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uso\GETEC\IHFA\Resenha IHFA\Novo Modelo - Set-2012\Arquivos para Divulgação SITE\"/>
    </mc:Choice>
  </mc:AlternateContent>
  <xr:revisionPtr revIDLastSave="0" documentId="8_{64DCAD4A-F447-452E-8814-EB3395441A3C}" xr6:coauthVersionLast="47" xr6:coauthVersionMax="47" xr10:uidLastSave="{00000000-0000-0000-0000-000000000000}"/>
  <bookViews>
    <workbookView xWindow="-120" yWindow="-16320" windowWidth="29040" windowHeight="15840" tabRatio="928" xr2:uid="{00000000-000D-0000-FFFF-FFFF00000000}"/>
  </bookViews>
  <sheets>
    <sheet name="Retorno e Características" sheetId="1" r:id="rId1"/>
    <sheet name="Turn Over e Tipos ANBIMA " sheetId="2" r:id="rId2"/>
    <sheet name="Pesos dos Gestores " sheetId="3" r:id="rId3"/>
    <sheet name="Carteira Teórica " sheetId="4" r:id="rId4"/>
    <sheet name="Dados" sheetId="5" state="hidden" r:id="rId5"/>
    <sheet name="Variação do Indice" sheetId="6" state="hidden" r:id="rId6"/>
    <sheet name="Base" sheetId="8" state="hidden" r:id="rId7"/>
    <sheet name="feriados" sheetId="9" state="hidden" r:id="rId8"/>
  </sheets>
  <externalReferences>
    <externalReference r:id="rId9"/>
  </externalReferences>
  <definedNames>
    <definedName name="_10.32.17.251_sql_prd_IHF_INDICES" localSheetId="6" hidden="1">Base!$A$1:$F$4084</definedName>
    <definedName name="_xlnm._FilterDatabase" localSheetId="3" hidden="1">'Carteira Teórica '!$B$1:$B$344</definedName>
    <definedName name="_xlnm._FilterDatabase" localSheetId="1" hidden="1">'Turn Over e Tipos ANBIMA '!$B$11:$J$12</definedName>
    <definedName name="aaaaaaaaaaa" hidden="1">{"'RESENHA'!$A$2:$AA$173"}</definedName>
    <definedName name="abcissa" localSheetId="3">[1]SPLINE!#REF!</definedName>
    <definedName name="abcissa" localSheetId="2">[1]SPLINE!#REF!</definedName>
    <definedName name="abcissa">[1]SPLINE!#REF!</definedName>
    <definedName name="aga" localSheetId="3">[1]SPLINE!#REF!</definedName>
    <definedName name="aga" localSheetId="2">[1]SPLINE!#REF!</definedName>
    <definedName name="aga">[1]SPLINE!#REF!</definedName>
    <definedName name="_xlnm.Print_Area" localSheetId="3">'Carteira Teórica '!$A$1:$F$149</definedName>
    <definedName name="_xlnm.Print_Area" localSheetId="2">'Pesos dos Gestores '!$A$1:$E$61</definedName>
    <definedName name="_xlnm.Print_Area" localSheetId="0">'Retorno e Características'!$A$1:$M$75</definedName>
    <definedName name="_xlnm.Print_Area" localSheetId="1">'Turn Over e Tipos ANBIMA '!$A$1:$J$104</definedName>
    <definedName name="Atualiza">"Botão 25"</definedName>
    <definedName name="DOLAR_HOJE">#REF!</definedName>
    <definedName name="DOLAR_ONTEM">#REF!</definedName>
    <definedName name="END_BANCO">#REF!</definedName>
    <definedName name="END_TEXTO">#REF!</definedName>
    <definedName name="Export">#REF!</definedName>
    <definedName name="HTML_CodePage" hidden="1">1252</definedName>
    <definedName name="HTML_Control" hidden="1">{"'RESENHA'!$A$2:$AA$173"}</definedName>
    <definedName name="HTML_Description" hidden="1">""</definedName>
    <definedName name="HTML_Email" hidden="1">""</definedName>
    <definedName name="HTML_Header" hidden="1">"RESENHA"</definedName>
    <definedName name="HTML_LastUpdate" hidden="1">"19/06/2000"</definedName>
    <definedName name="HTML_LineAfter" hidden="1">FALSE</definedName>
    <definedName name="HTML_LineBefore" hidden="1">FALSE</definedName>
    <definedName name="HTML_Name" hidden="1">"Cesar"</definedName>
    <definedName name="HTML_OBDlg2" hidden="1">TRUE</definedName>
    <definedName name="HTML_OBDlg4" hidden="1">TRUE</definedName>
    <definedName name="HTML_OS" hidden="1">0</definedName>
    <definedName name="HTML_PathFile" hidden="1">"C:\AAAAA_Temp\MeuHTML.htm"</definedName>
    <definedName name="HTML_Title" hidden="1">"Mercado_Secundario"</definedName>
    <definedName name="HTML1_1" hidden="1">"[DiskAndima.xls]DiskAndima!$AA$3:$AE$47"</definedName>
    <definedName name="HTML1_10" hidden="1">""</definedName>
    <definedName name="HTML1_11" hidden="1">1</definedName>
    <definedName name="HTML1_12" hidden="1">"C:\MyHTML.htm"</definedName>
    <definedName name="HTML1_2" hidden="1">1</definedName>
    <definedName name="HTML1_3" hidden="1">"DiskAndima"</definedName>
    <definedName name="HTML1_4" hidden="1">"DiskAndima"</definedName>
    <definedName name="HTML1_5" hidden="1">""</definedName>
    <definedName name="HTML1_6" hidden="1">-4146</definedName>
    <definedName name="HTML1_7" hidden="1">-4146</definedName>
    <definedName name="HTML1_8" hidden="1">"05/08/98"</definedName>
    <definedName name="HTML1_9" hidden="1">"Cesar"</definedName>
    <definedName name="HTML2_1" hidden="1">"[DiskAndima.xls]DiskAndima!$Y$2:$AG$53"</definedName>
    <definedName name="HTML2_10" hidden="1">""</definedName>
    <definedName name="HTML2_11" hidden="1">1</definedName>
    <definedName name="HTML2_12" hidden="1">"C:\D_Andima.Html"</definedName>
    <definedName name="HTML2_2" hidden="1">1</definedName>
    <definedName name="HTML2_3" hidden="1">"DiskAndima"</definedName>
    <definedName name="HTML2_4" hidden="1">"DiskAndima"</definedName>
    <definedName name="HTML2_5" hidden="1">""</definedName>
    <definedName name="HTML2_6" hidden="1">1</definedName>
    <definedName name="HTML2_7" hidden="1">1</definedName>
    <definedName name="HTML2_8" hidden="1">"03/08/98"</definedName>
    <definedName name="HTML2_9" hidden="1">"GETEC"</definedName>
    <definedName name="HTML3_1" hidden="1">"[DiskAndima.xls]DiskAndima!$AA$5:$AE$49"</definedName>
    <definedName name="HTML3_10" hidden="1">""</definedName>
    <definedName name="HTML3_11" hidden="1">1</definedName>
    <definedName name="HTML3_12" hidden="1">"C:\cesar.htm"</definedName>
    <definedName name="HTML3_2" hidden="1">1</definedName>
    <definedName name="HTML3_3" hidden="1">"DiskAndima"</definedName>
    <definedName name="HTML3_4" hidden="1">"DiskAndima"</definedName>
    <definedName name="HTML3_5" hidden="1">""</definedName>
    <definedName name="HTML3_6" hidden="1">1</definedName>
    <definedName name="HTML3_7" hidden="1">1</definedName>
    <definedName name="HTML3_8" hidden="1">"03/08/98"</definedName>
    <definedName name="HTML3_9" hidden="1">"Cesar"</definedName>
    <definedName name="HTML4_1" hidden="1">"[DiskAndima.xls]DiskAndima!$Y$2:$AF$52"</definedName>
    <definedName name="HTML4_11" hidden="1">1</definedName>
    <definedName name="HTML4_12" hidden="1">"C:\MHTML.htm"</definedName>
    <definedName name="HTML4_2" hidden="1">-4146</definedName>
    <definedName name="HTML4_3" hidden="1">"C:\MyHTML.htm"</definedName>
    <definedName name="HTML5_1" hidden="1">"[DiskAndima.xls]DiskAndima!$Z$3:$AF$52"</definedName>
    <definedName name="HTML5_10" hidden="1">""</definedName>
    <definedName name="HTML5_11" hidden="1">1</definedName>
    <definedName name="HTML5_12" hidden="1">"C:\MyHTML.htm"</definedName>
    <definedName name="HTML5_2" hidden="1">1</definedName>
    <definedName name="HTML5_3" hidden="1">"DiskAndima"</definedName>
    <definedName name="HTML5_4" hidden="1">"DiskAndima"</definedName>
    <definedName name="HTML5_5" hidden="1">""</definedName>
    <definedName name="HTML5_6" hidden="1">-4146</definedName>
    <definedName name="HTML5_7" hidden="1">-4146</definedName>
    <definedName name="HTML5_8" hidden="1">"03/08/98"</definedName>
    <definedName name="HTML5_9" hidden="1">"Cesar"</definedName>
    <definedName name="HTML6_1" hidden="1">"[DiskAndima.xls]DiskAndima!$Z$4:$AF$50"</definedName>
    <definedName name="HTML6_10" hidden="1">""</definedName>
    <definedName name="HTML6_11" hidden="1">1</definedName>
    <definedName name="HTML6_12" hidden="1">"C:\MyHTML.htm"</definedName>
    <definedName name="HTML6_2" hidden="1">1</definedName>
    <definedName name="HTML6_3" hidden="1">"DiskAndima"</definedName>
    <definedName name="HTML6_4" hidden="1">"DiskAndima"</definedName>
    <definedName name="HTML6_5" hidden="1">""</definedName>
    <definedName name="HTML6_6" hidden="1">-4146</definedName>
    <definedName name="HTML6_7" hidden="1">-4146</definedName>
    <definedName name="HTML6_8" hidden="1">"03/08/98"</definedName>
    <definedName name="HTML6_9" hidden="1">"Cesar"</definedName>
    <definedName name="HTMLCount" hidden="1">6</definedName>
    <definedName name="NUMERO_INSTITUICOES">#REF!</definedName>
    <definedName name="NUMERO_LIMITE">#REF!</definedName>
    <definedName name="NUMERO_TITULOS">#REF!</definedName>
    <definedName name="omega">#REF!</definedName>
    <definedName name="SERVIDOR_SQL">#REF!</definedName>
    <definedName name="taxa" localSheetId="3">[1]SPLINE!#REF!</definedName>
    <definedName name="taxa" localSheetId="2">[1]SPLINE!#REF!</definedName>
    <definedName name="taxa">[1]SPLINE!#REF!</definedName>
    <definedName name="Z_471BA7C4_7631_4B56_8AB7_2E95F3B2FE79_.wvu.PrintArea" localSheetId="3" hidden="1">'Carteira Teórica '!$A$1:$F$149</definedName>
    <definedName name="Z_471BA7C4_7631_4B56_8AB7_2E95F3B2FE79_.wvu.PrintArea" localSheetId="2" hidden="1">'Pesos dos Gestores '!$A$1:$E$61</definedName>
    <definedName name="Z_471BA7C4_7631_4B56_8AB7_2E95F3B2FE79_.wvu.PrintArea" localSheetId="0" hidden="1">'Retorno e Características'!$A$1:$M$75</definedName>
    <definedName name="Z_471BA7C4_7631_4B56_8AB7_2E95F3B2FE79_.wvu.PrintArea" localSheetId="1" hidden="1">'Turn Over e Tipos ANBIMA '!$A$1:$J$104</definedName>
    <definedName name="Z_80655E70_A378_44A4_9D1A_F68A580DCC41_.wvu.PrintArea" localSheetId="3" hidden="1">'Carteira Teórica '!$A$1:$F$149</definedName>
    <definedName name="Z_80655E70_A378_44A4_9D1A_F68A580DCC41_.wvu.PrintArea" localSheetId="2" hidden="1">'Pesos dos Gestores '!$A$1:$E$61</definedName>
    <definedName name="Z_80655E70_A378_44A4_9D1A_F68A580DCC41_.wvu.PrintArea" localSheetId="0" hidden="1">'Retorno e Características'!$A$1:$M$75</definedName>
    <definedName name="Z_80655E70_A378_44A4_9D1A_F68A580DCC41_.wvu.PrintArea" localSheetId="1" hidden="1">'Turn Over e Tipos ANBIMA '!$A$1:$J$104</definedName>
  </definedNames>
  <calcPr calcId="191029"/>
  <customWorkbookViews>
    <customWorkbookView name="Marcelo Kucuruza Mehl - Modo de exibição pessoal" guid="{471BA7C4-7631-4B56-8AB7-2E95F3B2FE79}" mergeInterval="0" personalView="1" maximized="1" windowWidth="1276" windowHeight="799" activeSheetId="1"/>
    <customWorkbookView name="Juan Baptista da Silva - Modo de exibição pessoal" guid="{80655E70-A378-44A4-9D1A-F68A580DCC41}" mergeInterval="0" personalView="1" maximized="1" windowWidth="1276" windowHeight="799" activeSheetId="1"/>
  </customWorkbookViews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1" i="6" l="1"/>
  <c r="I142" i="6"/>
  <c r="I143" i="6"/>
  <c r="I144" i="6"/>
  <c r="I145" i="6"/>
  <c r="I146" i="6"/>
  <c r="H141" i="6"/>
  <c r="H142" i="6" s="1"/>
  <c r="H143" i="6" s="1"/>
  <c r="H144" i="6" s="1"/>
  <c r="H145" i="6" s="1"/>
  <c r="H146" i="6" s="1"/>
  <c r="H138" i="6"/>
  <c r="H139" i="6" s="1"/>
  <c r="H140" i="6" s="1"/>
  <c r="H19" i="5" l="1"/>
  <c r="J11" i="5"/>
  <c r="J12" i="5"/>
  <c r="J14" i="5"/>
  <c r="J15" i="5"/>
  <c r="J16" i="5"/>
  <c r="J17" i="5"/>
  <c r="J18" i="5"/>
  <c r="J10" i="5"/>
  <c r="I10" i="5" l="1"/>
  <c r="I11" i="5"/>
  <c r="I12" i="5"/>
  <c r="I13" i="5"/>
  <c r="I14" i="5"/>
  <c r="I15" i="5"/>
  <c r="I16" i="5"/>
  <c r="I17" i="5"/>
  <c r="I18" i="5"/>
  <c r="J19" i="5"/>
  <c r="I31" i="6" l="1"/>
  <c r="I32" i="6"/>
  <c r="I81" i="6"/>
  <c r="I82" i="6"/>
  <c r="I83" i="6"/>
  <c r="I84" i="6"/>
  <c r="I85" i="6"/>
  <c r="I86" i="6"/>
  <c r="I30" i="6"/>
  <c r="C2270" i="6"/>
  <c r="D2270" i="6"/>
  <c r="E2270" i="6"/>
  <c r="F2270" i="6"/>
  <c r="C2271" i="6"/>
  <c r="D2271" i="6"/>
  <c r="E2271" i="6"/>
  <c r="F2271" i="6"/>
  <c r="C2272" i="6"/>
  <c r="D2272" i="6"/>
  <c r="E2272" i="6"/>
  <c r="F2272" i="6"/>
  <c r="C2273" i="6"/>
  <c r="D2273" i="6"/>
  <c r="E2273" i="6"/>
  <c r="F2273" i="6"/>
  <c r="C2274" i="6"/>
  <c r="D2274" i="6"/>
  <c r="E2274" i="6"/>
  <c r="F2274" i="6"/>
  <c r="C2275" i="6"/>
  <c r="D2275" i="6"/>
  <c r="E2275" i="6"/>
  <c r="F2275" i="6"/>
  <c r="C2276" i="6"/>
  <c r="D2276" i="6"/>
  <c r="E2276" i="6"/>
  <c r="F2276" i="6"/>
  <c r="C2277" i="6"/>
  <c r="D2277" i="6"/>
  <c r="E2277" i="6"/>
  <c r="F2277" i="6"/>
  <c r="C2278" i="6"/>
  <c r="D2278" i="6"/>
  <c r="E2278" i="6"/>
  <c r="F2278" i="6"/>
  <c r="C2279" i="6"/>
  <c r="D2279" i="6"/>
  <c r="E2279" i="6"/>
  <c r="F2279" i="6"/>
  <c r="C2280" i="6"/>
  <c r="D2280" i="6"/>
  <c r="E2280" i="6"/>
  <c r="F2280" i="6"/>
  <c r="C2281" i="6"/>
  <c r="D2281" i="6"/>
  <c r="E2281" i="6"/>
  <c r="F2281" i="6"/>
  <c r="C2282" i="6"/>
  <c r="D2282" i="6"/>
  <c r="E2282" i="6"/>
  <c r="F2282" i="6"/>
  <c r="C2283" i="6"/>
  <c r="D2283" i="6"/>
  <c r="E2283" i="6"/>
  <c r="F2283" i="6"/>
  <c r="C2284" i="6"/>
  <c r="D2284" i="6"/>
  <c r="E2284" i="6"/>
  <c r="F2284" i="6"/>
  <c r="C2285" i="6"/>
  <c r="D2285" i="6"/>
  <c r="E2285" i="6"/>
  <c r="F2285" i="6"/>
  <c r="C2286" i="6"/>
  <c r="D2286" i="6"/>
  <c r="E2286" i="6"/>
  <c r="F2286" i="6"/>
  <c r="C2287" i="6"/>
  <c r="D2287" i="6"/>
  <c r="E2287" i="6"/>
  <c r="F2287" i="6"/>
  <c r="C2288" i="6"/>
  <c r="D2288" i="6"/>
  <c r="E2288" i="6"/>
  <c r="F2288" i="6"/>
  <c r="C2289" i="6"/>
  <c r="D2289" i="6"/>
  <c r="E2289" i="6"/>
  <c r="F2289" i="6"/>
  <c r="C2290" i="6"/>
  <c r="D2290" i="6"/>
  <c r="E2290" i="6"/>
  <c r="F2290" i="6"/>
  <c r="C2291" i="6"/>
  <c r="D2291" i="6"/>
  <c r="E2291" i="6"/>
  <c r="F2291" i="6"/>
  <c r="C2292" i="6"/>
  <c r="D2292" i="6"/>
  <c r="E2292" i="6"/>
  <c r="F2292" i="6"/>
  <c r="C2293" i="6"/>
  <c r="D2293" i="6"/>
  <c r="E2293" i="6"/>
  <c r="F2293" i="6"/>
  <c r="C2294" i="6"/>
  <c r="D2294" i="6"/>
  <c r="E2294" i="6"/>
  <c r="F2294" i="6"/>
  <c r="C2295" i="6"/>
  <c r="D2295" i="6"/>
  <c r="E2295" i="6"/>
  <c r="F2295" i="6"/>
  <c r="C2296" i="6"/>
  <c r="D2296" i="6"/>
  <c r="E2296" i="6"/>
  <c r="F2296" i="6"/>
  <c r="C2297" i="6"/>
  <c r="D2297" i="6"/>
  <c r="E2297" i="6"/>
  <c r="F2297" i="6"/>
  <c r="C2298" i="6"/>
  <c r="D2298" i="6"/>
  <c r="E2298" i="6"/>
  <c r="F2298" i="6"/>
  <c r="C2299" i="6"/>
  <c r="D2299" i="6"/>
  <c r="E2299" i="6"/>
  <c r="F2299" i="6"/>
  <c r="C2300" i="6"/>
  <c r="D2300" i="6"/>
  <c r="E2300" i="6"/>
  <c r="F2300" i="6"/>
  <c r="C2301" i="6"/>
  <c r="D2301" i="6"/>
  <c r="E2301" i="6"/>
  <c r="F2301" i="6"/>
  <c r="C2302" i="6"/>
  <c r="D2302" i="6"/>
  <c r="E2302" i="6"/>
  <c r="F2302" i="6"/>
  <c r="C2303" i="6"/>
  <c r="D2303" i="6"/>
  <c r="E2303" i="6"/>
  <c r="F2303" i="6"/>
  <c r="C2304" i="6"/>
  <c r="D2304" i="6"/>
  <c r="E2304" i="6"/>
  <c r="F2304" i="6"/>
  <c r="C2305" i="6"/>
  <c r="D2305" i="6"/>
  <c r="E2305" i="6"/>
  <c r="F2305" i="6"/>
  <c r="C2306" i="6"/>
  <c r="D2306" i="6"/>
  <c r="E2306" i="6"/>
  <c r="F2306" i="6"/>
  <c r="C2307" i="6"/>
  <c r="D2307" i="6"/>
  <c r="E2307" i="6"/>
  <c r="F2307" i="6"/>
  <c r="C2308" i="6"/>
  <c r="D2308" i="6"/>
  <c r="E2308" i="6"/>
  <c r="F2308" i="6"/>
  <c r="C2309" i="6"/>
  <c r="D2309" i="6"/>
  <c r="E2309" i="6"/>
  <c r="F2309" i="6"/>
  <c r="C2310" i="6"/>
  <c r="D2310" i="6"/>
  <c r="E2310" i="6"/>
  <c r="F2310" i="6"/>
  <c r="C2311" i="6"/>
  <c r="D2311" i="6"/>
  <c r="E2311" i="6"/>
  <c r="F2311" i="6"/>
  <c r="C2312" i="6"/>
  <c r="D2312" i="6"/>
  <c r="E2312" i="6"/>
  <c r="F2312" i="6"/>
  <c r="C2313" i="6"/>
  <c r="D2313" i="6"/>
  <c r="E2313" i="6"/>
  <c r="F2313" i="6"/>
  <c r="C2314" i="6"/>
  <c r="D2314" i="6"/>
  <c r="E2314" i="6"/>
  <c r="F2314" i="6"/>
  <c r="C2315" i="6"/>
  <c r="D2315" i="6"/>
  <c r="E2315" i="6"/>
  <c r="F2315" i="6"/>
  <c r="C2316" i="6"/>
  <c r="D2316" i="6"/>
  <c r="E2316" i="6"/>
  <c r="F2316" i="6"/>
  <c r="C2317" i="6"/>
  <c r="D2317" i="6"/>
  <c r="E2317" i="6"/>
  <c r="F2317" i="6"/>
  <c r="C2318" i="6"/>
  <c r="D2318" i="6"/>
  <c r="E2318" i="6"/>
  <c r="F2318" i="6"/>
  <c r="C2319" i="6"/>
  <c r="D2319" i="6"/>
  <c r="E2319" i="6"/>
  <c r="F2319" i="6"/>
  <c r="C2320" i="6"/>
  <c r="D2320" i="6"/>
  <c r="E2320" i="6"/>
  <c r="F2320" i="6"/>
  <c r="C2321" i="6"/>
  <c r="D2321" i="6"/>
  <c r="E2321" i="6"/>
  <c r="F2321" i="6"/>
  <c r="C2322" i="6"/>
  <c r="D2322" i="6"/>
  <c r="E2322" i="6"/>
  <c r="F2322" i="6"/>
  <c r="C2323" i="6"/>
  <c r="D2323" i="6"/>
  <c r="E2323" i="6"/>
  <c r="F2323" i="6"/>
  <c r="C2324" i="6"/>
  <c r="D2324" i="6"/>
  <c r="E2324" i="6"/>
  <c r="F2324" i="6"/>
  <c r="B2270" i="6"/>
  <c r="B2271" i="6"/>
  <c r="B2272" i="6"/>
  <c r="B2273" i="6"/>
  <c r="B2274" i="6"/>
  <c r="B2275" i="6"/>
  <c r="B2276" i="6"/>
  <c r="B2277" i="6"/>
  <c r="B2278" i="6"/>
  <c r="B2279" i="6"/>
  <c r="B2280" i="6"/>
  <c r="B2281" i="6"/>
  <c r="B2282" i="6"/>
  <c r="B2283" i="6"/>
  <c r="B2284" i="6"/>
  <c r="B2285" i="6"/>
  <c r="B2286" i="6"/>
  <c r="B2287" i="6"/>
  <c r="B2288" i="6"/>
  <c r="B2289" i="6"/>
  <c r="B2290" i="6"/>
  <c r="B2291" i="6"/>
  <c r="B2292" i="6"/>
  <c r="B2293" i="6"/>
  <c r="B2294" i="6"/>
  <c r="B2295" i="6"/>
  <c r="B2296" i="6"/>
  <c r="B2297" i="6"/>
  <c r="B2298" i="6"/>
  <c r="B2299" i="6"/>
  <c r="B2300" i="6"/>
  <c r="B2301" i="6"/>
  <c r="B2302" i="6"/>
  <c r="B2303" i="6"/>
  <c r="B2304" i="6"/>
  <c r="B2305" i="6"/>
  <c r="B2306" i="6"/>
  <c r="B2307" i="6"/>
  <c r="B2308" i="6"/>
  <c r="B2309" i="6"/>
  <c r="B2310" i="6"/>
  <c r="B2311" i="6"/>
  <c r="B2312" i="6"/>
  <c r="B2313" i="6"/>
  <c r="B2314" i="6"/>
  <c r="B2315" i="6"/>
  <c r="B2316" i="6"/>
  <c r="B2317" i="6"/>
  <c r="B2318" i="6"/>
  <c r="B2319" i="6"/>
  <c r="B2320" i="6"/>
  <c r="B2321" i="6"/>
  <c r="B2322" i="6"/>
  <c r="B2323" i="6"/>
  <c r="B2324" i="6"/>
  <c r="A2255" i="6" l="1"/>
  <c r="B2255" i="6" s="1"/>
  <c r="A2256" i="6"/>
  <c r="C2256" i="6" s="1"/>
  <c r="A2257" i="6"/>
  <c r="F2257" i="6" s="1"/>
  <c r="A2258" i="6"/>
  <c r="B2258" i="6" s="1"/>
  <c r="A2259" i="6"/>
  <c r="D2259" i="6" s="1"/>
  <c r="A2260" i="6"/>
  <c r="E2260" i="6" s="1"/>
  <c r="A2261" i="6"/>
  <c r="B2261" i="6" s="1"/>
  <c r="A2262" i="6"/>
  <c r="E2262" i="6" s="1"/>
  <c r="A2263" i="6"/>
  <c r="B2263" i="6" s="1"/>
  <c r="A2264" i="6"/>
  <c r="C2264" i="6" s="1"/>
  <c r="A2265" i="6"/>
  <c r="F2265" i="6" s="1"/>
  <c r="A2266" i="6"/>
  <c r="B2266" i="6" s="1"/>
  <c r="A2267" i="6"/>
  <c r="D2267" i="6" s="1"/>
  <c r="A2268" i="6"/>
  <c r="E2268" i="6" s="1"/>
  <c r="A2269" i="6"/>
  <c r="B2269" i="6" s="1"/>
  <c r="A2201" i="6"/>
  <c r="A2202" i="6"/>
  <c r="B2202" i="6" s="1"/>
  <c r="A2203" i="6"/>
  <c r="D2203" i="6" s="1"/>
  <c r="A2204" i="6"/>
  <c r="F2204" i="6" s="1"/>
  <c r="A2205" i="6"/>
  <c r="B2205" i="6" s="1"/>
  <c r="A2206" i="6"/>
  <c r="D2206" i="6" s="1"/>
  <c r="A2207" i="6"/>
  <c r="B2207" i="6" s="1"/>
  <c r="A2208" i="6"/>
  <c r="B2208" i="6" s="1"/>
  <c r="A2209" i="6"/>
  <c r="E2209" i="6" s="1"/>
  <c r="A2210" i="6"/>
  <c r="B2210" i="6" s="1"/>
  <c r="A2211" i="6"/>
  <c r="D2211" i="6" s="1"/>
  <c r="A2212" i="6"/>
  <c r="F2212" i="6" s="1"/>
  <c r="A2213" i="6"/>
  <c r="B2213" i="6" s="1"/>
  <c r="A2214" i="6"/>
  <c r="E2214" i="6" s="1"/>
  <c r="A2215" i="6"/>
  <c r="B2215" i="6" s="1"/>
  <c r="A2216" i="6"/>
  <c r="B2216" i="6" s="1"/>
  <c r="A2217" i="6"/>
  <c r="E2217" i="6" s="1"/>
  <c r="A2218" i="6"/>
  <c r="B2218" i="6" s="1"/>
  <c r="A2219" i="6"/>
  <c r="D2219" i="6" s="1"/>
  <c r="A2220" i="6"/>
  <c r="F2220" i="6" s="1"/>
  <c r="A2221" i="6"/>
  <c r="B2221" i="6" s="1"/>
  <c r="A2222" i="6"/>
  <c r="E2222" i="6" s="1"/>
  <c r="A2223" i="6"/>
  <c r="C2223" i="6" s="1"/>
  <c r="A2224" i="6"/>
  <c r="B2224" i="6" s="1"/>
  <c r="A2225" i="6"/>
  <c r="E2225" i="6" s="1"/>
  <c r="A2226" i="6"/>
  <c r="B2226" i="6" s="1"/>
  <c r="A2227" i="6"/>
  <c r="D2227" i="6" s="1"/>
  <c r="A2228" i="6"/>
  <c r="F2228" i="6" s="1"/>
  <c r="A2229" i="6"/>
  <c r="B2229" i="6" s="1"/>
  <c r="A2230" i="6"/>
  <c r="E2230" i="6" s="1"/>
  <c r="A2231" i="6"/>
  <c r="C2231" i="6" s="1"/>
  <c r="A2232" i="6"/>
  <c r="B2232" i="6" s="1"/>
  <c r="A2233" i="6"/>
  <c r="E2233" i="6" s="1"/>
  <c r="A2234" i="6"/>
  <c r="B2234" i="6" s="1"/>
  <c r="A2235" i="6"/>
  <c r="D2235" i="6" s="1"/>
  <c r="A2236" i="6"/>
  <c r="F2236" i="6" s="1"/>
  <c r="A2237" i="6"/>
  <c r="B2237" i="6" s="1"/>
  <c r="A2238" i="6"/>
  <c r="E2238" i="6" s="1"/>
  <c r="A2239" i="6"/>
  <c r="C2239" i="6" s="1"/>
  <c r="A2240" i="6"/>
  <c r="B2240" i="6" s="1"/>
  <c r="A2241" i="6"/>
  <c r="E2241" i="6" s="1"/>
  <c r="A2242" i="6"/>
  <c r="B2242" i="6" s="1"/>
  <c r="A2243" i="6"/>
  <c r="D2243" i="6" s="1"/>
  <c r="A2244" i="6"/>
  <c r="B2244" i="6" s="1"/>
  <c r="A2245" i="6"/>
  <c r="B2245" i="6" s="1"/>
  <c r="A2246" i="6"/>
  <c r="E2246" i="6" s="1"/>
  <c r="A2247" i="6"/>
  <c r="C2247" i="6" s="1"/>
  <c r="A2248" i="6"/>
  <c r="B2248" i="6" s="1"/>
  <c r="A2249" i="6"/>
  <c r="E2249" i="6" s="1"/>
  <c r="A2250" i="6"/>
  <c r="B2250" i="6" s="1"/>
  <c r="A2251" i="6"/>
  <c r="D2251" i="6" s="1"/>
  <c r="A2252" i="6"/>
  <c r="B2252" i="6" s="1"/>
  <c r="A2253" i="6"/>
  <c r="B2253" i="6" s="1"/>
  <c r="A2254" i="6"/>
  <c r="E2254" i="6" s="1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16" i="6"/>
  <c r="I4" i="6"/>
  <c r="I5" i="6"/>
  <c r="I6" i="6"/>
  <c r="I7" i="6"/>
  <c r="I8" i="6"/>
  <c r="I9" i="6"/>
  <c r="I10" i="6"/>
  <c r="I11" i="6"/>
  <c r="I12" i="6"/>
  <c r="I13" i="6"/>
  <c r="I14" i="6"/>
  <c r="I15" i="6"/>
  <c r="I3" i="6"/>
  <c r="D2256" i="6" l="1"/>
  <c r="D2262" i="6"/>
  <c r="E2264" i="6"/>
  <c r="D2252" i="6"/>
  <c r="F2230" i="6"/>
  <c r="D2264" i="6"/>
  <c r="C2251" i="6"/>
  <c r="B2230" i="6"/>
  <c r="F2246" i="6"/>
  <c r="F2223" i="6"/>
  <c r="E2257" i="6"/>
  <c r="B2246" i="6"/>
  <c r="F2222" i="6"/>
  <c r="E2256" i="6"/>
  <c r="C2243" i="6"/>
  <c r="E2219" i="6"/>
  <c r="E2239" i="6"/>
  <c r="E2215" i="6"/>
  <c r="C2267" i="6"/>
  <c r="B2256" i="6"/>
  <c r="B2238" i="6"/>
  <c r="E2211" i="6"/>
  <c r="C2265" i="6"/>
  <c r="D2254" i="6"/>
  <c r="C2235" i="6"/>
  <c r="E2207" i="6"/>
  <c r="D2265" i="6"/>
  <c r="B2262" i="6"/>
  <c r="C2257" i="6"/>
  <c r="B2254" i="6"/>
  <c r="F2247" i="6"/>
  <c r="E2244" i="6"/>
  <c r="F2238" i="6"/>
  <c r="F2231" i="6"/>
  <c r="E2227" i="6"/>
  <c r="C2222" i="6"/>
  <c r="D2214" i="6"/>
  <c r="F2203" i="6"/>
  <c r="F2261" i="6"/>
  <c r="F2252" i="6"/>
  <c r="E2247" i="6"/>
  <c r="F2243" i="6"/>
  <c r="D2238" i="6"/>
  <c r="E2231" i="6"/>
  <c r="C2227" i="6"/>
  <c r="B2222" i="6"/>
  <c r="B2214" i="6"/>
  <c r="E2203" i="6"/>
  <c r="D2261" i="6"/>
  <c r="F2269" i="6"/>
  <c r="E2261" i="6"/>
  <c r="E2252" i="6"/>
  <c r="B2247" i="6"/>
  <c r="E2243" i="6"/>
  <c r="C2238" i="6"/>
  <c r="B2231" i="6"/>
  <c r="B2227" i="6"/>
  <c r="F2219" i="6"/>
  <c r="F2211" i="6"/>
  <c r="C2203" i="6"/>
  <c r="E2269" i="6"/>
  <c r="D2269" i="6"/>
  <c r="B2264" i="6"/>
  <c r="C2261" i="6"/>
  <c r="F2255" i="6"/>
  <c r="F2251" i="6"/>
  <c r="D2246" i="6"/>
  <c r="B2243" i="6"/>
  <c r="F2235" i="6"/>
  <c r="D2230" i="6"/>
  <c r="E2223" i="6"/>
  <c r="C2219" i="6"/>
  <c r="C2211" i="6"/>
  <c r="C2269" i="6"/>
  <c r="F2263" i="6"/>
  <c r="C2259" i="6"/>
  <c r="F2254" i="6"/>
  <c r="E2251" i="6"/>
  <c r="C2246" i="6"/>
  <c r="F2239" i="6"/>
  <c r="E2235" i="6"/>
  <c r="C2230" i="6"/>
  <c r="B2223" i="6"/>
  <c r="B2219" i="6"/>
  <c r="B2211" i="6"/>
  <c r="E2265" i="6"/>
  <c r="C2262" i="6"/>
  <c r="D2257" i="6"/>
  <c r="C2254" i="6"/>
  <c r="B2251" i="6"/>
  <c r="F2244" i="6"/>
  <c r="B2239" i="6"/>
  <c r="B2235" i="6"/>
  <c r="F2227" i="6"/>
  <c r="D2222" i="6"/>
  <c r="F2214" i="6"/>
  <c r="B2206" i="6"/>
  <c r="F2268" i="6"/>
  <c r="D2241" i="6"/>
  <c r="E2236" i="6"/>
  <c r="D2233" i="6"/>
  <c r="E2228" i="6"/>
  <c r="D2225" i="6"/>
  <c r="E2220" i="6"/>
  <c r="D2217" i="6"/>
  <c r="F2215" i="6"/>
  <c r="C2214" i="6"/>
  <c r="E2212" i="6"/>
  <c r="D2209" i="6"/>
  <c r="F2207" i="6"/>
  <c r="C2206" i="6"/>
  <c r="E2204" i="6"/>
  <c r="B2203" i="6"/>
  <c r="F2202" i="6"/>
  <c r="F2260" i="6"/>
  <c r="D2260" i="6"/>
  <c r="F2258" i="6"/>
  <c r="E2255" i="6"/>
  <c r="C2249" i="6"/>
  <c r="C2241" i="6"/>
  <c r="F2234" i="6"/>
  <c r="C2225" i="6"/>
  <c r="C2268" i="6"/>
  <c r="E2266" i="6"/>
  <c r="B2265" i="6"/>
  <c r="D2263" i="6"/>
  <c r="C2260" i="6"/>
  <c r="E2258" i="6"/>
  <c r="B2257" i="6"/>
  <c r="D2255" i="6"/>
  <c r="F2253" i="6"/>
  <c r="C2252" i="6"/>
  <c r="E2250" i="6"/>
  <c r="B2249" i="6"/>
  <c r="D2247" i="6"/>
  <c r="F2245" i="6"/>
  <c r="C2244" i="6"/>
  <c r="E2242" i="6"/>
  <c r="B2241" i="6"/>
  <c r="D2239" i="6"/>
  <c r="F2237" i="6"/>
  <c r="C2236" i="6"/>
  <c r="E2234" i="6"/>
  <c r="B2233" i="6"/>
  <c r="D2231" i="6"/>
  <c r="F2229" i="6"/>
  <c r="C2228" i="6"/>
  <c r="E2226" i="6"/>
  <c r="B2225" i="6"/>
  <c r="D2223" i="6"/>
  <c r="F2221" i="6"/>
  <c r="C2220" i="6"/>
  <c r="E2218" i="6"/>
  <c r="B2217" i="6"/>
  <c r="D2215" i="6"/>
  <c r="F2213" i="6"/>
  <c r="C2212" i="6"/>
  <c r="E2210" i="6"/>
  <c r="B2209" i="6"/>
  <c r="D2207" i="6"/>
  <c r="F2205" i="6"/>
  <c r="C2204" i="6"/>
  <c r="E2202" i="6"/>
  <c r="D2268" i="6"/>
  <c r="F2266" i="6"/>
  <c r="E2263" i="6"/>
  <c r="F2250" i="6"/>
  <c r="D2244" i="6"/>
  <c r="F2242" i="6"/>
  <c r="D2236" i="6"/>
  <c r="C2233" i="6"/>
  <c r="D2228" i="6"/>
  <c r="F2226" i="6"/>
  <c r="D2220" i="6"/>
  <c r="F2218" i="6"/>
  <c r="C2217" i="6"/>
  <c r="D2212" i="6"/>
  <c r="F2210" i="6"/>
  <c r="C2209" i="6"/>
  <c r="D2204" i="6"/>
  <c r="B2268" i="6"/>
  <c r="D2266" i="6"/>
  <c r="F2264" i="6"/>
  <c r="C2263" i="6"/>
  <c r="B2260" i="6"/>
  <c r="D2258" i="6"/>
  <c r="F2256" i="6"/>
  <c r="C2255" i="6"/>
  <c r="E2253" i="6"/>
  <c r="D2250" i="6"/>
  <c r="F2248" i="6"/>
  <c r="E2245" i="6"/>
  <c r="D2242" i="6"/>
  <c r="F2240" i="6"/>
  <c r="E2237" i="6"/>
  <c r="B2236" i="6"/>
  <c r="D2234" i="6"/>
  <c r="F2232" i="6"/>
  <c r="E2229" i="6"/>
  <c r="B2228" i="6"/>
  <c r="D2226" i="6"/>
  <c r="F2224" i="6"/>
  <c r="E2221" i="6"/>
  <c r="B2220" i="6"/>
  <c r="D2218" i="6"/>
  <c r="F2216" i="6"/>
  <c r="C2215" i="6"/>
  <c r="E2213" i="6"/>
  <c r="B2212" i="6"/>
  <c r="D2210" i="6"/>
  <c r="F2208" i="6"/>
  <c r="C2207" i="6"/>
  <c r="E2205" i="6"/>
  <c r="B2204" i="6"/>
  <c r="D2202" i="6"/>
  <c r="F2267" i="6"/>
  <c r="C2266" i="6"/>
  <c r="D2253" i="6"/>
  <c r="C2242" i="6"/>
  <c r="E2240" i="6"/>
  <c r="D2237" i="6"/>
  <c r="C2234" i="6"/>
  <c r="E2232" i="6"/>
  <c r="D2229" i="6"/>
  <c r="C2226" i="6"/>
  <c r="E2224" i="6"/>
  <c r="D2221" i="6"/>
  <c r="C2218" i="6"/>
  <c r="E2216" i="6"/>
  <c r="D2213" i="6"/>
  <c r="C2210" i="6"/>
  <c r="E2208" i="6"/>
  <c r="D2205" i="6"/>
  <c r="C2202" i="6"/>
  <c r="B2267" i="6"/>
  <c r="C2250" i="6"/>
  <c r="E2248" i="6"/>
  <c r="F2262" i="6"/>
  <c r="D2248" i="6"/>
  <c r="D2240" i="6"/>
  <c r="D2232" i="6"/>
  <c r="D2224" i="6"/>
  <c r="D2216" i="6"/>
  <c r="D2208" i="6"/>
  <c r="F2206" i="6"/>
  <c r="C2205" i="6"/>
  <c r="B2259" i="6"/>
  <c r="D2249" i="6"/>
  <c r="F2259" i="6"/>
  <c r="C2258" i="6"/>
  <c r="D2245" i="6"/>
  <c r="E2267" i="6"/>
  <c r="E2259" i="6"/>
  <c r="C2253" i="6"/>
  <c r="C2245" i="6"/>
  <c r="C2237" i="6"/>
  <c r="C2229" i="6"/>
  <c r="C2221" i="6"/>
  <c r="C2213" i="6"/>
  <c r="F2249" i="6"/>
  <c r="C2248" i="6"/>
  <c r="F2241" i="6"/>
  <c r="C2240" i="6"/>
  <c r="F2233" i="6"/>
  <c r="C2232" i="6"/>
  <c r="F2225" i="6"/>
  <c r="C2224" i="6"/>
  <c r="F2217" i="6"/>
  <c r="C2216" i="6"/>
  <c r="F2209" i="6"/>
  <c r="C2208" i="6"/>
  <c r="E2206" i="6"/>
  <c r="A2161" i="6"/>
  <c r="B2161" i="6" s="1"/>
  <c r="A2162" i="6"/>
  <c r="B2162" i="6" s="1"/>
  <c r="A2163" i="6"/>
  <c r="E2163" i="6" s="1"/>
  <c r="A2164" i="6"/>
  <c r="B2164" i="6" s="1"/>
  <c r="A2165" i="6"/>
  <c r="C2165" i="6" s="1"/>
  <c r="A2166" i="6"/>
  <c r="F2166" i="6" s="1"/>
  <c r="A2167" i="6"/>
  <c r="C2167" i="6" s="1"/>
  <c r="A2168" i="6"/>
  <c r="F2168" i="6" s="1"/>
  <c r="A2169" i="6"/>
  <c r="B2169" i="6" s="1"/>
  <c r="A2170" i="6"/>
  <c r="B2170" i="6" s="1"/>
  <c r="A2171" i="6"/>
  <c r="E2171" i="6" s="1"/>
  <c r="A2172" i="6"/>
  <c r="B2172" i="6" s="1"/>
  <c r="A2173" i="6"/>
  <c r="C2173" i="6" s="1"/>
  <c r="A2174" i="6"/>
  <c r="F2174" i="6" s="1"/>
  <c r="A2175" i="6"/>
  <c r="D2175" i="6" s="1"/>
  <c r="A2176" i="6"/>
  <c r="F2176" i="6" s="1"/>
  <c r="A2177" i="6"/>
  <c r="B2177" i="6" s="1"/>
  <c r="A2178" i="6"/>
  <c r="C2178" i="6" s="1"/>
  <c r="A2179" i="6"/>
  <c r="F2179" i="6" s="1"/>
  <c r="A2180" i="6"/>
  <c r="C2180" i="6" s="1"/>
  <c r="A2181" i="6"/>
  <c r="E2181" i="6" s="1"/>
  <c r="A2182" i="6"/>
  <c r="C2182" i="6" s="1"/>
  <c r="A2183" i="6"/>
  <c r="D2183" i="6" s="1"/>
  <c r="A2184" i="6"/>
  <c r="B2184" i="6" s="1"/>
  <c r="A2185" i="6"/>
  <c r="B2185" i="6" s="1"/>
  <c r="A2186" i="6"/>
  <c r="B2186" i="6" s="1"/>
  <c r="A2187" i="6"/>
  <c r="E2187" i="6" s="1"/>
  <c r="A2188" i="6"/>
  <c r="C2188" i="6" s="1"/>
  <c r="A2189" i="6"/>
  <c r="C2189" i="6" s="1"/>
  <c r="A2190" i="6"/>
  <c r="F2190" i="6" s="1"/>
  <c r="A2191" i="6"/>
  <c r="D2191" i="6" s="1"/>
  <c r="A2192" i="6"/>
  <c r="B2192" i="6" s="1"/>
  <c r="A2193" i="6"/>
  <c r="B2193" i="6" s="1"/>
  <c r="A2194" i="6"/>
  <c r="B2194" i="6" s="1"/>
  <c r="A2195" i="6"/>
  <c r="E2195" i="6" s="1"/>
  <c r="A2196" i="6"/>
  <c r="C2196" i="6" s="1"/>
  <c r="A2197" i="6"/>
  <c r="C2197" i="6" s="1"/>
  <c r="A2198" i="6"/>
  <c r="F2198" i="6" s="1"/>
  <c r="A2199" i="6"/>
  <c r="D2199" i="6" s="1"/>
  <c r="A2200" i="6"/>
  <c r="B2200" i="6" s="1"/>
  <c r="B2201" i="6"/>
  <c r="A2136" i="6"/>
  <c r="A2137" i="6"/>
  <c r="F2137" i="6" s="1"/>
  <c r="A2138" i="6"/>
  <c r="D2138" i="6" s="1"/>
  <c r="A2139" i="6"/>
  <c r="D2139" i="6" s="1"/>
  <c r="A2140" i="6"/>
  <c r="B2140" i="6" s="1"/>
  <c r="A2141" i="6"/>
  <c r="E2141" i="6" s="1"/>
  <c r="A2142" i="6"/>
  <c r="B2142" i="6" s="1"/>
  <c r="A2143" i="6"/>
  <c r="B2143" i="6" s="1"/>
  <c r="A2144" i="6"/>
  <c r="D2144" i="6" s="1"/>
  <c r="A2145" i="6"/>
  <c r="B2145" i="6" s="1"/>
  <c r="A2146" i="6"/>
  <c r="D2146" i="6" s="1"/>
  <c r="A2147" i="6"/>
  <c r="E2147" i="6" s="1"/>
  <c r="A2148" i="6"/>
  <c r="B2148" i="6" s="1"/>
  <c r="A2149" i="6"/>
  <c r="E2149" i="6" s="1"/>
  <c r="A2150" i="6"/>
  <c r="E2150" i="6" s="1"/>
  <c r="A2151" i="6"/>
  <c r="B2151" i="6" s="1"/>
  <c r="A2152" i="6"/>
  <c r="C2152" i="6" s="1"/>
  <c r="A2153" i="6"/>
  <c r="F2153" i="6" s="1"/>
  <c r="A2154" i="6"/>
  <c r="D2154" i="6" s="1"/>
  <c r="A2155" i="6"/>
  <c r="D2155" i="6" s="1"/>
  <c r="A2156" i="6"/>
  <c r="B2156" i="6" s="1"/>
  <c r="A2157" i="6"/>
  <c r="E2157" i="6" s="1"/>
  <c r="A2158" i="6"/>
  <c r="B2158" i="6" s="1"/>
  <c r="A2159" i="6"/>
  <c r="C2159" i="6" s="1"/>
  <c r="A2160" i="6"/>
  <c r="D2160" i="6" s="1"/>
  <c r="D2180" i="6" l="1"/>
  <c r="D2184" i="6"/>
  <c r="E2199" i="6"/>
  <c r="B2180" i="6"/>
  <c r="C2199" i="6"/>
  <c r="C2175" i="6"/>
  <c r="B2195" i="6"/>
  <c r="B2175" i="6"/>
  <c r="B2191" i="6"/>
  <c r="F2167" i="6"/>
  <c r="D2189" i="6"/>
  <c r="E2167" i="6"/>
  <c r="E2184" i="6"/>
  <c r="B2159" i="6"/>
  <c r="C2154" i="6"/>
  <c r="B2149" i="6"/>
  <c r="D2141" i="6"/>
  <c r="D2193" i="6"/>
  <c r="F2158" i="6"/>
  <c r="B2154" i="6"/>
  <c r="B2147" i="6"/>
  <c r="C2141" i="6"/>
  <c r="D2201" i="6"/>
  <c r="B2199" i="6"/>
  <c r="F2192" i="6"/>
  <c r="E2188" i="6"/>
  <c r="F2183" i="6"/>
  <c r="B2179" i="6"/>
  <c r="E2172" i="6"/>
  <c r="B2167" i="6"/>
  <c r="C2158" i="6"/>
  <c r="D2153" i="6"/>
  <c r="F2146" i="6"/>
  <c r="B2141" i="6"/>
  <c r="C2201" i="6"/>
  <c r="E2197" i="6"/>
  <c r="E2192" i="6"/>
  <c r="D2188" i="6"/>
  <c r="E2183" i="6"/>
  <c r="D2177" i="6"/>
  <c r="D2172" i="6"/>
  <c r="E2164" i="6"/>
  <c r="D2157" i="6"/>
  <c r="F2151" i="6"/>
  <c r="C2146" i="6"/>
  <c r="B2139" i="6"/>
  <c r="F2200" i="6"/>
  <c r="D2197" i="6"/>
  <c r="D2192" i="6"/>
  <c r="B2188" i="6"/>
  <c r="C2183" i="6"/>
  <c r="E2176" i="6"/>
  <c r="B2171" i="6"/>
  <c r="D2164" i="6"/>
  <c r="C2157" i="6"/>
  <c r="F2150" i="6"/>
  <c r="B2146" i="6"/>
  <c r="F2138" i="6"/>
  <c r="E2200" i="6"/>
  <c r="E2196" i="6"/>
  <c r="F2191" i="6"/>
  <c r="B2187" i="6"/>
  <c r="B2183" i="6"/>
  <c r="D2176" i="6"/>
  <c r="D2169" i="6"/>
  <c r="B2163" i="6"/>
  <c r="B2157" i="6"/>
  <c r="C2150" i="6"/>
  <c r="F2143" i="6"/>
  <c r="C2138" i="6"/>
  <c r="D2200" i="6"/>
  <c r="D2196" i="6"/>
  <c r="E2191" i="6"/>
  <c r="D2185" i="6"/>
  <c r="D2181" i="6"/>
  <c r="F2175" i="6"/>
  <c r="E2168" i="6"/>
  <c r="D2161" i="6"/>
  <c r="B2155" i="6"/>
  <c r="D2149" i="6"/>
  <c r="F2142" i="6"/>
  <c r="B2138" i="6"/>
  <c r="F2199" i="6"/>
  <c r="B2196" i="6"/>
  <c r="C2191" i="6"/>
  <c r="F2184" i="6"/>
  <c r="E2180" i="6"/>
  <c r="E2175" i="6"/>
  <c r="D2168" i="6"/>
  <c r="F2159" i="6"/>
  <c r="F2154" i="6"/>
  <c r="C2149" i="6"/>
  <c r="C2142" i="6"/>
  <c r="C2198" i="6"/>
  <c r="F2187" i="6"/>
  <c r="C2186" i="6"/>
  <c r="F2182" i="6"/>
  <c r="C2181" i="6"/>
  <c r="E2179" i="6"/>
  <c r="B2178" i="6"/>
  <c r="F2201" i="6"/>
  <c r="C2200" i="6"/>
  <c r="E2198" i="6"/>
  <c r="B2197" i="6"/>
  <c r="D2195" i="6"/>
  <c r="F2193" i="6"/>
  <c r="C2192" i="6"/>
  <c r="E2190" i="6"/>
  <c r="B2189" i="6"/>
  <c r="D2187" i="6"/>
  <c r="F2185" i="6"/>
  <c r="C2184" i="6"/>
  <c r="E2182" i="6"/>
  <c r="B2181" i="6"/>
  <c r="D2179" i="6"/>
  <c r="F2177" i="6"/>
  <c r="C2176" i="6"/>
  <c r="E2174" i="6"/>
  <c r="B2173" i="6"/>
  <c r="D2171" i="6"/>
  <c r="F2169" i="6"/>
  <c r="C2168" i="6"/>
  <c r="E2166" i="6"/>
  <c r="B2165" i="6"/>
  <c r="D2163" i="6"/>
  <c r="F2161" i="6"/>
  <c r="C2160" i="6"/>
  <c r="E2158" i="6"/>
  <c r="D2147" i="6"/>
  <c r="F2145" i="6"/>
  <c r="C2144" i="6"/>
  <c r="E2142" i="6"/>
  <c r="E2201" i="6"/>
  <c r="D2198" i="6"/>
  <c r="F2196" i="6"/>
  <c r="C2195" i="6"/>
  <c r="E2193" i="6"/>
  <c r="D2190" i="6"/>
  <c r="F2188" i="6"/>
  <c r="C2187" i="6"/>
  <c r="E2185" i="6"/>
  <c r="D2182" i="6"/>
  <c r="F2180" i="6"/>
  <c r="C2179" i="6"/>
  <c r="E2177" i="6"/>
  <c r="B2176" i="6"/>
  <c r="D2174" i="6"/>
  <c r="F2172" i="6"/>
  <c r="C2171" i="6"/>
  <c r="E2169" i="6"/>
  <c r="B2168" i="6"/>
  <c r="D2166" i="6"/>
  <c r="F2164" i="6"/>
  <c r="C2163" i="6"/>
  <c r="E2161" i="6"/>
  <c r="B2160" i="6"/>
  <c r="D2158" i="6"/>
  <c r="F2156" i="6"/>
  <c r="C2155" i="6"/>
  <c r="E2153" i="6"/>
  <c r="B2152" i="6"/>
  <c r="D2150" i="6"/>
  <c r="F2148" i="6"/>
  <c r="C2147" i="6"/>
  <c r="E2145" i="6"/>
  <c r="B2144" i="6"/>
  <c r="D2142" i="6"/>
  <c r="F2140" i="6"/>
  <c r="C2139" i="6"/>
  <c r="E2137" i="6"/>
  <c r="C2174" i="6"/>
  <c r="D2145" i="6"/>
  <c r="E2140" i="6"/>
  <c r="F2194" i="6"/>
  <c r="C2193" i="6"/>
  <c r="F2186" i="6"/>
  <c r="C2185" i="6"/>
  <c r="F2178" i="6"/>
  <c r="C2177" i="6"/>
  <c r="F2170" i="6"/>
  <c r="C2169" i="6"/>
  <c r="F2162" i="6"/>
  <c r="C2161" i="6"/>
  <c r="E2159" i="6"/>
  <c r="D2156" i="6"/>
  <c r="C2153" i="6"/>
  <c r="B2150" i="6"/>
  <c r="C2145" i="6"/>
  <c r="E2143" i="6"/>
  <c r="D2140" i="6"/>
  <c r="E2156" i="6"/>
  <c r="E2148" i="6"/>
  <c r="D2137" i="6"/>
  <c r="B2198" i="6"/>
  <c r="B2190" i="6"/>
  <c r="B2182" i="6"/>
  <c r="B2174" i="6"/>
  <c r="B2166" i="6"/>
  <c r="E2151" i="6"/>
  <c r="D2148" i="6"/>
  <c r="C2137" i="6"/>
  <c r="F2197" i="6"/>
  <c r="E2194" i="6"/>
  <c r="F2189" i="6"/>
  <c r="E2186" i="6"/>
  <c r="F2181" i="6"/>
  <c r="E2178" i="6"/>
  <c r="F2173" i="6"/>
  <c r="C2172" i="6"/>
  <c r="E2170" i="6"/>
  <c r="D2167" i="6"/>
  <c r="F2165" i="6"/>
  <c r="C2164" i="6"/>
  <c r="E2162" i="6"/>
  <c r="D2159" i="6"/>
  <c r="F2157" i="6"/>
  <c r="C2156" i="6"/>
  <c r="E2154" i="6"/>
  <c r="B2153" i="6"/>
  <c r="D2151" i="6"/>
  <c r="F2149" i="6"/>
  <c r="C2148" i="6"/>
  <c r="E2146" i="6"/>
  <c r="D2143" i="6"/>
  <c r="F2141" i="6"/>
  <c r="C2140" i="6"/>
  <c r="E2138" i="6"/>
  <c r="B2137" i="6"/>
  <c r="D2194" i="6"/>
  <c r="E2189" i="6"/>
  <c r="D2186" i="6"/>
  <c r="D2178" i="6"/>
  <c r="E2173" i="6"/>
  <c r="D2170" i="6"/>
  <c r="E2165" i="6"/>
  <c r="D2162" i="6"/>
  <c r="F2160" i="6"/>
  <c r="F2152" i="6"/>
  <c r="C2151" i="6"/>
  <c r="F2144" i="6"/>
  <c r="C2143" i="6"/>
  <c r="C2166" i="6"/>
  <c r="F2155" i="6"/>
  <c r="E2152" i="6"/>
  <c r="F2147" i="6"/>
  <c r="E2144" i="6"/>
  <c r="F2139" i="6"/>
  <c r="F2195" i="6"/>
  <c r="C2194" i="6"/>
  <c r="D2173" i="6"/>
  <c r="F2171" i="6"/>
  <c r="C2170" i="6"/>
  <c r="E2155" i="6"/>
  <c r="E2139" i="6"/>
  <c r="C2190" i="6"/>
  <c r="D2165" i="6"/>
  <c r="F2163" i="6"/>
  <c r="C2162" i="6"/>
  <c r="E2160" i="6"/>
  <c r="D2152" i="6"/>
  <c r="C5" i="5" l="1"/>
  <c r="C6" i="5"/>
  <c r="C7" i="5"/>
  <c r="C8" i="5"/>
  <c r="C9" i="5" l="1"/>
  <c r="I19" i="5"/>
  <c r="A2108" i="6"/>
  <c r="C2108" i="6" s="1"/>
  <c r="A2109" i="6"/>
  <c r="F2109" i="6" s="1"/>
  <c r="A2110" i="6"/>
  <c r="C2110" i="6" s="1"/>
  <c r="A2111" i="6"/>
  <c r="D2111" i="6" s="1"/>
  <c r="A2112" i="6"/>
  <c r="C2112" i="6" s="1"/>
  <c r="A2113" i="6"/>
  <c r="B2113" i="6" s="1"/>
  <c r="A2114" i="6"/>
  <c r="E2114" i="6" s="1"/>
  <c r="A2115" i="6"/>
  <c r="B2115" i="6" s="1"/>
  <c r="A2116" i="6"/>
  <c r="C2116" i="6" s="1"/>
  <c r="A2117" i="6"/>
  <c r="F2117" i="6" s="1"/>
  <c r="A2118" i="6"/>
  <c r="C2118" i="6" s="1"/>
  <c r="A2119" i="6"/>
  <c r="D2119" i="6" s="1"/>
  <c r="A2120" i="6"/>
  <c r="C2120" i="6" s="1"/>
  <c r="A2121" i="6"/>
  <c r="B2121" i="6" s="1"/>
  <c r="A2122" i="6"/>
  <c r="E2122" i="6" s="1"/>
  <c r="A2123" i="6"/>
  <c r="B2123" i="6" s="1"/>
  <c r="A2124" i="6"/>
  <c r="C2124" i="6" s="1"/>
  <c r="A2125" i="6"/>
  <c r="E2125" i="6" s="1"/>
  <c r="A2126" i="6"/>
  <c r="C2126" i="6" s="1"/>
  <c r="A2127" i="6"/>
  <c r="D2127" i="6" s="1"/>
  <c r="A2128" i="6"/>
  <c r="C2128" i="6" s="1"/>
  <c r="A2129" i="6"/>
  <c r="B2129" i="6" s="1"/>
  <c r="A2130" i="6"/>
  <c r="E2130" i="6" s="1"/>
  <c r="A2131" i="6"/>
  <c r="B2131" i="6" s="1"/>
  <c r="A2132" i="6"/>
  <c r="C2132" i="6" s="1"/>
  <c r="A2133" i="6"/>
  <c r="F2133" i="6" s="1"/>
  <c r="A2134" i="6"/>
  <c r="C2134" i="6" s="1"/>
  <c r="A2135" i="6"/>
  <c r="D2135" i="6" s="1"/>
  <c r="C2136" i="6"/>
  <c r="A2075" i="6"/>
  <c r="A2076" i="6"/>
  <c r="B2076" i="6" s="1"/>
  <c r="A2077" i="6"/>
  <c r="E2077" i="6" s="1"/>
  <c r="A2078" i="6"/>
  <c r="C2078" i="6" s="1"/>
  <c r="A2079" i="6"/>
  <c r="C2079" i="6" s="1"/>
  <c r="A2080" i="6"/>
  <c r="B2080" i="6" s="1"/>
  <c r="A2081" i="6"/>
  <c r="B2081" i="6" s="1"/>
  <c r="A2082" i="6"/>
  <c r="E2082" i="6" s="1"/>
  <c r="A2083" i="6"/>
  <c r="B2083" i="6" s="1"/>
  <c r="A2084" i="6"/>
  <c r="B2084" i="6" s="1"/>
  <c r="A2085" i="6"/>
  <c r="E2085" i="6" s="1"/>
  <c r="A2086" i="6"/>
  <c r="C2086" i="6" s="1"/>
  <c r="A2087" i="6"/>
  <c r="C2087" i="6" s="1"/>
  <c r="A2088" i="6"/>
  <c r="B2088" i="6" s="1"/>
  <c r="A2089" i="6"/>
  <c r="B2089" i="6" s="1"/>
  <c r="A2090" i="6"/>
  <c r="E2090" i="6" s="1"/>
  <c r="A2091" i="6"/>
  <c r="B2091" i="6" s="1"/>
  <c r="A2092" i="6"/>
  <c r="B2092" i="6" s="1"/>
  <c r="A2093" i="6"/>
  <c r="E2093" i="6" s="1"/>
  <c r="A2094" i="6"/>
  <c r="C2094" i="6" s="1"/>
  <c r="A2095" i="6"/>
  <c r="C2095" i="6" s="1"/>
  <c r="A2096" i="6"/>
  <c r="B2096" i="6" s="1"/>
  <c r="A2097" i="6"/>
  <c r="B2097" i="6" s="1"/>
  <c r="A2098" i="6"/>
  <c r="E2098" i="6" s="1"/>
  <c r="A2099" i="6"/>
  <c r="B2099" i="6" s="1"/>
  <c r="A2100" i="6"/>
  <c r="B2100" i="6" s="1"/>
  <c r="A2101" i="6"/>
  <c r="E2101" i="6" s="1"/>
  <c r="A2102" i="6"/>
  <c r="C2102" i="6" s="1"/>
  <c r="A2103" i="6"/>
  <c r="C2103" i="6" s="1"/>
  <c r="A2104" i="6"/>
  <c r="B2104" i="6" s="1"/>
  <c r="A2105" i="6"/>
  <c r="B2105" i="6" s="1"/>
  <c r="A2106" i="6"/>
  <c r="E2106" i="6" s="1"/>
  <c r="A2107" i="6"/>
  <c r="B2107" i="6" s="1"/>
  <c r="D2124" i="6" l="1"/>
  <c r="D2108" i="6"/>
  <c r="B2108" i="6"/>
  <c r="B2124" i="6"/>
  <c r="F2136" i="6"/>
  <c r="C2119" i="6"/>
  <c r="E2136" i="6"/>
  <c r="D2118" i="6"/>
  <c r="B2134" i="6"/>
  <c r="C2113" i="6"/>
  <c r="F2132" i="6"/>
  <c r="F2112" i="6"/>
  <c r="F2128" i="6"/>
  <c r="E2128" i="6"/>
  <c r="B2135" i="6"/>
  <c r="E2129" i="6"/>
  <c r="B2126" i="6"/>
  <c r="E2120" i="6"/>
  <c r="D2114" i="6"/>
  <c r="B2110" i="6"/>
  <c r="F2104" i="6"/>
  <c r="E2096" i="6"/>
  <c r="B2086" i="6"/>
  <c r="D2134" i="6"/>
  <c r="C2129" i="6"/>
  <c r="F2124" i="6"/>
  <c r="B2120" i="6"/>
  <c r="E2113" i="6"/>
  <c r="F2108" i="6"/>
  <c r="E2104" i="6"/>
  <c r="B2094" i="6"/>
  <c r="F2083" i="6"/>
  <c r="B2102" i="6"/>
  <c r="F2091" i="6"/>
  <c r="F2082" i="6"/>
  <c r="F2099" i="6"/>
  <c r="F2090" i="6"/>
  <c r="D2082" i="6"/>
  <c r="D2136" i="6"/>
  <c r="D2132" i="6"/>
  <c r="B2128" i="6"/>
  <c r="D2122" i="6"/>
  <c r="B2118" i="6"/>
  <c r="E2112" i="6"/>
  <c r="F2107" i="6"/>
  <c r="F2098" i="6"/>
  <c r="D2090" i="6"/>
  <c r="C2082" i="6"/>
  <c r="B2136" i="6"/>
  <c r="B2132" i="6"/>
  <c r="E2127" i="6"/>
  <c r="E2121" i="6"/>
  <c r="F2116" i="6"/>
  <c r="B2112" i="6"/>
  <c r="F2106" i="6"/>
  <c r="D2098" i="6"/>
  <c r="C2090" i="6"/>
  <c r="F2080" i="6"/>
  <c r="E2135" i="6"/>
  <c r="F2130" i="6"/>
  <c r="C2127" i="6"/>
  <c r="C2121" i="6"/>
  <c r="D2116" i="6"/>
  <c r="C2111" i="6"/>
  <c r="D2106" i="6"/>
  <c r="C2098" i="6"/>
  <c r="F2088" i="6"/>
  <c r="E2080" i="6"/>
  <c r="C2135" i="6"/>
  <c r="D2130" i="6"/>
  <c r="D2126" i="6"/>
  <c r="F2120" i="6"/>
  <c r="B2116" i="6"/>
  <c r="D2110" i="6"/>
  <c r="C2106" i="6"/>
  <c r="F2096" i="6"/>
  <c r="E2088" i="6"/>
  <c r="B2078" i="6"/>
  <c r="E2117" i="6"/>
  <c r="B2127" i="6"/>
  <c r="D2125" i="6"/>
  <c r="F2123" i="6"/>
  <c r="C2122" i="6"/>
  <c r="B2119" i="6"/>
  <c r="F2115" i="6"/>
  <c r="B2111" i="6"/>
  <c r="D2109" i="6"/>
  <c r="B2095" i="6"/>
  <c r="D2093" i="6"/>
  <c r="F2134" i="6"/>
  <c r="C2133" i="6"/>
  <c r="E2131" i="6"/>
  <c r="B2130" i="6"/>
  <c r="D2128" i="6"/>
  <c r="F2126" i="6"/>
  <c r="C2125" i="6"/>
  <c r="E2123" i="6"/>
  <c r="B2122" i="6"/>
  <c r="D2120" i="6"/>
  <c r="F2118" i="6"/>
  <c r="C2117" i="6"/>
  <c r="E2115" i="6"/>
  <c r="B2114" i="6"/>
  <c r="D2112" i="6"/>
  <c r="F2110" i="6"/>
  <c r="C2109" i="6"/>
  <c r="E2107" i="6"/>
  <c r="B2106" i="6"/>
  <c r="D2104" i="6"/>
  <c r="F2102" i="6"/>
  <c r="C2101" i="6"/>
  <c r="E2099" i="6"/>
  <c r="B2098" i="6"/>
  <c r="D2096" i="6"/>
  <c r="F2094" i="6"/>
  <c r="C2093" i="6"/>
  <c r="E2091" i="6"/>
  <c r="B2090" i="6"/>
  <c r="D2088" i="6"/>
  <c r="F2086" i="6"/>
  <c r="C2085" i="6"/>
  <c r="E2083" i="6"/>
  <c r="B2082" i="6"/>
  <c r="D2080" i="6"/>
  <c r="F2078" i="6"/>
  <c r="C2077" i="6"/>
  <c r="E2109" i="6"/>
  <c r="D2117" i="6"/>
  <c r="C2114" i="6"/>
  <c r="B2103" i="6"/>
  <c r="D2101" i="6"/>
  <c r="B2087" i="6"/>
  <c r="D2085" i="6"/>
  <c r="B2079" i="6"/>
  <c r="D2077" i="6"/>
  <c r="E2134" i="6"/>
  <c r="B2133" i="6"/>
  <c r="D2131" i="6"/>
  <c r="F2129" i="6"/>
  <c r="E2126" i="6"/>
  <c r="B2125" i="6"/>
  <c r="D2123" i="6"/>
  <c r="F2121" i="6"/>
  <c r="E2118" i="6"/>
  <c r="B2117" i="6"/>
  <c r="D2115" i="6"/>
  <c r="F2113" i="6"/>
  <c r="E2110" i="6"/>
  <c r="B2109" i="6"/>
  <c r="D2107" i="6"/>
  <c r="F2105" i="6"/>
  <c r="C2104" i="6"/>
  <c r="E2102" i="6"/>
  <c r="B2101" i="6"/>
  <c r="D2099" i="6"/>
  <c r="F2097" i="6"/>
  <c r="C2096" i="6"/>
  <c r="E2094" i="6"/>
  <c r="B2093" i="6"/>
  <c r="D2091" i="6"/>
  <c r="F2089" i="6"/>
  <c r="C2088" i="6"/>
  <c r="E2086" i="6"/>
  <c r="B2085" i="6"/>
  <c r="D2083" i="6"/>
  <c r="F2081" i="6"/>
  <c r="C2080" i="6"/>
  <c r="E2078" i="6"/>
  <c r="B2077" i="6"/>
  <c r="D2133" i="6"/>
  <c r="F2131" i="6"/>
  <c r="C2130" i="6"/>
  <c r="C2131" i="6"/>
  <c r="C2107" i="6"/>
  <c r="E2105" i="6"/>
  <c r="D2102" i="6"/>
  <c r="F2100" i="6"/>
  <c r="C2099" i="6"/>
  <c r="E2097" i="6"/>
  <c r="D2094" i="6"/>
  <c r="F2092" i="6"/>
  <c r="C2091" i="6"/>
  <c r="E2089" i="6"/>
  <c r="D2086" i="6"/>
  <c r="F2084" i="6"/>
  <c r="C2083" i="6"/>
  <c r="E2081" i="6"/>
  <c r="D2078" i="6"/>
  <c r="F2076" i="6"/>
  <c r="E2133" i="6"/>
  <c r="C2123" i="6"/>
  <c r="C2115" i="6"/>
  <c r="F2135" i="6"/>
  <c r="E2132" i="6"/>
  <c r="D2129" i="6"/>
  <c r="F2127" i="6"/>
  <c r="E2124" i="6"/>
  <c r="D2121" i="6"/>
  <c r="F2119" i="6"/>
  <c r="E2116" i="6"/>
  <c r="D2113" i="6"/>
  <c r="F2111" i="6"/>
  <c r="E2108" i="6"/>
  <c r="D2105" i="6"/>
  <c r="F2103" i="6"/>
  <c r="E2100" i="6"/>
  <c r="D2097" i="6"/>
  <c r="F2095" i="6"/>
  <c r="E2092" i="6"/>
  <c r="D2089" i="6"/>
  <c r="F2087" i="6"/>
  <c r="E2084" i="6"/>
  <c r="D2081" i="6"/>
  <c r="F2079" i="6"/>
  <c r="E2076" i="6"/>
  <c r="F2122" i="6"/>
  <c r="E2111" i="6"/>
  <c r="D2100" i="6"/>
  <c r="D2092" i="6"/>
  <c r="D2084" i="6"/>
  <c r="D2076" i="6"/>
  <c r="E2119" i="6"/>
  <c r="F2114" i="6"/>
  <c r="C2105" i="6"/>
  <c r="E2103" i="6"/>
  <c r="C2097" i="6"/>
  <c r="E2095" i="6"/>
  <c r="C2089" i="6"/>
  <c r="E2087" i="6"/>
  <c r="C2081" i="6"/>
  <c r="E2079" i="6"/>
  <c r="F2125" i="6"/>
  <c r="D2103" i="6"/>
  <c r="F2101" i="6"/>
  <c r="C2100" i="6"/>
  <c r="D2095" i="6"/>
  <c r="F2093" i="6"/>
  <c r="C2092" i="6"/>
  <c r="D2087" i="6"/>
  <c r="F2085" i="6"/>
  <c r="C2084" i="6"/>
  <c r="D2079" i="6"/>
  <c r="F2077" i="6"/>
  <c r="C2076" i="6"/>
  <c r="A2026" i="6" l="1"/>
  <c r="A2027" i="6"/>
  <c r="A2028" i="6"/>
  <c r="A2029" i="6"/>
  <c r="B2029" i="6" s="1"/>
  <c r="A2030" i="6"/>
  <c r="C2030" i="6" s="1"/>
  <c r="A2031" i="6"/>
  <c r="F2031" i="6" s="1"/>
  <c r="A2032" i="6"/>
  <c r="B2032" i="6" s="1"/>
  <c r="A2033" i="6"/>
  <c r="B2033" i="6" s="1"/>
  <c r="A2034" i="6"/>
  <c r="A2035" i="6"/>
  <c r="A2036" i="6"/>
  <c r="A2037" i="6"/>
  <c r="B2037" i="6" s="1"/>
  <c r="A2038" i="6"/>
  <c r="C2038" i="6" s="1"/>
  <c r="A2039" i="6"/>
  <c r="F2039" i="6" s="1"/>
  <c r="A2040" i="6"/>
  <c r="B2040" i="6" s="1"/>
  <c r="A2041" i="6"/>
  <c r="B2041" i="6" s="1"/>
  <c r="A2042" i="6"/>
  <c r="A2043" i="6"/>
  <c r="A2044" i="6"/>
  <c r="A2045" i="6"/>
  <c r="B2045" i="6" s="1"/>
  <c r="A2046" i="6"/>
  <c r="C2046" i="6" s="1"/>
  <c r="A2047" i="6"/>
  <c r="F2047" i="6" s="1"/>
  <c r="A2048" i="6"/>
  <c r="A2049" i="6"/>
  <c r="B2049" i="6" s="1"/>
  <c r="A2050" i="6"/>
  <c r="C2050" i="6" s="1"/>
  <c r="A2051" i="6"/>
  <c r="A2052" i="6"/>
  <c r="A2053" i="6"/>
  <c r="B2053" i="6" s="1"/>
  <c r="A2054" i="6"/>
  <c r="C2054" i="6" s="1"/>
  <c r="A2055" i="6"/>
  <c r="F2055" i="6" s="1"/>
  <c r="A2056" i="6"/>
  <c r="B2056" i="6" s="1"/>
  <c r="A2057" i="6"/>
  <c r="C2057" i="6" s="1"/>
  <c r="A2058" i="6"/>
  <c r="C2058" i="6" s="1"/>
  <c r="A2059" i="6"/>
  <c r="A2060" i="6"/>
  <c r="A2061" i="6"/>
  <c r="B2061" i="6" s="1"/>
  <c r="A2062" i="6"/>
  <c r="C2062" i="6" s="1"/>
  <c r="A2063" i="6"/>
  <c r="F2063" i="6" s="1"/>
  <c r="A2064" i="6"/>
  <c r="B2064" i="6" s="1"/>
  <c r="A2065" i="6"/>
  <c r="A2066" i="6"/>
  <c r="C2066" i="6" s="1"/>
  <c r="A2067" i="6"/>
  <c r="A2068" i="6"/>
  <c r="A2069" i="6"/>
  <c r="B2069" i="6" s="1"/>
  <c r="A2070" i="6"/>
  <c r="C2070" i="6" s="1"/>
  <c r="A2071" i="6"/>
  <c r="F2071" i="6" s="1"/>
  <c r="A2072" i="6"/>
  <c r="B2072" i="6" s="1"/>
  <c r="A2073" i="6"/>
  <c r="C2073" i="6" s="1"/>
  <c r="A2074" i="6"/>
  <c r="B2074" i="6" s="1"/>
  <c r="A2012" i="6"/>
  <c r="A2013" i="6"/>
  <c r="B2013" i="6" s="1"/>
  <c r="A2014" i="6"/>
  <c r="C2014" i="6" s="1"/>
  <c r="A2015" i="6"/>
  <c r="F2015" i="6" s="1"/>
  <c r="A2016" i="6"/>
  <c r="B2016" i="6" s="1"/>
  <c r="A2017" i="6"/>
  <c r="A2018" i="6"/>
  <c r="F2018" i="6" s="1"/>
  <c r="A2019" i="6"/>
  <c r="A2020" i="6"/>
  <c r="A2021" i="6"/>
  <c r="B2021" i="6" s="1"/>
  <c r="A2022" i="6"/>
  <c r="C2022" i="6" s="1"/>
  <c r="A2023" i="6"/>
  <c r="F2023" i="6" s="1"/>
  <c r="A2024" i="6"/>
  <c r="B2024" i="6" s="1"/>
  <c r="A2025" i="6"/>
  <c r="A1981" i="6"/>
  <c r="D1981" i="6" s="1"/>
  <c r="A1982" i="6"/>
  <c r="A1983" i="6"/>
  <c r="A1984" i="6"/>
  <c r="B1984" i="6" s="1"/>
  <c r="A1985" i="6"/>
  <c r="D1985" i="6" s="1"/>
  <c r="A1986" i="6"/>
  <c r="B1986" i="6" s="1"/>
  <c r="A1987" i="6"/>
  <c r="B1987" i="6" s="1"/>
  <c r="A1988" i="6"/>
  <c r="A1989" i="6"/>
  <c r="D1989" i="6" s="1"/>
  <c r="A1990" i="6"/>
  <c r="B1990" i="6" s="1"/>
  <c r="A1991" i="6"/>
  <c r="A1992" i="6"/>
  <c r="B1992" i="6" s="1"/>
  <c r="A1993" i="6"/>
  <c r="D1993" i="6" s="1"/>
  <c r="A1994" i="6"/>
  <c r="B1994" i="6" s="1"/>
  <c r="A1995" i="6"/>
  <c r="B1995" i="6" s="1"/>
  <c r="A1996" i="6"/>
  <c r="A1997" i="6"/>
  <c r="F1997" i="6" s="1"/>
  <c r="A1998" i="6"/>
  <c r="A1999" i="6"/>
  <c r="A2000" i="6"/>
  <c r="B2000" i="6" s="1"/>
  <c r="A2001" i="6"/>
  <c r="D2001" i="6" s="1"/>
  <c r="A2002" i="6"/>
  <c r="B2002" i="6" s="1"/>
  <c r="A2003" i="6"/>
  <c r="B2003" i="6" s="1"/>
  <c r="A2004" i="6"/>
  <c r="A2005" i="6"/>
  <c r="A2006" i="6"/>
  <c r="A2007" i="6"/>
  <c r="A2008" i="6"/>
  <c r="B2008" i="6" s="1"/>
  <c r="A2009" i="6"/>
  <c r="D2009" i="6" s="1"/>
  <c r="A2010" i="6"/>
  <c r="B2010" i="6" s="1"/>
  <c r="A2011" i="6"/>
  <c r="B2011" i="6" s="1"/>
  <c r="A1949" i="6"/>
  <c r="A1950" i="6"/>
  <c r="A1951" i="6"/>
  <c r="A1952" i="6"/>
  <c r="A1953" i="6"/>
  <c r="D1953" i="6" s="1"/>
  <c r="A1954" i="6"/>
  <c r="B1954" i="6" s="1"/>
  <c r="A1955" i="6"/>
  <c r="B1955" i="6" s="1"/>
  <c r="A1956" i="6"/>
  <c r="E1956" i="6" s="1"/>
  <c r="A1957" i="6"/>
  <c r="A1958" i="6"/>
  <c r="A1959" i="6"/>
  <c r="A1960" i="6"/>
  <c r="A1961" i="6"/>
  <c r="D1961" i="6" s="1"/>
  <c r="A1962" i="6"/>
  <c r="B1962" i="6" s="1"/>
  <c r="A1963" i="6"/>
  <c r="B1963" i="6" s="1"/>
  <c r="A1964" i="6"/>
  <c r="E1964" i="6" s="1"/>
  <c r="A1965" i="6"/>
  <c r="A1966" i="6"/>
  <c r="B1966" i="6" s="1"/>
  <c r="A1967" i="6"/>
  <c r="E1967" i="6" s="1"/>
  <c r="A1968" i="6"/>
  <c r="A1969" i="6"/>
  <c r="D1969" i="6" s="1"/>
  <c r="A1970" i="6"/>
  <c r="B1970" i="6" s="1"/>
  <c r="A1971" i="6"/>
  <c r="B1971" i="6" s="1"/>
  <c r="A1972" i="6"/>
  <c r="E1972" i="6" s="1"/>
  <c r="A1973" i="6"/>
  <c r="A1974" i="6"/>
  <c r="A1975" i="6"/>
  <c r="A1976" i="6"/>
  <c r="A1977" i="6"/>
  <c r="D1977" i="6" s="1"/>
  <c r="A1978" i="6"/>
  <c r="B1978" i="6" s="1"/>
  <c r="A1979" i="6"/>
  <c r="B1979" i="6" s="1"/>
  <c r="A1980" i="6"/>
  <c r="E1980" i="6" s="1"/>
  <c r="I140" i="6" l="1"/>
  <c r="I139" i="6"/>
  <c r="I138" i="6"/>
  <c r="I137" i="6"/>
  <c r="F2048" i="6"/>
  <c r="E2047" i="6"/>
  <c r="E2056" i="6"/>
  <c r="E2039" i="6"/>
  <c r="D2039" i="6"/>
  <c r="B2039" i="6"/>
  <c r="D2031" i="6"/>
  <c r="B2031" i="6"/>
  <c r="E2066" i="6"/>
  <c r="B2030" i="6"/>
  <c r="E2072" i="6"/>
  <c r="E2069" i="6"/>
  <c r="F2061" i="6"/>
  <c r="D2053" i="6"/>
  <c r="E2040" i="6"/>
  <c r="E2031" i="6"/>
  <c r="D2023" i="6"/>
  <c r="B2015" i="6"/>
  <c r="C2009" i="6"/>
  <c r="B2001" i="6"/>
  <c r="E1992" i="6"/>
  <c r="D1980" i="6"/>
  <c r="D1972" i="6"/>
  <c r="D1964" i="6"/>
  <c r="D1956" i="6"/>
  <c r="E2071" i="6"/>
  <c r="D2069" i="6"/>
  <c r="D2061" i="6"/>
  <c r="E2048" i="6"/>
  <c r="B2023" i="6"/>
  <c r="B2014" i="6"/>
  <c r="B2009" i="6"/>
  <c r="E2000" i="6"/>
  <c r="F1987" i="6"/>
  <c r="C1980" i="6"/>
  <c r="C1972" i="6"/>
  <c r="C1964" i="6"/>
  <c r="C1956" i="6"/>
  <c r="D2071" i="6"/>
  <c r="B2022" i="6"/>
  <c r="F2013" i="6"/>
  <c r="E2008" i="6"/>
  <c r="F1995" i="6"/>
  <c r="F1986" i="6"/>
  <c r="F1979" i="6"/>
  <c r="F1971" i="6"/>
  <c r="F1963" i="6"/>
  <c r="F1955" i="6"/>
  <c r="C2071" i="6"/>
  <c r="E2064" i="6"/>
  <c r="E2055" i="6"/>
  <c r="D2047" i="6"/>
  <c r="F2021" i="6"/>
  <c r="D2013" i="6"/>
  <c r="F2003" i="6"/>
  <c r="F1994" i="6"/>
  <c r="E1986" i="6"/>
  <c r="F1978" i="6"/>
  <c r="F1970" i="6"/>
  <c r="F1962" i="6"/>
  <c r="F1954" i="6"/>
  <c r="B2071" i="6"/>
  <c r="E2063" i="6"/>
  <c r="D2055" i="6"/>
  <c r="B2047" i="6"/>
  <c r="B2038" i="6"/>
  <c r="F2029" i="6"/>
  <c r="D2021" i="6"/>
  <c r="F2011" i="6"/>
  <c r="F2002" i="6"/>
  <c r="E1994" i="6"/>
  <c r="C1986" i="6"/>
  <c r="E1978" i="6"/>
  <c r="E1970" i="6"/>
  <c r="E1962" i="6"/>
  <c r="E1954" i="6"/>
  <c r="F2074" i="6"/>
  <c r="E2070" i="6"/>
  <c r="D2063" i="6"/>
  <c r="B2055" i="6"/>
  <c r="B2046" i="6"/>
  <c r="F2037" i="6"/>
  <c r="D2029" i="6"/>
  <c r="E2016" i="6"/>
  <c r="F2010" i="6"/>
  <c r="E2002" i="6"/>
  <c r="C1994" i="6"/>
  <c r="C1985" i="6"/>
  <c r="C1978" i="6"/>
  <c r="C1970" i="6"/>
  <c r="C1962" i="6"/>
  <c r="C1954" i="6"/>
  <c r="B2073" i="6"/>
  <c r="B2070" i="6"/>
  <c r="B2063" i="6"/>
  <c r="B2054" i="6"/>
  <c r="F2045" i="6"/>
  <c r="D2037" i="6"/>
  <c r="E2024" i="6"/>
  <c r="E2015" i="6"/>
  <c r="E2010" i="6"/>
  <c r="C2002" i="6"/>
  <c r="C1993" i="6"/>
  <c r="B1985" i="6"/>
  <c r="C1977" i="6"/>
  <c r="C1969" i="6"/>
  <c r="C1961" i="6"/>
  <c r="C1953" i="6"/>
  <c r="F2072" i="6"/>
  <c r="F2069" i="6"/>
  <c r="B2062" i="6"/>
  <c r="F2053" i="6"/>
  <c r="D2045" i="6"/>
  <c r="E2032" i="6"/>
  <c r="E2023" i="6"/>
  <c r="D2015" i="6"/>
  <c r="C2010" i="6"/>
  <c r="C2001" i="6"/>
  <c r="B1993" i="6"/>
  <c r="E1984" i="6"/>
  <c r="B1977" i="6"/>
  <c r="B1969" i="6"/>
  <c r="B1961" i="6"/>
  <c r="B1953" i="6"/>
  <c r="C2074" i="6"/>
  <c r="B1976" i="6"/>
  <c r="C1976" i="6"/>
  <c r="D1976" i="6"/>
  <c r="F1976" i="6"/>
  <c r="B1968" i="6"/>
  <c r="C1968" i="6"/>
  <c r="E1968" i="6"/>
  <c r="D1968" i="6"/>
  <c r="F1968" i="6"/>
  <c r="B1960" i="6"/>
  <c r="E1960" i="6"/>
  <c r="C1960" i="6"/>
  <c r="D1960" i="6"/>
  <c r="F1960" i="6"/>
  <c r="B1952" i="6"/>
  <c r="C1952" i="6"/>
  <c r="D1952" i="6"/>
  <c r="E1952" i="6"/>
  <c r="F1952" i="6"/>
  <c r="F2007" i="6"/>
  <c r="C2007" i="6"/>
  <c r="F1999" i="6"/>
  <c r="C1999" i="6"/>
  <c r="F1991" i="6"/>
  <c r="C1991" i="6"/>
  <c r="F1983" i="6"/>
  <c r="C1983" i="6"/>
  <c r="E2020" i="6"/>
  <c r="F2020" i="6"/>
  <c r="B2020" i="6"/>
  <c r="E2012" i="6"/>
  <c r="F2012" i="6"/>
  <c r="B2012" i="6"/>
  <c r="E2068" i="6"/>
  <c r="F2068" i="6"/>
  <c r="B2068" i="6"/>
  <c r="E2060" i="6"/>
  <c r="F2060" i="6"/>
  <c r="B2060" i="6"/>
  <c r="E2052" i="6"/>
  <c r="F2052" i="6"/>
  <c r="B2052" i="6"/>
  <c r="E2044" i="6"/>
  <c r="F2044" i="6"/>
  <c r="B2044" i="6"/>
  <c r="E2036" i="6"/>
  <c r="F2036" i="6"/>
  <c r="B2036" i="6"/>
  <c r="E2028" i="6"/>
  <c r="F2028" i="6"/>
  <c r="B2028" i="6"/>
  <c r="F2066" i="6"/>
  <c r="E2058" i="6"/>
  <c r="C2041" i="6"/>
  <c r="D2028" i="6"/>
  <c r="C2020" i="6"/>
  <c r="D2007" i="6"/>
  <c r="B1999" i="6"/>
  <c r="F1981" i="6"/>
  <c r="F1975" i="6"/>
  <c r="C1975" i="6"/>
  <c r="F1967" i="6"/>
  <c r="B1967" i="6"/>
  <c r="C1967" i="6"/>
  <c r="F1959" i="6"/>
  <c r="B1959" i="6"/>
  <c r="C1959" i="6"/>
  <c r="E1951" i="6"/>
  <c r="F1951" i="6"/>
  <c r="B1951" i="6"/>
  <c r="C1951" i="6"/>
  <c r="D1951" i="6"/>
  <c r="C2006" i="6"/>
  <c r="D2006" i="6"/>
  <c r="E2006" i="6"/>
  <c r="F2006" i="6"/>
  <c r="C1998" i="6"/>
  <c r="D1998" i="6"/>
  <c r="E1998" i="6"/>
  <c r="F1998" i="6"/>
  <c r="C1990" i="6"/>
  <c r="D1990" i="6"/>
  <c r="E1990" i="6"/>
  <c r="F1990" i="6"/>
  <c r="C1982" i="6"/>
  <c r="D1982" i="6"/>
  <c r="E1982" i="6"/>
  <c r="F1982" i="6"/>
  <c r="B2019" i="6"/>
  <c r="C2019" i="6"/>
  <c r="D2019" i="6"/>
  <c r="E2019" i="6"/>
  <c r="B2075" i="6"/>
  <c r="C2075" i="6"/>
  <c r="D2075" i="6"/>
  <c r="E2075" i="6"/>
  <c r="B2067" i="6"/>
  <c r="C2067" i="6"/>
  <c r="D2067" i="6"/>
  <c r="E2067" i="6"/>
  <c r="B2059" i="6"/>
  <c r="C2059" i="6"/>
  <c r="D2059" i="6"/>
  <c r="E2059" i="6"/>
  <c r="B2051" i="6"/>
  <c r="C2051" i="6"/>
  <c r="D2051" i="6"/>
  <c r="E2051" i="6"/>
  <c r="B2043" i="6"/>
  <c r="C2043" i="6"/>
  <c r="D2043" i="6"/>
  <c r="E2043" i="6"/>
  <c r="B2035" i="6"/>
  <c r="C2035" i="6"/>
  <c r="D2035" i="6"/>
  <c r="E2035" i="6"/>
  <c r="B2027" i="6"/>
  <c r="C2027" i="6"/>
  <c r="D2027" i="6"/>
  <c r="E2027" i="6"/>
  <c r="C2049" i="6"/>
  <c r="D2036" i="6"/>
  <c r="C2028" i="6"/>
  <c r="F2019" i="6"/>
  <c r="B2007" i="6"/>
  <c r="B1998" i="6"/>
  <c r="F1989" i="6"/>
  <c r="D1967" i="6"/>
  <c r="D2044" i="6"/>
  <c r="C2036" i="6"/>
  <c r="F2027" i="6"/>
  <c r="B2006" i="6"/>
  <c r="E1976" i="6"/>
  <c r="C1974" i="6"/>
  <c r="D1974" i="6"/>
  <c r="E1974" i="6"/>
  <c r="F1974" i="6"/>
  <c r="C1966" i="6"/>
  <c r="D1966" i="6"/>
  <c r="E1966" i="6"/>
  <c r="F1966" i="6"/>
  <c r="C1958" i="6"/>
  <c r="D1958" i="6"/>
  <c r="E1958" i="6"/>
  <c r="F1958" i="6"/>
  <c r="B1950" i="6"/>
  <c r="C1950" i="6"/>
  <c r="D1950" i="6"/>
  <c r="E1950" i="6"/>
  <c r="F1950" i="6"/>
  <c r="B2005" i="6"/>
  <c r="C2005" i="6"/>
  <c r="E2005" i="6"/>
  <c r="B1997" i="6"/>
  <c r="C1997" i="6"/>
  <c r="E1997" i="6"/>
  <c r="B1989" i="6"/>
  <c r="C1989" i="6"/>
  <c r="E1989" i="6"/>
  <c r="B1981" i="6"/>
  <c r="C1981" i="6"/>
  <c r="E1981" i="6"/>
  <c r="B2018" i="6"/>
  <c r="D2018" i="6"/>
  <c r="B2066" i="6"/>
  <c r="D2066" i="6"/>
  <c r="B2058" i="6"/>
  <c r="D2058" i="6"/>
  <c r="B2050" i="6"/>
  <c r="D2050" i="6"/>
  <c r="B2042" i="6"/>
  <c r="D2042" i="6"/>
  <c r="B2034" i="6"/>
  <c r="D2034" i="6"/>
  <c r="B2026" i="6"/>
  <c r="D2026" i="6"/>
  <c r="D1973" i="6"/>
  <c r="B1973" i="6"/>
  <c r="C1973" i="6"/>
  <c r="E1973" i="6"/>
  <c r="B1965" i="6"/>
  <c r="D1965" i="6"/>
  <c r="C1965" i="6"/>
  <c r="E1965" i="6"/>
  <c r="D1957" i="6"/>
  <c r="B1957" i="6"/>
  <c r="C1957" i="6"/>
  <c r="E1957" i="6"/>
  <c r="E2004" i="6"/>
  <c r="F2004" i="6"/>
  <c r="B2004" i="6"/>
  <c r="E1996" i="6"/>
  <c r="F1996" i="6"/>
  <c r="B1996" i="6"/>
  <c r="E1988" i="6"/>
  <c r="F1988" i="6"/>
  <c r="B1988" i="6"/>
  <c r="D2025" i="6"/>
  <c r="E2025" i="6"/>
  <c r="F2025" i="6"/>
  <c r="D2017" i="6"/>
  <c r="E2017" i="6"/>
  <c r="F2017" i="6"/>
  <c r="D2073" i="6"/>
  <c r="E2073" i="6"/>
  <c r="F2073" i="6"/>
  <c r="D2065" i="6"/>
  <c r="E2065" i="6"/>
  <c r="F2065" i="6"/>
  <c r="D2057" i="6"/>
  <c r="E2057" i="6"/>
  <c r="F2057" i="6"/>
  <c r="D2049" i="6"/>
  <c r="E2049" i="6"/>
  <c r="F2049" i="6"/>
  <c r="D2041" i="6"/>
  <c r="E2041" i="6"/>
  <c r="F2041" i="6"/>
  <c r="D2033" i="6"/>
  <c r="E2033" i="6"/>
  <c r="F2033" i="6"/>
  <c r="F2075" i="6"/>
  <c r="C2065" i="6"/>
  <c r="B2057" i="6"/>
  <c r="D2052" i="6"/>
  <c r="C2044" i="6"/>
  <c r="F2035" i="6"/>
  <c r="F2026" i="6"/>
  <c r="E2018" i="6"/>
  <c r="F2005" i="6"/>
  <c r="D1997" i="6"/>
  <c r="D1988" i="6"/>
  <c r="E1975" i="6"/>
  <c r="F1965" i="6"/>
  <c r="B2065" i="6"/>
  <c r="D2060" i="6"/>
  <c r="C2052" i="6"/>
  <c r="F2043" i="6"/>
  <c r="F2034" i="6"/>
  <c r="E2026" i="6"/>
  <c r="C2018" i="6"/>
  <c r="D2005" i="6"/>
  <c r="D1996" i="6"/>
  <c r="C1988" i="6"/>
  <c r="E1983" i="6"/>
  <c r="D1975" i="6"/>
  <c r="E1959" i="6"/>
  <c r="E2074" i="6"/>
  <c r="D2068" i="6"/>
  <c r="C2060" i="6"/>
  <c r="F2051" i="6"/>
  <c r="F2042" i="6"/>
  <c r="E2034" i="6"/>
  <c r="C2026" i="6"/>
  <c r="C2017" i="6"/>
  <c r="D2004" i="6"/>
  <c r="C1996" i="6"/>
  <c r="E1991" i="6"/>
  <c r="D1983" i="6"/>
  <c r="B1975" i="6"/>
  <c r="D1959" i="6"/>
  <c r="D2074" i="6"/>
  <c r="C2068" i="6"/>
  <c r="F2059" i="6"/>
  <c r="F2050" i="6"/>
  <c r="E2042" i="6"/>
  <c r="C2034" i="6"/>
  <c r="C2025" i="6"/>
  <c r="B2017" i="6"/>
  <c r="D2012" i="6"/>
  <c r="C2004" i="6"/>
  <c r="E1999" i="6"/>
  <c r="D1991" i="6"/>
  <c r="B1983" i="6"/>
  <c r="B1974" i="6"/>
  <c r="B1958" i="6"/>
  <c r="F2067" i="6"/>
  <c r="F2058" i="6"/>
  <c r="E2050" i="6"/>
  <c r="C2042" i="6"/>
  <c r="C2033" i="6"/>
  <c r="B2025" i="6"/>
  <c r="D2020" i="6"/>
  <c r="C2012" i="6"/>
  <c r="E2007" i="6"/>
  <c r="D1999" i="6"/>
  <c r="B1991" i="6"/>
  <c r="B1982" i="6"/>
  <c r="F1973" i="6"/>
  <c r="F1957" i="6"/>
  <c r="F2064" i="6"/>
  <c r="C2063" i="6"/>
  <c r="E2061" i="6"/>
  <c r="F2056" i="6"/>
  <c r="C2055" i="6"/>
  <c r="E2053" i="6"/>
  <c r="C2047" i="6"/>
  <c r="E2045" i="6"/>
  <c r="F2040" i="6"/>
  <c r="C2039" i="6"/>
  <c r="E2037" i="6"/>
  <c r="F2032" i="6"/>
  <c r="C2031" i="6"/>
  <c r="E2029" i="6"/>
  <c r="F2024" i="6"/>
  <c r="C2023" i="6"/>
  <c r="E2021" i="6"/>
  <c r="F2016" i="6"/>
  <c r="C2015" i="6"/>
  <c r="E2013" i="6"/>
  <c r="D2010" i="6"/>
  <c r="F2008" i="6"/>
  <c r="D2002" i="6"/>
  <c r="F2000" i="6"/>
  <c r="D1994" i="6"/>
  <c r="F1992" i="6"/>
  <c r="D1986" i="6"/>
  <c r="F1984" i="6"/>
  <c r="B1980" i="6"/>
  <c r="D1978" i="6"/>
  <c r="B1972" i="6"/>
  <c r="D1970" i="6"/>
  <c r="B1964" i="6"/>
  <c r="D1962" i="6"/>
  <c r="B1956" i="6"/>
  <c r="D1954" i="6"/>
  <c r="D2072" i="6"/>
  <c r="F2070" i="6"/>
  <c r="C2069" i="6"/>
  <c r="D2064" i="6"/>
  <c r="F2062" i="6"/>
  <c r="C2061" i="6"/>
  <c r="D2056" i="6"/>
  <c r="F2054" i="6"/>
  <c r="C2053" i="6"/>
  <c r="D2048" i="6"/>
  <c r="F2046" i="6"/>
  <c r="C2045" i="6"/>
  <c r="D2040" i="6"/>
  <c r="F2038" i="6"/>
  <c r="C2037" i="6"/>
  <c r="D2032" i="6"/>
  <c r="F2030" i="6"/>
  <c r="C2029" i="6"/>
  <c r="D2024" i="6"/>
  <c r="F2022" i="6"/>
  <c r="C2021" i="6"/>
  <c r="D2016" i="6"/>
  <c r="F2014" i="6"/>
  <c r="C2013" i="6"/>
  <c r="E2011" i="6"/>
  <c r="D2008" i="6"/>
  <c r="E2003" i="6"/>
  <c r="D2000" i="6"/>
  <c r="E1995" i="6"/>
  <c r="D1992" i="6"/>
  <c r="E1987" i="6"/>
  <c r="D1984" i="6"/>
  <c r="E1979" i="6"/>
  <c r="E1971" i="6"/>
  <c r="E1963" i="6"/>
  <c r="E1955" i="6"/>
  <c r="C2064" i="6"/>
  <c r="E2062" i="6"/>
  <c r="C2056" i="6"/>
  <c r="E2054" i="6"/>
  <c r="C2048" i="6"/>
  <c r="E2046" i="6"/>
  <c r="C2040" i="6"/>
  <c r="E2038" i="6"/>
  <c r="C2032" i="6"/>
  <c r="E2030" i="6"/>
  <c r="C2024" i="6"/>
  <c r="E2022" i="6"/>
  <c r="C2016" i="6"/>
  <c r="E2014" i="6"/>
  <c r="D2011" i="6"/>
  <c r="F2009" i="6"/>
  <c r="C2008" i="6"/>
  <c r="D2003" i="6"/>
  <c r="F2001" i="6"/>
  <c r="C2000" i="6"/>
  <c r="D1995" i="6"/>
  <c r="F1993" i="6"/>
  <c r="C1992" i="6"/>
  <c r="D1987" i="6"/>
  <c r="F1985" i="6"/>
  <c r="C1984" i="6"/>
  <c r="D1979" i="6"/>
  <c r="F1977" i="6"/>
  <c r="D1971" i="6"/>
  <c r="F1969" i="6"/>
  <c r="D1963" i="6"/>
  <c r="F1961" i="6"/>
  <c r="D1955" i="6"/>
  <c r="F1953" i="6"/>
  <c r="C2072" i="6"/>
  <c r="D2070" i="6"/>
  <c r="D2062" i="6"/>
  <c r="D2054" i="6"/>
  <c r="B2048" i="6"/>
  <c r="D2046" i="6"/>
  <c r="D2038" i="6"/>
  <c r="D2030" i="6"/>
  <c r="D2022" i="6"/>
  <c r="D2014" i="6"/>
  <c r="C2011" i="6"/>
  <c r="E2009" i="6"/>
  <c r="C2003" i="6"/>
  <c r="E2001" i="6"/>
  <c r="C1995" i="6"/>
  <c r="E1993" i="6"/>
  <c r="C1987" i="6"/>
  <c r="E1985" i="6"/>
  <c r="F1980" i="6"/>
  <c r="C1979" i="6"/>
  <c r="E1977" i="6"/>
  <c r="F1972" i="6"/>
  <c r="C1971" i="6"/>
  <c r="E1969" i="6"/>
  <c r="F1964" i="6"/>
  <c r="C1963" i="6"/>
  <c r="E1961" i="6"/>
  <c r="F1956" i="6"/>
  <c r="C1955" i="6"/>
  <c r="E1953" i="6"/>
  <c r="A1947" i="6"/>
  <c r="B1947" i="6" s="1"/>
  <c r="A1948" i="6"/>
  <c r="C1948" i="6" s="1"/>
  <c r="E1949" i="6"/>
  <c r="A1936" i="6"/>
  <c r="C1936" i="6" s="1"/>
  <c r="A1937" i="6"/>
  <c r="E1937" i="6" s="1"/>
  <c r="A1938" i="6"/>
  <c r="B1938" i="6" s="1"/>
  <c r="A1939" i="6"/>
  <c r="D1939" i="6" s="1"/>
  <c r="A1940" i="6"/>
  <c r="C1940" i="6" s="1"/>
  <c r="A1941" i="6"/>
  <c r="E1941" i="6" s="1"/>
  <c r="A1942" i="6"/>
  <c r="B1942" i="6" s="1"/>
  <c r="A1943" i="6"/>
  <c r="D1943" i="6" s="1"/>
  <c r="A1944" i="6"/>
  <c r="C1944" i="6" s="1"/>
  <c r="A1945" i="6"/>
  <c r="E1945" i="6" s="1"/>
  <c r="A1946" i="6"/>
  <c r="B1946" i="6" s="1"/>
  <c r="A1925" i="6"/>
  <c r="C1925" i="6" s="1"/>
  <c r="A1926" i="6"/>
  <c r="E1926" i="6" s="1"/>
  <c r="A1927" i="6"/>
  <c r="B1927" i="6" s="1"/>
  <c r="A1928" i="6"/>
  <c r="D1928" i="6" s="1"/>
  <c r="A1929" i="6"/>
  <c r="C1929" i="6" s="1"/>
  <c r="A1930" i="6"/>
  <c r="E1930" i="6" s="1"/>
  <c r="A1931" i="6"/>
  <c r="B1931" i="6" s="1"/>
  <c r="A1932" i="6"/>
  <c r="D1932" i="6" s="1"/>
  <c r="A1933" i="6"/>
  <c r="C1933" i="6" s="1"/>
  <c r="A1934" i="6"/>
  <c r="E1934" i="6" s="1"/>
  <c r="A1935" i="6"/>
  <c r="B1935" i="6" s="1"/>
  <c r="A1917" i="6"/>
  <c r="C1917" i="6" s="1"/>
  <c r="A1918" i="6"/>
  <c r="C1918" i="6" s="1"/>
  <c r="A1919" i="6"/>
  <c r="D1919" i="6" s="1"/>
  <c r="A1920" i="6"/>
  <c r="A1921" i="6"/>
  <c r="C1921" i="6" s="1"/>
  <c r="A1922" i="6"/>
  <c r="C1922" i="6" s="1"/>
  <c r="A1923" i="6"/>
  <c r="D1923" i="6" s="1"/>
  <c r="A1924" i="6"/>
  <c r="E1924" i="6" s="1"/>
  <c r="A1897" i="6"/>
  <c r="C1897" i="6" s="1"/>
  <c r="A1898" i="6"/>
  <c r="E1898" i="6" s="1"/>
  <c r="A1899" i="6"/>
  <c r="B1899" i="6" s="1"/>
  <c r="A1900" i="6"/>
  <c r="D1900" i="6" s="1"/>
  <c r="A1901" i="6"/>
  <c r="C1901" i="6" s="1"/>
  <c r="A1902" i="6"/>
  <c r="E1902" i="6" s="1"/>
  <c r="A1903" i="6"/>
  <c r="B1903" i="6" s="1"/>
  <c r="A1904" i="6"/>
  <c r="D1904" i="6" s="1"/>
  <c r="A1905" i="6"/>
  <c r="C1905" i="6" s="1"/>
  <c r="A1906" i="6"/>
  <c r="E1906" i="6" s="1"/>
  <c r="A1907" i="6"/>
  <c r="B1907" i="6" s="1"/>
  <c r="A1908" i="6"/>
  <c r="D1908" i="6" s="1"/>
  <c r="A1909" i="6"/>
  <c r="C1909" i="6" s="1"/>
  <c r="A1910" i="6"/>
  <c r="E1910" i="6" s="1"/>
  <c r="A1911" i="6"/>
  <c r="B1911" i="6" s="1"/>
  <c r="A1912" i="6"/>
  <c r="D1912" i="6" s="1"/>
  <c r="A1913" i="6"/>
  <c r="C1913" i="6" s="1"/>
  <c r="A1914" i="6"/>
  <c r="E1914" i="6" s="1"/>
  <c r="A1915" i="6"/>
  <c r="B1915" i="6" s="1"/>
  <c r="A1916" i="6"/>
  <c r="D1916" i="6" s="1"/>
  <c r="A1881" i="6"/>
  <c r="B1881" i="6" s="1"/>
  <c r="A1882" i="6"/>
  <c r="D1882" i="6" s="1"/>
  <c r="A1883" i="6"/>
  <c r="F1883" i="6" s="1"/>
  <c r="A1884" i="6"/>
  <c r="B1884" i="6" s="1"/>
  <c r="A1885" i="6"/>
  <c r="B1885" i="6" s="1"/>
  <c r="A1886" i="6"/>
  <c r="C1886" i="6" s="1"/>
  <c r="A1887" i="6"/>
  <c r="F1887" i="6" s="1"/>
  <c r="A1888" i="6"/>
  <c r="B1888" i="6" s="1"/>
  <c r="A1889" i="6"/>
  <c r="B1889" i="6" s="1"/>
  <c r="A1890" i="6"/>
  <c r="D1890" i="6" s="1"/>
  <c r="A1891" i="6"/>
  <c r="F1891" i="6" s="1"/>
  <c r="A1892" i="6"/>
  <c r="B1892" i="6" s="1"/>
  <c r="A1893" i="6"/>
  <c r="B1893" i="6" s="1"/>
  <c r="A1894" i="6"/>
  <c r="D1894" i="6" s="1"/>
  <c r="A1895" i="6"/>
  <c r="F1895" i="6" s="1"/>
  <c r="A1896" i="6"/>
  <c r="B1896" i="6" s="1"/>
  <c r="B1897" i="6" l="1"/>
  <c r="C1934" i="6"/>
  <c r="C1896" i="6"/>
  <c r="B1934" i="6"/>
  <c r="D1915" i="6"/>
  <c r="C1894" i="6"/>
  <c r="C1887" i="6"/>
  <c r="B1919" i="6"/>
  <c r="D1907" i="6"/>
  <c r="B1901" i="6"/>
  <c r="C1906" i="6"/>
  <c r="D1910" i="6"/>
  <c r="B1898" i="6"/>
  <c r="C1920" i="6"/>
  <c r="B1910" i="6"/>
  <c r="B1905" i="6"/>
  <c r="E1931" i="6"/>
  <c r="C1926" i="6"/>
  <c r="E1943" i="6"/>
  <c r="B1926" i="6"/>
  <c r="E1899" i="6"/>
  <c r="D1930" i="6"/>
  <c r="D1903" i="6"/>
  <c r="C1930" i="6"/>
  <c r="E1911" i="6"/>
  <c r="D1911" i="6"/>
  <c r="B1902" i="6"/>
  <c r="E1919" i="6"/>
  <c r="F1945" i="6"/>
  <c r="E1939" i="6"/>
  <c r="B1933" i="6"/>
  <c r="B1929" i="6"/>
  <c r="B1925" i="6"/>
  <c r="C1949" i="6"/>
  <c r="F1915" i="6"/>
  <c r="E1892" i="6"/>
  <c r="E1915" i="6"/>
  <c r="D1906" i="6"/>
  <c r="C1902" i="6"/>
  <c r="D1898" i="6"/>
  <c r="D1934" i="6"/>
  <c r="F1926" i="6"/>
  <c r="D1914" i="6"/>
  <c r="E1935" i="6"/>
  <c r="C1914" i="6"/>
  <c r="C1924" i="6"/>
  <c r="E1887" i="6"/>
  <c r="B1914" i="6"/>
  <c r="E1907" i="6"/>
  <c r="C1898" i="6"/>
  <c r="B1924" i="6"/>
  <c r="F1919" i="6"/>
  <c r="D1935" i="6"/>
  <c r="F1943" i="6"/>
  <c r="F1939" i="6"/>
  <c r="D1949" i="6"/>
  <c r="E1896" i="6"/>
  <c r="C1892" i="6"/>
  <c r="B1913" i="6"/>
  <c r="C1910" i="6"/>
  <c r="E1903" i="6"/>
  <c r="F1923" i="6"/>
  <c r="C1919" i="6"/>
  <c r="E1927" i="6"/>
  <c r="B1943" i="6"/>
  <c r="B1939" i="6"/>
  <c r="F1911" i="6"/>
  <c r="B1909" i="6"/>
  <c r="B1906" i="6"/>
  <c r="D1902" i="6"/>
  <c r="D1899" i="6"/>
  <c r="F1924" i="6"/>
  <c r="F1921" i="6"/>
  <c r="B1930" i="6"/>
  <c r="D1926" i="6"/>
  <c r="C1945" i="6"/>
  <c r="F1941" i="6"/>
  <c r="F1937" i="6"/>
  <c r="D1924" i="6"/>
  <c r="C1891" i="6"/>
  <c r="E1883" i="6"/>
  <c r="B1916" i="6"/>
  <c r="B1912" i="6"/>
  <c r="B1908" i="6"/>
  <c r="B1904" i="6"/>
  <c r="B1900" i="6"/>
  <c r="B1920" i="6"/>
  <c r="B1917" i="6"/>
  <c r="B1932" i="6"/>
  <c r="B1928" i="6"/>
  <c r="C1890" i="6"/>
  <c r="C1882" i="6"/>
  <c r="F1907" i="6"/>
  <c r="F1903" i="6"/>
  <c r="F1899" i="6"/>
  <c r="B1921" i="6"/>
  <c r="F1935" i="6"/>
  <c r="F1931" i="6"/>
  <c r="F1927" i="6"/>
  <c r="D1945" i="6"/>
  <c r="C1943" i="6"/>
  <c r="D1941" i="6"/>
  <c r="C1939" i="6"/>
  <c r="D1937" i="6"/>
  <c r="B1949" i="6"/>
  <c r="C1941" i="6"/>
  <c r="C1937" i="6"/>
  <c r="E1923" i="6"/>
  <c r="F1920" i="6"/>
  <c r="D1931" i="6"/>
  <c r="D1927" i="6"/>
  <c r="B1945" i="6"/>
  <c r="B1941" i="6"/>
  <c r="B1937" i="6"/>
  <c r="B1948" i="6"/>
  <c r="F1912" i="6"/>
  <c r="F1904" i="6"/>
  <c r="F1900" i="6"/>
  <c r="F1928" i="6"/>
  <c r="F1942" i="6"/>
  <c r="F1938" i="6"/>
  <c r="E1888" i="6"/>
  <c r="E1884" i="6"/>
  <c r="F1916" i="6"/>
  <c r="F1908" i="6"/>
  <c r="C1923" i="6"/>
  <c r="E1920" i="6"/>
  <c r="F1932" i="6"/>
  <c r="F1946" i="6"/>
  <c r="E1895" i="6"/>
  <c r="C1888" i="6"/>
  <c r="C1884" i="6"/>
  <c r="E1916" i="6"/>
  <c r="F1914" i="6"/>
  <c r="E1912" i="6"/>
  <c r="F1910" i="6"/>
  <c r="E1908" i="6"/>
  <c r="F1906" i="6"/>
  <c r="E1904" i="6"/>
  <c r="F1902" i="6"/>
  <c r="E1900" i="6"/>
  <c r="F1898" i="6"/>
  <c r="B1923" i="6"/>
  <c r="D1920" i="6"/>
  <c r="F1934" i="6"/>
  <c r="E1932" i="6"/>
  <c r="F1930" i="6"/>
  <c r="E1928" i="6"/>
  <c r="E1946" i="6"/>
  <c r="B1944" i="6"/>
  <c r="E1942" i="6"/>
  <c r="B1940" i="6"/>
  <c r="E1938" i="6"/>
  <c r="B1936" i="6"/>
  <c r="F1947" i="6"/>
  <c r="C1895" i="6"/>
  <c r="E1891" i="6"/>
  <c r="C1916" i="6"/>
  <c r="C1912" i="6"/>
  <c r="C1908" i="6"/>
  <c r="C1904" i="6"/>
  <c r="C1900" i="6"/>
  <c r="C1932" i="6"/>
  <c r="C1928" i="6"/>
  <c r="D1946" i="6"/>
  <c r="D1942" i="6"/>
  <c r="D1938" i="6"/>
  <c r="E1947" i="6"/>
  <c r="F1948" i="6"/>
  <c r="D1947" i="6"/>
  <c r="E1948" i="6"/>
  <c r="C1947" i="6"/>
  <c r="F1949" i="6"/>
  <c r="D1948" i="6"/>
  <c r="C1946" i="6"/>
  <c r="C1938" i="6"/>
  <c r="C1942" i="6"/>
  <c r="F1944" i="6"/>
  <c r="F1940" i="6"/>
  <c r="F1936" i="6"/>
  <c r="E1944" i="6"/>
  <c r="E1940" i="6"/>
  <c r="E1936" i="6"/>
  <c r="D1944" i="6"/>
  <c r="D1940" i="6"/>
  <c r="D1936" i="6"/>
  <c r="C1935" i="6"/>
  <c r="C1927" i="6"/>
  <c r="C1931" i="6"/>
  <c r="F1933" i="6"/>
  <c r="F1929" i="6"/>
  <c r="F1925" i="6"/>
  <c r="E1933" i="6"/>
  <c r="E1929" i="6"/>
  <c r="E1925" i="6"/>
  <c r="D1933" i="6"/>
  <c r="D1929" i="6"/>
  <c r="D1925" i="6"/>
  <c r="B1922" i="6"/>
  <c r="B1918" i="6"/>
  <c r="F1917" i="6"/>
  <c r="E1921" i="6"/>
  <c r="E1917" i="6"/>
  <c r="F1922" i="6"/>
  <c r="D1921" i="6"/>
  <c r="F1918" i="6"/>
  <c r="D1917" i="6"/>
  <c r="E1922" i="6"/>
  <c r="E1918" i="6"/>
  <c r="D1918" i="6"/>
  <c r="D1922" i="6"/>
  <c r="C1907" i="6"/>
  <c r="C1899" i="6"/>
  <c r="C1915" i="6"/>
  <c r="C1911" i="6"/>
  <c r="C1903" i="6"/>
  <c r="F1913" i="6"/>
  <c r="F1909" i="6"/>
  <c r="F1905" i="6"/>
  <c r="F1901" i="6"/>
  <c r="F1897" i="6"/>
  <c r="E1913" i="6"/>
  <c r="E1909" i="6"/>
  <c r="E1905" i="6"/>
  <c r="E1901" i="6"/>
  <c r="E1897" i="6"/>
  <c r="D1913" i="6"/>
  <c r="D1909" i="6"/>
  <c r="D1905" i="6"/>
  <c r="D1901" i="6"/>
  <c r="D1897" i="6"/>
  <c r="F1896" i="6"/>
  <c r="D1895" i="6"/>
  <c r="B1894" i="6"/>
  <c r="F1892" i="6"/>
  <c r="D1891" i="6"/>
  <c r="B1890" i="6"/>
  <c r="F1888" i="6"/>
  <c r="D1887" i="6"/>
  <c r="B1886" i="6"/>
  <c r="F1884" i="6"/>
  <c r="D1883" i="6"/>
  <c r="B1882" i="6"/>
  <c r="C1883" i="6"/>
  <c r="D1896" i="6"/>
  <c r="B1895" i="6"/>
  <c r="F1893" i="6"/>
  <c r="D1892" i="6"/>
  <c r="B1891" i="6"/>
  <c r="F1889" i="6"/>
  <c r="D1888" i="6"/>
  <c r="B1887" i="6"/>
  <c r="F1885" i="6"/>
  <c r="D1884" i="6"/>
  <c r="B1883" i="6"/>
  <c r="F1881" i="6"/>
  <c r="E1893" i="6"/>
  <c r="E1889" i="6"/>
  <c r="E1881" i="6"/>
  <c r="F1894" i="6"/>
  <c r="D1893" i="6"/>
  <c r="F1890" i="6"/>
  <c r="D1889" i="6"/>
  <c r="F1886" i="6"/>
  <c r="D1885" i="6"/>
  <c r="F1882" i="6"/>
  <c r="D1881" i="6"/>
  <c r="E1894" i="6"/>
  <c r="C1893" i="6"/>
  <c r="C1889" i="6"/>
  <c r="E1882" i="6"/>
  <c r="C1881" i="6"/>
  <c r="E1885" i="6"/>
  <c r="E1890" i="6"/>
  <c r="E1886" i="6"/>
  <c r="C1885" i="6"/>
  <c r="D1886" i="6"/>
  <c r="A1825" i="6" l="1"/>
  <c r="B1825" i="6" s="1"/>
  <c r="A1826" i="6"/>
  <c r="A1827" i="6"/>
  <c r="E1827" i="6" s="1"/>
  <c r="A1828" i="6"/>
  <c r="B1828" i="6" s="1"/>
  <c r="A1829" i="6"/>
  <c r="B1829" i="6" s="1"/>
  <c r="A1830" i="6"/>
  <c r="A1831" i="6"/>
  <c r="E1831" i="6" s="1"/>
  <c r="A1832" i="6"/>
  <c r="B1832" i="6" s="1"/>
  <c r="A1833" i="6"/>
  <c r="B1833" i="6" s="1"/>
  <c r="A1834" i="6"/>
  <c r="A1835" i="6"/>
  <c r="C1835" i="6" s="1"/>
  <c r="A1836" i="6"/>
  <c r="B1836" i="6" s="1"/>
  <c r="A1837" i="6"/>
  <c r="B1837" i="6" s="1"/>
  <c r="A1838" i="6"/>
  <c r="A1839" i="6"/>
  <c r="C1839" i="6" s="1"/>
  <c r="A1840" i="6"/>
  <c r="B1840" i="6" s="1"/>
  <c r="A1841" i="6"/>
  <c r="B1841" i="6" s="1"/>
  <c r="A1842" i="6"/>
  <c r="E1842" i="6" s="1"/>
  <c r="A1843" i="6"/>
  <c r="C1843" i="6" s="1"/>
  <c r="A1844" i="6"/>
  <c r="E1844" i="6" s="1"/>
  <c r="A1845" i="6"/>
  <c r="B1845" i="6" s="1"/>
  <c r="A1846" i="6"/>
  <c r="E1846" i="6" s="1"/>
  <c r="A1847" i="6"/>
  <c r="B1847" i="6" s="1"/>
  <c r="A1848" i="6"/>
  <c r="E1848" i="6" s="1"/>
  <c r="A1849" i="6"/>
  <c r="E1849" i="6" s="1"/>
  <c r="A1850" i="6"/>
  <c r="E1850" i="6" s="1"/>
  <c r="A1851" i="6"/>
  <c r="B1851" i="6" s="1"/>
  <c r="A1852" i="6"/>
  <c r="C1852" i="6" s="1"/>
  <c r="A1853" i="6"/>
  <c r="B1853" i="6" s="1"/>
  <c r="A1854" i="6"/>
  <c r="E1854" i="6" s="1"/>
  <c r="A1855" i="6"/>
  <c r="B1855" i="6" s="1"/>
  <c r="A1856" i="6"/>
  <c r="A1857" i="6"/>
  <c r="D1857" i="6" s="1"/>
  <c r="A1858" i="6"/>
  <c r="E1858" i="6" s="1"/>
  <c r="A1859" i="6"/>
  <c r="C1859" i="6" s="1"/>
  <c r="A1860" i="6"/>
  <c r="F1860" i="6" s="1"/>
  <c r="A1861" i="6"/>
  <c r="E1861" i="6" s="1"/>
  <c r="A1862" i="6"/>
  <c r="F1862" i="6" s="1"/>
  <c r="A1863" i="6"/>
  <c r="B1863" i="6" s="1"/>
  <c r="A1864" i="6"/>
  <c r="F1864" i="6" s="1"/>
  <c r="A1865" i="6"/>
  <c r="F1865" i="6" s="1"/>
  <c r="A1866" i="6"/>
  <c r="E1866" i="6" s="1"/>
  <c r="A1867" i="6"/>
  <c r="B1867" i="6" s="1"/>
  <c r="A1868" i="6"/>
  <c r="F1868" i="6" s="1"/>
  <c r="A1869" i="6"/>
  <c r="D1869" i="6" s="1"/>
  <c r="A1870" i="6"/>
  <c r="E1870" i="6" s="1"/>
  <c r="A1871" i="6"/>
  <c r="B1871" i="6" s="1"/>
  <c r="A1872" i="6"/>
  <c r="F1872" i="6" s="1"/>
  <c r="A1873" i="6"/>
  <c r="F1873" i="6" s="1"/>
  <c r="A1874" i="6"/>
  <c r="E1874" i="6" s="1"/>
  <c r="A1875" i="6"/>
  <c r="C1875" i="6" s="1"/>
  <c r="A1876" i="6"/>
  <c r="F1876" i="6" s="1"/>
  <c r="A1877" i="6"/>
  <c r="B1877" i="6" s="1"/>
  <c r="A1878" i="6"/>
  <c r="D1878" i="6" s="1"/>
  <c r="A1879" i="6"/>
  <c r="C1879" i="6" s="1"/>
  <c r="A1880" i="6"/>
  <c r="F1880" i="6" s="1"/>
  <c r="A1824" i="6"/>
  <c r="F1824" i="6" s="1"/>
  <c r="C1856" i="6" l="1"/>
  <c r="D1832" i="6"/>
  <c r="C1832" i="6"/>
  <c r="B1839" i="6"/>
  <c r="D1860" i="6"/>
  <c r="C1860" i="6"/>
  <c r="E1837" i="6"/>
  <c r="B1872" i="6"/>
  <c r="C1837" i="6"/>
  <c r="C1871" i="6"/>
  <c r="D1864" i="6"/>
  <c r="D1856" i="6"/>
  <c r="B1835" i="6"/>
  <c r="F1878" i="6"/>
  <c r="C1864" i="6"/>
  <c r="E1880" i="6"/>
  <c r="D1880" i="6"/>
  <c r="B1864" i="6"/>
  <c r="B1859" i="6"/>
  <c r="B1868" i="6"/>
  <c r="F1829" i="6"/>
  <c r="B1875" i="6"/>
  <c r="B1865" i="6"/>
  <c r="F1861" i="6"/>
  <c r="E1853" i="6"/>
  <c r="D1848" i="6"/>
  <c r="B1843" i="6"/>
  <c r="C1829" i="6"/>
  <c r="F1877" i="6"/>
  <c r="F1857" i="6"/>
  <c r="D1853" i="6"/>
  <c r="C1848" i="6"/>
  <c r="E1877" i="6"/>
  <c r="F1869" i="6"/>
  <c r="C1853" i="6"/>
  <c r="D1877" i="6"/>
  <c r="C1877" i="6"/>
  <c r="D1840" i="6"/>
  <c r="B1879" i="6"/>
  <c r="C1855" i="6"/>
  <c r="E1845" i="6"/>
  <c r="C1840" i="6"/>
  <c r="E1857" i="6"/>
  <c r="E1873" i="6"/>
  <c r="C1869" i="6"/>
  <c r="C1861" i="6"/>
  <c r="C1857" i="6"/>
  <c r="D1844" i="6"/>
  <c r="E1841" i="6"/>
  <c r="D1873" i="6"/>
  <c r="B1869" i="6"/>
  <c r="E1865" i="6"/>
  <c r="B1861" i="6"/>
  <c r="B1857" i="6"/>
  <c r="E1852" i="6"/>
  <c r="D1849" i="6"/>
  <c r="C1844" i="6"/>
  <c r="C1841" i="6"/>
  <c r="C1836" i="6"/>
  <c r="C1833" i="6"/>
  <c r="C1828" i="6"/>
  <c r="C1873" i="6"/>
  <c r="F1870" i="6"/>
  <c r="D1865" i="6"/>
  <c r="F1858" i="6"/>
  <c r="D1852" i="6"/>
  <c r="C1849" i="6"/>
  <c r="B1824" i="6"/>
  <c r="B1873" i="6"/>
  <c r="C1868" i="6"/>
  <c r="C1865" i="6"/>
  <c r="E1862" i="6"/>
  <c r="E1860" i="6"/>
  <c r="E1856" i="6"/>
  <c r="F1853" i="6"/>
  <c r="B1849" i="6"/>
  <c r="F1845" i="6"/>
  <c r="E1840" i="6"/>
  <c r="F1837" i="6"/>
  <c r="E1832" i="6"/>
  <c r="E1829" i="6"/>
  <c r="C1827" i="6"/>
  <c r="C1824" i="6"/>
  <c r="C1845" i="6"/>
  <c r="D1824" i="6"/>
  <c r="E1824" i="6"/>
  <c r="E1869" i="6"/>
  <c r="F1828" i="6"/>
  <c r="F1825" i="6"/>
  <c r="D1861" i="6"/>
  <c r="F1849" i="6"/>
  <c r="F1841" i="6"/>
  <c r="E1836" i="6"/>
  <c r="F1833" i="6"/>
  <c r="C1831" i="6"/>
  <c r="E1828" i="6"/>
  <c r="E1825" i="6"/>
  <c r="D1836" i="6"/>
  <c r="E1833" i="6"/>
  <c r="D1828" i="6"/>
  <c r="B1876" i="6"/>
  <c r="C1872" i="6"/>
  <c r="C1870" i="6"/>
  <c r="D1870" i="6"/>
  <c r="B1870" i="6"/>
  <c r="D1868" i="6"/>
  <c r="E1864" i="6"/>
  <c r="E1859" i="6"/>
  <c r="D1859" i="6"/>
  <c r="F1859" i="6"/>
  <c r="E1855" i="6"/>
  <c r="F1855" i="6"/>
  <c r="D1855" i="6"/>
  <c r="C1846" i="6"/>
  <c r="D1846" i="6"/>
  <c r="F1846" i="6"/>
  <c r="B1846" i="6"/>
  <c r="B1844" i="6"/>
  <c r="F1844" i="6"/>
  <c r="E1839" i="6"/>
  <c r="F1839" i="6"/>
  <c r="D1839" i="6"/>
  <c r="C1830" i="6"/>
  <c r="D1830" i="6"/>
  <c r="E1830" i="6"/>
  <c r="F1830" i="6"/>
  <c r="B1830" i="6"/>
  <c r="E1879" i="6"/>
  <c r="D1879" i="6"/>
  <c r="C1862" i="6"/>
  <c r="D1862" i="6"/>
  <c r="B1862" i="6"/>
  <c r="C1854" i="6"/>
  <c r="D1854" i="6"/>
  <c r="F1854" i="6"/>
  <c r="B1854" i="6"/>
  <c r="C1858" i="6"/>
  <c r="B1858" i="6"/>
  <c r="D1858" i="6"/>
  <c r="B1848" i="6"/>
  <c r="F1848" i="6"/>
  <c r="E1843" i="6"/>
  <c r="F1843" i="6"/>
  <c r="D1843" i="6"/>
  <c r="C1838" i="6"/>
  <c r="D1838" i="6"/>
  <c r="E1838" i="6"/>
  <c r="F1838" i="6"/>
  <c r="B1838" i="6"/>
  <c r="C1880" i="6"/>
  <c r="E1878" i="6"/>
  <c r="E1875" i="6"/>
  <c r="D1875" i="6"/>
  <c r="F1875" i="6"/>
  <c r="C1867" i="6"/>
  <c r="B1860" i="6"/>
  <c r="B1852" i="6"/>
  <c r="F1852" i="6"/>
  <c r="C1847" i="6"/>
  <c r="E1835" i="6"/>
  <c r="F1835" i="6"/>
  <c r="D1835" i="6"/>
  <c r="C1826" i="6"/>
  <c r="D1826" i="6"/>
  <c r="E1826" i="6"/>
  <c r="F1826" i="6"/>
  <c r="B1826" i="6"/>
  <c r="B1880" i="6"/>
  <c r="E1876" i="6"/>
  <c r="F1874" i="6"/>
  <c r="E1871" i="6"/>
  <c r="F1871" i="6"/>
  <c r="D1871" i="6"/>
  <c r="C1863" i="6"/>
  <c r="B1856" i="6"/>
  <c r="F1856" i="6"/>
  <c r="C1851" i="6"/>
  <c r="C1842" i="6"/>
  <c r="D1842" i="6"/>
  <c r="F1842" i="6"/>
  <c r="B1842" i="6"/>
  <c r="C1834" i="6"/>
  <c r="D1834" i="6"/>
  <c r="E1834" i="6"/>
  <c r="F1834" i="6"/>
  <c r="B1834" i="6"/>
  <c r="C1866" i="6"/>
  <c r="B1866" i="6"/>
  <c r="D1866" i="6"/>
  <c r="C1850" i="6"/>
  <c r="D1850" i="6"/>
  <c r="F1850" i="6"/>
  <c r="B1850" i="6"/>
  <c r="C1878" i="6"/>
  <c r="B1878" i="6"/>
  <c r="D1876" i="6"/>
  <c r="E1872" i="6"/>
  <c r="E1867" i="6"/>
  <c r="D1867" i="6"/>
  <c r="F1867" i="6"/>
  <c r="E1847" i="6"/>
  <c r="F1847" i="6"/>
  <c r="D1847" i="6"/>
  <c r="F1879" i="6"/>
  <c r="C1876" i="6"/>
  <c r="C1874" i="6"/>
  <c r="B1874" i="6"/>
  <c r="D1874" i="6"/>
  <c r="D1872" i="6"/>
  <c r="E1868" i="6"/>
  <c r="F1866" i="6"/>
  <c r="E1863" i="6"/>
  <c r="F1863" i="6"/>
  <c r="D1863" i="6"/>
  <c r="E1851" i="6"/>
  <c r="F1851" i="6"/>
  <c r="D1851" i="6"/>
  <c r="F1840" i="6"/>
  <c r="F1836" i="6"/>
  <c r="F1832" i="6"/>
  <c r="D1831" i="6"/>
  <c r="D1827" i="6"/>
  <c r="B1831" i="6"/>
  <c r="B1827" i="6"/>
  <c r="D1845" i="6"/>
  <c r="D1841" i="6"/>
  <c r="D1837" i="6"/>
  <c r="D1833" i="6"/>
  <c r="D1829" i="6"/>
  <c r="D1825" i="6"/>
  <c r="C1825" i="6"/>
  <c r="F1831" i="6"/>
  <c r="F1827" i="6"/>
  <c r="H87" i="6" l="1"/>
  <c r="I87" i="6" s="1"/>
  <c r="H88" i="6" l="1"/>
  <c r="I88" i="6" s="1"/>
  <c r="H89" i="6" l="1"/>
  <c r="I89" i="6" s="1"/>
  <c r="H90" i="6" l="1"/>
  <c r="I90" i="6" s="1"/>
  <c r="H91" i="6" l="1"/>
  <c r="I91" i="6" s="1"/>
  <c r="H92" i="6" l="1"/>
  <c r="I92" i="6" s="1"/>
  <c r="H93" i="6" l="1"/>
  <c r="I93" i="6" s="1"/>
  <c r="H94" i="6" l="1"/>
  <c r="I94" i="6" s="1"/>
  <c r="H95" i="6" l="1"/>
  <c r="I95" i="6" s="1"/>
  <c r="H96" i="6" l="1"/>
  <c r="I96" i="6" s="1"/>
  <c r="H97" i="6" l="1"/>
  <c r="I97" i="6" s="1"/>
  <c r="H98" i="6" l="1"/>
  <c r="I98" i="6" s="1"/>
  <c r="H99" i="6" l="1"/>
  <c r="I99" i="6" s="1"/>
  <c r="H100" i="6" l="1"/>
  <c r="I100" i="6" s="1"/>
  <c r="H101" i="6" l="1"/>
  <c r="I101" i="6" s="1"/>
  <c r="H102" i="6" l="1"/>
  <c r="I102" i="6" s="1"/>
  <c r="H103" i="6" l="1"/>
  <c r="I103" i="6" s="1"/>
  <c r="H104" i="6" l="1"/>
  <c r="I104" i="6" s="1"/>
  <c r="H105" i="6" l="1"/>
  <c r="I105" i="6" s="1"/>
  <c r="H106" i="6" l="1"/>
  <c r="I106" i="6" s="1"/>
  <c r="H107" i="6" l="1"/>
  <c r="I107" i="6" s="1"/>
  <c r="H108" i="6" l="1"/>
  <c r="I108" i="6" s="1"/>
  <c r="H109" i="6" l="1"/>
  <c r="H110" i="6" l="1"/>
  <c r="I109" i="6"/>
  <c r="H111" i="6" l="1"/>
  <c r="I110" i="6"/>
  <c r="H112" i="6" l="1"/>
  <c r="I111" i="6"/>
  <c r="H113" i="6" l="1"/>
  <c r="I112" i="6"/>
  <c r="H114" i="6" l="1"/>
  <c r="I113" i="6"/>
  <c r="H115" i="6" l="1"/>
  <c r="I114" i="6"/>
  <c r="H116" i="6" l="1"/>
  <c r="I115" i="6"/>
  <c r="H117" i="6" l="1"/>
  <c r="I116" i="6"/>
  <c r="H118" i="6" l="1"/>
  <c r="I117" i="6"/>
  <c r="H119" i="6" l="1"/>
  <c r="I118" i="6"/>
  <c r="H120" i="6" l="1"/>
  <c r="I119" i="6"/>
  <c r="H121" i="6" l="1"/>
  <c r="I120" i="6"/>
  <c r="H122" i="6" l="1"/>
  <c r="I121" i="6"/>
  <c r="H123" i="6" l="1"/>
  <c r="I122" i="6"/>
  <c r="H124" i="6" l="1"/>
  <c r="I123" i="6"/>
  <c r="H125" i="6" l="1"/>
  <c r="I124" i="6"/>
  <c r="I125" i="6" l="1"/>
  <c r="H126" i="6"/>
  <c r="H127" i="6" l="1"/>
  <c r="I126" i="6"/>
  <c r="H128" i="6" l="1"/>
  <c r="I127" i="6"/>
  <c r="H129" i="6" l="1"/>
  <c r="I128" i="6"/>
  <c r="H130" i="6" l="1"/>
  <c r="I129" i="6"/>
  <c r="H131" i="6" l="1"/>
  <c r="I130" i="6"/>
  <c r="H132" i="6" l="1"/>
  <c r="I131" i="6"/>
  <c r="H133" i="6" l="1"/>
  <c r="I132" i="6"/>
  <c r="H134" i="6" l="1"/>
  <c r="I133" i="6"/>
  <c r="H135" i="6" l="1"/>
  <c r="I134" i="6"/>
  <c r="H136" i="6" l="1"/>
  <c r="I135" i="6"/>
  <c r="H137" i="6" l="1"/>
  <c r="I13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eduardo.santos\Documents\Minhas fontes de dados\10.32.17.251_sql_prd IHF INDICES.odc" keepAlive="1" name="10.32.17.251_sql_prd IHF INDICES" type="5" refreshedVersion="8" background="1" saveData="1">
    <dbPr connection="Provider=SQLOLEDB.1;Persist Security Info=True;User ID=getec;Initial Catalog=IHF;Data Source=10.32.17.251\sql_prd;Use Procedure for Prepare=1;Auto Translate=True;Packet Size=4096;Workstation ID=SPPRI-NT9294;Use Encryption for Data=False;Tag with column collation when possible=False" command="&quot;IHF&quot;.&quot;dbo&quot;.&quot;INDICES&quot;" commandType="3"/>
  </connection>
</connections>
</file>

<file path=xl/sharedStrings.xml><?xml version="1.0" encoding="utf-8"?>
<sst xmlns="http://schemas.openxmlformats.org/spreadsheetml/2006/main" count="1335" uniqueCount="900">
  <si>
    <t>07.088.369/0001-47</t>
  </si>
  <si>
    <t>Número de Fundos</t>
  </si>
  <si>
    <t>09.143.318/0001-04</t>
  </si>
  <si>
    <t>Número de  fundos</t>
  </si>
  <si>
    <t>08.817.499/0001-36</t>
  </si>
  <si>
    <t>IBIUNA HEDGE FUNDO DE INVESTIMENTO EM COTAS DE FUNDOS DE INVESTIMENTO MULTIMERCADO</t>
  </si>
  <si>
    <t>12.154.412/0001-65</t>
  </si>
  <si>
    <t>SPX CAPITAL PORTFOLIO FUNDO DE INVESTIMENTO EM QUOTAS DE FUNDOS DE INVESTIMENTO MULTIMERCADO</t>
  </si>
  <si>
    <t>12.884.390/0001-99</t>
  </si>
  <si>
    <t>SPX NIMITZ FEEDER FUNDO DE INVESTIMENTO EM QUOTAS DE FUNDOS DE INVESTIMENTO MULTIMERCADO</t>
  </si>
  <si>
    <t>12.831.360/0001-14</t>
  </si>
  <si>
    <t>Caracteristicas das Carteiras teóricas</t>
  </si>
  <si>
    <t>Itens</t>
  </si>
  <si>
    <t>Número de fundos de cotas (FIC FI)</t>
  </si>
  <si>
    <t>Cortes de PL (mediana)</t>
  </si>
  <si>
    <t>Cortes de volatilidade (1º quartil)</t>
  </si>
  <si>
    <t>PL dos componentes da carteira teórica (no dia da recalibragem)</t>
  </si>
  <si>
    <t>Obs.: Os valores financeiro estão expressos em R$ milhões.</t>
  </si>
  <si>
    <t>CNPJ</t>
  </si>
  <si>
    <t>Nome do Fundo</t>
  </si>
  <si>
    <t>07.455.788/0001-70</t>
  </si>
  <si>
    <t>01.221.890/0001-24</t>
  </si>
  <si>
    <t>CSHG VERDE FUNDO DE INVESTIMENTO EM COTAS DE FUNDO DE INVESTIMENTO MULTIMERCADO</t>
  </si>
  <si>
    <t>03.804.917/0001-37</t>
  </si>
  <si>
    <t>Nome Gestor</t>
  </si>
  <si>
    <t>Part. 
Relativa (%)</t>
  </si>
  <si>
    <t>FI / FIC FI</t>
  </si>
  <si>
    <t>Número Índice</t>
  </si>
  <si>
    <t>Variação Diária (%)</t>
  </si>
  <si>
    <t>Variação no Mês (%)</t>
  </si>
  <si>
    <t>Variação no Ano (%)</t>
  </si>
  <si>
    <t>Variação 12 Meses (%)</t>
  </si>
  <si>
    <t>Data</t>
  </si>
  <si>
    <t>Variação Mensal</t>
  </si>
  <si>
    <t>Outros</t>
  </si>
  <si>
    <t>15.182.407/0001-54</t>
  </si>
  <si>
    <t>12.430.199/0001-77</t>
  </si>
  <si>
    <t>APEX EQUITY HEDGE STR FUNDO DE INVESTIMENTO MULTIMERCADO</t>
  </si>
  <si>
    <t>15.603.942/0001-31</t>
  </si>
  <si>
    <t>IBIUNA HEDGE STR FUNDO DE INVESTIMENTO EM COTAS DE FUNDOS DE INVESTIMENTO MULTIMERCADO</t>
  </si>
  <si>
    <t>15.799.713/0001-34</t>
  </si>
  <si>
    <t>IBIUNA HEDGE STH FUNDO DE INVESTIMENTO EM COTAS DE FUNDOS DE INVESTIMENTO MULTIMERCADO</t>
  </si>
  <si>
    <t>17.412.472/0001-54</t>
  </si>
  <si>
    <t>04.806.420/0001-10</t>
  </si>
  <si>
    <t>17.002.861/0001-01</t>
  </si>
  <si>
    <t>19.212.817/0001-51</t>
  </si>
  <si>
    <t>18.772.290/0001-57</t>
  </si>
  <si>
    <t>SOLANA LONG AND SHORT FUNDO DE INVESTIMENTO EM COTAS DE FUNDOS DE INVESTIMENTO MULTIMERCADO</t>
  </si>
  <si>
    <t>VERDE 90 DISTRIBUIDORES FUNDO DE INVESTIMENTO EM COTAS DE FUNDO DE INVESTIMENTO MULTIMERCADO</t>
  </si>
  <si>
    <t>Multimercados Macro</t>
  </si>
  <si>
    <t>Multimercados Livre</t>
  </si>
  <si>
    <t>Multimercados L/S - Direcional</t>
  </si>
  <si>
    <t>Multimercados L/S - Neutro</t>
  </si>
  <si>
    <t>19.657.463/0001-59</t>
  </si>
  <si>
    <t>13.001.211/0001-90</t>
  </si>
  <si>
    <t>08.771.538/0001-01</t>
  </si>
  <si>
    <t>ALASKA RANGE FUNDO DE INVESTIMENTO MULTIMERCADO</t>
  </si>
  <si>
    <t>21.470.989/0001-77</t>
  </si>
  <si>
    <t>ABSOLUTE VERTEX FUNDO DE INVESTIMENTO EM COTAS DE FUNDOS DE INVESTIMENTO MULTIMERCADO</t>
  </si>
  <si>
    <t>09.141.867/0001-31</t>
  </si>
  <si>
    <t>Estatísticas de Rebalanceamento IHFA</t>
  </si>
  <si>
    <r>
      <rPr>
        <b/>
        <sz val="14"/>
        <color indexed="9"/>
        <rFont val="Calibri"/>
        <family val="2"/>
      </rPr>
      <t>ANBIMA</t>
    </r>
    <r>
      <rPr>
        <sz val="14"/>
        <color indexed="9"/>
        <rFont val="Calibri"/>
        <family val="2"/>
      </rPr>
      <t xml:space="preserve"> » Fundos de Investimento | Estatísticas</t>
    </r>
  </si>
  <si>
    <t>17.419.592/0001-83</t>
  </si>
  <si>
    <t>ITAÚ HEDGE PLUS MULTIMERCADO FUNDO DE INVESTIMENTO EM COTAS DE FUNDOS DE INVESTIMENTO</t>
  </si>
  <si>
    <t>23.922.063/0001-09</t>
  </si>
  <si>
    <t>XP MACRO FUNDO DE INVESTIMENTO MULTIMERCADO</t>
  </si>
  <si>
    <t>Multimercados Estrat. Específica</t>
  </si>
  <si>
    <t>Multimercados Invest. no Exterior</t>
  </si>
  <si>
    <t>24.029.438/0001-60</t>
  </si>
  <si>
    <t>ADAM MACRO II FUNDO DE INVESTIMENTO EM COTAS DE FUNDOS DE INVESTIMENTO MULTIMERCADO</t>
  </si>
  <si>
    <t>23.732.231/0001-95</t>
  </si>
  <si>
    <t>BAHIA AM LONG BIASED FUNDO DE INVESTIMENTO EM COTAS DE FUNDOS DE INVESTIMENTO MULTIMERCADO</t>
  </si>
  <si>
    <t>18.391.138/0001-24</t>
  </si>
  <si>
    <t>IBIUNA LONG SHORT STLS FUNDO DE INVESTIMENTO EM COTAS DE FUNDOS DE INVESTIMENTO MULTIMERCADO</t>
  </si>
  <si>
    <t>19.496.576/0001-10</t>
  </si>
  <si>
    <t>OCEANA LONG BIASED FUNDO DE INVESTIMENTO EM COTAS DE FUNDOS DE INVESTIMENTO MULTIMERCADO</t>
  </si>
  <si>
    <t>25.224.843/0001-00</t>
  </si>
  <si>
    <t>19.628.666/0001-17</t>
  </si>
  <si>
    <t>17.554.200/0001-99</t>
  </si>
  <si>
    <t>IBIUNA LONG BIASED FUNDO DE INVESTIMENTO EM COTAS DE FUNDOS DE INVESTIMENTO MULTIMERCADO</t>
  </si>
  <si>
    <t>23.960.625/0001-09</t>
  </si>
  <si>
    <t>18.079.540/0001-78</t>
  </si>
  <si>
    <t>13.608.337/0001-28</t>
  </si>
  <si>
    <t>APEX EQUITY HEDGE FUNDO DE INVESTIMENTO MULTIMERCADO</t>
  </si>
  <si>
    <t>06.867.811/0001-70</t>
  </si>
  <si>
    <t>18.832.847/0001-06</t>
  </si>
  <si>
    <t>24.048.538/0001-34</t>
  </si>
  <si>
    <t>VERDE AM SCENA ADVISORY FUNDO DE INVESTIMENTO EM COTAS DE FUNDOS DE INVESTIMENTO MULTIMERCADO</t>
  </si>
  <si>
    <t>. O item "Outros" é composto pelos tipos "Multimercados Estratégia Específica", "Multimercados Juros e Moeda", "Multimercados Investimento no Exterior" e "Multimercado Dinâmico".</t>
  </si>
  <si>
    <t>23.565.803/0001-99</t>
  </si>
  <si>
    <t>ABSOLUTE VERTEX II FUNDO DE INVESTIMENTO EM COTAS DE FUNDOS DE INVESTIMENTO MULTIMERCADO</t>
  </si>
  <si>
    <t>07.013.315/0001-12</t>
  </si>
  <si>
    <t>21.646.715/0001-96</t>
  </si>
  <si>
    <t>11.802.604/0001-78</t>
  </si>
  <si>
    <t>BB MULTIMERCADO LONGO PRAZO GLOBAL VITA PRIVATE FUNDO DE INVESTIMENTO</t>
  </si>
  <si>
    <t>28.647.981/0001-82</t>
  </si>
  <si>
    <t>IBIUNA HEDGE STS FUNDO DE INVESTIMENTO EM COTAS DE FUNDOS DE INVESTIMENTO MULTIMERCADO</t>
  </si>
  <si>
    <t>14.146.496/0001-10</t>
  </si>
  <si>
    <t>25.423.215/0001-46</t>
  </si>
  <si>
    <t>SOLANA EQUITY HEDGE FUNDO DE INVESTIMENTO EM COTAS DE FUNDO DE INVESTIMENTO MULTIMERCADO</t>
  </si>
  <si>
    <t>Total Geral</t>
  </si>
  <si>
    <t>27.945.311/0001-80</t>
  </si>
  <si>
    <t>26.179.685/0001-79</t>
  </si>
  <si>
    <t>24.193.691/0001-55</t>
  </si>
  <si>
    <t>18.489.908/0001-76</t>
  </si>
  <si>
    <t>11.419.940/0001-36</t>
  </si>
  <si>
    <t>28.075.485/0001-00</t>
  </si>
  <si>
    <t>11.390.053/0001-82</t>
  </si>
  <si>
    <t>29.762.315/0001-58</t>
  </si>
  <si>
    <t>24.140.256/0001-62</t>
  </si>
  <si>
    <t>29.549.588/0001-19</t>
  </si>
  <si>
    <t>26.210.471/0001-18</t>
  </si>
  <si>
    <t>26.210.505/0001-74</t>
  </si>
  <si>
    <t>26.277.600/0001-95</t>
  </si>
  <si>
    <t>26.269.611/0001-23</t>
  </si>
  <si>
    <t>22.188.086/0001-60</t>
  </si>
  <si>
    <t>22.187.998/0001-18</t>
  </si>
  <si>
    <t>22.187.946/0001-41</t>
  </si>
  <si>
    <t>11.052.478/0001-81</t>
  </si>
  <si>
    <t>26.525.548/0001-49</t>
  </si>
  <si>
    <t>26.406.328/0001-04</t>
  </si>
  <si>
    <t>GAP MULTIPORTFOLIO FUNDO DE INVESTIMENTO EM COTAS DE FUNDOS DE INVESTIMENTO MULTIMERCADO</t>
  </si>
  <si>
    <t>GROWLER FUNDO DE INVESTIMENTO EM COTAS DE FUNDOS DE INVESTIMENTO MULTIMERCADO</t>
  </si>
  <si>
    <t>KINEA ATLAS II FUNDO DE INVESTIMENTO MULTIMERCADO</t>
  </si>
  <si>
    <t>MOAT CAPITAL EQUITY HEDGE FUNDO DE INVESTIMENTO EM COTAS DE FUNDOS DE INVESTIMENTO MULTIMERCADO</t>
  </si>
  <si>
    <t>TRUXT I LONG BIAS FUNDO DE INVESTIMENTO EM COTAS DE FUNDOS DE INVESTIMENTO MULTIMERCADO</t>
  </si>
  <si>
    <t>TRUXT I MACRO FUNDO DE INVESTIMENTO EM COTAS DE FUNDOS DE INVESTIMENTO MULTIMERCADO</t>
  </si>
  <si>
    <t>TRUXT II LONG BIAS FUNDO DE INVESTIMENTO EM COTAS DE FUNDOS DE INVESTIMENTO MULTIMERCADO</t>
  </si>
  <si>
    <t>VERDE AM VII FUNDO DE INVESTIMENTO EM COTAS DE FUNDO DE INVESTIMENTO MULTIMERCADO</t>
  </si>
  <si>
    <t>VERDE FUNDO DE INVESTIMENTO EM COTAS DE FUNDO DE INVESTIMENTO MULTIMERCADO</t>
  </si>
  <si>
    <t>VERSA LONG BIASED FUNDO DE INVESTIMENTO MULTIMERCADO</t>
  </si>
  <si>
    <t>WPA MASTER MULTIMERCADO CRÉDITO PRIVADO FUNDO DE INVESTIMENTO</t>
  </si>
  <si>
    <t>DT_REF</t>
  </si>
  <si>
    <t>JGP EQUITY FUNDO DE INVESTIMENTO EM COTAS DE FUNDOS DE INVESTIMENTO MULTIMERCADO</t>
  </si>
  <si>
    <t>NAVI LONG SHORT FUNDO DE INVESTIMENTO EM COTAS DE FUNDO DE INVESTIMENTO MULTIMERCADO</t>
  </si>
  <si>
    <t>SPX NIMITZ ESTRUTURADO FUNDO DE INVESTIMENTO EM COTAS DE FUNDOS DE INVESTIMENTO MULTIMERCADO</t>
  </si>
  <si>
    <t>SENTINEL FUNDO DE INVESTIMENTO EM COTAS DE FUNDOS DE INVESTIMENTO MULTIMERCADO</t>
  </si>
  <si>
    <t>LEGACY CAPITAL B FUNDO DE INVESTIMENTO EM COTAS DE FUNDOS DE INVESTIMENTO MULTIMERCADO</t>
  </si>
  <si>
    <t>LEGACY CAPITAL ADVISORY FUNDO DE INVESTIMENTO EM COTAS DE FUNDOS DE INVESTIMENTO MULTIMERCADO</t>
  </si>
  <si>
    <t>LEGACY CAPITAL FUNDO DE INVESTIMENTO EM COTAS DE FUNDOS DE INVESTIMENTO MULTIMERCADO</t>
  </si>
  <si>
    <t>NUMERO_INDICE</t>
  </si>
  <si>
    <t>VAR_DIARIA</t>
  </si>
  <si>
    <t>VAR_MES</t>
  </si>
  <si>
    <t>VAR_ANO</t>
  </si>
  <si>
    <t>VAR_DOZE</t>
  </si>
  <si>
    <t>30.317.454/0001-51</t>
  </si>
  <si>
    <t>30.566.221/0001-92</t>
  </si>
  <si>
    <t>30.329.404/0001-94</t>
  </si>
  <si>
    <t>30.586.677/0001-14</t>
  </si>
  <si>
    <t>26.680.221/0001-41</t>
  </si>
  <si>
    <t>24.119.482/0001-61</t>
  </si>
  <si>
    <t>22.345.384/0001-17</t>
  </si>
  <si>
    <t>27.944.378/0001-08</t>
  </si>
  <si>
    <t>28.866.524/0001-89</t>
  </si>
  <si>
    <t>01.823.373/0001-25</t>
  </si>
  <si>
    <t>11.182.072/0001-13</t>
  </si>
  <si>
    <t>31.403.590/0001-27</t>
  </si>
  <si>
    <t>29.826.089/0001-21</t>
  </si>
  <si>
    <t>30.568.854/0001-30</t>
  </si>
  <si>
    <t>30.068.713/0001-58</t>
  </si>
  <si>
    <t>ABSOLUTE ESTRATÉGIA VERTEX FUNDO DE INVESTIMENTO EM COTAS DE FUNDOS DE INVESTIMENTO MULTIMERCADO</t>
  </si>
  <si>
    <t>CANVAS VECTOR FUNDO DE INVESTIMENTO EM COTAS DE FUNDOS DE INVESTIMENTO MULTIMERCADO</t>
  </si>
  <si>
    <t>NAVI LONG BIASED FUNDO DE INVESTIMENTO EM COTAS DE FUNDOS DE INVESTIMENTOS MULTIMERCADO</t>
  </si>
  <si>
    <t>VERDE AM X60 ADVISORY FUNDO DE INVESTIMENTO EM COTAS DE FUNDOS DE INVESTIMENTO MULTIMERCADO</t>
  </si>
  <si>
    <t>XP MACRO PLUS FUNDO DE INVESTIMENTO EM COTAS DE FUNDO DE INVESTIMENTO MULTIMERCADO</t>
  </si>
  <si>
    <t>FIC FI</t>
  </si>
  <si>
    <t>28.947.266/0001-65</t>
  </si>
  <si>
    <t>31.963.220/0001-44</t>
  </si>
  <si>
    <t>31.964.487/0001-56</t>
  </si>
  <si>
    <t>32.745.426/0001-60</t>
  </si>
  <si>
    <t>29.732.926/0001-53</t>
  </si>
  <si>
    <t>29.993.583/0001-80</t>
  </si>
  <si>
    <t>32.741.788/0001-83</t>
  </si>
  <si>
    <t>30.351.337/0001-04</t>
  </si>
  <si>
    <t>32.397.723/0001-62</t>
  </si>
  <si>
    <t>30.522.013/0001-91</t>
  </si>
  <si>
    <t>30.754.229/0001-82</t>
  </si>
  <si>
    <t>ABSOLUTE VERTEX ADVISORY FUNDO DE INVESTIMENTO EM COTAS DE FUNDOS DE INVESTIMENTO MULTIMERCADO</t>
  </si>
  <si>
    <t>ABSOLUTE VERTEX RED FUNDO DE INVESTIMENTO EM COTAS DE FUNDOS DE INVESTIMENTO MULTIMERCADO</t>
  </si>
  <si>
    <t>GÁVEA MACRO PLUS CGI FUNDO DE INVESTIMENTO EM COTAS DE FUNDOS DE INVESTIMENTO MULTIMERCADO</t>
  </si>
  <si>
    <t>IBIUNA LONG SHORT ADVISORY FUNDO DE INVESTIMENTO EM COTAS DE FUNDOS DE INVESTIMENTO MULTIMERCADO</t>
  </si>
  <si>
    <t>LEGACY CAPITAL RED FUNDO DE INVESTIMENTO EM COTAS DE FUNDOS DE INVESTIMENTO MULTIMERCADO</t>
  </si>
  <si>
    <t>LEGACY CAPITAL SELECTION FUNDO DE INVESTIMENTO EM COTAS DE FUNDOS DE INVESTIMENTO MULTIMERCADO</t>
  </si>
  <si>
    <t>XP MACRO PLUS DOMINUS FUNDO DE INVESTIMENTO EM COTAS DE FUNDOS DE INVESTIMENTO MULTIMERCADO</t>
  </si>
  <si>
    <t>GIANT SIGMA FUNDO DE INVESTIMENTO EM COTAS DE FUNDOS DE INVESTIMENTO MULTIMERCADO</t>
  </si>
  <si>
    <t>GIANT ZARATHUSTRA II FUNDO DE INVESTIMENTO EM COTAS DE FUNDOS DE INVESTIMENTO MULTIMERCADO</t>
  </si>
  <si>
    <t>FI</t>
  </si>
  <si>
    <t>33.346.346/0001-03</t>
  </si>
  <si>
    <t>24.592.505/0001-50</t>
  </si>
  <si>
    <t>33.150.614/0001-09</t>
  </si>
  <si>
    <t>32.741.932/0001-81</t>
  </si>
  <si>
    <t>30.830.162/0001-18</t>
  </si>
  <si>
    <t>26.179.699/0001-92</t>
  </si>
  <si>
    <t>19.941.946/0001-80</t>
  </si>
  <si>
    <t>DAHLIA TOTAL RETURN A FUNDO DE INVESTIMENTO EM COTAS DE FUNDOS DE INVESTIMENTO MULTIMERCADO</t>
  </si>
  <si>
    <t>GAUSS FUNDO DE INVESTIMENTO EM COTAS DE FUNDOS DE INVESTIMENTO MULTIMERCADO</t>
  </si>
  <si>
    <t>LEGACY CAPITAL P FUNDO DE INVESTIMENTO EM COTAS DE FUNDOS DE INVESTIMENTO MULTIMERCADO</t>
  </si>
  <si>
    <t>LEGACY CAPITAL STB I FUNDO DE INVESTIMENTO EM COTAS DE FUNDOS DE INVESTIMENTO MULTIMERCADO</t>
  </si>
  <si>
    <t>MAR ABSOLUTO FUNDO DE INVESTIMENTO EM COTAS DE FUNDOS DE INVESTIMENTO MULTIMERCADO</t>
  </si>
  <si>
    <t>TAVOLA ABSOLUTO FUNDO DE INVESTIMENTO EM COTAS DE FUNDOS DE INVESTIMENTO MULTIMERCADO</t>
  </si>
  <si>
    <t>TRUXT LONG BIAS ADVISORY FUNDO DE INVESTIMENTO EM COTAS DE FUNDOS DE INVESTIMENTO MULTIMERCADO</t>
  </si>
  <si>
    <t>TYPHOON FUNDO DE INVESTIMENTO EM COTAS DE FUNDOS DE INVESTIMENTO MULTIMERCADO</t>
  </si>
  <si>
    <t>VENTOR IMA-B HEDGE FUNDO DE INVESTIMENTO MULTIMERCADO</t>
  </si>
  <si>
    <t>VERDE ASSET MANAGEMENT S.A.</t>
  </si>
  <si>
    <t>APEX CAPITAL LTDA</t>
  </si>
  <si>
    <t>ZEITGEIST TECH INVESTIMENTOS LTDA</t>
  </si>
  <si>
    <t>GAVEA INVESTIMENTOS LTDA</t>
  </si>
  <si>
    <t>SOLANA GESTORA DE RECURSOS LTDA</t>
  </si>
  <si>
    <t>EXPLORITAS ADMINISTRACAO FINANCEIRA LTDA</t>
  </si>
  <si>
    <t>GAP GESTORA DE RECURSOS LTDA</t>
  </si>
  <si>
    <t>34.774.662/0001-30</t>
  </si>
  <si>
    <t>ACE CAPITAL FUNDO DE INVESTIMENTO EM COTAS DE FUNDOS DE INVESTIMENTO MULTIMERCADO</t>
  </si>
  <si>
    <t>17.414.721/0001-40</t>
  </si>
  <si>
    <t>34.309.551/0001-53</t>
  </si>
  <si>
    <t>DAHLIA TOTAL RETURN ADVISORY FUNDO DE INVESTIMENTO EM COTAS DE FUNDO DE INVESTIMENTO MULTIMERCADO</t>
  </si>
  <si>
    <t>34.660.333/0001-69</t>
  </si>
  <si>
    <t>09.441.308/0001-47</t>
  </si>
  <si>
    <t>KADIMA II FUNDO DE INVESTIMENTO EM COTAS DE FUNDOS DE INVESTIMENTO MULTIMERCADO</t>
  </si>
  <si>
    <t>33.401.080/0001-46</t>
  </si>
  <si>
    <t>OCEANA LONG BIASED ADVISORY FUNDO DE INVESTIMENTO EM COTAS DE FUNDOS DE INVESTIMENTO MULTIMERCADO</t>
  </si>
  <si>
    <t>28.911.549/0001-57</t>
  </si>
  <si>
    <t>26.261.488/0001-02</t>
  </si>
  <si>
    <t>TRUXT MACRO ADVISORY FUNDO DE INVESTIMENTO EM COTAS DE FUNDOS DE INVESTIMENTO MULTIMERCADO</t>
  </si>
  <si>
    <t>30.593.439/0001-36</t>
  </si>
  <si>
    <t>VINLAND MACRO PLUS FUNDO DE INVESTIMENTO EM COTAS DE FUNDOS DE INVESTIMENTO MULTIMERCADO</t>
  </si>
  <si>
    <t>VINCI GESTORA DE RECURSOS LTDA</t>
  </si>
  <si>
    <t>ARX INVESTIMENTOS LTDA</t>
  </si>
  <si>
    <t>34.867.860/0001-49</t>
  </si>
  <si>
    <t>ACE CAPITAL RED FUNDO DE INVESTIMENTO EM COTAS DE FUNDOS DE INVESTIMENTO MULTIMERCADO</t>
  </si>
  <si>
    <t>31.416.575/0001-13</t>
  </si>
  <si>
    <t>CLARITAS QUANT FUNDO DE INVESTIMENTO EM COTAS DE FUNDOS DE INVESTIMENTO MULTIMERCADO</t>
  </si>
  <si>
    <t>35.432.385/0001-40</t>
  </si>
  <si>
    <t>DAHLIA GLOBAL ALLOCATION FUNDO DE INVESTIMENTO EM COTAS DE FUNDO DE INVESTIMENTO MULTIMERCADO</t>
  </si>
  <si>
    <t>25.307.278/0001-37</t>
  </si>
  <si>
    <t>GAUSS ADVISORY FUNDO DE INVESTIMENTO EM COTAS DE FUNDO DE INVESTIMENTO MULTIMERCADO</t>
  </si>
  <si>
    <t>35.828.684/0001-07</t>
  </si>
  <si>
    <t>GENOA CAPITAL RADAR FUNDO DE INVESTIMENTO EM COTAS DE FUNDO DE INVESTIMENTO MULTIMERCADO</t>
  </si>
  <si>
    <t>27.825.226/0001-88</t>
  </si>
  <si>
    <t>IBIUNA HEDGE STB FUNDO DE INVESTIMENTO EM COTAS DE FUNDOS DE INVESTIMENTO MULTIMERCADO</t>
  </si>
  <si>
    <t>33.953.309/0001-55</t>
  </si>
  <si>
    <t>LEGACY CAPITAL VC FUNDO DE INVESTIMENTO EM COTAS DE FUNDO DE INVESTIMENTO MULTIMERCADO</t>
  </si>
  <si>
    <t>26.396.708/0001-05</t>
  </si>
  <si>
    <t>21.306.424/0001-59</t>
  </si>
  <si>
    <t>SPX ESTRATÉGIA NIMITZ FUNDO DE INVESTIMENTO EM COTAS DE FUNDOS DE INVESTIMENTO MULTIMERCADO</t>
  </si>
  <si>
    <t>Previdência Multimercado Livre</t>
  </si>
  <si>
    <t>34.774.642/0001-60</t>
  </si>
  <si>
    <t>36.248.791/0001-10</t>
  </si>
  <si>
    <t>35.726.908/0001-61</t>
  </si>
  <si>
    <t>36.436.803/0001-30</t>
  </si>
  <si>
    <t>36.248.918/0001-00</t>
  </si>
  <si>
    <t>35.491.437/0001-50</t>
  </si>
  <si>
    <t>24.300.666/0001-23</t>
  </si>
  <si>
    <t>30.556.738/0001-09</t>
  </si>
  <si>
    <t>36.017.731/0001-97</t>
  </si>
  <si>
    <t>36.017.828/0001-08</t>
  </si>
  <si>
    <t>36.017.941/0001-85</t>
  </si>
  <si>
    <t>30.493.349/0001-73</t>
  </si>
  <si>
    <t>36.346.343/0001-50</t>
  </si>
  <si>
    <t>35.916.230/0001-80</t>
  </si>
  <si>
    <t>35.711.552/0001-92</t>
  </si>
  <si>
    <t>26.324.209/0001-02</t>
  </si>
  <si>
    <t>24.140.338/0001-07</t>
  </si>
  <si>
    <t>11.301.137/0001-00</t>
  </si>
  <si>
    <t>ACE CAPITAL ADVISORY FUNDO DE INVESTIMENTO EM COTAS DE FUNDOS DE INVESTIMENTO MULTIMERCADO</t>
  </si>
  <si>
    <t>CAPSTONE MACRO A FUNDO DE INVESTIMENTO EM COTAS DE FUNDOS DE INVESTIMENTO MULTIMERCADO</t>
  </si>
  <si>
    <t>CAPSTONE MACRO FUNDO DE INVESTIMENTO EM COTAS DE FUNDOS DE INVESTIMENTO MULTIMERCADO</t>
  </si>
  <si>
    <t>CAPSTONE MACRO P FUNDO DE INVESTIMENTO EM COTAS DE FUNDOS DE INVESTIMENTO MULTIMERCADO</t>
  </si>
  <si>
    <t>CAPSTONE MACRO PWM FUNDO DE INVESTIMENTO EM COTAS DE FUNDOS DE INVESTIMENTO MULTIMERCADO</t>
  </si>
  <si>
    <t>GARDE PORTHOS FUNDO DE INVESTIMENTO EM COTAS DE FUNDOS DE INVESTIMENTO MULTIMERCADO</t>
  </si>
  <si>
    <t>GÁVEA MACRO PLUS FUNDO DE INVESTIMENTO EM COTAS DE FUNDOS DE INVESTIMENTO MULTIMERCADO</t>
  </si>
  <si>
    <t>GÁVEA MACRO PLUS II FUNDO DE INVESTIMENTO EM COTAS DE FUNDOS DE INVESTIMENTO MULTIMERCADO</t>
  </si>
  <si>
    <t>GENOA CAPITAL RADAR ADVISORY FUNDO DE INVESTIMENTO EM COTAS DE FUNDO DE INVESTIMENTO MULTIMERCADO</t>
  </si>
  <si>
    <t>GENOA CAPITAL RADAR RED FUNDO DE INVESTIMENTO EM COTAS DE FUNDO DE INVESTIMENTO MULTIMERCADO</t>
  </si>
  <si>
    <t>GENOA CAPITAL RADAR STB FUNDO DE INVESTIMENTO EM COTAS DE FUNDO DE INVESTIMENTO MULTIMERCADO</t>
  </si>
  <si>
    <t>GIANT ZARATHUSTRA FUNDO DE INVESTIMENTO EM COTAS DE FUNDOS DE INVESTIMENTO MULTIMERCADO</t>
  </si>
  <si>
    <t>IBIUNA HEDGE ST ADVISORY FUNDO DE INVESTIMENTO EM COTAS DE FUNDOS DE INVESTIMENTO MULTIMERCADO</t>
  </si>
  <si>
    <t>ITAÚ MACRO OPPORTUNITIES MULTIMERCADO FUNDO DE INVESTIMENTO EM COTAS DE FUNDOS DE INVESTIMENTO</t>
  </si>
  <si>
    <t>LEGACY CAPITAL FEEDER I FUNDO DE INVESTIMENTO EM COTAS DE FUNDOS DE INVESTIMENTO MULTIMERCADO</t>
  </si>
  <si>
    <t>LEGACY CAPITAL II FUNDO DE INVESTIMENTO EM COTAS DE FUNDOS DE INVESTIMENTO MULTIMERCADO</t>
  </si>
  <si>
    <t>NEO PROVECTUS I FUNDO DE INVESTIMENTO EM COTAS DE FUNDOS DE INVESTIMENTO MULTIMERCADO</t>
  </si>
  <si>
    <t>NEO PROVECTUS II FUNDO DE INVESTIMENTO EM COTAS DE FUNDOS DE INVESTIMENTO MULTIMERCADO</t>
  </si>
  <si>
    <t>SEIVAL FGS AGRESSIVO FUNDO DE INVESTIMENTO EM COTAS DE FUNDOS DE INVESTIMENTO MULTIMERCADO</t>
  </si>
  <si>
    <t>ARX MACRO FUNDO DE INVESTIMENTO EM COTAS DE FUNDOS DE INVESTIMENTO MULTIMERCADO</t>
  </si>
  <si>
    <t>20.458.815/0001-26</t>
  </si>
  <si>
    <t>ASA HEDGE FUNDO DE INVESTIMENTO EM COTAS DE FUNDOS DE INVESTIMENTO MULTIMERCADO</t>
  </si>
  <si>
    <t>36.436.903/0001-67</t>
  </si>
  <si>
    <t>CAPSTONE MACRO ADVISORY FUNDO DE INVESTIMENTO EM COTAS DE FUNDOS DE INVESTIMENTO MULTIMERCADO</t>
  </si>
  <si>
    <t>36.436.870/0001-55</t>
  </si>
  <si>
    <t>CAPSTONE MACRO CPCW FUNDO DE INVESTIMENTO EM COTAS DE FUNDOS DE INVESTIMENTO MULTIMERCADO</t>
  </si>
  <si>
    <t>36.896.565/0001-46</t>
  </si>
  <si>
    <t>32.240.637/0001-41</t>
  </si>
  <si>
    <t>GÁVEA MACRO ADVISORY FUNDO DE INVESTIMENTO EM COTAS DE FUNDOS DE INVESTIMENTO MULTIMERCADO</t>
  </si>
  <si>
    <t>08.893.082/0001-52</t>
  </si>
  <si>
    <t>GÁVEA MACRO FUNDO DE INVESTIMENTO EM COTAS DE FUNDOS DE INVESTIMENTO MULTIMERCADO</t>
  </si>
  <si>
    <t>09.289.134/0001-49</t>
  </si>
  <si>
    <t>GÁVEA MACRO II FUNDO DE INVESTIMENTO EM COTAS DE FUNDOS DE INVESTIMENTO MULTIMERCADO</t>
  </si>
  <si>
    <t>37.052.449/0001-03</t>
  </si>
  <si>
    <t>GENOA CAPITAL RADAR A FUNDO DE INVESTIMENTO EM COTAS DE FUNDOS DE INVESTIMENTO MULTIMERCADO</t>
  </si>
  <si>
    <t>36.986.798/0001-30</t>
  </si>
  <si>
    <t>19.388.317/0001-75</t>
  </si>
  <si>
    <t>HPR MULTIMERCADO FUNDO DE INVESTIMENTO EM COTAS DE FUNDOS DE INVESTIMENTO</t>
  </si>
  <si>
    <t>28.747.826/0001-38</t>
  </si>
  <si>
    <t>IBIUNA LONG SHORT B FUNDO DE INVESTIMENTO EM COTAS DE FUNDOS DE INVESTIMENTO MULTIMERCADO</t>
  </si>
  <si>
    <t>37.347.946/0001-39</t>
  </si>
  <si>
    <t>ITAÚ HUNTER TOTAL RETURN MULTIMERCADO FUNDO DE INVESTIMENTO EM COTAS DE FUNDOS DE INVESTIMENTO</t>
  </si>
  <si>
    <t>36.249.230/0001-36</t>
  </si>
  <si>
    <t>35.415.852/0001-24</t>
  </si>
  <si>
    <t>30.569.005/0001-09</t>
  </si>
  <si>
    <t>LEGACY CAPITAL CGI FUNDO DE INVESTIMENTO EM COTAS DE FUNDO DE INVESTIMENTO MULTIMERCADO</t>
  </si>
  <si>
    <t>37.467.515/0001-06</t>
  </si>
  <si>
    <t>NORTE LONG BIAS FUNDO DE INVESTIMENTO EM COTAS DE FUNDO DE INVESTIMENTO MULTIMERCADO</t>
  </si>
  <si>
    <t>POLO NORTE I LONG SHORT FUNDO DE INVESTIMENTO EM COTAS DE FUNDOS DE INVESTIMENTO MULTIMERCADO</t>
  </si>
  <si>
    <t>SPX NIMITZ SELECTION FUNDO DE INVESTIMENTO EM COTAS DE FUNDOS DE INVESTIMENTO MULTIMERCADO</t>
  </si>
  <si>
    <t>36.248.759/0001-35</t>
  </si>
  <si>
    <t>TFO CAPSTONE MACRO FUNDO DE INVESTIMENTO EM COTAS DE FUNDOS DE INVESTIMENTO MULTIMERCADO</t>
  </si>
  <si>
    <t>35.689.945/0001-47</t>
  </si>
  <si>
    <t>TFO VISTA MULTIESTRATÉGIA FUNDO DE INVESTIMENTO EM COTAS DE FUNDOS DE INVESTIMENTO MULTIMERCADO</t>
  </si>
  <si>
    <t>19.587.174/0001-20</t>
  </si>
  <si>
    <t>35.636.909/0001-15</t>
  </si>
  <si>
    <t>VINCI TOTAL RETURN FUNDO DE INVESTIMENTO EM COTAS DE FUNDOS DE INVESTIMENTO MULTIMERCADO</t>
  </si>
  <si>
    <t>37.319.496/0001-70</t>
  </si>
  <si>
    <t>20.226.388/0001-50</t>
  </si>
  <si>
    <t>30.057.258/0001-95</t>
  </si>
  <si>
    <t>VISTA HEDGE FUNDO DE INVESTIMENTO EM COTAS DE FUNDOS DE INVESTIMENTO MULTIMERCADO</t>
  </si>
  <si>
    <t>Multimercados Trading</t>
  </si>
  <si>
    <t>10.788.023/0001-66</t>
  </si>
  <si>
    <t>36.617.518/0001-16</t>
  </si>
  <si>
    <t>36.017.786/0001-05</t>
  </si>
  <si>
    <t>35.940.266/0001-07</t>
  </si>
  <si>
    <t>37.987.158/0001-07</t>
  </si>
  <si>
    <t>37.663.616/0001-52</t>
  </si>
  <si>
    <t>31.353.693/0001-20</t>
  </si>
  <si>
    <t>31.594.537/0001-50</t>
  </si>
  <si>
    <t>22.918.359/0001-85</t>
  </si>
  <si>
    <t>05.785.188/0001-44</t>
  </si>
  <si>
    <t>CLAVE ALPHA MACRO FUNDO DE INVESTIMENTO EM COTAS DE FUNDOS DE INVESTIMENTO MULTIMERCADO</t>
  </si>
  <si>
    <t>CLAVE ALPHA MACRO P FUNDO DE INVESTIMENTO EM COTAS DE FUNDOS DE INVESTIMENTO MULTIMERCADO</t>
  </si>
  <si>
    <t>CONCÓRDIA HARVEST FUNDO DE INVESTIMENTO MULTIMERCADO</t>
  </si>
  <si>
    <t>GÁVEA MACRO FEEDER I FUNDO DE INVESTIMENTO EM COTAS DE FUNDOS DE INVESTIMENTO MULTIMERCADO</t>
  </si>
  <si>
    <t>GENOA CAPITAL RADAR TFO FUNDO DE INVESTIMENTO EM COTAS DE FUNDO DE INVESTIMENTO MULTIMERCADO</t>
  </si>
  <si>
    <t>GIANT ZARATHUSTRA ADVISORY FUNDO DE INVESTIMENTO EM COTAS DE FUNDOS DE INVESTIMENTO MULTIMERCADO</t>
  </si>
  <si>
    <t>IBIUNA HEDGE ST FEEDER I FUNDO DE INVESTIMENTO EM COTAS DE FUNDOS DE INVESTIMENTO MULTIMERCADO</t>
  </si>
  <si>
    <t>LEGACY CAPITAL TFO FUNDO DE INVESTIMENTO EM COTAS DE FUNDOS DE INVESTIMENTO MULTIMERCADO</t>
  </si>
  <si>
    <t>PARCITAS HEDGE FUNDO DE INVESTIMENTO EM COTAS DE FUNDOS DE INVESTIMENTO MULTIMERCADO</t>
  </si>
  <si>
    <t>QUANTITAS FUNDO DE INVESTIMENTO EM COTAS DE FUNDOS DE INVESTIMENTO MULTIMERCADO MALLORCA</t>
  </si>
  <si>
    <t>WE FIGUEIRA FUNDO DE INVESTIMENTO MULTIMERCADO - CREDITO PRIVADO INVESTIMENTO NO EXTERIOR</t>
  </si>
  <si>
    <t>XP INVESTOR LONG BIASED 30 FUNDO DE INVESTIMENTO EM COTAS DE FUNDOS DE INVESTIMENTO MULTIMERCADO</t>
  </si>
  <si>
    <t>35.491.165/0001-98</t>
  </si>
  <si>
    <t>38.090.128/0001-66</t>
  </si>
  <si>
    <t>36.248.815/0001-31</t>
  </si>
  <si>
    <t>39.851.719/0001-71</t>
  </si>
  <si>
    <t>37.355.378/0001-18</t>
  </si>
  <si>
    <t>37.540.016/0001-05</t>
  </si>
  <si>
    <t>35.711.402/0001-89</t>
  </si>
  <si>
    <t>30.995.144/0001-96</t>
  </si>
  <si>
    <t>17.417.026/0001-32</t>
  </si>
  <si>
    <t>39.958.357/0001-12</t>
  </si>
  <si>
    <t>39.958.195/0001-12</t>
  </si>
  <si>
    <t>34.475.592/0001-10</t>
  </si>
  <si>
    <t>35.618.031/0001-95</t>
  </si>
  <si>
    <t>17.162.002/0001-80</t>
  </si>
  <si>
    <t>30.330.339/0001-17</t>
  </si>
  <si>
    <t>ACE CAPITAL NORMANDIA FUNDO DE INVESTIMENTO EM COTAS DE FUNDOS DE INVESTIMENTO MULTIMERCADO</t>
  </si>
  <si>
    <t>ACE CAPITAL PREV RED FUNDO DE INVESTIMENTO EM COTAS DE FUNDOS DE INVESTIMENTO MULTIMERCADO</t>
  </si>
  <si>
    <t>CAPSTONE MACRO JGPWM FUNDO DE INVESTIMENTO EM COTAS DE FUNDOS DE INVESTIMENTO MULTIMERCADO</t>
  </si>
  <si>
    <t>IBIUNA HEDGE ST FP FUNDO DE INVESTIMENTO EM COTAS DE FUNDOS DE INVESTIMENTO MULTIMERCADO</t>
  </si>
  <si>
    <t>LEGACY CAPITAL VNC FUNDO DE INVESTIMENTO EM COTAS DE FUNDOS DE INVESTIMENTO MULTIMERCADO</t>
  </si>
  <si>
    <t>MOAT CAPITAL LONG BIAS FUNDO DE INVESTIMENTO EM COTAS DE FUNDOS DE INVESTIMENTO MULTIMERCADO</t>
  </si>
  <si>
    <t>NIMPORT FUNDO DE INVESTIMENTO EM QUOTAS DE FUNDOS DE INVESTIMENTO MULTIMERCADO</t>
  </si>
  <si>
    <t>O3 RETORNO GLOBAL FUNDO DE INVESTIMENTO EM COTAS DE FUNDOS DE INVESTIMENTO MULTIMERCADO</t>
  </si>
  <si>
    <t>O3 RETORNO GLOBAL QUALIFICADO FUNDO DE INVESTIMENTO EM COTAS DE FUNDOS DE INVESTIMENTO MULTIMERCADO</t>
  </si>
  <si>
    <t>OCCAM RETORNO ABSOLUTO BTGP FUNDO DE INVESTIMENTO EM COTAS DE FUNDOS DE INVESTIMENTO MULTIMERCADO</t>
  </si>
  <si>
    <t>OCCAM RETORNO ABSOLUTO FUNDO DE INVESTIMENTO EM COTAS DE FUNDOS DE INVESTIMENTO MULTIMERCADO</t>
  </si>
  <si>
    <t>VIPER FUNDO DE INVESTIMENTO EM COTAS DE FUNDOS DE INVESTIMENTO MULTIMERCADO</t>
  </si>
  <si>
    <t>2º Trim.22</t>
  </si>
  <si>
    <t>23.799.268/0001-30</t>
  </si>
  <si>
    <t>27.945.462/0001-38</t>
  </si>
  <si>
    <t>28.856.743/0001-87</t>
  </si>
  <si>
    <t>CONSTÂNCIA ABSOLUTO FUNDO DE INVESTIMENTO MULTIMERCADO</t>
  </si>
  <si>
    <t>33.346.541/0001-25</t>
  </si>
  <si>
    <t>34.172.497/0001-47</t>
  </si>
  <si>
    <t>34.702.572/0001-34</t>
  </si>
  <si>
    <t>DAEMON NOUS GLOBAL FUNDO DE INVESTIMENTO EM COTAS DE FUNDOS DE INVESTIMENTO MULTIMERCADO</t>
  </si>
  <si>
    <t>36.017.763/0001-92</t>
  </si>
  <si>
    <t>GENOA CAPITAL RADAR J FUNDO DE INVESTIMENTO EM COTAS DE FUNDO DE INVESTIMENTO MULTIMERCADO</t>
  </si>
  <si>
    <t>36.181.846/0001-12</t>
  </si>
  <si>
    <t>A1 HEDGE FUNDO DE INVESTIMENTO EM COTAS DE FUNDOS DE INVESTIMENTO MULTIMERCADO</t>
  </si>
  <si>
    <t>37.525.819/0001-82</t>
  </si>
  <si>
    <t>GENOA CAPITAL RADAR WHG FUNDO DE INVESTIMENTO EM COTAS DE FUNDO DE INVESTIMENTO MULTIMERCADO</t>
  </si>
  <si>
    <t>38.049.303/0001-71</t>
  </si>
  <si>
    <t>40.616.164/0001-62</t>
  </si>
  <si>
    <t>39.914.053/0001-53</t>
  </si>
  <si>
    <t>VERDE AM WHG60 FUNDO DE INVESTIMENTO EM COTAS DE FUNDOS DE INVESTIMENTO MULTIMERCADO</t>
  </si>
  <si>
    <t>40.386.431/0001-52</t>
  </si>
  <si>
    <t>SPX LONG BIAS PREVIDENCIÁRIO MASTER FUNDO DE INVESTIMENTO MULTIMERCADO</t>
  </si>
  <si>
    <t>40.920.005/0001-57</t>
  </si>
  <si>
    <t>VISTA MULTIESTRATEGIA ADVISORY FUNDO DE INVESTIMENTO EM COTAS DE FUNDOS DE INVESTIMENTO MULTIMERCADO</t>
  </si>
  <si>
    <t>05.936.530/0001-60</t>
  </si>
  <si>
    <t>40.916.679/0001-88</t>
  </si>
  <si>
    <t>CAPSTONE MACRO B FUNDO DE INVESTIMENTO EM COTAS DE FUNDOS DE INVESTIMENTO MULTIMERCADO</t>
  </si>
  <si>
    <t>40.635.100/0001-09</t>
  </si>
  <si>
    <t>ITAÚ VÉRTICE OPTIMUS EXTREME MULTIMERCADO FUNDO DE INVESTIMENTO EM COTAS DE FUNDOS DE INVESTIMENTO</t>
  </si>
  <si>
    <t>40.905.462/0001-72</t>
  </si>
  <si>
    <t>VISTA MULTIESTRATEGIA D60 FUNDO DE INVESTIMENTO EM COTAS DE FUNDOS DE INVESTIMENTO MULTIMERCADO</t>
  </si>
  <si>
    <t>1 tri 2021</t>
  </si>
  <si>
    <t>3º Trim.22</t>
  </si>
  <si>
    <t>41.075.637/0001-24</t>
  </si>
  <si>
    <t>41.799.581/0001-50</t>
  </si>
  <si>
    <t>41.777.097/0001-20</t>
  </si>
  <si>
    <t>41.799.546/0001-31</t>
  </si>
  <si>
    <t>41.153.284/0001-33</t>
  </si>
  <si>
    <t>36.021.696/0001-80</t>
  </si>
  <si>
    <t>40.634.794/0001-60</t>
  </si>
  <si>
    <t>38.195.760/0001-74</t>
  </si>
  <si>
    <t>38.028.730/0001-73</t>
  </si>
  <si>
    <t>41.301.066/0001-07</t>
  </si>
  <si>
    <t>41.575.707/0001-03</t>
  </si>
  <si>
    <t>41.326.095/0001-15</t>
  </si>
  <si>
    <t>35.956.385/0001-40</t>
  </si>
  <si>
    <t>41.514.301/0001-10</t>
  </si>
  <si>
    <t>41.409.831/0001-07</t>
  </si>
  <si>
    <t>35.377.507/0001-43</t>
  </si>
  <si>
    <t>ABSOLUTE VERTEX WHG FUNDO DE INVESTIMENTO EM COTAS DE FUNDOS DE INVESTIMENTO MULTIMERCADO</t>
  </si>
  <si>
    <t>CLAVE ALPHA MACRO CGI FUNDO DE INVESTIMENTO EM COTAS DE FUNDOS DE INVESTIMENTO MULTIMERCADO</t>
  </si>
  <si>
    <t>CLAVE TOTAL RETURN FUNDO DE INVESTIMENTO EM COTAS DE FUNDOS DE INVESTIMENTO MULTIMERCADO</t>
  </si>
  <si>
    <t>CSHG VERDE AM BETA 14 FUNDO DE INVESTIMENTO EM COTAS DE FUNDO DE INVESTIMENTO MULTIMERCADO</t>
  </si>
  <si>
    <t>DAHLIA TOTAL RETURN FUNDO DE INVESTIMENTO EM COTAS DE FUNDOS DE INVESTIMENTO MULTIMERCADO</t>
  </si>
  <si>
    <t>GENOA CAPITAL RADAR I FUNDO DE INVESTIMENTO EM COTAS DE FUNDO DE INVESTIMENTO MULTIMERCADO</t>
  </si>
  <si>
    <t>GIANT ZARATHUSTRA RED FUNDO DE INVESTIMENTO EM COTAS DE FUNDOS DE INVESTIMENTO MULTIMERCADO</t>
  </si>
  <si>
    <t>IBIUNA HEDGE STC FUNDO DE INVESTIMENTO EM COTAS DE FUNDOS DE INVESTIMENTO MULTIMERCADO</t>
  </si>
  <si>
    <t>IBIUNA HEDGE STP FUNDO DE INVESTIMENTO EM COTAS DE FUNDOS DE INVESTIMENTO MULTIMERCADO</t>
  </si>
  <si>
    <t>KAPITALO K10 PREVIDÊNCIA MASTER FUNDO DE INVESTIMENTO MULTIMERCADO</t>
  </si>
  <si>
    <t>OCCAM RETORNO ABSOLUTO PARTNER FUNDO DE INVESTIMENTO EM COTAS DE FUNDOS DE INVESTIMENTO MULTIMERCADO</t>
  </si>
  <si>
    <t>REAL INVESTOR FUNDO DE INVESTIMENTO EM COTAS DE FUNDO DE INVESTIMENTO MULTIMERCADO</t>
  </si>
  <si>
    <t>RYO LONG BIASED FUNDO DE INVESTIMENTO EM COTAS DE FUNDOS DE INVESTIMENTO MULTIMERCADO</t>
  </si>
  <si>
    <t>SAFARI 30 FUNDO DE INVESTIMENTO EM COTAS DE FUNDOS DE INVESTIMENTO MULTIMERCADO II</t>
  </si>
  <si>
    <t>VINLAND MACRO PLUS ADVISORY FUNDO DE INVESTIMENTO EM COTAS DE FUNDOS DE INVESTIMENTO MULTIMERCADO</t>
  </si>
  <si>
    <t>3° trimestre 2022</t>
  </si>
  <si>
    <t>SPX</t>
  </si>
  <si>
    <t>ABSOLUTE</t>
  </si>
  <si>
    <t>ITAU UNIBANCO ASSET MANAGEMENT LTDA</t>
  </si>
  <si>
    <t>LEGACY CAPITAL GESTORA DE REC LTDA</t>
  </si>
  <si>
    <t>KAPITALO</t>
  </si>
  <si>
    <t>XP ASSET MANAGEMENT</t>
  </si>
  <si>
    <t>OCCAM BRASIL GESTAO DE RECURSOS LTDA</t>
  </si>
  <si>
    <t>DAHLIA CAPITAL GESTAO DE RECURSOS</t>
  </si>
  <si>
    <t>CLAVE GESTORA DE RECURSOS LTDA</t>
  </si>
  <si>
    <t>VINLAND CAPITAL MANAGEMENT GESTORA DE RE</t>
  </si>
  <si>
    <t>BANCO SANTANDER (BRASIL) SA</t>
  </si>
  <si>
    <t>KADIMA ASSET MANAGEMENT</t>
  </si>
  <si>
    <t>QUANTITAS ASSET MANAGEMENT</t>
  </si>
  <si>
    <t>MILESTONES ADM DE RECURSOS LTDA</t>
  </si>
  <si>
    <t>GARDE</t>
  </si>
  <si>
    <t>ADAMCAPITAL GESTAO DE RECURSOS</t>
  </si>
  <si>
    <t>GAUSS CAPITAL GESTORA DE RECURSOS LTDA.</t>
  </si>
  <si>
    <t>MAR ASSET MANAGEMENT GESTORA DE RECURSOS</t>
  </si>
  <si>
    <t>NAVI</t>
  </si>
  <si>
    <t>JGP GESTAO DE RECURSOS LTDA</t>
  </si>
  <si>
    <t>CLARITAS</t>
  </si>
  <si>
    <t>RPS CAPITAL ADM DE RECURSOS LTDA</t>
  </si>
  <si>
    <t>CAIXA ASSET</t>
  </si>
  <si>
    <t>PARCITAS GESTAO DE INVESTIMENTOS LTDA</t>
  </si>
  <si>
    <t>CANVAS CAPITAL S.A</t>
  </si>
  <si>
    <t>ASA</t>
  </si>
  <si>
    <t>SAFARI CAPITAL GESTAO DE RECURSOS LTDA</t>
  </si>
  <si>
    <t>BRADESCO</t>
  </si>
  <si>
    <t>RYO ASSET</t>
  </si>
  <si>
    <t>VISIA ASSET MANAGEMENT</t>
  </si>
  <si>
    <t>BAHIA ASSET MANAGEMENT</t>
  </si>
  <si>
    <t>BLUELINE ASSET MANAGEMENT LTDA</t>
  </si>
  <si>
    <t>CONSTANCIA INVESTIMENTOS</t>
  </si>
  <si>
    <t>REAL INVESTOR GESTAO DE RECURSOS LTDA</t>
  </si>
  <si>
    <t>CONCORDIA GESTAO</t>
  </si>
  <si>
    <t>DAEMON INVESTIMENTOS</t>
  </si>
  <si>
    <t>SEIVAL INVESTIMENTOS LTDA</t>
  </si>
  <si>
    <t>ARMOR GESTORA DE RECURSOS LTDA</t>
  </si>
  <si>
    <t>LOGOS GESTAO DE RECURSOS LTDA</t>
  </si>
  <si>
    <t>ALASKA INVESTIMENTOS</t>
  </si>
  <si>
    <t>4º Trim.22</t>
  </si>
  <si>
    <t>26.218.403/0001-03</t>
  </si>
  <si>
    <t>KINEA ATLAS FUNDO DE INVESTIMENTO MULTIMERCADO</t>
  </si>
  <si>
    <t>31.457.455/0001-64</t>
  </si>
  <si>
    <t>NIMITZ SPX FUNDO DE INVESTIMENTO EM COTAS DE FUNDOS DE INVESTIMENTO MULTIMERCADO</t>
  </si>
  <si>
    <t>36.182.298/0001-45</t>
  </si>
  <si>
    <t>ATLAS ONE LONG BIAS FUNDO DE INVESTIMENTO EM COTAS DE FUNDOS DE INVESTIMENTO MULTIMERCADO</t>
  </si>
  <si>
    <t>37.729.228/0001-27</t>
  </si>
  <si>
    <t>KINEA PREV ATLAS MULTIMERCADO FUNDO DE INVESTIMENTO</t>
  </si>
  <si>
    <t>34.781.162/0001-26</t>
  </si>
  <si>
    <t>37.367.980/0001-75</t>
  </si>
  <si>
    <t>40.653.167/0001-76</t>
  </si>
  <si>
    <t>40.650.535/0001-22</t>
  </si>
  <si>
    <t>ITAÚ PRIVATE OPTIMUS TITAN MULTIMERCADO FUNDO DE INVESTIMENTO EM COTAS DE FUNDOS DE INVESTIMENTO</t>
  </si>
  <si>
    <t>35.727.276/0001-50</t>
  </si>
  <si>
    <t>40.992.756/0001-89</t>
  </si>
  <si>
    <t>ITAÚ VÉRTICE OPTIMUS TITAN MULTIMERCADO FUNDO DE INVESTIMENTO EM COTAS DE FUNDOS DE INVESTIMENTO</t>
  </si>
  <si>
    <t>40.920.066/0001-14</t>
  </si>
  <si>
    <t>41.124.638/0001-11</t>
  </si>
  <si>
    <t>39.506.707/0001-00</t>
  </si>
  <si>
    <t>ALPHATREE FUNDO DE INVESTIMENTO EM COTAS EM FUNDO DE INVESTIMENTO MULTIMERCADO</t>
  </si>
  <si>
    <t>41.487.361/0001-91</t>
  </si>
  <si>
    <t>41.451.610/0001-99</t>
  </si>
  <si>
    <t>42.449.426/0001-77</t>
  </si>
  <si>
    <t>CLAVE ALPHA MACRO WHG FUNDO DE INVESTIMENTO EM COTAS DE FUNDOS DE INVESTIMENTO MULTIMERCADO</t>
  </si>
  <si>
    <t>32.346.274/0001-23</t>
  </si>
  <si>
    <t>OCEANA LONG BIASED S FUNDO DE INVESTIMENTO EM COTAS DE FUNDOS DE INVESTIMENTO MULTIMERCADO</t>
  </si>
  <si>
    <t>42.287.819/0001-21</t>
  </si>
  <si>
    <t>GAP ABSOLUTO ADVISORY FUNDO DE INVESTIMENTO EM COTAS DE FUNDOS DE INVESTIMENTO MULTIMERCADO</t>
  </si>
  <si>
    <t>43.214.601/0001-00</t>
  </si>
  <si>
    <t>CLAVE CORTEX FUNDO DE INVESTIMENTO EM COTAS DE FUNDOS DE INVESTIMENTO MULTIMERCADO</t>
  </si>
  <si>
    <t>41.955.511/0001-44</t>
  </si>
  <si>
    <t>CLAVE ALPHA MACRO ADVISORY II FUNDO DE INVESTIMENTO EM COTAS DE FUNDOS DE INVESTIMENTO MULTIMERCADO</t>
  </si>
  <si>
    <t>42.014.125/0001-10</t>
  </si>
  <si>
    <t>42.731.202/0001-53</t>
  </si>
  <si>
    <t>KÍNITRO 30 FUNDO DE INVESTIMENTO EM COTAS DE FUNDOS DE INVESTIMENTO MULTIMERCADO</t>
  </si>
  <si>
    <t>41.837.686/0001-57</t>
  </si>
  <si>
    <t>GÁVEA MACRO II PREVIDENCIÁRIO FUNDO DE INVESTIMENTO MULTIMERCADO</t>
  </si>
  <si>
    <t>42.195.900/0001-81</t>
  </si>
  <si>
    <t>ACE CAPITAL PREV IQ 2 FIFE FUNDO DE INVESTIMENTO MULTIMERCADO</t>
  </si>
  <si>
    <t>Multimercados Juros e Moedas</t>
  </si>
  <si>
    <t>Rótulos de Linha</t>
  </si>
  <si>
    <t>Soma de PL</t>
  </si>
  <si>
    <t>CAPSTONE PARTNERS GESTAO DE RECURSOS LTD</t>
  </si>
  <si>
    <t>KINEA INVESTIMENTO LTDA</t>
  </si>
  <si>
    <t>MOAT CAPITAL GESTAO DE RECURSOS LTDA.</t>
  </si>
  <si>
    <t>VITREO GESTAO DE RECURSOS LTDA</t>
  </si>
  <si>
    <t>ALPHATREE CAPITAL GESTAO D RECURSOS LTDA</t>
  </si>
  <si>
    <t>NORTE ASSET MANAGEMENT GESTAO DE REC S.A</t>
  </si>
  <si>
    <t>NW3 CAPITAL GESTAO DE RECURSOS LTDA</t>
  </si>
  <si>
    <t>BB ASSET MANAGEMENT</t>
  </si>
  <si>
    <t>DAO CAPITAL LTDA</t>
  </si>
  <si>
    <t>BRADESCO FUNDO DE INVESTIMENTO EM COTAS DE FUNDO DE INVESTIMENTO MULTIMERCADO SEP 500 MAIS</t>
  </si>
  <si>
    <t>PSO BOLSAS FUNDO DE INVESTIMENTO MULTIMERCADO</t>
  </si>
  <si>
    <t>1º Trim.23</t>
  </si>
  <si>
    <t>44.100.909/0001-97</t>
  </si>
  <si>
    <t>BAHIA AM TAIPU MACRO FUNDO DE INVESTIMENTO EM COTAS DE FUNDOS DE INVESTIMENTO MULTIMERCADO</t>
  </si>
  <si>
    <t>34.109.730/0001-47</t>
  </si>
  <si>
    <t>BRADESCO FUNDO DE INVESTIMENTO MULTIMERCADO INSTITUCIONAL CARTEIRA IMOBILIÁRIA ATIVA CRÉDITO PRIVADO</t>
  </si>
  <si>
    <t>41.610.584/0001-02</t>
  </si>
  <si>
    <t>CLAVE ALPHA MACRO II FUNDO DE INVESTIMENTO EM COTAS DE FUNDOS DE INVESTIMENTO MULTIMERCADO</t>
  </si>
  <si>
    <t>39.317.006/0001-22</t>
  </si>
  <si>
    <t>GENOA CAPITAL RADAR VNC FUNDO DE INVESTIMENTO EM COTAS DE FUNDO DE INVESTIMENTO MULTIMERCADO</t>
  </si>
  <si>
    <t>30.493.327/0001-03</t>
  </si>
  <si>
    <t>IBIUNA HEDGE STSF FUNDO DE INVESTIMENTO EM COTAS DE FUNDOS DE INVESTIMENTO MULTIMERCADO</t>
  </si>
  <si>
    <t>42.014.132/0001-12</t>
  </si>
  <si>
    <t>KAPITALO KAPPA PREVIDÊNCIA MASTER FUNDO DE INVESTIMENTO MULTIMERCADO</t>
  </si>
  <si>
    <t>34.218.783/0001-04</t>
  </si>
  <si>
    <t>LEGACY CAPITAL J FUNDO DE INVESTIMENTO EM COTAS DE FUNDO DE INVESTIMENTO MULTIMERCADO</t>
  </si>
  <si>
    <t>37.829.187/0001-40</t>
  </si>
  <si>
    <t>35.711.448/0001-06</t>
  </si>
  <si>
    <t>32.386.241/0001-07</t>
  </si>
  <si>
    <t>LEGACY CAPITAL S FUNDO DE INVESTIMENTO EM COTAS DE FUNDOS DE INVESTIMENTO MULTIMERCADO</t>
  </si>
  <si>
    <t>17.441.634/0001-82</t>
  </si>
  <si>
    <t>RPS TOTAL RETURN FUNDO DE INVESTIMENTO EM COTAS DE FUNDOS DE INVESTIMENTO MULTIMERCADO</t>
  </si>
  <si>
    <t>43.985.508/0001-07</t>
  </si>
  <si>
    <t>VISTA HEDGE ADVISORY FUNDO DE INVESTIMENTO EM COTAS DE FUNDOS DE INVESTIMENTO MULTIMERCADO</t>
  </si>
  <si>
    <t>VISTA CAPITAL GESTORA DE RECURSOS LTDA</t>
  </si>
  <si>
    <t>OCEANA INVESTIMENTOS ADMINISTRADORA DE C</t>
  </si>
  <si>
    <t>MANTARO CAPITAL LTDA</t>
  </si>
  <si>
    <t>DAO MULTIFACTOR LONG BIASED FUNDO DE INVESTIMENTO EM COTAS DE FUNDOS DE INVESTIMENTO MULTIMERCADO</t>
  </si>
  <si>
    <t>MANTARO LB FUNDO DE INVESTIMENTO EM COTAS DE FUNDOS DE INVESTIMENTO MULTIMERCADO</t>
  </si>
  <si>
    <t>2º Trim.23</t>
  </si>
  <si>
    <t>22.504.092/0001-80</t>
  </si>
  <si>
    <t>35.345.268/0001-40</t>
  </si>
  <si>
    <t>37.279.388/0001-11</t>
  </si>
  <si>
    <t>41.763.119/0001-01</t>
  </si>
  <si>
    <t>42.260.996/0001-14</t>
  </si>
  <si>
    <t>41.901.161/0001-33</t>
  </si>
  <si>
    <t>42.014.178/0001-31</t>
  </si>
  <si>
    <t>14.655.180/0001-54</t>
  </si>
  <si>
    <t>39.990.423/0001-31</t>
  </si>
  <si>
    <t>36.017.810/0001-06</t>
  </si>
  <si>
    <t>20.889.336/0001-64</t>
  </si>
  <si>
    <t>43.120.796/0001-29</t>
  </si>
  <si>
    <t>29.994.389/0001-10</t>
  </si>
  <si>
    <t>45.126.795/0001-17</t>
  </si>
  <si>
    <t>42.461.845/0001-24</t>
  </si>
  <si>
    <t>44.603.005/0001-84</t>
  </si>
  <si>
    <t>41.409.857/0001-47</t>
  </si>
  <si>
    <t>ICATU VANGUARDA HEDGE FUNDO DE INVESTIMENTO MULTIMERCADO</t>
  </si>
  <si>
    <t>ABSOLUTE VERTEX IV FUNDO DE INVESTIMENTO EM COTAS DE FUNDOS DE INVESTIMENTO MULTIMERCADO</t>
  </si>
  <si>
    <t>GENOA TL FUNDO DE INVESTIMENTO EM COTAS DE FUNDOS DE INVESTIMENTO MULTIMERCADO</t>
  </si>
  <si>
    <t>CLAVE ALPHA MACRO J FUNDO DE INVESTIMENTO EM COTAS DE FUNDOS DE INVESTIMENTO MULTIMERCADO</t>
  </si>
  <si>
    <t>CLAVE ALPHA MACRO L FUNDO DE INVESTIMENTO EM COTAS DE FUNDOS DE INVESTIMENTO MULTIMERCADO</t>
  </si>
  <si>
    <t>ABSOLUTE VERTEX FEEDER I FUNDO DE INVESTIMENTO EM COTAS DE FUNDOS DE INVESTIMENTO MULTIMERCADO</t>
  </si>
  <si>
    <t>SPX SEAHAWK PREVIDENCIÁRIO FUNDO DE INVESTIMENTO MULTIMERCADO CRÉDITO PRIVADO</t>
  </si>
  <si>
    <t>FUNDO DE INVESTIMENTO MULTIMERCADO SCULPTOR CRÉDITO PRIVADO</t>
  </si>
  <si>
    <t>ITAÚ ABSOLUTE VERTEX PREV II FUNDO DE INVESTIMENTO EM COTAS DE FUNDOS DE INVESTIMENTO MULTIMERCADO</t>
  </si>
  <si>
    <t>GENOA CAPITAL RADAR 701 FUNDO DE INVESTIMENTO EM COTAS DE FUNDO DE INVESTIMENTO MULTIMERCADO</t>
  </si>
  <si>
    <t>MANTIQUEIRA MASTER FUNDO DE INVESTIMENTO MULTIMERCADO CRÉDITO PRIVADO INVESTIMENTO NO EXTERIOR</t>
  </si>
  <si>
    <t>TERA JURO REAL FUNDO DE INVESTIMENTO MULTIMERCADO</t>
  </si>
  <si>
    <t>SPACEX FUNDO DE INVESTIMENTO EM COTAS DE FUNDOS DE INVESTIMENTO MULTIMERCADO</t>
  </si>
  <si>
    <t>TENAX MACRO FUNDO DE INVESTIMENTO EM COTAS DE FUNDOS DE INVESTIMENTO MULTIMERCADO</t>
  </si>
  <si>
    <t>IBIUNA ST PREV FIFE FUNDO DE INVESTIMENTO MULTIMERCADO CRÉDITO PRIVADO II</t>
  </si>
  <si>
    <t>VINLAND MACRO PLUS A FUNDO DE INVESTIMENTO EM COTAS DE FUNDOS DE INVESTIMENTO MULTIMERCADO</t>
  </si>
  <si>
    <t>BW GESTAO DE INVESTIMENTO LTDA</t>
  </si>
  <si>
    <t>O3 GESTAO DE RECURSOS LTDA</t>
  </si>
  <si>
    <t>NEO MULTIMERCADO GESTÃO DE RECURSOS LTDA</t>
  </si>
  <si>
    <t>HEDGE ALTERNATIVE INVESTMENTS LTDA</t>
  </si>
  <si>
    <t>IP GESTÃO DE RECURSOS LTDA</t>
  </si>
  <si>
    <t>TERA INVESTIMENTOS LTDA</t>
  </si>
  <si>
    <t>CREDIT SUISSE HEDGING-GRIFFO WEALTH
MANAGEMENT S.A.</t>
  </si>
  <si>
    <t>TENAX CAPITAL LTDA.</t>
  </si>
  <si>
    <t xml:space="preserve">TAVOLA CAPITAL GESTÃO DE RECURSOS LTDA </t>
  </si>
  <si>
    <t>VENTOR INVESTIMENTOS LTDA</t>
  </si>
  <si>
    <t>POLO CAPITAL GESTÃO DE RECURSOS LTDA</t>
  </si>
  <si>
    <t>3º Trim.23</t>
  </si>
  <si>
    <t>45.681.910/0001-15</t>
  </si>
  <si>
    <t>ABSOLUTE VERTEX PREV FIFE FUNDO DE INVESTIMENTO MULTIMERCADO</t>
  </si>
  <si>
    <t>32.076.219/0001-60</t>
  </si>
  <si>
    <t>ABSOLUTE VERTEX S FUNDO DE INVESTIMENTO EM COTAS DE FUNDOS DE INVESTIMENTO MULTIMERCADO</t>
  </si>
  <si>
    <t>36.178.602/0001-80</t>
  </si>
  <si>
    <t>BB PREVIDÊNCIA MULTIMERCADO ALOCAÇÃO IMOBILIÁRIA FUNDO DE INVESTIMENTO</t>
  </si>
  <si>
    <t>45.727.163/0001-09</t>
  </si>
  <si>
    <t>CLAVE ALPHA MACRO VC FUNDO DE INVESTIMENTO EM COTAS DE FUNDOS DE INVESTIMENTO MULTIMERCADO</t>
  </si>
  <si>
    <t>41.610.595/0001-84</t>
  </si>
  <si>
    <t>GENOA CAPITAL CRUISE PREV FOF FUNDO DE INVESTIMENTO EM COTAS DE FUNDOS DE INVESTIMENTO MULTIMERCADO</t>
  </si>
  <si>
    <t>41.610.605/0001-81</t>
  </si>
  <si>
    <t>41.610.610/0001-94</t>
  </si>
  <si>
    <t>GENOA CAPITAL CRUISE PREV FUNDO DE INVESTIMENTO EM COTAS DE FUNDOS DE INVESTIMENTO MULTIMERCADO</t>
  </si>
  <si>
    <t>41.610.631/0001-00</t>
  </si>
  <si>
    <t>36.017.837/0001-90</t>
  </si>
  <si>
    <t>GENOA CAPITAL RADAR S FUNDO DE INVESTIMENTO EM COTAS DE FUNDO DE INVESTIMENTO MULTIMERCADO</t>
  </si>
  <si>
    <t>26.491.382/0001-97</t>
  </si>
  <si>
    <t>HAWKER FUNDO DE INVESTIMENTO EM COTAS DE FUNDOS DE INVESTIMENTO MULTIMERCADO</t>
  </si>
  <si>
    <t>41.545.099/0001-94</t>
  </si>
  <si>
    <t>42.698.615/0001-83</t>
  </si>
  <si>
    <t>ITAÚ ARTAX MULTIMERCADO FUNDO DE INVESTIMENTO EM COTAS DE FUNDOS DE INVESTIMENTO</t>
  </si>
  <si>
    <t>40.498.574/0001-56</t>
  </si>
  <si>
    <t>ITAÚ FLEXPREV VÉRTICE OPTIMUS MULTIMERCADO FUNDO DE INVESTIMENTO EM COTAS DE FUNDOS DE INVESTIMENTO</t>
  </si>
  <si>
    <t>42.379.725/0001-82</t>
  </si>
  <si>
    <t>ITAÚ OPTIMUS EXTREME PVT MULTIMERCADO FUNDO DE INVESTIMENTO EM COTAS DE FUNDOS DE INVESTIMENTO</t>
  </si>
  <si>
    <t>42.831.231/0001-97</t>
  </si>
  <si>
    <t>KAPITALO ZETA MERÍDIA FUNDO DE INVESTIMENTO EM COTAS DE FUNDO DE INVESTIMENTOS MULTIMERCADO</t>
  </si>
  <si>
    <t>42.556.631/0001-31</t>
  </si>
  <si>
    <t>KINEA ZEUS MULTIMERCADO FUNDO DE INVESTIMENTO EM COTAS DE FUNDOS DE INVESTIMENTO</t>
  </si>
  <si>
    <t>29.993.554/0001-19</t>
  </si>
  <si>
    <t>LEGACY CAPITAL A FUNDO DE INVESTIMENTO EM COTAS DE FUNDOS DE INVESTIMENTO MULTIMERCADO</t>
  </si>
  <si>
    <t>46.464.461/0001-16</t>
  </si>
  <si>
    <t>MAR ABSOLUTO VC FUNDO DE INVESTIMENTO EM COTAS DE FUNDOS DE INVESTIMENTO MULTIMERCADO</t>
  </si>
  <si>
    <t>38.130.390/0001-97</t>
  </si>
  <si>
    <t>RT BOND LIKE MULTIMERCADO FUNDO DE INVESTIMENTO EM COTAS DE FUNDOS DE INVESTIMENTO</t>
  </si>
  <si>
    <t>31.006.723/0001-21</t>
  </si>
  <si>
    <t>SAFRA FERMAT AG FUNDO DE INVESTIMENTO EM COTAS DE FUNDOS DE INVESTIMENTO MULTIMERCADO</t>
  </si>
  <si>
    <t>28.289.215/0001-93</t>
  </si>
  <si>
    <t>SAFRA FERMAT FUNDO DE INVESTIMENTO EM COTAS DE FUNDOS DE INVESTIMENTO MULTIMERCADO</t>
  </si>
  <si>
    <t>45.560.980/0001-15</t>
  </si>
  <si>
    <t>VISTA HEDGE D30 FUNDO DE INVESTIMENTO EM COTAS DE FUNDOS DE INVESTIMENTO MULTIMERCADO</t>
  </si>
  <si>
    <t>ESH THETA 18 FUNDO DE INVESTIMENTO EM COTAS DE FUNDOS DE INVESTIMENTO MULTIMERCADO</t>
  </si>
  <si>
    <t>KAPITALO NW3 PLUS FUNDO DE INVESTIMENTO EM COTAS DE FUNDOS DE INVESTIMENTO MULTIMERCADO</t>
  </si>
  <si>
    <t>SANTANDER SELEÇÃO LONG BIASED MULTIMERCADO FUNDO DE INVESTIMENTO EM COTAS DE FUNDOS DE INVESTIMENTO</t>
  </si>
  <si>
    <t>SPX NIMITZ AB FUNDO DE INVESTIMENTO EM COTAS DE FUNDOS DE INVESTIMENTO MULTIMERCADO</t>
  </si>
  <si>
    <t>SPX NIMITZ GRIPEN ADVISORY FUNDO DE INVESTIMENTO EM COTAS DE FUNDOS DE INVESTIMENTO MULTIMERCADO</t>
  </si>
  <si>
    <t>WHG CHINA MACRO MULTIMERCADO FUNDO DE INVESTIMENTO EM COTAS DE FUNDOS DE INVESTIMENTO</t>
  </si>
  <si>
    <t>SAFRA ASSET MANAGEMENT LTDA</t>
  </si>
  <si>
    <t>GARDE
GARDE RF &amp; SISTEMATICA GEST DE REC LTDA</t>
  </si>
  <si>
    <t>ASSET1 INVESTIMENTOS</t>
  </si>
  <si>
    <t>KAPITALO KAPITALO CICLO GESTORA LTDA</t>
  </si>
  <si>
    <t>BRAM BRADESCO ASSET MANAGEMENT SA DTVM</t>
  </si>
  <si>
    <t>4º Trim.23</t>
  </si>
  <si>
    <t>38.180.248/0001-54</t>
  </si>
  <si>
    <t>41.898.839/0001-76</t>
  </si>
  <si>
    <t>38.376.759/0001-46</t>
  </si>
  <si>
    <t>37.970.310/0001-49</t>
  </si>
  <si>
    <t>45.726.278/0001-89</t>
  </si>
  <si>
    <t>39.354.842/0001-87</t>
  </si>
  <si>
    <t>40.881.814/0001-05</t>
  </si>
  <si>
    <t>38.049.108/0001-41</t>
  </si>
  <si>
    <t>44.157.044/0001-03</t>
  </si>
  <si>
    <t>37.069.981/0001-33</t>
  </si>
  <si>
    <t>47.192.152/0001-05</t>
  </si>
  <si>
    <t>35.637.151/0001-30</t>
  </si>
  <si>
    <t>07.658.922/0001-30</t>
  </si>
  <si>
    <t>45.653.398/0001-01</t>
  </si>
  <si>
    <t>45.681.874/0001-90</t>
  </si>
  <si>
    <t>47.293.938/0001-00</t>
  </si>
  <si>
    <t>43.104.026/0001-92</t>
  </si>
  <si>
    <t>19.226.446/0001-67</t>
  </si>
  <si>
    <t>46.082.225/0001-35</t>
  </si>
  <si>
    <t>42.479.991/0001-87</t>
  </si>
  <si>
    <t>ACE CAPITAL W FUNDO DE INVESTIMENTO EM COTAS DE FUNDOS DE INVESTIMENTO MULTIMERCADO</t>
  </si>
  <si>
    <t>AZ QUEST MULTI PWR FUNDO DE INVESTIMENTO EM COTAS DE FUNDOS DE INVESTIMENTO MULTIMERCADO</t>
  </si>
  <si>
    <t>BRADESCO FUNDO DE INVESTIMENTO EM COTAS DE FUNDOS DE INVESTIMENTO MULTIMERCADO EQUITY HEDGE</t>
  </si>
  <si>
    <t>BTG PACTUAL ABSOLUTO LS INSTITUCIONAL FUNDO DE INVESTIMENTO EM COTAS DE FUNDOS DE INVESTIMENTO MULTIMERCADO</t>
  </si>
  <si>
    <t>CLAVE ALPHA MACRO TFO FUNDO DE INVESTIMENTO EM COTAS DE FUNDOS DE INVESTIMENTO MULTIMERCADO</t>
  </si>
  <si>
    <t>FOF MULTI GLOBAL EQUITIES MULTIMERCADO INVESTIMENTO NO EXTERIOR FUNDO DE INVESTIMENTO EM COTAS DE FUNDOS DE INVESTIMENTO</t>
  </si>
  <si>
    <t>GENOA CAPITAL RADAR ANNECY FUNDO DE INVESTIMENTO EM COTAS DE FUNDO DE INVESTIMENTO MULTIMERCADO</t>
  </si>
  <si>
    <t>ITAÚ OPTIMUS EXTREME MULTIMERCADO FUNDO DE INVESTIMENTO EM COTAS DE FUNDOS DE INVESTIMENTO</t>
  </si>
  <si>
    <t>MERAKI EQUITY HEDGE FUNDO DE INVESTIMENTO EM COTAS DE FUNDOS DE INVESTIMENTO MULTIMERCADO</t>
  </si>
  <si>
    <t>SPX SEAHAWK GLOBAL FUNDO DE INVESTIMENTO EM COTAS DE FUNDOS DE INVESTIMENTO MULTIMERCADO CRÉDITO PRIVADO</t>
  </si>
  <si>
    <t>STUDIO LONG BIAS FUNDO DE INVESTIMENTO EM COTAS DE FUNDO DE INVESTIMENTO MULTIMERCADO</t>
  </si>
  <si>
    <t>TRUXT LONG BIAS A FUNDO DE INVESTIMENTO EM COTAS DE FUNDOS DE INVESTIMENTO MULTIMERCADO</t>
  </si>
  <si>
    <t>VISTA HEDGE A II FUNDO DE INVESTIMENTO EM COTAS DE FUNDOS DE INVESTIMENTO MULTIMERCADO</t>
  </si>
  <si>
    <t>ICATU VANGUARDA IGARATÉ LONG BIASED FUNDO DE INVESTIMENTO MULTIMERCADO</t>
  </si>
  <si>
    <t>ITAÚ HEDGE MULTIMERCADO FUNDO DE INVESTIMENTO</t>
  </si>
  <si>
    <t>MANTARO EQUITY HEDGE FUNDO DE INVESTIMENTO MULTIMERCADO</t>
  </si>
  <si>
    <t>MATERA RC FUNDO DE INVESTIMENTO MULTIMERCADO</t>
  </si>
  <si>
    <t>PSO JUROS FUNDO DE INVESTIMENTO MULTIMERCADO</t>
  </si>
  <si>
    <t>PSO MOEDAS FUNDO DE INVESTIMENTO MULTIMERCADO</t>
  </si>
  <si>
    <t>SAFRA GLOBAL EQUITIES FUNDO DE INVESTIMENTO MULTIMERCADO</t>
  </si>
  <si>
    <t>SVN FOF LONG BIASED FUNDO DE INVESTIMENTO MULTIMERCADO</t>
  </si>
  <si>
    <t>VISTA MACRO X FIFE FUNDO DE INVESTIMENTO MULTIMERCADO CRÉDITO PRIVADO</t>
  </si>
  <si>
    <t>GENOA CAPITAL GESTORA DE RECURSOS LTDA</t>
  </si>
  <si>
    <t>IBIUNA MACRO GESTAO DE RECURSOS LTDA</t>
  </si>
  <si>
    <t>ACE CAPITAL GESTORA DE RECURSOS LTDA</t>
  </si>
  <si>
    <t>TRUXT INVESTIMENTOS LTDA</t>
  </si>
  <si>
    <t>MERAKI CAPITAL GESTAO DE RECURSOS LTDA</t>
  </si>
  <si>
    <t>BTG PACTUAL ASSET MANAGEMENT S/A DTVM</t>
  </si>
  <si>
    <t>BTG PACTUAL WM GESTÃO DE RECURSOS LTDA</t>
  </si>
  <si>
    <t>ICATU VANGUARDA GESTAO DE RECURSOS LTDA</t>
  </si>
  <si>
    <t>AZ QUEST INVESTIMENTOS</t>
  </si>
  <si>
    <t>MATERA RC GESTÃO DE RECURSOS LTDA</t>
  </si>
  <si>
    <t>STUDIO INVESTIMENTOS 
ADMINISTRADORA DE RECURSOS LTDA</t>
  </si>
  <si>
    <t>SVN GESTORA DE RECURSOS 
LTDA</t>
  </si>
  <si>
    <t>ARMOR AXE FUNDO DE INVESTIMENTO EM COTAS DE FUNDOS DE INVESTIMENTO MULTIMERCADO</t>
  </si>
  <si>
    <t>BLUELINE ALPHA FUNDO DE INVESTIMENTOS EM COTAS DE FUNDO DE INVESTIMENTO MULTIMERCADO</t>
  </si>
  <si>
    <t>BRADESCO LEGACY CAPITAL II FUNDO DE INVESTIMENTO EM COTAS DE FUNDOS DE INVESTIMENTO MULTIMERCADO FIE II</t>
  </si>
  <si>
    <t>CAPSTONE MACRO RED FUNDO DE INVESTIMENTO EM COTAS DE FUNDOS DE INVESTIMENTO MULTIMERCADO</t>
  </si>
  <si>
    <t>CLAVE ALPHA MACRO PWM FUNDO DE INVESTIMENTO EM COTAS DE FUNDOS DE INVESTIMENTO MULTIMERCADO</t>
  </si>
  <si>
    <t>CLAVE ALPHA MACRO STB FUNDO DE INVESTIMENTO EM COTAS DE FUNDOS DE INVESTIMENTO MULTIMERCADO</t>
  </si>
  <si>
    <t>EXPLORITAS ALPHA AMERICA LATINA FUNDO DE INVESTIMENTO EM COTAS DE FUNDOS DE INVESTIMENTO MULTIMERCADO</t>
  </si>
  <si>
    <t>FUNDO DE INVESTIMENTO EM COTAS DE FUNDOS DE INVESTIMENTO CAIXA ESTRATÉGIA LIVRE MULTIMERCADO LONGO PRAZO</t>
  </si>
  <si>
    <t>GAP ABSOLUTO FUNDO DE INVESTIMENTO EM COTAS DE FUNDO DE INVESTIMENTO MULTIMERCADO</t>
  </si>
  <si>
    <t>GENOA CAPITAL CRUISE PREV FOF RED FUNDO DE INVESTIMENTO EM COTAS DE FUNDOS DE INVESTIMENTO MULTIMERCADO</t>
  </si>
  <si>
    <t>GENOA CAPITAL CRUISE PREV SAFRA FUNDO DE INVESTIMENTO EM COTAS DE FUNDOS DE INVESTIMENTO MULTIMERCADO</t>
  </si>
  <si>
    <t>GENOA CAPITAL RADAR P FUNDO DE INVESTIMENTO EM COTAS DE FUNDOS DE INVESTIMENTO MULTIMERCADO</t>
  </si>
  <si>
    <t>HEDGE ALTERNATIVE INVESTMENTS FUNDO DE INVESTIMENTO EM COTAS DE FUNDOS DE INVESTIMENTO MULTIMERCADO CRÉDITO PRIVADO</t>
  </si>
  <si>
    <t>IP VALUE HEDGE FUNDO DE INVESTIMENTO EM COTAS DE FUNDOS DE INVESTIMENTO MULTIMERCADO INVESTIMENTO NO EXTERIOR</t>
  </si>
  <si>
    <t>ITAÚ DISTRIBUIDORES HEDGE PLUS II MULTIMERCADO FUNDO DE INVESTIMENTO EM COTAS DE FUNDOS DE INVESTIMENTO</t>
  </si>
  <si>
    <t>ITAÚ DISTRIBUIDORES HEDGE PLUS MULTIMERCADO FUNDO DE INVESTIMENTO EM COTAS DE FUNDOS DE INVESTIMENTO</t>
  </si>
  <si>
    <t>ITAÚ DISTRIBUIDORES OPTIMUS EXTREME MULTIMERCADO FUNDO DE INVESTIMENTO EM COTAS DE FUNDOS DE INVESTIMENTO</t>
  </si>
  <si>
    <t>ITAÚ INFLATION EQUITY OPPORTUNITIES MULTIMERCADO FUNDO DE INVESTIMENTO EM COTAS DE FUNDOS DE INVESTIMENTO</t>
  </si>
  <si>
    <t>ITAÚ INSTITUCIONAL OPTIMUS TITAN MULTIMERCADO FUNDO DE INVESTIMENTO EM COTAS DE FUNDOS DE INVESTIMENTO</t>
  </si>
  <si>
    <t>ITAÚ MULTIMERCADO HEDGE PLUS FUNDO DE INVESTIMENTO EM COTAS DE FUNDOS DE INVESTIMENTO</t>
  </si>
  <si>
    <t>ITAÚ OPTIMUS TITAN MULTIMERCADO DISTRIBUIDORES FC</t>
  </si>
  <si>
    <t>ITAÚ OPTIMUS TITAN MULTIMERCADO FUNDO DE INVESTIMENTO EM COTAS DE FUNDOS DE INVESTIMENTO</t>
  </si>
  <si>
    <t>ITAU PRIVATE HEDGE PLUS MULTIMERCADO FICFI</t>
  </si>
  <si>
    <t>ITAÚ PRIVATE MACRO OPPORTUNITIES MULTIMERCADO FUNDO DE INVESTIMENTO EM COTAS DE FUNDOS DE INVESTIMENTO</t>
  </si>
  <si>
    <t>ITAÚ SELEÇÃO MULTIFUNDOS GLOBAL EQUITIES USD INVESTIMENTO NO EXTERIOR FUNDO DE INVESTIMENTO EM COTAS DE FUNDOS DE INVESTIMENTO MULTIMERCADO</t>
  </si>
  <si>
    <t>KADIMA HIGH VOL FUNDO DE INVESTIMENTO EM COTAS DE FUNDOS DE INVESTIMENTO MULTIMERCADO</t>
  </si>
  <si>
    <t>LEGACY CAPITAL PREVIDENCIÁRIO MULTI FUNDO DE INVESTIMENTO EM COTAS DE FUNDOS DE INVESTIMENTO MULTIMERCADO</t>
  </si>
  <si>
    <t>LEGACY CAPITAL PREVIDENCIÁRIO PS FUNDO DE INVESTIMENTO EM COTAS DE FUNDOS DE INVESTIMENTO MULTIMERCADO</t>
  </si>
  <si>
    <t>LEGACY CAPITAL PREVIDENCIÁRIO RED FUNDO DE INVESTIMENTO EM COTAS DE FUNDOS DE INVESTIMENTO MULTIMERCADO</t>
  </si>
  <si>
    <t>LEGACY CAPITAL PREVIDENCIÁRIO S FUNDO DE INVESTIMENTO EM COTAS DE FUNDOS DE INVESTIMENTO MULTIMERCADO</t>
  </si>
  <si>
    <t>LEGACY CAPITAL R FUNDO DE INVESTIMENTO EM COTAS DE FUNDO DE INVESTIMENTO MULTIMERCADO</t>
  </si>
  <si>
    <t>LOGOS TOTAL RETURN FUNDO DE INVESTIMENTO EM COTAS DE FUNDOS DE INVESTIMENTO MULTIMERCADO</t>
  </si>
  <si>
    <t>MERAKI LONG BIASED FUNDO DE INVESTIMENTO EM COTAS DE FUNDOS DE INVESTIMENTO MULTIMERCADO</t>
  </si>
  <si>
    <t>MOAT CAPITAL EQUITY HEDGE ADVISORY FUNDO DE INVESTIMENTO EM COTAS DE FUNDOS DE INVESTIMENTO MULTIMERCADO</t>
  </si>
  <si>
    <t>NEO MULTI ESTRAT 30 FEEDER FICFI MULTIMERCADO</t>
  </si>
  <si>
    <t>NIRVANA FICFI MULTIMERCADO</t>
  </si>
  <si>
    <t>OCCAM RETORNO ABSOLUTO ADVISORY FUNDO DE INVESTIMENTO EM COTAS DE FUNDOS DE INVESTIMENTO MULTIMERCADO</t>
  </si>
  <si>
    <t>PIMCO INCOME PVT FUNDO DE INVESTIMENTO EM COTAS DE FUNDOS DE INVESTIMENTO MULTIMERCADO INVESTIMENTO NO EXTERIOR</t>
  </si>
  <si>
    <t>SANTANDER ACTIVE PORTFOLIO MULTIMERCADO CRÉDITO PRIVADO FUNDO DE INVESTIMENTO EM COTAS DE FUNDOS DE INVESTIMENTO</t>
  </si>
  <si>
    <t>VENTOR HEDGE FICFI MULTIMERCADO</t>
  </si>
  <si>
    <t>VERDE 14 FUNDO DE INVESTIMENTO EM COTAS DE FUNDO DE INVESTIMENTO MULTIMERCADO</t>
  </si>
  <si>
    <t>VINCI INTERNACIONAL FUNDO DE INVESTIMENTO EM COTAS DE FUNDOS DE INVESTIMENTO MULTIMERCADO INVESTIMENTO NO EXTERIOR</t>
  </si>
  <si>
    <t>VINLAND MACRO PLUS WHG FUNDO DE INVESTIMENTO EM COTAS DE FUNDOS DE INVESTIMENTO MULTIMERCADO</t>
  </si>
  <si>
    <t>VISTA MULTIESTRATÉGIA FUNDO DE INVESTIMENTO EM COTAS DE FUNDOS DE INVESTIMENTO MULTIMERCADO</t>
  </si>
  <si>
    <t>VITREO CARTEIRA UNIVERSA FUNDO DE INVESTIMENTO MULTIMERCADO</t>
  </si>
  <si>
    <t>WHG EXCLUSIVE FOCUS FUNDO DE INVESTIMENTO EM COTAS DE FUNDOS DE INVESTIMENTO MULTIMERCADO CRÉDITO PRIVADO INVESTIMENTO NO EXTERIOR</t>
  </si>
  <si>
    <t>WHG INVESTMENT FOCUS FUNDO DE INVESTIMENTO EM COTAS DE FUNDOS DE INVESTIMENTO MULTIMERCADO CRÉDITO PRIVADO INVESTIMENTO NO EXTERIOR</t>
  </si>
  <si>
    <t>XP DEBENTURES INCENTIVADAS CRÉDITO PRIVADO FUNDO DE INVESTIMENTO MULTIMERCADO</t>
  </si>
  <si>
    <t>1º trimestre de 2024</t>
  </si>
  <si>
    <t>Fundos que entraram na carteira teórica do 1º Trim. 2024</t>
  </si>
  <si>
    <t>Fundos que saíram da carteira teórica no 1º Trim. 2024</t>
  </si>
  <si>
    <t>Composição da Carteira 1º Trim. 2024 - Por Gestor</t>
  </si>
  <si>
    <t>Composição da Carteira Teórica 1º Trim. 2024</t>
  </si>
  <si>
    <t>Participação % (em 29/12/2023)</t>
  </si>
  <si>
    <t>Patrimônio Líquido 
(R$ milhões) em 29/12/2023</t>
  </si>
  <si>
    <t>1º Trim.24</t>
  </si>
  <si>
    <t>ABSOLUTE HEDGE FUNDO DE INVESTIMENTO EM COTAS DE FUNDOS DE INVESTIMENTO MULTIMERCADO</t>
  </si>
  <si>
    <t>ACE CAPITAL W A FUNDO DE INVESTIMENTO EM COTAS DE FUNDOS DE INVESTIMENTO MULTIMERCADO</t>
  </si>
  <si>
    <t>AZ QUEST DEBENTURES INCENTIVADAS FUNDO DE INVESTIMENTO EM COTAS DE FUNDOS DE INVESTIMENTO MULTIMERCADO CRÉDITO PRIVADO</t>
  </si>
  <si>
    <t>BRADESCO ACE CAPITAL FUNDO DE INVESTIMENTO EM COTAS DE FUNDOS DE INVESTIMENTO MULTIMERCADO FIE II</t>
  </si>
  <si>
    <t>CARTOR MACH5 FUNDO DE INVESTIMENTO MULTIMERCADO</t>
  </si>
  <si>
    <t>CS EVOLUTION PORTFOLIO FIXED INCOME STRATEGY FUNDO DE INVESTIMENTO EM COTAS DE FUNDO DE INVESTIMENTO MULTIMERCADO - CRÉDITO PRIVADO</t>
  </si>
  <si>
    <t>GARDE DARTAGNAN ADVISORY FUNDO DE INVESTIMENTO EM COTAS DE FUNDOS DE INVESTIMENTO MULTIMERCADO</t>
  </si>
  <si>
    <t>GARDE DARTAGNAN FUNDO DE INVESTIMENTO EM COTAS DE FUNDOS DE INVESTIMENTO MULTIMERCADO</t>
  </si>
  <si>
    <t>GIANT ZARA MULTI FOF PREV FIE FUNDO DE INVESTIMENTO EM COTAS DE FUNDOS DE INVESTIMENTO MULTIMERCADO</t>
  </si>
  <si>
    <t>IBIUNA TOTAL CREDIT FUNDO DE INVESTIMENTO EM COTAS DE FUNDOS DE INVESTIMENTO MULTIMERCADO CRÉDITO PRIVADO</t>
  </si>
  <si>
    <t>IP VALUE HEDGE ADVISORY FUNDO DE INVESTIMENTO EM COTAS DE FUNDOS DE INVESTIMENTO MULTIMERCADO INVESTIMENTO NO EXTERIOR</t>
  </si>
  <si>
    <t>ITAÚ ARTAX ULTRA MULTIMERCADO FUNDO DE INVESTIMENTO EM COTAS DE FUNDOS DE INVESTIMENTO</t>
  </si>
  <si>
    <t>JGP STRATEGY ADVISORY FUNDO DE INVESTIMENTO EM COTAS DE FUNDOS DE INVESTIMENTO MULTIMERCADO</t>
  </si>
  <si>
    <t>JGP STRATEGY ESTRUTURADO FUNDO DE INVESTIMENTO EM COTAS DE FUNDOS DE INVESTIMENTO MULTIMERCADO</t>
  </si>
  <si>
    <t>JGP STRATEGY FUNDO DE INVESTIMENTO EM COTAS DE FUNDOS DE INVESTIMENTO MULTIMERCADO</t>
  </si>
  <si>
    <t>JGP STRATEGY FUNDO DE INVESTIMENTO EM COTAS DE FUNDOS DE INVESTIMENTO MULTIMERCADO - FEEDER I</t>
  </si>
  <si>
    <t>JGP STRATEGY FUNDO DE INVESTIMENTO EM COTAS DE FUNDOS DE INVESTIMENTO MULTIMERCADO - FEEDER II</t>
  </si>
  <si>
    <t>JGP STRATEGY FUNDO DE INVESTIMENTO EM COTAS DE FUNDOS DE INVESTIMENTO MULTIMERCADO - FEEDER VII</t>
  </si>
  <si>
    <t>JGP STRATEGY FUNDO DE INVESTIMENTO EM COTAS DE FUNDOS DE INVESTIMENTO MULTIMERCADO - FEEDER VIII</t>
  </si>
  <si>
    <t>JGP STRATEGY FUNDO DE INVESTIMENTO EM COTAS DE FUNDOS DE INVESTIMENTO MULTIMERCADO - FEEDER X</t>
  </si>
  <si>
    <t>NEO MULTIESTRATÉGIA ITAÚ PREV FUNDO DE INVESTIMENTO EM COTAS DE FUNDOS DE INVESTIMENTO MULTIMERCADO FIE 2</t>
  </si>
  <si>
    <t>OCEANA FOF PREV FUNDO DE INVESTIMENTO EM COTAS DE FUNDOS DE INVESTIMENTO MULTIMERCADO IQ</t>
  </si>
  <si>
    <t>OCEANA LONG BIASED PREV FUNDO DE INVESTIMENTO MULTIMERCADO</t>
  </si>
  <si>
    <t>POLO CRÉDITO ESTRUTURADO 90 FUNDO DE INVESTIMENTO EM COTAS DE FUNDOS DE INVESTIMENTO MULTIMERCADO CRÉDITO PRIVADO</t>
  </si>
  <si>
    <t>RIZA DAIKON ADVISORY FUNDO DE INVESTIMENTO EM COTAS DE FUNDOS DE INVESTIMENTO MULTIMERCADO CREDITO PRIVADO</t>
  </si>
  <si>
    <t>SAFRA FAHRENHEIT FUNDO DE INVESTIMENTO EM COTAS DE FUNDOS DE INVESTIMENTO MULTIMERCADO CREDITO PRIVADO INVESTIMENTO NO EXTERIOR</t>
  </si>
  <si>
    <t>SAFRA GALILEO AG FUNDO DE INVESTIMENTO EM COTAS DE FUNDOS DE INVESTIMENTO MULTIMERCADO</t>
  </si>
  <si>
    <t>SAFRA GALILEO FUNDO DE INVESTIMENTO EM COTAS DE FUNDOS DE INVESTIMENTO MULTIMERCADO</t>
  </si>
  <si>
    <t>SAFRA GALILEO PB FUNDO DE INVESTIMENTO EM COTAS DE FUNDOS DE INVESTIMENTO MULTIMERCADO</t>
  </si>
  <si>
    <t>SAFRA GALILEO PJ FUNDO DE INVESTIMENTO EM COTAS DE FUNDOS DE INVESTIMENTO MULTIMERCADO</t>
  </si>
  <si>
    <t>SPX HORNET EQUITY HEDGE FUNDO DE INVESTIMENTO EM COTAS DE FUNDOS DE INVESTIMENTO MULTIMERCADO</t>
  </si>
  <si>
    <t>TÁVOLA EQUITY HEDGE 15 FUNDO DE INVESTIMENTO MULTIMERCADO</t>
  </si>
  <si>
    <t>VINLAND MACRO PLUS P FUNDO DE INVESTIMENTO EM COTAS DE FUNDOS DE INVESTIMENTO MULTIMERCADO</t>
  </si>
  <si>
    <t>WHG ALPHA DINÂMICO FUNDO DE INVESTIMENTO EM COTAS DE FUNDOS DE INVESTIMENTO MULTIMERCADO INVESTIMENTO NO EXTERIOR</t>
  </si>
  <si>
    <t>XP MACRO PLUS PREV MÁSTER FUNDO DE INVESTIMENTO MULTIMERCADO</t>
  </si>
  <si>
    <t>18.860.059/0001-15</t>
  </si>
  <si>
    <t>41.559.567/0001-80</t>
  </si>
  <si>
    <t>25.213.405/0001-39</t>
  </si>
  <si>
    <t>42.461.695/0001-59</t>
  </si>
  <si>
    <t>44.409.309/0001-05</t>
  </si>
  <si>
    <t>34.738.254/0001-23</t>
  </si>
  <si>
    <t>43.759.710/0001-02</t>
  </si>
  <si>
    <t>40.796.008/0001-20</t>
  </si>
  <si>
    <t>42.698.666/0001-05</t>
  </si>
  <si>
    <t>30.190.210/0001-50</t>
  </si>
  <si>
    <t>33.784.170/0001-63</t>
  </si>
  <si>
    <t>13.812.165/0001-00</t>
  </si>
  <si>
    <t>17.373.841/0001-47</t>
  </si>
  <si>
    <t>17.158.462/0001-34</t>
  </si>
  <si>
    <t>25.264.021/0001-45</t>
  </si>
  <si>
    <t>26.450.914/0001-48</t>
  </si>
  <si>
    <t>28.246.671/0001-56</t>
  </si>
  <si>
    <t>42.620.735/0001-68</t>
  </si>
  <si>
    <t>41.632.839/0001-20</t>
  </si>
  <si>
    <t>34.427.869/0001-39</t>
  </si>
  <si>
    <t>43.164.438/0001-18</t>
  </si>
  <si>
    <t>36.436.794/0001-88</t>
  </si>
  <si>
    <t>35.755.143/0001-98</t>
  </si>
  <si>
    <t>27.249.881/0001-35</t>
  </si>
  <si>
    <t>10.347.249/0001-21</t>
  </si>
  <si>
    <t>27.249.912/0001-58</t>
  </si>
  <si>
    <t>27.249.932/0001-29</t>
  </si>
  <si>
    <t>46.997.468/0001-01</t>
  </si>
  <si>
    <t>40.575.693/0001-65</t>
  </si>
  <si>
    <t>47.212.318/0001-08</t>
  </si>
  <si>
    <t>41.710.472/0001-15</t>
  </si>
  <si>
    <t>46.099.591/0001-05</t>
  </si>
  <si>
    <t>05.109.839/0001-86</t>
  </si>
  <si>
    <t>CLARITAS LONG SHORT FUNDO DE INVESTIMENTO EM COTAS DE FUNDOS DE INVESTIMENTO MULTIMERCADO</t>
  </si>
  <si>
    <t>06.041.290/0001-06</t>
  </si>
  <si>
    <t>ARX EXTRA FUNDO DE INVESTIMENTO EM COTAS DE FUNDOS DE INVESTIMENTO MULTIMERCADO</t>
  </si>
  <si>
    <t>11.403.956/0001-50</t>
  </si>
  <si>
    <t>OCCAM EQUITY HEDGE FUNDO DE INVESTIMENTO EM COTAS DE FUNDOS DE INVESTIMENTO MULTIMERCADO</t>
  </si>
  <si>
    <t>11.960.233/0001-52</t>
  </si>
  <si>
    <t>ITAÚ HEDGE PLUS VÉRTICE MULTIMERCADO FUNDO DE INVESTIMENTO EM COTAS DE FUNDOS DE INVESTIMENTO</t>
  </si>
  <si>
    <t>18.422.272/0001-45</t>
  </si>
  <si>
    <t>ABSOLUTE VERTEX CSHG FUNDO DE INVESTIMENTO EM COTAS DE FUNDO DE INVESTIMENTO MULTIMERCADO</t>
  </si>
  <si>
    <t>18.956.729/0001-00</t>
  </si>
  <si>
    <t>CTM HEDGE FUNDO DE INVESTIMENTO MULTIMERCADO - LONGO PRAZO</t>
  </si>
  <si>
    <t>20.077.711/0001-71</t>
  </si>
  <si>
    <t>QUANTITAS FUNDO DE INVESTIMENTO MULTIMERCADO ARBITRAGEM LONGO PRAZO</t>
  </si>
  <si>
    <t>23.979.285/0001-50</t>
  </si>
  <si>
    <t>ADAM MACRO STRATEGY ADVISORY FUNDO DE INVESTIMENTO EM COTAS DE FUNDOS DE INVESTIMENTO MULTIMERCADO</t>
  </si>
  <si>
    <t>24.140.265/0001-53</t>
  </si>
  <si>
    <t>PANDHORA ESSENCIAL FUNDO DE INVESTIMENTO EM COTAS DE FUNDOS DE INVESTIMENTO MULTIMERCADO</t>
  </si>
  <si>
    <t>24.248.223/0001-30</t>
  </si>
  <si>
    <t>ILLUSTRIOUS FUNDO DE INVESTIMENTO EM COTAS DE FUNDOS DE INVESTIMENTO MULTIMERCADO</t>
  </si>
  <si>
    <t>26.491.375/0001-95</t>
  </si>
  <si>
    <t>SPX NIMITZ DRAKEN FUNDO DE INVESTIMENTO EM COTAS DE FUNDOS DE INVESTIMENTO MULTIMERCADO</t>
  </si>
  <si>
    <t>26.549.933/0001-26</t>
  </si>
  <si>
    <t>XP MACRO INSTITUCIONAL FUNDO DE INVESTIMENTO EM COTAS DE FUNDO DE INVESTIMENTO MULTIMERCADO</t>
  </si>
  <si>
    <t>28.692.436/0001-08</t>
  </si>
  <si>
    <t>SPX NIMITZ AZWM FUNDO DE INVESTIMENTO EM COTAS DE FUNDOS DE INVESTIMENTO MULTIMERCADO</t>
  </si>
  <si>
    <t>29.242.437/0001-13</t>
  </si>
  <si>
    <t>DAHLIA TOTAL RETURN CSHG FUNDO DE INVESTIMENTO EM COTAS DE FUNDOS DE INVESTIMENTO MULTIMERCADO</t>
  </si>
  <si>
    <t>33.925.125/0001-81</t>
  </si>
  <si>
    <t>LEGACY CAPITAL AZWM FUNDO DE INVESTIMENTO EM COTAS DE FUNDO DE INVESTIMENTO MULTIMERCADO</t>
  </si>
  <si>
    <t>35.617.938/0001-30</t>
  </si>
  <si>
    <t>ABSOLUTE ALPHA MARB ADVISORY FUNDO DE INVESTIMENTO EM COTAS DE FUNDOS DE INVESTIMENTO MULTIMERCADO</t>
  </si>
  <si>
    <t>35.618.055/0001-44</t>
  </si>
  <si>
    <t>ABSOLUTE ALPHA MARB FUNDO DE INVESTIMENTO EM COTAS DE FUNDOS DE INVESTIMENTO MULTIMERCADO</t>
  </si>
  <si>
    <t>37.231.240/0001-07</t>
  </si>
  <si>
    <t>ITAÚ INSTITUCIONAL MACRO OPPORTUNITIES MULTIMERCADO FICFI</t>
  </si>
  <si>
    <t>ITAÚ PRIVATE HUNTER TOTAL RETURN MULTIMERCADO FUNDO DE INVESTIMENTO EM COTAS DE FUNDOS DE INVESTIMEN</t>
  </si>
  <si>
    <t>37.887.638/0001-04</t>
  </si>
  <si>
    <t>FORPUS MULTIESTRATÉGIA FUNDO DE INVESTIMENTO MULTIMERCADO LONGO PRAZO</t>
  </si>
  <si>
    <t>40.127.685/0001-56</t>
  </si>
  <si>
    <t>VINCI RETORNO REAL FUNDO DE INVESTIMENTO MULTIMERCADO</t>
  </si>
  <si>
    <t>41.300.517/0001-83</t>
  </si>
  <si>
    <t>BAHIA AM MUTÁ FEEDER I FUNDO DE INVESTIMENTO EM COTAS DE FUNDOS DE INVESTIMENTO MULTIMERCADO</t>
  </si>
  <si>
    <t>41.409.761/0001-89</t>
  </si>
  <si>
    <t>WHG GLOBAL LONG BIASED BRL FUNDO DE INVESTIMENTO EM COTAS DE FUNDOS DE INVESTIMENTO MULT IE</t>
  </si>
  <si>
    <t>40.920.863/0001-00</t>
  </si>
  <si>
    <t>WHG EXCLUSIVE LONG BIAS FUNDO DE INVESTIMENTO EM COTAS DE FUNDOS DE INVESTIMENTO MULTIMERCADO</t>
  </si>
  <si>
    <t>17.489.083/0001-27</t>
  </si>
  <si>
    <t>BAHIA AM MUTÁ FUNDO DE INVESTIMENTO EM COTAS DE FUNDOS  DE INVESTIMENTO MULTIMERCADO</t>
  </si>
  <si>
    <t>38.267.707/0001-31</t>
  </si>
  <si>
    <t>OCCAM EQUITY HEDGE ADVISORY FUNDO DE INVESTIMENTO EM COTAS DE FUNDOS DE INVESTIMENTO MULTIMERCADO</t>
  </si>
  <si>
    <t>24.752.497/0001-62</t>
  </si>
  <si>
    <t>BRADESCO FUNDO DE INVESTIMENTO MULTIMERCADO GLOBAL INVESTIMENTO NO EXTERIOR - BALANCED</t>
  </si>
  <si>
    <t>45.126.981/0001-56</t>
  </si>
  <si>
    <t>SKOPOS INV CAPABLANCA FUNDO DE INVESTIMENTO MULTIMERCADO</t>
  </si>
  <si>
    <t>22.680.446/0001-47</t>
  </si>
  <si>
    <t>BLACKBIRD FUNDO DE INVESTIMENTO EM COTAS DE FUNDOS DE INVESTIMENTO MULTIMERCADO</t>
  </si>
  <si>
    <t>45.656.825/0001-05</t>
  </si>
  <si>
    <t>IBIUNA II ST PREV ITAÚ FIE MULTIMERCADO FICFI CRÉDITO PRIVADO</t>
  </si>
  <si>
    <t>WEALTH HIGH GOVERNANCE CAPITAL LTDA</t>
  </si>
  <si>
    <t>ITAU DTVM</t>
  </si>
  <si>
    <t>NEO MULTIMERCADO GESTAO DE RECURSOS LTDA</t>
  </si>
  <si>
    <t>4 tri 2023</t>
  </si>
  <si>
    <t>1 tri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</si>
</sst>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&quot;Cr$&quot;* #,##0.00_);_(&quot;Cr$&quot;* \(#,##0.00\);_(&quot;Cr$&quot;* &quot;-&quot;??_);_(@_)"/>
    <numFmt numFmtId="167" formatCode="_([$€-2]* #,##0.00_);_([$€-2]* \(#,##0.00\);_([$€-2]* &quot;-&quot;??_)"/>
    <numFmt numFmtId="168" formatCode="_(* #,##0_);_(* \(#,##0\);_(* &quot;-&quot;??_);_(@_)"/>
    <numFmt numFmtId="169" formatCode="0.0"/>
    <numFmt numFmtId="170" formatCode="0.0%"/>
    <numFmt numFmtId="171" formatCode="[$-416]mmm\-yy;@"/>
    <numFmt numFmtId="172" formatCode="[$-416]dd\-mmm\-yy;@"/>
    <numFmt numFmtId="173" formatCode="0.000000%"/>
    <numFmt numFmtId="174" formatCode="#,##0.0000"/>
  </numFmts>
  <fonts count="57">
    <font>
      <sz val="10"/>
      <name val="Verdan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Verdana"/>
      <family val="2"/>
    </font>
    <font>
      <sz val="18"/>
      <name val="Arial"/>
      <family val="2"/>
    </font>
    <font>
      <sz val="11"/>
      <name val="Verdana"/>
      <family val="2"/>
    </font>
    <font>
      <b/>
      <sz val="15"/>
      <color indexed="43"/>
      <name val="Arial"/>
      <family val="2"/>
    </font>
    <font>
      <sz val="9"/>
      <name val="ITC-GaramondCondensed"/>
    </font>
    <font>
      <b/>
      <sz val="10"/>
      <color indexed="9"/>
      <name val="Arial"/>
      <family val="2"/>
    </font>
    <font>
      <sz val="10"/>
      <name val="Verdana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8"/>
      <color rgb="FF6D6E71"/>
      <name val="Arial"/>
      <family val="2"/>
    </font>
    <font>
      <b/>
      <sz val="11"/>
      <color rgb="FF1F497D"/>
      <name val="Calibri"/>
      <family val="2"/>
    </font>
    <font>
      <sz val="10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b/>
      <sz val="15"/>
      <color indexed="43"/>
      <name val="Calibri"/>
      <family val="2"/>
      <scheme val="minor"/>
    </font>
    <font>
      <b/>
      <sz val="10"/>
      <color rgb="FF9ACA3C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rgb="FF6D6E71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0"/>
      <color indexed="6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5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4C4D4F"/>
      <name val="Calibri"/>
      <family val="2"/>
      <scheme val="minor"/>
    </font>
    <font>
      <sz val="14"/>
      <color theme="0"/>
      <name val="Calibri"/>
      <family val="2"/>
      <scheme val="minor"/>
    </font>
    <font>
      <sz val="9"/>
      <color rgb="FF4D4D4F"/>
      <name val="Calibri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sz val="10"/>
      <name val="Trebuchet M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indexed="8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80C3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</borders>
  <cellStyleXfs count="60">
    <xf numFmtId="0" fontId="0" fillId="0" borderId="0"/>
    <xf numFmtId="167" fontId="3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39" fontId="9" fillId="0" borderId="0">
      <alignment vertical="center"/>
    </xf>
    <xf numFmtId="9" fontId="3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40" fillId="0" borderId="12" applyNumberFormat="0" applyFill="0" applyAlignment="0" applyProtection="0"/>
    <xf numFmtId="0" fontId="41" fillId="0" borderId="13" applyNumberFormat="0" applyFill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5" fillId="14" borderId="15" applyNumberFormat="0" applyAlignment="0" applyProtection="0"/>
    <xf numFmtId="0" fontId="46" fillId="15" borderId="16" applyNumberFormat="0" applyAlignment="0" applyProtection="0"/>
    <xf numFmtId="0" fontId="47" fillId="15" borderId="15" applyNumberFormat="0" applyAlignment="0" applyProtection="0"/>
    <xf numFmtId="0" fontId="48" fillId="0" borderId="17" applyNumberFormat="0" applyFill="0" applyAlignment="0" applyProtection="0"/>
    <xf numFmtId="0" fontId="49" fillId="16" borderId="1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3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3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13" borderId="0" applyNumberFormat="0" applyBorder="0" applyAlignment="0" applyProtection="0"/>
    <xf numFmtId="0" fontId="1" fillId="17" borderId="19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</cellStyleXfs>
  <cellXfs count="163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0" fillId="4" borderId="0" xfId="0" applyFill="1"/>
    <xf numFmtId="14" fontId="0" fillId="4" borderId="0" xfId="0" applyNumberFormat="1" applyFill="1"/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9" fontId="3" fillId="0" borderId="0" xfId="7" applyBorder="1" applyAlignment="1">
      <alignment vertical="center"/>
    </xf>
    <xf numFmtId="9" fontId="3" fillId="0" borderId="0" xfId="7" applyAlignment="1">
      <alignment vertical="center"/>
    </xf>
    <xf numFmtId="39" fontId="10" fillId="0" borderId="0" xfId="6" applyFont="1">
      <alignment vertical="center"/>
    </xf>
    <xf numFmtId="0" fontId="8" fillId="0" borderId="0" xfId="0" applyFont="1" applyAlignment="1">
      <alignment horizontal="left" vertical="center"/>
    </xf>
    <xf numFmtId="0" fontId="0" fillId="5" borderId="1" xfId="0" applyFill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4" fontId="0" fillId="0" borderId="0" xfId="0" applyNumberFormat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14" fontId="0" fillId="0" borderId="4" xfId="0" applyNumberFormat="1" applyBorder="1"/>
    <xf numFmtId="14" fontId="3" fillId="0" borderId="4" xfId="3" applyNumberFormat="1" applyBorder="1"/>
    <xf numFmtId="14" fontId="3" fillId="0" borderId="5" xfId="3" applyNumberFormat="1" applyBorder="1"/>
    <xf numFmtId="0" fontId="3" fillId="0" borderId="0" xfId="0" applyFont="1"/>
    <xf numFmtId="0" fontId="3" fillId="4" borderId="0" xfId="3" applyFill="1"/>
    <xf numFmtId="0" fontId="3" fillId="0" borderId="0" xfId="3"/>
    <xf numFmtId="0" fontId="3" fillId="4" borderId="0" xfId="3" applyFill="1" applyAlignment="1">
      <alignment vertical="center"/>
    </xf>
    <xf numFmtId="0" fontId="3" fillId="0" borderId="0" xfId="3" applyAlignment="1">
      <alignment vertical="center"/>
    </xf>
    <xf numFmtId="168" fontId="14" fillId="4" borderId="6" xfId="3" applyNumberFormat="1" applyFont="1" applyFill="1" applyBorder="1" applyAlignment="1">
      <alignment horizontal="left" vertical="center" indent="1"/>
    </xf>
    <xf numFmtId="165" fontId="0" fillId="0" borderId="0" xfId="9" applyFont="1" applyBorder="1"/>
    <xf numFmtId="0" fontId="15" fillId="0" borderId="0" xfId="0" applyFont="1"/>
    <xf numFmtId="169" fontId="0" fillId="0" borderId="0" xfId="0" applyNumberFormat="1"/>
    <xf numFmtId="14" fontId="0" fillId="0" borderId="7" xfId="0" applyNumberFormat="1" applyBorder="1"/>
    <xf numFmtId="0" fontId="0" fillId="0" borderId="8" xfId="0" applyBorder="1" applyAlignment="1">
      <alignment horizontal="center"/>
    </xf>
    <xf numFmtId="170" fontId="0" fillId="0" borderId="0" xfId="0" applyNumberFormat="1"/>
    <xf numFmtId="168" fontId="14" fillId="4" borderId="0" xfId="3" applyNumberFormat="1" applyFont="1" applyFill="1" applyAlignment="1">
      <alignment horizontal="left" vertical="center" indent="1"/>
    </xf>
    <xf numFmtId="22" fontId="0" fillId="0" borderId="0" xfId="0" applyNumberFormat="1"/>
    <xf numFmtId="14" fontId="0" fillId="0" borderId="0" xfId="0" applyNumberFormat="1"/>
    <xf numFmtId="3" fontId="0" fillId="0" borderId="0" xfId="0" applyNumberFormat="1"/>
    <xf numFmtId="0" fontId="0" fillId="7" borderId="0" xfId="0" applyFill="1"/>
    <xf numFmtId="0" fontId="16" fillId="7" borderId="0" xfId="0" applyFont="1" applyFill="1"/>
    <xf numFmtId="0" fontId="17" fillId="7" borderId="0" xfId="0" applyFont="1" applyFill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/>
    </xf>
    <xf numFmtId="0" fontId="16" fillId="0" borderId="0" xfId="0" applyFont="1"/>
    <xf numFmtId="0" fontId="16" fillId="4" borderId="0" xfId="0" applyFont="1" applyFill="1"/>
    <xf numFmtId="0" fontId="20" fillId="4" borderId="0" xfId="0" applyFont="1" applyFill="1" applyAlignment="1">
      <alignment horizontal="left" vertical="center" indent="1"/>
    </xf>
    <xf numFmtId="14" fontId="16" fillId="4" borderId="0" xfId="0" applyNumberFormat="1" applyFont="1" applyFill="1"/>
    <xf numFmtId="39" fontId="21" fillId="4" borderId="0" xfId="6" applyFont="1" applyFill="1" applyAlignment="1">
      <alignment horizontal="left" vertical="center"/>
    </xf>
    <xf numFmtId="39" fontId="22" fillId="4" borderId="0" xfId="6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168" fontId="23" fillId="8" borderId="6" xfId="0" applyNumberFormat="1" applyFont="1" applyFill="1" applyBorder="1" applyAlignment="1">
      <alignment horizontal="left" vertical="center" indent="1"/>
    </xf>
    <xf numFmtId="168" fontId="23" fillId="8" borderId="0" xfId="0" applyNumberFormat="1" applyFont="1" applyFill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 indent="1"/>
    </xf>
    <xf numFmtId="168" fontId="23" fillId="8" borderId="9" xfId="0" applyNumberFormat="1" applyFont="1" applyFill="1" applyBorder="1" applyAlignment="1">
      <alignment horizontal="left" vertical="center"/>
    </xf>
    <xf numFmtId="168" fontId="23" fillId="2" borderId="9" xfId="0" applyNumberFormat="1" applyFont="1" applyFill="1" applyBorder="1" applyAlignment="1">
      <alignment vertical="center" wrapText="1"/>
    </xf>
    <xf numFmtId="165" fontId="23" fillId="8" borderId="9" xfId="9" applyFont="1" applyFill="1" applyBorder="1" applyAlignment="1">
      <alignment horizontal="left" vertical="center"/>
    </xf>
    <xf numFmtId="165" fontId="23" fillId="2" borderId="9" xfId="9" applyFont="1" applyFill="1" applyBorder="1" applyAlignment="1">
      <alignment vertical="center" wrapText="1"/>
    </xf>
    <xf numFmtId="0" fontId="24" fillId="4" borderId="0" xfId="0" applyFont="1" applyFill="1" applyAlignment="1">
      <alignment horizontal="left"/>
    </xf>
    <xf numFmtId="0" fontId="25" fillId="4" borderId="0" xfId="0" applyFont="1" applyFill="1"/>
    <xf numFmtId="0" fontId="16" fillId="4" borderId="0" xfId="3" applyFont="1" applyFill="1"/>
    <xf numFmtId="0" fontId="16" fillId="0" borderId="0" xfId="3" applyFont="1"/>
    <xf numFmtId="0" fontId="26" fillId="3" borderId="6" xfId="3" applyFont="1" applyFill="1" applyBorder="1" applyAlignment="1">
      <alignment horizontal="left" vertical="center" wrapText="1" indent="1"/>
    </xf>
    <xf numFmtId="14" fontId="16" fillId="4" borderId="0" xfId="3" applyNumberFormat="1" applyFont="1" applyFill="1"/>
    <xf numFmtId="0" fontId="27" fillId="4" borderId="0" xfId="3" applyFont="1" applyFill="1" applyAlignment="1">
      <alignment horizontal="left" vertical="center" wrapText="1" indent="1"/>
    </xf>
    <xf numFmtId="2" fontId="23" fillId="8" borderId="0" xfId="3" applyNumberFormat="1" applyFont="1" applyFill="1" applyAlignment="1">
      <alignment horizontal="left" vertical="center" indent="1"/>
    </xf>
    <xf numFmtId="49" fontId="23" fillId="8" borderId="0" xfId="3" applyNumberFormat="1" applyFont="1" applyFill="1" applyAlignment="1">
      <alignment horizontal="left" vertical="center" indent="1"/>
    </xf>
    <xf numFmtId="0" fontId="16" fillId="4" borderId="0" xfId="3" applyFont="1" applyFill="1" applyAlignment="1">
      <alignment vertical="center"/>
    </xf>
    <xf numFmtId="0" fontId="16" fillId="0" borderId="0" xfId="3" applyFont="1" applyAlignment="1">
      <alignment vertical="center"/>
    </xf>
    <xf numFmtId="2" fontId="23" fillId="0" borderId="0" xfId="3" applyNumberFormat="1" applyFont="1" applyAlignment="1">
      <alignment horizontal="left" vertical="center" indent="1"/>
    </xf>
    <xf numFmtId="49" fontId="23" fillId="2" borderId="0" xfId="3" applyNumberFormat="1" applyFont="1" applyFill="1" applyAlignment="1">
      <alignment horizontal="left" vertical="center" indent="1"/>
    </xf>
    <xf numFmtId="168" fontId="23" fillId="2" borderId="0" xfId="3" applyNumberFormat="1" applyFont="1" applyFill="1" applyAlignment="1">
      <alignment vertical="center" wrapText="1"/>
    </xf>
    <xf numFmtId="9" fontId="16" fillId="0" borderId="0" xfId="7" applyFont="1" applyBorder="1" applyAlignment="1">
      <alignment vertical="center"/>
    </xf>
    <xf numFmtId="4" fontId="16" fillId="0" borderId="0" xfId="3" applyNumberFormat="1" applyFont="1" applyAlignment="1">
      <alignment vertical="center"/>
    </xf>
    <xf numFmtId="170" fontId="16" fillId="0" borderId="0" xfId="7" applyNumberFormat="1" applyFont="1" applyAlignment="1">
      <alignment horizontal="center"/>
    </xf>
    <xf numFmtId="170" fontId="16" fillId="0" borderId="0" xfId="7" applyNumberFormat="1" applyFont="1" applyAlignment="1"/>
    <xf numFmtId="170" fontId="16" fillId="0" borderId="0" xfId="7" applyNumberFormat="1" applyFont="1"/>
    <xf numFmtId="0" fontId="16" fillId="4" borderId="0" xfId="0" applyFont="1" applyFill="1" applyAlignment="1">
      <alignment horizontal="center"/>
    </xf>
    <xf numFmtId="0" fontId="28" fillId="4" borderId="0" xfId="0" applyFont="1" applyFill="1"/>
    <xf numFmtId="0" fontId="26" fillId="3" borderId="6" xfId="0" applyFont="1" applyFill="1" applyBorder="1" applyAlignment="1">
      <alignment horizontal="left" vertical="center" wrapText="1" inden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left" vertical="center" wrapText="1" indent="1"/>
    </xf>
    <xf numFmtId="0" fontId="26" fillId="4" borderId="0" xfId="0" applyFont="1" applyFill="1" applyAlignment="1">
      <alignment horizontal="center" vertical="center" wrapText="1"/>
    </xf>
    <xf numFmtId="2" fontId="23" fillId="8" borderId="0" xfId="0" applyNumberFormat="1" applyFont="1" applyFill="1" applyAlignment="1">
      <alignment horizontal="left" vertical="center" indent="1"/>
    </xf>
    <xf numFmtId="49" fontId="23" fillId="8" borderId="0" xfId="0" applyNumberFormat="1" applyFont="1" applyFill="1" applyAlignment="1">
      <alignment horizontal="center" vertical="center"/>
    </xf>
    <xf numFmtId="2" fontId="23" fillId="8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left" vertical="center" indent="1"/>
    </xf>
    <xf numFmtId="49" fontId="23" fillId="2" borderId="0" xfId="0" applyNumberFormat="1" applyFont="1" applyFill="1" applyAlignment="1">
      <alignment horizontal="center" vertical="center"/>
    </xf>
    <xf numFmtId="2" fontId="23" fillId="0" borderId="0" xfId="0" applyNumberFormat="1" applyFont="1" applyAlignment="1">
      <alignment horizontal="center" vertical="center"/>
    </xf>
    <xf numFmtId="0" fontId="29" fillId="4" borderId="0" xfId="0" applyFont="1" applyFill="1"/>
    <xf numFmtId="39" fontId="21" fillId="4" borderId="0" xfId="6" applyFont="1" applyFill="1" applyAlignment="1">
      <alignment horizontal="center" vertical="center"/>
    </xf>
    <xf numFmtId="0" fontId="27" fillId="3" borderId="0" xfId="0" applyFont="1" applyFill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 wrapText="1"/>
    </xf>
    <xf numFmtId="0" fontId="26" fillId="4" borderId="0" xfId="0" applyFont="1" applyFill="1" applyAlignment="1">
      <alignment horizontal="center" vertical="center"/>
    </xf>
    <xf numFmtId="165" fontId="23" fillId="8" borderId="0" xfId="9" applyFont="1" applyFill="1" applyBorder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31" fillId="4" borderId="0" xfId="0" applyFont="1" applyFill="1" applyAlignment="1">
      <alignment vertical="center"/>
    </xf>
    <xf numFmtId="0" fontId="32" fillId="4" borderId="0" xfId="0" applyFont="1" applyFill="1" applyAlignment="1">
      <alignment horizontal="left" vertical="center"/>
    </xf>
    <xf numFmtId="0" fontId="33" fillId="4" borderId="0" xfId="0" applyFont="1" applyFill="1" applyAlignment="1">
      <alignment horizontal="right" vertical="center" indent="1"/>
    </xf>
    <xf numFmtId="0" fontId="34" fillId="4" borderId="0" xfId="0" applyFont="1" applyFill="1"/>
    <xf numFmtId="17" fontId="0" fillId="0" borderId="0" xfId="0" applyNumberFormat="1" applyAlignment="1">
      <alignment horizontal="center"/>
    </xf>
    <xf numFmtId="0" fontId="36" fillId="0" borderId="0" xfId="0" applyFont="1" applyAlignment="1">
      <alignment horizontal="left" vertical="center"/>
    </xf>
    <xf numFmtId="0" fontId="0" fillId="6" borderId="0" xfId="0" applyFill="1"/>
    <xf numFmtId="171" fontId="0" fillId="0" borderId="0" xfId="0" applyNumberFormat="1" applyAlignment="1">
      <alignment horizontal="center"/>
    </xf>
    <xf numFmtId="171" fontId="0" fillId="5" borderId="1" xfId="0" applyNumberFormat="1" applyFill="1" applyBorder="1" applyAlignment="1">
      <alignment horizontal="center"/>
    </xf>
    <xf numFmtId="164" fontId="0" fillId="0" borderId="0" xfId="13" applyFont="1"/>
    <xf numFmtId="10" fontId="0" fillId="0" borderId="0" xfId="7" applyNumberFormat="1" applyFont="1"/>
    <xf numFmtId="164" fontId="0" fillId="6" borderId="0" xfId="13" applyFont="1" applyFill="1"/>
    <xf numFmtId="10" fontId="0" fillId="6" borderId="0" xfId="7" applyNumberFormat="1" applyFont="1" applyFill="1"/>
    <xf numFmtId="10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/>
    <xf numFmtId="168" fontId="0" fillId="0" borderId="0" xfId="0" applyNumberFormat="1" applyAlignment="1">
      <alignment vertical="center"/>
    </xf>
    <xf numFmtId="172" fontId="0" fillId="0" borderId="1" xfId="0" applyNumberFormat="1" applyBorder="1" applyAlignment="1">
      <alignment horizontal="center"/>
    </xf>
    <xf numFmtId="165" fontId="3" fillId="0" borderId="0" xfId="9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10" fontId="38" fillId="0" borderId="0" xfId="7" applyNumberFormat="1" applyFont="1" applyAlignment="1">
      <alignment horizontal="left"/>
    </xf>
    <xf numFmtId="169" fontId="3" fillId="0" borderId="0" xfId="0" applyNumberFormat="1" applyFont="1"/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0" fontId="3" fillId="0" borderId="0" xfId="0" applyNumberFormat="1" applyFont="1"/>
    <xf numFmtId="173" fontId="0" fillId="0" borderId="0" xfId="7" applyNumberFormat="1" applyFont="1"/>
    <xf numFmtId="14" fontId="0" fillId="0" borderId="0" xfId="0" applyNumberFormat="1" applyAlignment="1">
      <alignment horizontal="center"/>
    </xf>
    <xf numFmtId="1" fontId="0" fillId="0" borderId="0" xfId="0" applyNumberFormat="1"/>
    <xf numFmtId="1" fontId="8" fillId="0" borderId="0" xfId="0" applyNumberFormat="1" applyFont="1" applyAlignment="1">
      <alignment horizontal="left" vertical="center"/>
    </xf>
    <xf numFmtId="1" fontId="6" fillId="0" borderId="0" xfId="0" applyNumberFormat="1" applyFont="1"/>
    <xf numFmtId="1" fontId="7" fillId="0" borderId="0" xfId="0" applyNumberFormat="1" applyFont="1"/>
    <xf numFmtId="164" fontId="0" fillId="0" borderId="0" xfId="13" applyFont="1" applyFill="1"/>
    <xf numFmtId="10" fontId="0" fillId="0" borderId="0" xfId="7" applyNumberFormat="1" applyFont="1" applyFill="1"/>
    <xf numFmtId="0" fontId="3" fillId="0" borderId="0" xfId="7" applyNumberFormat="1" applyAlignment="1">
      <alignment vertical="center"/>
    </xf>
    <xf numFmtId="0" fontId="1" fillId="0" borderId="0" xfId="48"/>
    <xf numFmtId="2" fontId="0" fillId="0" borderId="0" xfId="0" applyNumberFormat="1" applyAlignment="1">
      <alignment horizontal="center" vertical="center"/>
    </xf>
    <xf numFmtId="168" fontId="3" fillId="4" borderId="0" xfId="0" applyNumberFormat="1" applyFont="1" applyFill="1" applyAlignment="1">
      <alignment vertical="center"/>
    </xf>
    <xf numFmtId="14" fontId="56" fillId="42" borderId="21" xfId="0" applyNumberFormat="1" applyFont="1" applyFill="1" applyBorder="1" applyAlignment="1">
      <alignment horizontal="left" wrapText="1"/>
    </xf>
    <xf numFmtId="14" fontId="56" fillId="2" borderId="22" xfId="0" applyNumberFormat="1" applyFont="1" applyFill="1" applyBorder="1" applyAlignment="1">
      <alignment horizontal="left" wrapText="1"/>
    </xf>
    <xf numFmtId="14" fontId="56" fillId="2" borderId="21" xfId="0" applyNumberFormat="1" applyFont="1" applyFill="1" applyBorder="1" applyAlignment="1">
      <alignment horizontal="left" wrapText="1"/>
    </xf>
    <xf numFmtId="14" fontId="56" fillId="42" borderId="22" xfId="0" applyNumberFormat="1" applyFont="1" applyFill="1" applyBorder="1" applyAlignment="1">
      <alignment horizontal="left" wrapText="1"/>
    </xf>
    <xf numFmtId="0" fontId="0" fillId="0" borderId="0" xfId="0" pivotButton="1"/>
    <xf numFmtId="49" fontId="16" fillId="4" borderId="0" xfId="0" applyNumberFormat="1" applyFont="1" applyFill="1" applyAlignment="1">
      <alignment horizontal="center"/>
    </xf>
    <xf numFmtId="49" fontId="23" fillId="0" borderId="0" xfId="3" applyNumberFormat="1" applyFont="1" applyAlignment="1">
      <alignment horizontal="left" vertical="center" indent="1"/>
    </xf>
    <xf numFmtId="165" fontId="23" fillId="8" borderId="0" xfId="9" applyFont="1" applyFill="1" applyBorder="1" applyAlignment="1">
      <alignment horizontal="right" vertical="center"/>
    </xf>
    <xf numFmtId="165" fontId="23" fillId="0" borderId="0" xfId="9" applyFont="1" applyFill="1" applyBorder="1" applyAlignment="1">
      <alignment horizontal="center" vertical="center"/>
    </xf>
    <xf numFmtId="164" fontId="0" fillId="43" borderId="0" xfId="13" applyFont="1" applyFill="1"/>
    <xf numFmtId="10" fontId="0" fillId="43" borderId="0" xfId="7" applyNumberFormat="1" applyFont="1" applyFill="1"/>
    <xf numFmtId="165" fontId="23" fillId="0" borderId="0" xfId="9" applyFont="1" applyFill="1" applyBorder="1" applyAlignment="1">
      <alignment horizontal="right" vertical="center"/>
    </xf>
    <xf numFmtId="4" fontId="39" fillId="0" borderId="0" xfId="14" applyNumberFormat="1" applyFont="1" applyBorder="1" applyAlignment="1" applyProtection="1">
      <alignment horizontal="center" vertical="center" shrinkToFit="1"/>
    </xf>
    <xf numFmtId="174" fontId="39" fillId="0" borderId="0" xfId="14" applyNumberFormat="1" applyFont="1" applyBorder="1" applyAlignment="1" applyProtection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35" fillId="7" borderId="0" xfId="0" applyFont="1" applyFill="1" applyAlignment="1">
      <alignment horizontal="center" vertical="center"/>
    </xf>
    <xf numFmtId="168" fontId="23" fillId="2" borderId="6" xfId="0" applyNumberFormat="1" applyFont="1" applyFill="1" applyBorder="1" applyAlignment="1">
      <alignment horizontal="left" vertical="center" wrapText="1" indent="1"/>
    </xf>
    <xf numFmtId="168" fontId="23" fillId="2" borderId="0" xfId="0" applyNumberFormat="1" applyFont="1" applyFill="1" applyAlignment="1">
      <alignment horizontal="left" vertical="center" wrapText="1" indent="1"/>
    </xf>
    <xf numFmtId="0" fontId="29" fillId="4" borderId="0" xfId="0" applyFont="1" applyFill="1"/>
    <xf numFmtId="39" fontId="21" fillId="10" borderId="0" xfId="6" applyFont="1" applyFill="1" applyAlignment="1">
      <alignment horizontal="center" vertical="center"/>
    </xf>
    <xf numFmtId="0" fontId="26" fillId="9" borderId="10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168" fontId="23" fillId="2" borderId="9" xfId="0" applyNumberFormat="1" applyFont="1" applyFill="1" applyBorder="1" applyAlignment="1">
      <alignment horizontal="left" vertical="center" wrapText="1" indent="1"/>
    </xf>
    <xf numFmtId="168" fontId="23" fillId="8" borderId="6" xfId="0" applyNumberFormat="1" applyFont="1" applyFill="1" applyBorder="1" applyAlignment="1">
      <alignment horizontal="left" vertical="center" wrapText="1" indent="1"/>
    </xf>
    <xf numFmtId="168" fontId="23" fillId="8" borderId="0" xfId="0" applyNumberFormat="1" applyFont="1" applyFill="1" applyAlignment="1">
      <alignment horizontal="left" vertical="center" wrapText="1" indent="1"/>
    </xf>
    <xf numFmtId="168" fontId="23" fillId="8" borderId="9" xfId="0" applyNumberFormat="1" applyFont="1" applyFill="1" applyBorder="1" applyAlignment="1">
      <alignment horizontal="left" vertical="center" wrapText="1" indent="1"/>
    </xf>
    <xf numFmtId="0" fontId="26" fillId="3" borderId="6" xfId="3" applyFont="1" applyFill="1" applyBorder="1" applyAlignment="1">
      <alignment horizontal="left" vertical="center" wrapText="1" indent="1"/>
    </xf>
    <xf numFmtId="0" fontId="26" fillId="3" borderId="0" xfId="3" applyFont="1" applyFill="1" applyAlignment="1">
      <alignment horizontal="left" vertical="center" wrapText="1" indent="1"/>
    </xf>
    <xf numFmtId="39" fontId="21" fillId="7" borderId="0" xfId="6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 indent="1"/>
    </xf>
  </cellXfs>
  <cellStyles count="60">
    <cellStyle name="20% - Ênfase1" xfId="31" builtinId="30" customBuiltin="1"/>
    <cellStyle name="20% - Ênfase2" xfId="34" builtinId="34" customBuiltin="1"/>
    <cellStyle name="20% - Ênfase3" xfId="37" builtinId="38" customBuiltin="1"/>
    <cellStyle name="20% - Ênfase4" xfId="40" builtinId="42" customBuiltin="1"/>
    <cellStyle name="20% - Ênfase5" xfId="43" builtinId="46" customBuiltin="1"/>
    <cellStyle name="20% - Ênfase6" xfId="46" builtinId="50" customBuiltin="1"/>
    <cellStyle name="40% - Ênfase1" xfId="32" builtinId="31" customBuiltin="1"/>
    <cellStyle name="40% - Ênfase2" xfId="35" builtinId="35" customBuiltin="1"/>
    <cellStyle name="40% - Ênfase3" xfId="38" builtinId="39" customBuiltin="1"/>
    <cellStyle name="40% - Ênfase4" xfId="41" builtinId="43" customBuiltin="1"/>
    <cellStyle name="40% - Ênfase5" xfId="44" builtinId="47" customBuiltin="1"/>
    <cellStyle name="40% - Ênfase6" xfId="47" builtinId="51" customBuiltin="1"/>
    <cellStyle name="60% - Ênfase1 2" xfId="54" xr:uid="{00000000-0005-0000-0000-00000C000000}"/>
    <cellStyle name="60% - Ênfase2 2" xfId="55" xr:uid="{00000000-0005-0000-0000-00000D000000}"/>
    <cellStyle name="60% - Ênfase3 2" xfId="56" xr:uid="{00000000-0005-0000-0000-00000E000000}"/>
    <cellStyle name="60% - Ênfase4 2" xfId="57" xr:uid="{00000000-0005-0000-0000-00000F000000}"/>
    <cellStyle name="60% - Ênfase5 2" xfId="58" xr:uid="{00000000-0005-0000-0000-000010000000}"/>
    <cellStyle name="60% - Ênfase6 2" xfId="59" xr:uid="{00000000-0005-0000-0000-000011000000}"/>
    <cellStyle name="Bom" xfId="20" builtinId="26" customBuiltin="1"/>
    <cellStyle name="Cálculo" xfId="24" builtinId="22" customBuiltin="1"/>
    <cellStyle name="Célula de Verificação" xfId="26" builtinId="23" customBuiltin="1"/>
    <cellStyle name="Célula Vinculada" xfId="25" builtinId="24" customBuiltin="1"/>
    <cellStyle name="Ênfase1" xfId="30" builtinId="29" customBuiltin="1"/>
    <cellStyle name="Ênfase2" xfId="33" builtinId="33" customBuiltin="1"/>
    <cellStyle name="Ênfase3" xfId="36" builtinId="37" customBuiltin="1"/>
    <cellStyle name="Ênfase4" xfId="39" builtinId="41" customBuiltin="1"/>
    <cellStyle name="Ênfase5" xfId="42" builtinId="45" customBuiltin="1"/>
    <cellStyle name="Ênfase6" xfId="45" builtinId="49" customBuiltin="1"/>
    <cellStyle name="Entrada" xfId="22" builtinId="20" customBuiltin="1"/>
    <cellStyle name="Euro" xfId="1" xr:uid="{00000000-0005-0000-0000-00001D000000}"/>
    <cellStyle name="Euro 2" xfId="2" xr:uid="{00000000-0005-0000-0000-00001E000000}"/>
    <cellStyle name="Moeda" xfId="13" builtinId="4"/>
    <cellStyle name="Neutra 2" xfId="52" xr:uid="{00000000-0005-0000-0000-000021000000}"/>
    <cellStyle name="Normal" xfId="0" builtinId="0"/>
    <cellStyle name="Normal 2" xfId="3" xr:uid="{00000000-0005-0000-0000-000023000000}"/>
    <cellStyle name="Normal 3" xfId="4" xr:uid="{00000000-0005-0000-0000-000024000000}"/>
    <cellStyle name="Normal 4" xfId="5" xr:uid="{00000000-0005-0000-0000-000025000000}"/>
    <cellStyle name="Normal 5" xfId="48" xr:uid="{00000000-0005-0000-0000-000026000000}"/>
    <cellStyle name="Normal 6" xfId="15" xr:uid="{00000000-0005-0000-0000-000027000000}"/>
    <cellStyle name="Normal_BASE00.XLS" xfId="6" xr:uid="{00000000-0005-0000-0000-000028000000}"/>
    <cellStyle name="Nota 2" xfId="53" xr:uid="{00000000-0005-0000-0000-000029000000}"/>
    <cellStyle name="Porcentagem" xfId="7" builtinId="5"/>
    <cellStyle name="Porcentagem 2" xfId="8" xr:uid="{00000000-0005-0000-0000-00002B000000}"/>
    <cellStyle name="Porcentagem 3" xfId="50" xr:uid="{00000000-0005-0000-0000-00002C000000}"/>
    <cellStyle name="Ruim" xfId="21" builtinId="27" customBuiltin="1"/>
    <cellStyle name="Saída" xfId="23" builtinId="21" customBuiltin="1"/>
    <cellStyle name="Texto de Aviso" xfId="27" builtinId="11" customBuiltin="1"/>
    <cellStyle name="Texto Explicativo" xfId="28" builtinId="53" customBuiltin="1"/>
    <cellStyle name="Título 1" xfId="16" builtinId="16" customBuiltin="1"/>
    <cellStyle name="Título 2" xfId="17" builtinId="17" customBuiltin="1"/>
    <cellStyle name="Título 3" xfId="18" builtinId="18" customBuiltin="1"/>
    <cellStyle name="Título 4" xfId="19" builtinId="19" customBuiltin="1"/>
    <cellStyle name="Título 5" xfId="51" xr:uid="{00000000-0005-0000-0000-000034000000}"/>
    <cellStyle name="Total" xfId="29" builtinId="25" customBuiltin="1"/>
    <cellStyle name="Vírgula" xfId="9" builtinId="3"/>
    <cellStyle name="Vírgula 2" xfId="10" xr:uid="{00000000-0005-0000-0000-000037000000}"/>
    <cellStyle name="Vírgula 3" xfId="11" xr:uid="{00000000-0005-0000-0000-000038000000}"/>
    <cellStyle name="Vírgula 4" xfId="14" xr:uid="{00000000-0005-0000-0000-000039000000}"/>
    <cellStyle name="Vírgula 5" xfId="49" xr:uid="{00000000-0005-0000-0000-00003A000000}"/>
    <cellStyle name="ÿ_x0001_" xfId="12" xr:uid="{00000000-0005-0000-0000-00003B000000}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dd/m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 sz="1200" b="1" i="0" u="none" strike="noStrike" baseline="0">
                <a:solidFill>
                  <a:srgbClr val="339966"/>
                </a:solidFill>
                <a:latin typeface="Calibri"/>
              </a:rPr>
              <a:t>IHFA - Evolução do Índice (12 meses)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 sz="120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02353987519516"/>
          <c:y val="3.52776491173897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233226893050396E-2"/>
          <c:y val="0.1268141300850793"/>
          <c:w val="0.86334801103121339"/>
          <c:h val="0.77669319008596016"/>
        </c:manualLayout>
      </c:layout>
      <c:lineChart>
        <c:grouping val="standard"/>
        <c:varyColors val="0"/>
        <c:ser>
          <c:idx val="0"/>
          <c:order val="0"/>
          <c:spPr>
            <a:ln w="28575">
              <a:solidFill>
                <a:srgbClr val="80C342"/>
              </a:solidFill>
              <a:prstDash val="solid"/>
            </a:ln>
            <a:effectLst/>
          </c:spPr>
          <c:marker>
            <c:symbol val="none"/>
          </c:marker>
          <c:cat>
            <c:numRef>
              <c:f>Base!$A$3833:$A$4082</c:f>
              <c:numCache>
                <c:formatCode>m/d/yyyy</c:formatCode>
                <c:ptCount val="250"/>
                <c:pt idx="0">
                  <c:v>44925</c:v>
                </c:pt>
                <c:pt idx="1">
                  <c:v>44928</c:v>
                </c:pt>
                <c:pt idx="2">
                  <c:v>44929</c:v>
                </c:pt>
                <c:pt idx="3">
                  <c:v>44930</c:v>
                </c:pt>
                <c:pt idx="4">
                  <c:v>44931</c:v>
                </c:pt>
                <c:pt idx="5">
                  <c:v>44932</c:v>
                </c:pt>
                <c:pt idx="6">
                  <c:v>44935</c:v>
                </c:pt>
                <c:pt idx="7">
                  <c:v>44936</c:v>
                </c:pt>
                <c:pt idx="8">
                  <c:v>44937</c:v>
                </c:pt>
                <c:pt idx="9">
                  <c:v>44938</c:v>
                </c:pt>
                <c:pt idx="10">
                  <c:v>44939</c:v>
                </c:pt>
                <c:pt idx="11">
                  <c:v>44942</c:v>
                </c:pt>
                <c:pt idx="12">
                  <c:v>44943</c:v>
                </c:pt>
                <c:pt idx="13">
                  <c:v>44944</c:v>
                </c:pt>
                <c:pt idx="14">
                  <c:v>44945</c:v>
                </c:pt>
                <c:pt idx="15">
                  <c:v>44946</c:v>
                </c:pt>
                <c:pt idx="16">
                  <c:v>44949</c:v>
                </c:pt>
                <c:pt idx="17">
                  <c:v>44950</c:v>
                </c:pt>
                <c:pt idx="18">
                  <c:v>44951</c:v>
                </c:pt>
                <c:pt idx="19">
                  <c:v>44952</c:v>
                </c:pt>
                <c:pt idx="20">
                  <c:v>44953</c:v>
                </c:pt>
                <c:pt idx="21">
                  <c:v>44956</c:v>
                </c:pt>
                <c:pt idx="22">
                  <c:v>44957</c:v>
                </c:pt>
                <c:pt idx="23">
                  <c:v>44958</c:v>
                </c:pt>
                <c:pt idx="24">
                  <c:v>44959</c:v>
                </c:pt>
                <c:pt idx="25">
                  <c:v>44960</c:v>
                </c:pt>
                <c:pt idx="26">
                  <c:v>44963</c:v>
                </c:pt>
                <c:pt idx="27">
                  <c:v>44964</c:v>
                </c:pt>
                <c:pt idx="28">
                  <c:v>44965</c:v>
                </c:pt>
                <c:pt idx="29">
                  <c:v>44966</c:v>
                </c:pt>
                <c:pt idx="30">
                  <c:v>44967</c:v>
                </c:pt>
                <c:pt idx="31">
                  <c:v>44970</c:v>
                </c:pt>
                <c:pt idx="32">
                  <c:v>44971</c:v>
                </c:pt>
                <c:pt idx="33">
                  <c:v>44972</c:v>
                </c:pt>
                <c:pt idx="34">
                  <c:v>44973</c:v>
                </c:pt>
                <c:pt idx="35">
                  <c:v>44974</c:v>
                </c:pt>
                <c:pt idx="36">
                  <c:v>44979</c:v>
                </c:pt>
                <c:pt idx="37">
                  <c:v>44980</c:v>
                </c:pt>
                <c:pt idx="38">
                  <c:v>44981</c:v>
                </c:pt>
                <c:pt idx="39">
                  <c:v>44984</c:v>
                </c:pt>
                <c:pt idx="40">
                  <c:v>44985</c:v>
                </c:pt>
                <c:pt idx="41">
                  <c:v>44986</c:v>
                </c:pt>
                <c:pt idx="42">
                  <c:v>44987</c:v>
                </c:pt>
                <c:pt idx="43">
                  <c:v>44988</c:v>
                </c:pt>
                <c:pt idx="44">
                  <c:v>44991</c:v>
                </c:pt>
                <c:pt idx="45">
                  <c:v>44992</c:v>
                </c:pt>
                <c:pt idx="46">
                  <c:v>44993</c:v>
                </c:pt>
                <c:pt idx="47">
                  <c:v>44994</c:v>
                </c:pt>
                <c:pt idx="48">
                  <c:v>44995</c:v>
                </c:pt>
                <c:pt idx="49">
                  <c:v>44998</c:v>
                </c:pt>
                <c:pt idx="50">
                  <c:v>44999</c:v>
                </c:pt>
                <c:pt idx="51">
                  <c:v>45000</c:v>
                </c:pt>
                <c:pt idx="52">
                  <c:v>45001</c:v>
                </c:pt>
                <c:pt idx="53">
                  <c:v>45002</c:v>
                </c:pt>
                <c:pt idx="54">
                  <c:v>45005</c:v>
                </c:pt>
                <c:pt idx="55">
                  <c:v>45006</c:v>
                </c:pt>
                <c:pt idx="56">
                  <c:v>45007</c:v>
                </c:pt>
                <c:pt idx="57">
                  <c:v>45008</c:v>
                </c:pt>
                <c:pt idx="58">
                  <c:v>45009</c:v>
                </c:pt>
                <c:pt idx="59">
                  <c:v>45012</c:v>
                </c:pt>
                <c:pt idx="60">
                  <c:v>45013</c:v>
                </c:pt>
                <c:pt idx="61">
                  <c:v>45014</c:v>
                </c:pt>
                <c:pt idx="62">
                  <c:v>45015</c:v>
                </c:pt>
                <c:pt idx="63">
                  <c:v>45016</c:v>
                </c:pt>
                <c:pt idx="64">
                  <c:v>45019</c:v>
                </c:pt>
                <c:pt idx="65">
                  <c:v>45020</c:v>
                </c:pt>
                <c:pt idx="66">
                  <c:v>45021</c:v>
                </c:pt>
                <c:pt idx="67">
                  <c:v>45022</c:v>
                </c:pt>
                <c:pt idx="68">
                  <c:v>45026</c:v>
                </c:pt>
                <c:pt idx="69">
                  <c:v>45027</c:v>
                </c:pt>
                <c:pt idx="70">
                  <c:v>45028</c:v>
                </c:pt>
                <c:pt idx="71">
                  <c:v>45029</c:v>
                </c:pt>
                <c:pt idx="72">
                  <c:v>45030</c:v>
                </c:pt>
                <c:pt idx="73">
                  <c:v>45033</c:v>
                </c:pt>
                <c:pt idx="74">
                  <c:v>45034</c:v>
                </c:pt>
                <c:pt idx="75">
                  <c:v>45035</c:v>
                </c:pt>
                <c:pt idx="76">
                  <c:v>45036</c:v>
                </c:pt>
                <c:pt idx="77">
                  <c:v>45040</c:v>
                </c:pt>
                <c:pt idx="78">
                  <c:v>45041</c:v>
                </c:pt>
                <c:pt idx="79">
                  <c:v>45042</c:v>
                </c:pt>
                <c:pt idx="80">
                  <c:v>45043</c:v>
                </c:pt>
                <c:pt idx="81">
                  <c:v>45044</c:v>
                </c:pt>
                <c:pt idx="82">
                  <c:v>45048</c:v>
                </c:pt>
                <c:pt idx="83">
                  <c:v>45049</c:v>
                </c:pt>
                <c:pt idx="84">
                  <c:v>45050</c:v>
                </c:pt>
                <c:pt idx="85">
                  <c:v>45051</c:v>
                </c:pt>
                <c:pt idx="86">
                  <c:v>45054</c:v>
                </c:pt>
                <c:pt idx="87">
                  <c:v>45055</c:v>
                </c:pt>
                <c:pt idx="88">
                  <c:v>45056</c:v>
                </c:pt>
                <c:pt idx="89">
                  <c:v>45057</c:v>
                </c:pt>
                <c:pt idx="90">
                  <c:v>45058</c:v>
                </c:pt>
                <c:pt idx="91">
                  <c:v>45061</c:v>
                </c:pt>
                <c:pt idx="92">
                  <c:v>45062</c:v>
                </c:pt>
                <c:pt idx="93">
                  <c:v>45063</c:v>
                </c:pt>
                <c:pt idx="94">
                  <c:v>45064</c:v>
                </c:pt>
                <c:pt idx="95">
                  <c:v>45065</c:v>
                </c:pt>
                <c:pt idx="96">
                  <c:v>45068</c:v>
                </c:pt>
                <c:pt idx="97">
                  <c:v>45069</c:v>
                </c:pt>
                <c:pt idx="98">
                  <c:v>45070</c:v>
                </c:pt>
                <c:pt idx="99">
                  <c:v>45071</c:v>
                </c:pt>
                <c:pt idx="100">
                  <c:v>45072</c:v>
                </c:pt>
                <c:pt idx="101">
                  <c:v>45075</c:v>
                </c:pt>
                <c:pt idx="102">
                  <c:v>45076</c:v>
                </c:pt>
                <c:pt idx="103">
                  <c:v>45077</c:v>
                </c:pt>
                <c:pt idx="104">
                  <c:v>45078</c:v>
                </c:pt>
                <c:pt idx="105">
                  <c:v>45079</c:v>
                </c:pt>
                <c:pt idx="106">
                  <c:v>45082</c:v>
                </c:pt>
                <c:pt idx="107">
                  <c:v>45083</c:v>
                </c:pt>
                <c:pt idx="108">
                  <c:v>45084</c:v>
                </c:pt>
                <c:pt idx="109">
                  <c:v>45086</c:v>
                </c:pt>
                <c:pt idx="110">
                  <c:v>45089</c:v>
                </c:pt>
                <c:pt idx="111">
                  <c:v>45090</c:v>
                </c:pt>
                <c:pt idx="112">
                  <c:v>45091</c:v>
                </c:pt>
                <c:pt idx="113">
                  <c:v>45092</c:v>
                </c:pt>
                <c:pt idx="114">
                  <c:v>45093</c:v>
                </c:pt>
                <c:pt idx="115">
                  <c:v>45096</c:v>
                </c:pt>
                <c:pt idx="116">
                  <c:v>45097</c:v>
                </c:pt>
                <c:pt idx="117">
                  <c:v>45098</c:v>
                </c:pt>
                <c:pt idx="118">
                  <c:v>45099</c:v>
                </c:pt>
                <c:pt idx="119">
                  <c:v>45100</c:v>
                </c:pt>
                <c:pt idx="120">
                  <c:v>45103</c:v>
                </c:pt>
                <c:pt idx="121">
                  <c:v>45104</c:v>
                </c:pt>
                <c:pt idx="122">
                  <c:v>45105</c:v>
                </c:pt>
                <c:pt idx="123">
                  <c:v>45106</c:v>
                </c:pt>
                <c:pt idx="124">
                  <c:v>45107</c:v>
                </c:pt>
                <c:pt idx="125">
                  <c:v>45110</c:v>
                </c:pt>
                <c:pt idx="126">
                  <c:v>45111</c:v>
                </c:pt>
                <c:pt idx="127">
                  <c:v>45112</c:v>
                </c:pt>
                <c:pt idx="128">
                  <c:v>45113</c:v>
                </c:pt>
                <c:pt idx="129">
                  <c:v>45114</c:v>
                </c:pt>
                <c:pt idx="130">
                  <c:v>45117</c:v>
                </c:pt>
                <c:pt idx="131">
                  <c:v>45118</c:v>
                </c:pt>
                <c:pt idx="132">
                  <c:v>45119</c:v>
                </c:pt>
                <c:pt idx="133">
                  <c:v>45120</c:v>
                </c:pt>
                <c:pt idx="134">
                  <c:v>45121</c:v>
                </c:pt>
                <c:pt idx="135">
                  <c:v>45124</c:v>
                </c:pt>
                <c:pt idx="136">
                  <c:v>45125</c:v>
                </c:pt>
                <c:pt idx="137">
                  <c:v>45126</c:v>
                </c:pt>
                <c:pt idx="138">
                  <c:v>45127</c:v>
                </c:pt>
                <c:pt idx="139">
                  <c:v>45128</c:v>
                </c:pt>
                <c:pt idx="140">
                  <c:v>45131</c:v>
                </c:pt>
                <c:pt idx="141">
                  <c:v>45132</c:v>
                </c:pt>
                <c:pt idx="142">
                  <c:v>45133</c:v>
                </c:pt>
                <c:pt idx="143">
                  <c:v>45134</c:v>
                </c:pt>
                <c:pt idx="144">
                  <c:v>45135</c:v>
                </c:pt>
                <c:pt idx="145">
                  <c:v>45138</c:v>
                </c:pt>
                <c:pt idx="146">
                  <c:v>45139</c:v>
                </c:pt>
                <c:pt idx="147">
                  <c:v>45140</c:v>
                </c:pt>
                <c:pt idx="148">
                  <c:v>45141</c:v>
                </c:pt>
                <c:pt idx="149">
                  <c:v>45142</c:v>
                </c:pt>
                <c:pt idx="150">
                  <c:v>45145</c:v>
                </c:pt>
                <c:pt idx="151">
                  <c:v>45146</c:v>
                </c:pt>
                <c:pt idx="152">
                  <c:v>45147</c:v>
                </c:pt>
                <c:pt idx="153">
                  <c:v>45148</c:v>
                </c:pt>
                <c:pt idx="154">
                  <c:v>45149</c:v>
                </c:pt>
                <c:pt idx="155">
                  <c:v>45152</c:v>
                </c:pt>
                <c:pt idx="156">
                  <c:v>45153</c:v>
                </c:pt>
                <c:pt idx="157">
                  <c:v>45154</c:v>
                </c:pt>
                <c:pt idx="158">
                  <c:v>45155</c:v>
                </c:pt>
                <c:pt idx="159">
                  <c:v>45156</c:v>
                </c:pt>
                <c:pt idx="160">
                  <c:v>45159</c:v>
                </c:pt>
                <c:pt idx="161">
                  <c:v>45160</c:v>
                </c:pt>
                <c:pt idx="162">
                  <c:v>45161</c:v>
                </c:pt>
                <c:pt idx="163">
                  <c:v>45162</c:v>
                </c:pt>
                <c:pt idx="164">
                  <c:v>45163</c:v>
                </c:pt>
                <c:pt idx="165">
                  <c:v>45166</c:v>
                </c:pt>
                <c:pt idx="166">
                  <c:v>45167</c:v>
                </c:pt>
                <c:pt idx="167">
                  <c:v>45168</c:v>
                </c:pt>
                <c:pt idx="168">
                  <c:v>45169</c:v>
                </c:pt>
                <c:pt idx="169">
                  <c:v>45170</c:v>
                </c:pt>
                <c:pt idx="170">
                  <c:v>45173</c:v>
                </c:pt>
                <c:pt idx="171">
                  <c:v>45174</c:v>
                </c:pt>
                <c:pt idx="172">
                  <c:v>45175</c:v>
                </c:pt>
                <c:pt idx="173">
                  <c:v>45177</c:v>
                </c:pt>
                <c:pt idx="174">
                  <c:v>45180</c:v>
                </c:pt>
                <c:pt idx="175">
                  <c:v>45181</c:v>
                </c:pt>
                <c:pt idx="176">
                  <c:v>45182</c:v>
                </c:pt>
                <c:pt idx="177">
                  <c:v>45183</c:v>
                </c:pt>
                <c:pt idx="178">
                  <c:v>45184</c:v>
                </c:pt>
                <c:pt idx="179">
                  <c:v>45187</c:v>
                </c:pt>
                <c:pt idx="180">
                  <c:v>45188</c:v>
                </c:pt>
                <c:pt idx="181">
                  <c:v>45189</c:v>
                </c:pt>
                <c:pt idx="182">
                  <c:v>45190</c:v>
                </c:pt>
                <c:pt idx="183">
                  <c:v>45191</c:v>
                </c:pt>
                <c:pt idx="184">
                  <c:v>45194</c:v>
                </c:pt>
                <c:pt idx="185">
                  <c:v>45195</c:v>
                </c:pt>
                <c:pt idx="186">
                  <c:v>45196</c:v>
                </c:pt>
                <c:pt idx="187">
                  <c:v>45197</c:v>
                </c:pt>
                <c:pt idx="188">
                  <c:v>45198</c:v>
                </c:pt>
                <c:pt idx="189">
                  <c:v>45201</c:v>
                </c:pt>
                <c:pt idx="190">
                  <c:v>45202</c:v>
                </c:pt>
                <c:pt idx="191">
                  <c:v>45203</c:v>
                </c:pt>
                <c:pt idx="192">
                  <c:v>45204</c:v>
                </c:pt>
                <c:pt idx="193">
                  <c:v>45205</c:v>
                </c:pt>
                <c:pt idx="194">
                  <c:v>45208</c:v>
                </c:pt>
                <c:pt idx="195">
                  <c:v>45209</c:v>
                </c:pt>
                <c:pt idx="196">
                  <c:v>45210</c:v>
                </c:pt>
                <c:pt idx="197">
                  <c:v>45212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45222</c:v>
                </c:pt>
                <c:pt idx="204">
                  <c:v>45223</c:v>
                </c:pt>
                <c:pt idx="205">
                  <c:v>45224</c:v>
                </c:pt>
                <c:pt idx="206">
                  <c:v>45225</c:v>
                </c:pt>
                <c:pt idx="207">
                  <c:v>45226</c:v>
                </c:pt>
                <c:pt idx="208">
                  <c:v>45229</c:v>
                </c:pt>
                <c:pt idx="209">
                  <c:v>45230</c:v>
                </c:pt>
                <c:pt idx="210">
                  <c:v>45231</c:v>
                </c:pt>
                <c:pt idx="211">
                  <c:v>45233</c:v>
                </c:pt>
                <c:pt idx="212">
                  <c:v>45236</c:v>
                </c:pt>
                <c:pt idx="213">
                  <c:v>45237</c:v>
                </c:pt>
                <c:pt idx="214">
                  <c:v>45238</c:v>
                </c:pt>
                <c:pt idx="215">
                  <c:v>45239</c:v>
                </c:pt>
                <c:pt idx="216">
                  <c:v>45240</c:v>
                </c:pt>
                <c:pt idx="217">
                  <c:v>45243</c:v>
                </c:pt>
                <c:pt idx="218">
                  <c:v>45244</c:v>
                </c:pt>
                <c:pt idx="219">
                  <c:v>45246</c:v>
                </c:pt>
                <c:pt idx="220">
                  <c:v>45247</c:v>
                </c:pt>
                <c:pt idx="221">
                  <c:v>45250</c:v>
                </c:pt>
                <c:pt idx="222">
                  <c:v>45251</c:v>
                </c:pt>
                <c:pt idx="223">
                  <c:v>45252</c:v>
                </c:pt>
                <c:pt idx="224">
                  <c:v>45253</c:v>
                </c:pt>
                <c:pt idx="225">
                  <c:v>45254</c:v>
                </c:pt>
                <c:pt idx="226">
                  <c:v>45257</c:v>
                </c:pt>
                <c:pt idx="227">
                  <c:v>45258</c:v>
                </c:pt>
                <c:pt idx="228">
                  <c:v>45259</c:v>
                </c:pt>
                <c:pt idx="229">
                  <c:v>45260</c:v>
                </c:pt>
                <c:pt idx="230">
                  <c:v>45261</c:v>
                </c:pt>
                <c:pt idx="231">
                  <c:v>45264</c:v>
                </c:pt>
                <c:pt idx="232">
                  <c:v>45265</c:v>
                </c:pt>
                <c:pt idx="233">
                  <c:v>45266</c:v>
                </c:pt>
                <c:pt idx="234">
                  <c:v>45267</c:v>
                </c:pt>
                <c:pt idx="235">
                  <c:v>45268</c:v>
                </c:pt>
                <c:pt idx="236">
                  <c:v>45271</c:v>
                </c:pt>
                <c:pt idx="237">
                  <c:v>45272</c:v>
                </c:pt>
                <c:pt idx="238">
                  <c:v>45273</c:v>
                </c:pt>
                <c:pt idx="239">
                  <c:v>45274</c:v>
                </c:pt>
                <c:pt idx="240">
                  <c:v>45275</c:v>
                </c:pt>
                <c:pt idx="241">
                  <c:v>45278</c:v>
                </c:pt>
                <c:pt idx="242">
                  <c:v>45279</c:v>
                </c:pt>
                <c:pt idx="243">
                  <c:v>45280</c:v>
                </c:pt>
                <c:pt idx="244">
                  <c:v>45281</c:v>
                </c:pt>
                <c:pt idx="245">
                  <c:v>45282</c:v>
                </c:pt>
                <c:pt idx="246">
                  <c:v>45286</c:v>
                </c:pt>
                <c:pt idx="247">
                  <c:v>45287</c:v>
                </c:pt>
                <c:pt idx="248">
                  <c:v>45288</c:v>
                </c:pt>
                <c:pt idx="249">
                  <c:v>45289</c:v>
                </c:pt>
              </c:numCache>
            </c:numRef>
          </c:cat>
          <c:val>
            <c:numRef>
              <c:f>Base!$B$3833:$B$4082</c:f>
              <c:numCache>
                <c:formatCode>General</c:formatCode>
                <c:ptCount val="250"/>
                <c:pt idx="0">
                  <c:v>4592.07</c:v>
                </c:pt>
                <c:pt idx="1">
                  <c:v>4583.75</c:v>
                </c:pt>
                <c:pt idx="2">
                  <c:v>4581.8500000000004</c:v>
                </c:pt>
                <c:pt idx="3">
                  <c:v>4580.6099999999997</c:v>
                </c:pt>
                <c:pt idx="4">
                  <c:v>4581.57</c:v>
                </c:pt>
                <c:pt idx="5">
                  <c:v>4584.8</c:v>
                </c:pt>
                <c:pt idx="6" formatCode="0.00">
                  <c:v>4593.8500000000004</c:v>
                </c:pt>
                <c:pt idx="7">
                  <c:v>4600.05</c:v>
                </c:pt>
                <c:pt idx="8">
                  <c:v>4614.8</c:v>
                </c:pt>
                <c:pt idx="9">
                  <c:v>4626.1899999999996</c:v>
                </c:pt>
                <c:pt idx="10">
                  <c:v>4631.17</c:v>
                </c:pt>
                <c:pt idx="11">
                  <c:v>4631.57</c:v>
                </c:pt>
                <c:pt idx="12">
                  <c:v>4632.6499999999996</c:v>
                </c:pt>
                <c:pt idx="13">
                  <c:v>4633.9399999999996</c:v>
                </c:pt>
                <c:pt idx="14">
                  <c:v>4639.43</c:v>
                </c:pt>
                <c:pt idx="15">
                  <c:v>4640.62</c:v>
                </c:pt>
                <c:pt idx="16">
                  <c:v>4642.2299999999996</c:v>
                </c:pt>
                <c:pt idx="17">
                  <c:v>4643.41</c:v>
                </c:pt>
                <c:pt idx="18">
                  <c:v>4650.32</c:v>
                </c:pt>
                <c:pt idx="19">
                  <c:v>4650.79</c:v>
                </c:pt>
                <c:pt idx="20">
                  <c:v>4648.3</c:v>
                </c:pt>
                <c:pt idx="21">
                  <c:v>4640.47</c:v>
                </c:pt>
                <c:pt idx="22">
                  <c:v>4645.0600000000004</c:v>
                </c:pt>
                <c:pt idx="23">
                  <c:v>4650.2299999999996</c:v>
                </c:pt>
                <c:pt idx="24">
                  <c:v>4656.55</c:v>
                </c:pt>
                <c:pt idx="25">
                  <c:v>4637.47</c:v>
                </c:pt>
                <c:pt idx="26">
                  <c:v>4635.57</c:v>
                </c:pt>
                <c:pt idx="27">
                  <c:v>4637.3</c:v>
                </c:pt>
                <c:pt idx="28">
                  <c:v>4641.66</c:v>
                </c:pt>
                <c:pt idx="29">
                  <c:v>4628.05</c:v>
                </c:pt>
                <c:pt idx="30">
                  <c:v>4634.3500000000004</c:v>
                </c:pt>
                <c:pt idx="31">
                  <c:v>4628.6099999999997</c:v>
                </c:pt>
                <c:pt idx="32">
                  <c:v>4628.7299999999996</c:v>
                </c:pt>
                <c:pt idx="33">
                  <c:v>4632.47</c:v>
                </c:pt>
                <c:pt idx="34">
                  <c:v>4639.6899999999996</c:v>
                </c:pt>
                <c:pt idx="35">
                  <c:v>4633.2299999999996</c:v>
                </c:pt>
                <c:pt idx="36">
                  <c:v>4630.43</c:v>
                </c:pt>
                <c:pt idx="37">
                  <c:v>4630.4399999999996</c:v>
                </c:pt>
                <c:pt idx="38">
                  <c:v>4638.54</c:v>
                </c:pt>
                <c:pt idx="39">
                  <c:v>4633.74</c:v>
                </c:pt>
                <c:pt idx="40">
                  <c:v>4636.1000000000004</c:v>
                </c:pt>
                <c:pt idx="41">
                  <c:v>4637.3999999999996</c:v>
                </c:pt>
                <c:pt idx="42">
                  <c:v>4636.2</c:v>
                </c:pt>
                <c:pt idx="43">
                  <c:v>4635.75</c:v>
                </c:pt>
                <c:pt idx="44">
                  <c:v>4641.0600000000004</c:v>
                </c:pt>
                <c:pt idx="45">
                  <c:v>4646.49</c:v>
                </c:pt>
                <c:pt idx="46">
                  <c:v>4649.91</c:v>
                </c:pt>
                <c:pt idx="47">
                  <c:v>4649.26</c:v>
                </c:pt>
                <c:pt idx="48">
                  <c:v>4638.7700000000004</c:v>
                </c:pt>
                <c:pt idx="49">
                  <c:v>4618.87</c:v>
                </c:pt>
                <c:pt idx="50">
                  <c:v>4611.5</c:v>
                </c:pt>
                <c:pt idx="51">
                  <c:v>4612.4399999999996</c:v>
                </c:pt>
                <c:pt idx="52">
                  <c:v>4611.45</c:v>
                </c:pt>
                <c:pt idx="53">
                  <c:v>4614.72</c:v>
                </c:pt>
                <c:pt idx="54">
                  <c:v>4610.05</c:v>
                </c:pt>
                <c:pt idx="55">
                  <c:v>4609.8</c:v>
                </c:pt>
                <c:pt idx="56">
                  <c:v>4621.96</c:v>
                </c:pt>
                <c:pt idx="57">
                  <c:v>4621.6499999999996</c:v>
                </c:pt>
                <c:pt idx="58">
                  <c:v>4628.59</c:v>
                </c:pt>
                <c:pt idx="59">
                  <c:v>4628.83</c:v>
                </c:pt>
                <c:pt idx="60">
                  <c:v>4632.45</c:v>
                </c:pt>
                <c:pt idx="61">
                  <c:v>4626.97</c:v>
                </c:pt>
                <c:pt idx="62">
                  <c:v>4637.12</c:v>
                </c:pt>
                <c:pt idx="63">
                  <c:v>4629.22</c:v>
                </c:pt>
                <c:pt idx="64">
                  <c:v>4640</c:v>
                </c:pt>
                <c:pt idx="65" formatCode="0.00">
                  <c:v>4652.97</c:v>
                </c:pt>
                <c:pt idx="66">
                  <c:v>4649.63</c:v>
                </c:pt>
                <c:pt idx="67">
                  <c:v>4652.3599999999997</c:v>
                </c:pt>
                <c:pt idx="68">
                  <c:v>4648.41</c:v>
                </c:pt>
                <c:pt idx="69">
                  <c:v>4658.4399999999996</c:v>
                </c:pt>
                <c:pt idx="70">
                  <c:v>4667.62</c:v>
                </c:pt>
                <c:pt idx="71">
                  <c:v>4673.3100000000004</c:v>
                </c:pt>
                <c:pt idx="72">
                  <c:v>4669.25</c:v>
                </c:pt>
                <c:pt idx="73">
                  <c:v>4661.8900000000003</c:v>
                </c:pt>
                <c:pt idx="74">
                  <c:v>4658.47</c:v>
                </c:pt>
                <c:pt idx="75">
                  <c:v>4647.1000000000004</c:v>
                </c:pt>
                <c:pt idx="76">
                  <c:v>4656.45</c:v>
                </c:pt>
                <c:pt idx="77">
                  <c:v>4663.91</c:v>
                </c:pt>
                <c:pt idx="78">
                  <c:v>4666.05</c:v>
                </c:pt>
                <c:pt idx="79">
                  <c:v>4667.92</c:v>
                </c:pt>
                <c:pt idx="80">
                  <c:v>4667.1099999999997</c:v>
                </c:pt>
                <c:pt idx="81">
                  <c:v>4666.93</c:v>
                </c:pt>
                <c:pt idx="82">
                  <c:v>4663.2700000000004</c:v>
                </c:pt>
                <c:pt idx="83">
                  <c:v>4667.7700000000004</c:v>
                </c:pt>
                <c:pt idx="84">
                  <c:v>4676.5200000000004</c:v>
                </c:pt>
                <c:pt idx="85">
                  <c:v>4680.47</c:v>
                </c:pt>
                <c:pt idx="86">
                  <c:v>4677.18</c:v>
                </c:pt>
                <c:pt idx="87">
                  <c:v>4682.09</c:v>
                </c:pt>
                <c:pt idx="88">
                  <c:v>4690.9799999999996</c:v>
                </c:pt>
                <c:pt idx="89">
                  <c:v>4697.5</c:v>
                </c:pt>
                <c:pt idx="90">
                  <c:v>4698.43</c:v>
                </c:pt>
                <c:pt idx="91">
                  <c:v>4703.97</c:v>
                </c:pt>
                <c:pt idx="92">
                  <c:v>4697.5600000000004</c:v>
                </c:pt>
                <c:pt idx="93">
                  <c:v>4700.24</c:v>
                </c:pt>
                <c:pt idx="94">
                  <c:v>4698.3599999999997</c:v>
                </c:pt>
                <c:pt idx="95">
                  <c:v>4698.76</c:v>
                </c:pt>
                <c:pt idx="96">
                  <c:v>4698.6000000000004</c:v>
                </c:pt>
                <c:pt idx="97">
                  <c:v>4695.93</c:v>
                </c:pt>
                <c:pt idx="98">
                  <c:v>4697.18</c:v>
                </c:pt>
                <c:pt idx="99">
                  <c:v>4705.1899999999996</c:v>
                </c:pt>
                <c:pt idx="100">
                  <c:v>4707.87</c:v>
                </c:pt>
                <c:pt idx="101">
                  <c:v>4704.72</c:v>
                </c:pt>
                <c:pt idx="102">
                  <c:v>4709.8999999999996</c:v>
                </c:pt>
                <c:pt idx="103">
                  <c:v>4704.9399999999996</c:v>
                </c:pt>
                <c:pt idx="104">
                  <c:v>4716.46</c:v>
                </c:pt>
                <c:pt idx="105">
                  <c:v>4719.3999999999996</c:v>
                </c:pt>
                <c:pt idx="106">
                  <c:v>4726.41</c:v>
                </c:pt>
                <c:pt idx="107">
                  <c:v>4737.0200000000004</c:v>
                </c:pt>
                <c:pt idx="108">
                  <c:v>4735.1099999999997</c:v>
                </c:pt>
                <c:pt idx="109">
                  <c:v>4750.01</c:v>
                </c:pt>
                <c:pt idx="110">
                  <c:v>4753.17</c:v>
                </c:pt>
                <c:pt idx="111">
                  <c:v>4739.08</c:v>
                </c:pt>
                <c:pt idx="112">
                  <c:v>4755.2700000000004</c:v>
                </c:pt>
                <c:pt idx="113">
                  <c:v>4763.8900000000003</c:v>
                </c:pt>
                <c:pt idx="114">
                  <c:v>4763.1099999999997</c:v>
                </c:pt>
                <c:pt idx="115">
                  <c:v>4766.4799999999996</c:v>
                </c:pt>
                <c:pt idx="116">
                  <c:v>4770.37</c:v>
                </c:pt>
                <c:pt idx="117">
                  <c:v>4778.6499999999996</c:v>
                </c:pt>
                <c:pt idx="118">
                  <c:v>4769.87</c:v>
                </c:pt>
                <c:pt idx="119">
                  <c:v>4778.6499999999996</c:v>
                </c:pt>
                <c:pt idx="120">
                  <c:v>4777.72</c:v>
                </c:pt>
                <c:pt idx="121">
                  <c:v>4764.41</c:v>
                </c:pt>
                <c:pt idx="122">
                  <c:v>4764.75</c:v>
                </c:pt>
                <c:pt idx="123">
                  <c:v>4767.6499999999996</c:v>
                </c:pt>
                <c:pt idx="124">
                  <c:v>4776.07</c:v>
                </c:pt>
                <c:pt idx="125" formatCode="0.00">
                  <c:v>4785.74</c:v>
                </c:pt>
                <c:pt idx="126">
                  <c:v>4779.88</c:v>
                </c:pt>
                <c:pt idx="127">
                  <c:v>4783.28</c:v>
                </c:pt>
                <c:pt idx="128">
                  <c:v>4759.08</c:v>
                </c:pt>
                <c:pt idx="129">
                  <c:v>4776.9399999999996</c:v>
                </c:pt>
                <c:pt idx="130">
                  <c:v>4767.82</c:v>
                </c:pt>
                <c:pt idx="131">
                  <c:v>4770.87</c:v>
                </c:pt>
                <c:pt idx="132">
                  <c:v>4782.59</c:v>
                </c:pt>
                <c:pt idx="133">
                  <c:v>4794.59</c:v>
                </c:pt>
                <c:pt idx="134">
                  <c:v>4776.1000000000004</c:v>
                </c:pt>
                <c:pt idx="135">
                  <c:v>4786.8100000000004</c:v>
                </c:pt>
                <c:pt idx="136">
                  <c:v>4798.0600000000004</c:v>
                </c:pt>
                <c:pt idx="137">
                  <c:v>4800.05</c:v>
                </c:pt>
                <c:pt idx="138">
                  <c:v>4791.21</c:v>
                </c:pt>
                <c:pt idx="139">
                  <c:v>4811.6899999999996</c:v>
                </c:pt>
                <c:pt idx="140">
                  <c:v>4821.91</c:v>
                </c:pt>
                <c:pt idx="141">
                  <c:v>4820.7299999999996</c:v>
                </c:pt>
                <c:pt idx="142">
                  <c:v>4827.79</c:v>
                </c:pt>
                <c:pt idx="143">
                  <c:v>4815.3500000000004</c:v>
                </c:pt>
                <c:pt idx="144">
                  <c:v>4826.1499999999996</c:v>
                </c:pt>
                <c:pt idx="145">
                  <c:v>4846.12</c:v>
                </c:pt>
                <c:pt idx="146">
                  <c:v>4836.76</c:v>
                </c:pt>
                <c:pt idx="147">
                  <c:v>4832.97</c:v>
                </c:pt>
                <c:pt idx="148">
                  <c:v>4840.7700000000004</c:v>
                </c:pt>
                <c:pt idx="149">
                  <c:v>4848.25</c:v>
                </c:pt>
                <c:pt idx="150">
                  <c:v>4842.9399999999996</c:v>
                </c:pt>
                <c:pt idx="151">
                  <c:v>4850.97</c:v>
                </c:pt>
                <c:pt idx="152">
                  <c:v>4848.99</c:v>
                </c:pt>
                <c:pt idx="153">
                  <c:v>4850.8599999999997</c:v>
                </c:pt>
                <c:pt idx="154">
                  <c:v>4849.07</c:v>
                </c:pt>
                <c:pt idx="155">
                  <c:v>4832.07</c:v>
                </c:pt>
                <c:pt idx="156">
                  <c:v>4826.9399999999996</c:v>
                </c:pt>
                <c:pt idx="157">
                  <c:v>4824.6099999999997</c:v>
                </c:pt>
                <c:pt idx="158">
                  <c:v>4809.6899999999996</c:v>
                </c:pt>
                <c:pt idx="159">
                  <c:v>4815.0600000000004</c:v>
                </c:pt>
                <c:pt idx="160">
                  <c:v>4805.16</c:v>
                </c:pt>
                <c:pt idx="161">
                  <c:v>4820.07</c:v>
                </c:pt>
                <c:pt idx="162">
                  <c:v>4840.96</c:v>
                </c:pt>
                <c:pt idx="163">
                  <c:v>4834.5200000000004</c:v>
                </c:pt>
                <c:pt idx="164">
                  <c:v>4821.16</c:v>
                </c:pt>
                <c:pt idx="165">
                  <c:v>4820.67</c:v>
                </c:pt>
                <c:pt idx="166">
                  <c:v>4831.3900000000003</c:v>
                </c:pt>
                <c:pt idx="167">
                  <c:v>4827.9799999999996</c:v>
                </c:pt>
                <c:pt idx="168">
                  <c:v>4810.68</c:v>
                </c:pt>
                <c:pt idx="169">
                  <c:v>4819.74</c:v>
                </c:pt>
                <c:pt idx="170">
                  <c:v>4817.0600000000004</c:v>
                </c:pt>
                <c:pt idx="171">
                  <c:v>4806.58</c:v>
                </c:pt>
                <c:pt idx="172">
                  <c:v>4795.5600000000004</c:v>
                </c:pt>
                <c:pt idx="173">
                  <c:v>4804.09</c:v>
                </c:pt>
                <c:pt idx="174">
                  <c:v>4813.6000000000004</c:v>
                </c:pt>
                <c:pt idx="175">
                  <c:v>4827.62</c:v>
                </c:pt>
                <c:pt idx="176">
                  <c:v>4837.37</c:v>
                </c:pt>
                <c:pt idx="177">
                  <c:v>4849.83</c:v>
                </c:pt>
                <c:pt idx="178">
                  <c:v>4842.8599999999997</c:v>
                </c:pt>
                <c:pt idx="179">
                  <c:v>4835.57</c:v>
                </c:pt>
                <c:pt idx="180">
                  <c:v>4828.37</c:v>
                </c:pt>
                <c:pt idx="181">
                  <c:v>4830.79</c:v>
                </c:pt>
                <c:pt idx="182">
                  <c:v>4823.03</c:v>
                </c:pt>
                <c:pt idx="183">
                  <c:v>4824.8500000000004</c:v>
                </c:pt>
                <c:pt idx="184">
                  <c:v>4823.18</c:v>
                </c:pt>
                <c:pt idx="185">
                  <c:v>4808.12</c:v>
                </c:pt>
                <c:pt idx="186">
                  <c:v>4797.1400000000003</c:v>
                </c:pt>
                <c:pt idx="187">
                  <c:v>4802.37</c:v>
                </c:pt>
                <c:pt idx="188">
                  <c:v>4810.9399999999996</c:v>
                </c:pt>
                <c:pt idx="189">
                  <c:v>4797.25</c:v>
                </c:pt>
                <c:pt idx="190">
                  <c:v>4779.83</c:v>
                </c:pt>
                <c:pt idx="191">
                  <c:v>4783.84</c:v>
                </c:pt>
                <c:pt idx="192">
                  <c:v>4778.92</c:v>
                </c:pt>
                <c:pt idx="193">
                  <c:v>4777.24</c:v>
                </c:pt>
                <c:pt idx="194">
                  <c:v>4789.43</c:v>
                </c:pt>
                <c:pt idx="195">
                  <c:v>4802.4399999999996</c:v>
                </c:pt>
                <c:pt idx="196">
                  <c:v>4793.71</c:v>
                </c:pt>
                <c:pt idx="197">
                  <c:v>4784.96</c:v>
                </c:pt>
                <c:pt idx="198">
                  <c:v>4785.8900000000003</c:v>
                </c:pt>
                <c:pt idx="199">
                  <c:v>4773.5</c:v>
                </c:pt>
                <c:pt idx="200">
                  <c:v>4760.83</c:v>
                </c:pt>
                <c:pt idx="201">
                  <c:v>4758.6499999999996</c:v>
                </c:pt>
                <c:pt idx="202">
                  <c:v>4769.22</c:v>
                </c:pt>
                <c:pt idx="203">
                  <c:v>4772.37</c:v>
                </c:pt>
                <c:pt idx="204">
                  <c:v>4780.3599999999997</c:v>
                </c:pt>
                <c:pt idx="205">
                  <c:v>4778.33</c:v>
                </c:pt>
                <c:pt idx="206">
                  <c:v>4796.32</c:v>
                </c:pt>
                <c:pt idx="207">
                  <c:v>4783.8999999999996</c:v>
                </c:pt>
                <c:pt idx="208">
                  <c:v>4766.59</c:v>
                </c:pt>
                <c:pt idx="209">
                  <c:v>4769.6499999999996</c:v>
                </c:pt>
                <c:pt idx="210">
                  <c:v>4787.1000000000004</c:v>
                </c:pt>
                <c:pt idx="211">
                  <c:v>4811.63</c:v>
                </c:pt>
                <c:pt idx="212">
                  <c:v>4802.88</c:v>
                </c:pt>
                <c:pt idx="213">
                  <c:v>4818</c:v>
                </c:pt>
                <c:pt idx="214">
                  <c:v>4811.13</c:v>
                </c:pt>
                <c:pt idx="215">
                  <c:v>4802.9399999999996</c:v>
                </c:pt>
                <c:pt idx="216">
                  <c:v>4816.8599999999997</c:v>
                </c:pt>
                <c:pt idx="217">
                  <c:v>4813.8999999999996</c:v>
                </c:pt>
                <c:pt idx="218">
                  <c:v>4848.2700000000004</c:v>
                </c:pt>
                <c:pt idx="219">
                  <c:v>4861.92</c:v>
                </c:pt>
                <c:pt idx="220">
                  <c:v>4864.57</c:v>
                </c:pt>
                <c:pt idx="221">
                  <c:v>4873.68</c:v>
                </c:pt>
                <c:pt idx="222">
                  <c:v>4861.21</c:v>
                </c:pt>
                <c:pt idx="223">
                  <c:v>4864.95</c:v>
                </c:pt>
                <c:pt idx="224">
                  <c:v>4867.2700000000004</c:v>
                </c:pt>
                <c:pt idx="225">
                  <c:v>4867.8</c:v>
                </c:pt>
                <c:pt idx="226">
                  <c:v>4874.92</c:v>
                </c:pt>
                <c:pt idx="227">
                  <c:v>4884.6899999999996</c:v>
                </c:pt>
                <c:pt idx="228">
                  <c:v>4884.59</c:v>
                </c:pt>
                <c:pt idx="229">
                  <c:v>4889.8500000000004</c:v>
                </c:pt>
                <c:pt idx="230">
                  <c:v>4912.01</c:v>
                </c:pt>
                <c:pt idx="231">
                  <c:v>4891.92</c:v>
                </c:pt>
                <c:pt idx="232">
                  <c:v>4907.18</c:v>
                </c:pt>
                <c:pt idx="233">
                  <c:v>4906.42</c:v>
                </c:pt>
                <c:pt idx="234">
                  <c:v>4915.1099999999997</c:v>
                </c:pt>
                <c:pt idx="235">
                  <c:v>4911.25</c:v>
                </c:pt>
                <c:pt idx="236">
                  <c:v>4909.4799999999996</c:v>
                </c:pt>
                <c:pt idx="237">
                  <c:v>4918.78</c:v>
                </c:pt>
                <c:pt idx="238">
                  <c:v>4959.3100000000004</c:v>
                </c:pt>
                <c:pt idx="239">
                  <c:v>4973.49</c:v>
                </c:pt>
                <c:pt idx="240">
                  <c:v>4973.6000000000004</c:v>
                </c:pt>
                <c:pt idx="241">
                  <c:v>4980.87</c:v>
                </c:pt>
                <c:pt idx="242">
                  <c:v>4987.28</c:v>
                </c:pt>
                <c:pt idx="243">
                  <c:v>4988.47</c:v>
                </c:pt>
                <c:pt idx="244">
                  <c:v>4997.93</c:v>
                </c:pt>
                <c:pt idx="245">
                  <c:v>5002.6400000000003</c:v>
                </c:pt>
                <c:pt idx="246">
                  <c:v>5004.26</c:v>
                </c:pt>
                <c:pt idx="247">
                  <c:v>5017.95</c:v>
                </c:pt>
                <c:pt idx="248">
                  <c:v>5013.68</c:v>
                </c:pt>
                <c:pt idx="249">
                  <c:v>5019.53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E1-4DE0-BF41-BEC48CA30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55008"/>
        <c:axId val="110092288"/>
      </c:lineChart>
      <c:catAx>
        <c:axId val="62955008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n-US"/>
          </a:p>
        </c:txPr>
        <c:crossAx val="110092288"/>
        <c:crosses val="autoZero"/>
        <c:auto val="0"/>
        <c:lblAlgn val="ctr"/>
        <c:lblOffset val="100"/>
        <c:tickLblSkip val="22"/>
        <c:tickMarkSkip val="10"/>
        <c:noMultiLvlLbl val="0"/>
      </c:catAx>
      <c:valAx>
        <c:axId val="110092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2955008"/>
        <c:crosses val="autoZero"/>
        <c:crossBetween val="midCat"/>
      </c:valAx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IHFA - Rentabilidades Mensais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1039426523291E-2"/>
          <c:y val="0.12414701550106612"/>
          <c:w val="0.89311953405017919"/>
          <c:h val="0.7595759710881694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5C9-446C-A4B9-C9D1054C64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5C9-446C-A4B9-C9D1054C64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5C9-446C-A4B9-C9D1054C64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C9-446C-A4B9-C9D1054C64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5C9-446C-A4B9-C9D1054C64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C9-446C-A4B9-C9D1054C64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C9-446C-A4B9-C9D1054C64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C9-446C-A4B9-C9D1054C64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C9-446C-A4B9-C9D1054C64F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C9-446C-A4B9-C9D1054C64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C9-446C-A4B9-C9D1054C64F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C9-446C-A4B9-C9D1054C64FE}"/>
              </c:ext>
            </c:extLst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'Variação do Indice'!$H$134:$H$146</c:f>
              <c:numCache>
                <c:formatCode>m/d/yyyy</c:formatCode>
                <c:ptCount val="13"/>
                <c:pt idx="0">
                  <c:v>44925</c:v>
                </c:pt>
                <c:pt idx="1">
                  <c:v>44957</c:v>
                </c:pt>
                <c:pt idx="2">
                  <c:v>44985</c:v>
                </c:pt>
                <c:pt idx="3">
                  <c:v>45016</c:v>
                </c:pt>
                <c:pt idx="4">
                  <c:v>45044</c:v>
                </c:pt>
                <c:pt idx="5">
                  <c:v>45077</c:v>
                </c:pt>
                <c:pt idx="6">
                  <c:v>45107</c:v>
                </c:pt>
                <c:pt idx="7">
                  <c:v>45138</c:v>
                </c:pt>
                <c:pt idx="8">
                  <c:v>45169</c:v>
                </c:pt>
                <c:pt idx="9">
                  <c:v>45198</c:v>
                </c:pt>
                <c:pt idx="10">
                  <c:v>45230</c:v>
                </c:pt>
                <c:pt idx="11">
                  <c:v>45260</c:v>
                </c:pt>
                <c:pt idx="12">
                  <c:v>45289</c:v>
                </c:pt>
              </c:numCache>
            </c:numRef>
          </c:cat>
          <c:val>
            <c:numRef>
              <c:f>'Variação do Indice'!$I$134:$I$146</c:f>
              <c:numCache>
                <c:formatCode>General</c:formatCode>
                <c:ptCount val="13"/>
                <c:pt idx="0">
                  <c:v>0.4012</c:v>
                </c:pt>
                <c:pt idx="1">
                  <c:v>1.1538999999999999</c:v>
                </c:pt>
                <c:pt idx="2">
                  <c:v>-0.19289999999999999</c:v>
                </c:pt>
                <c:pt idx="3">
                  <c:v>-0.1484</c:v>
                </c:pt>
                <c:pt idx="4">
                  <c:v>0.81459999999999999</c:v>
                </c:pt>
                <c:pt idx="5">
                  <c:v>0.8145</c:v>
                </c:pt>
                <c:pt idx="6">
                  <c:v>1.5118</c:v>
                </c:pt>
                <c:pt idx="7">
                  <c:v>1.466687046044135</c:v>
                </c:pt>
                <c:pt idx="8">
                  <c:v>-0.73130669484040567</c:v>
                </c:pt>
                <c:pt idx="9">
                  <c:v>5.4046413396680038E-3</c:v>
                </c:pt>
                <c:pt idx="10">
                  <c:v>-0.85825223345126211</c:v>
                </c:pt>
                <c:pt idx="11">
                  <c:v>2.5201010556330283</c:v>
                </c:pt>
                <c:pt idx="12">
                  <c:v>2.6520240907185189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C9-446C-A4B9-C9D1054C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0272"/>
        <c:axId val="110094592"/>
      </c:barChart>
      <c:catAx>
        <c:axId val="124790272"/>
        <c:scaling>
          <c:orientation val="minMax"/>
        </c:scaling>
        <c:delete val="0"/>
        <c:axPos val="b"/>
        <c:numFmt formatCode="[$-416]mmm\-yy;@" sourceLinked="0"/>
        <c:majorTickMark val="out"/>
        <c:minorTickMark val="none"/>
        <c:tickLblPos val="low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4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4592"/>
        <c:scaling>
          <c:orientation val="minMax"/>
          <c:max val="4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Número de Fundos</a:t>
            </a:r>
          </a:p>
        </c:rich>
      </c:tx>
      <c:layout>
        <c:manualLayout>
          <c:xMode val="edge"/>
          <c:yMode val="edge"/>
          <c:x val="0.39190363635484787"/>
          <c:y val="3.36788220621358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89068100358416E-2"/>
          <c:y val="0.16321243523316062"/>
          <c:w val="0.88929820788530467"/>
          <c:h val="0.720207253886010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2º Trim.22</c:v>
                </c:pt>
                <c:pt idx="1">
                  <c:v>3º Trim.22</c:v>
                </c:pt>
                <c:pt idx="2">
                  <c:v>4º Trim.22</c:v>
                </c:pt>
                <c:pt idx="3">
                  <c:v>1º Trim.23</c:v>
                </c:pt>
                <c:pt idx="4">
                  <c:v>2º Trim.23</c:v>
                </c:pt>
                <c:pt idx="5">
                  <c:v>3º Trim.23</c:v>
                </c:pt>
                <c:pt idx="6">
                  <c:v>4º Trim.23</c:v>
                </c:pt>
                <c:pt idx="7">
                  <c:v>1º Trim.24</c:v>
                </c:pt>
              </c:strCache>
            </c:strRef>
          </c:cat>
          <c:val>
            <c:numRef>
              <c:f>'Retorno e Características'!$E$29:$L$29</c:f>
              <c:numCache>
                <c:formatCode>_(* #,##0_);_(* \(#,##0\);_(* "-"??_);_(@_)</c:formatCode>
                <c:ptCount val="8"/>
                <c:pt idx="0">
                  <c:v>314</c:v>
                </c:pt>
                <c:pt idx="1">
                  <c:v>315</c:v>
                </c:pt>
                <c:pt idx="2">
                  <c:v>324</c:v>
                </c:pt>
                <c:pt idx="3">
                  <c:v>324</c:v>
                </c:pt>
                <c:pt idx="4">
                  <c:v>325</c:v>
                </c:pt>
                <c:pt idx="5">
                  <c:v>330</c:v>
                </c:pt>
                <c:pt idx="6">
                  <c:v>334</c:v>
                </c:pt>
                <c:pt idx="7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A8-44D2-BF4C-EF3995410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91296"/>
        <c:axId val="110095168"/>
      </c:barChart>
      <c:catAx>
        <c:axId val="12479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5168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9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PL (mediana)</a:t>
            </a:r>
          </a:p>
        </c:rich>
      </c:tx>
      <c:layout>
        <c:manualLayout>
          <c:xMode val="edge"/>
          <c:yMode val="edge"/>
          <c:x val="0.35604253512428596"/>
          <c:y val="3.3591719762944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5752688172043"/>
          <c:y val="0.16279110846432004"/>
          <c:w val="0.86670107526881723"/>
          <c:h val="0.720932051770560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2º Trim.22</c:v>
                </c:pt>
                <c:pt idx="1">
                  <c:v>3º Trim.22</c:v>
                </c:pt>
                <c:pt idx="2">
                  <c:v>4º Trim.22</c:v>
                </c:pt>
                <c:pt idx="3">
                  <c:v>1º Trim.23</c:v>
                </c:pt>
                <c:pt idx="4">
                  <c:v>2º Trim.23</c:v>
                </c:pt>
                <c:pt idx="5">
                  <c:v>3º Trim.23</c:v>
                </c:pt>
                <c:pt idx="6">
                  <c:v>4º Trim.23</c:v>
                </c:pt>
                <c:pt idx="7">
                  <c:v>1º Trim.24</c:v>
                </c:pt>
              </c:strCache>
            </c:strRef>
          </c:cat>
          <c:val>
            <c:numRef>
              <c:f>'Retorno e Características'!$E$31:$L$31</c:f>
              <c:numCache>
                <c:formatCode>_(* #,##0.00_);_(* \(#,##0.00\);_(* "-"??_);_(@_)</c:formatCode>
                <c:ptCount val="8"/>
                <c:pt idx="0">
                  <c:v>85.706764489999998</c:v>
                </c:pt>
                <c:pt idx="1">
                  <c:v>87.86</c:v>
                </c:pt>
                <c:pt idx="2">
                  <c:v>90.94</c:v>
                </c:pt>
                <c:pt idx="3">
                  <c:v>90.48</c:v>
                </c:pt>
                <c:pt idx="4">
                  <c:v>90.22</c:v>
                </c:pt>
                <c:pt idx="5">
                  <c:v>84.76</c:v>
                </c:pt>
                <c:pt idx="6">
                  <c:v>87.1</c:v>
                </c:pt>
                <c:pt idx="7">
                  <c:v>87.52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3C-413F-81F6-CEFAFBAD5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62560"/>
        <c:axId val="110098048"/>
      </c:barChart>
      <c:catAx>
        <c:axId val="10976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0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solidFill>
              <a:sysClr val="windowText" lastClr="000000">
                <a:lumMod val="50000"/>
                <a:lumOff val="50000"/>
              </a:sys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976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Cortes de volatilidade (1º quartil)</a:t>
            </a:r>
          </a:p>
        </c:rich>
      </c:tx>
      <c:layout>
        <c:manualLayout>
          <c:xMode val="edge"/>
          <c:yMode val="edge"/>
          <c:x val="0.28026739751453722"/>
          <c:y val="3.350539515893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44664097838832E-2"/>
          <c:y val="0.1958765351619573"/>
          <c:w val="0.89058014556691056"/>
          <c:h val="0.693299841560085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2º Trim.22</c:v>
                </c:pt>
                <c:pt idx="1">
                  <c:v>3º Trim.22</c:v>
                </c:pt>
                <c:pt idx="2">
                  <c:v>4º Trim.22</c:v>
                </c:pt>
                <c:pt idx="3">
                  <c:v>1º Trim.23</c:v>
                </c:pt>
                <c:pt idx="4">
                  <c:v>2º Trim.23</c:v>
                </c:pt>
                <c:pt idx="5">
                  <c:v>3º Trim.23</c:v>
                </c:pt>
                <c:pt idx="6">
                  <c:v>4º Trim.23</c:v>
                </c:pt>
                <c:pt idx="7">
                  <c:v>1º Trim.24</c:v>
                </c:pt>
              </c:strCache>
            </c:strRef>
          </c:cat>
          <c:val>
            <c:numRef>
              <c:f>'Retorno e Características'!$E$32:$L$32</c:f>
              <c:numCache>
                <c:formatCode>_(* #,##0.00_);_(* \(#,##0.00\);_(* "-"??_);_(@_)</c:formatCode>
                <c:ptCount val="8"/>
                <c:pt idx="0">
                  <c:v>2.9807999999999999</c:v>
                </c:pt>
                <c:pt idx="1">
                  <c:v>2.97</c:v>
                </c:pt>
                <c:pt idx="2">
                  <c:v>2.79</c:v>
                </c:pt>
                <c:pt idx="3">
                  <c:v>2.86</c:v>
                </c:pt>
                <c:pt idx="4">
                  <c:v>2.83</c:v>
                </c:pt>
                <c:pt idx="5">
                  <c:v>2.31</c:v>
                </c:pt>
                <c:pt idx="6">
                  <c:v>2.3862999999999999</c:v>
                </c:pt>
                <c:pt idx="7">
                  <c:v>2.8141175010000001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1-4ADF-B441-2292B5FE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57120"/>
        <c:axId val="110098624"/>
      </c:barChart>
      <c:catAx>
        <c:axId val="103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1009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0098624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666699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35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9966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PL dos componentes da carteira teórica
 (no dia da recalibragem)</a:t>
            </a:r>
          </a:p>
        </c:rich>
      </c:tx>
      <c:layout>
        <c:manualLayout>
          <c:xMode val="edge"/>
          <c:yMode val="edge"/>
          <c:x val="0.22329167569650124"/>
          <c:y val="3.035225859925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9532258064516"/>
          <c:y val="0.20565552699228792"/>
          <c:w val="0.86205824372759854"/>
          <c:h val="0.678663239074550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80C34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'Retorno e Características'!$E$28:$L$28</c:f>
              <c:strCache>
                <c:ptCount val="8"/>
                <c:pt idx="0">
                  <c:v>2º Trim.22</c:v>
                </c:pt>
                <c:pt idx="1">
                  <c:v>3º Trim.22</c:v>
                </c:pt>
                <c:pt idx="2">
                  <c:v>4º Trim.22</c:v>
                </c:pt>
                <c:pt idx="3">
                  <c:v>1º Trim.23</c:v>
                </c:pt>
                <c:pt idx="4">
                  <c:v>2º Trim.23</c:v>
                </c:pt>
                <c:pt idx="5">
                  <c:v>3º Trim.23</c:v>
                </c:pt>
                <c:pt idx="6">
                  <c:v>4º Trim.23</c:v>
                </c:pt>
                <c:pt idx="7">
                  <c:v>1º Trim.24</c:v>
                </c:pt>
              </c:strCache>
            </c:strRef>
          </c:cat>
          <c:val>
            <c:numRef>
              <c:f>'Retorno e Características'!$E$33:$L$33</c:f>
              <c:numCache>
                <c:formatCode>_(* #,##0_);_(* \(#,##0\);_(* "-"??_);_(@_)</c:formatCode>
                <c:ptCount val="8"/>
                <c:pt idx="0">
                  <c:v>170474.19163355001</c:v>
                </c:pt>
                <c:pt idx="1">
                  <c:v>164580</c:v>
                </c:pt>
                <c:pt idx="2">
                  <c:v>173556</c:v>
                </c:pt>
                <c:pt idx="3">
                  <c:v>175273</c:v>
                </c:pt>
                <c:pt idx="4">
                  <c:v>190559</c:v>
                </c:pt>
                <c:pt idx="5">
                  <c:v>192399</c:v>
                </c:pt>
                <c:pt idx="6">
                  <c:v>187996</c:v>
                </c:pt>
                <c:pt idx="7">
                  <c:v>185971.22999999998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7-4EAE-A7BD-FE6D6C8B5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531904"/>
        <c:axId val="124960768"/>
      </c:barChart>
      <c:catAx>
        <c:axId val="12953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960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4960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50000"/>
                <a:lumOff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53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07760141093473"/>
          <c:y val="0.11931027608890661"/>
          <c:w val="0.52536544043105726"/>
          <c:h val="0.83792462651029376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30E-40AF-A577-C2B33877951B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30E-40AF-A577-C2B33877951B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30E-40AF-A577-C2B33877951B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30E-40AF-A577-C2B33877951B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30E-40AF-A577-C2B33877951B}"/>
              </c:ext>
            </c:extLst>
          </c:dPt>
          <c:dLbls>
            <c:dLbl>
              <c:idx val="1"/>
              <c:layout>
                <c:manualLayout>
                  <c:x val="-1.7604442862354915E-2"/>
                  <c:y val="-0.197804613542295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E-40AF-A577-C2B33877951B}"/>
                </c:ext>
              </c:extLst>
            </c:dLbl>
            <c:dLbl>
              <c:idx val="2"/>
              <c:layout>
                <c:manualLayout>
                  <c:x val="3.523342281327997E-3"/>
                  <c:y val="3.905160390516036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E-40AF-A577-C2B33877951B}"/>
                </c:ext>
              </c:extLst>
            </c:dLbl>
            <c:dLbl>
              <c:idx val="3"/>
              <c:layout>
                <c:manualLayout>
                  <c:x val="2.1140053687968303E-2"/>
                  <c:y val="-1.278460358964350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E-40AF-A577-C2B33877951B}"/>
                </c:ext>
              </c:extLst>
            </c:dLbl>
            <c:dLbl>
              <c:idx val="4"/>
              <c:layout>
                <c:manualLayout>
                  <c:x val="2.11747483622916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E-40AF-A577-C2B3387795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Dados!$B$5:$B$9</c:f>
              <c:numCache>
                <c:formatCode>0.00%</c:formatCode>
                <c:ptCount val="5"/>
                <c:pt idx="0">
                  <c:v>0.50825278405418406</c:v>
                </c:pt>
                <c:pt idx="1">
                  <c:v>0.33088917766451004</c:v>
                </c:pt>
                <c:pt idx="2">
                  <c:v>7.4668608459108228E-3</c:v>
                </c:pt>
                <c:pt idx="3">
                  <c:v>1.3526443444149387E-2</c:v>
                </c:pt>
                <c:pt idx="4">
                  <c:v>0.13986473399124563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E-40AF-A577-C2B338779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115131981559297"/>
          <c:y val="9.6171899674366429E-2"/>
          <c:w val="0.51774767791331777"/>
          <c:h val="0.82925561690680771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DD7-4825-84C3-C7A6A3247AC9}"/>
              </c:ext>
            </c:extLst>
          </c:dPt>
          <c:dPt>
            <c:idx val="1"/>
            <c:bubble3D val="0"/>
            <c:spPr>
              <a:solidFill>
                <a:srgbClr val="E4EDB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D7-4825-84C3-C7A6A3247AC9}"/>
              </c:ext>
            </c:extLst>
          </c:dPt>
          <c:dPt>
            <c:idx val="2"/>
            <c:bubble3D val="0"/>
            <c:spPr>
              <a:solidFill>
                <a:srgbClr val="C9DC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D7-4825-84C3-C7A6A3247AC9}"/>
              </c:ext>
            </c:extLst>
          </c:dPt>
          <c:dPt>
            <c:idx val="3"/>
            <c:bubble3D val="0"/>
            <c:spPr>
              <a:solidFill>
                <a:srgbClr val="A5C4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D7-4825-84C3-C7A6A3247AC9}"/>
              </c:ext>
            </c:extLst>
          </c:dPt>
          <c:dPt>
            <c:idx val="4"/>
            <c:bubble3D val="0"/>
            <c:spPr>
              <a:solidFill>
                <a:srgbClr val="4D4D4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D7-4825-84C3-C7A6A3247AC9}"/>
              </c:ext>
            </c:extLst>
          </c:dPt>
          <c:dLbls>
            <c:dLbl>
              <c:idx val="1"/>
              <c:layout>
                <c:manualLayout>
                  <c:x val="-3.3547840542268734E-3"/>
                  <c:y val="-0.279329488414906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D7-4825-84C3-C7A6A3247AC9}"/>
                </c:ext>
              </c:extLst>
            </c:dLbl>
            <c:dLbl>
              <c:idx val="2"/>
              <c:layout>
                <c:manualLayout>
                  <c:x val="6.9130356445915838E-3"/>
                  <c:y val="3.591688341523222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2956427735099009E-2"/>
                      <c:h val="8.28024480042743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DD7-4825-84C3-C7A6A3247AC9}"/>
                </c:ext>
              </c:extLst>
            </c:dLbl>
            <c:dLbl>
              <c:idx val="3"/>
              <c:layout>
                <c:manualLayout>
                  <c:x val="3.1108660400662062E-2"/>
                  <c:y val="1.657702311472257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D7-4825-84C3-C7A6A3247AC9}"/>
                </c:ext>
              </c:extLst>
            </c:dLbl>
            <c:dLbl>
              <c:idx val="4"/>
              <c:layout>
                <c:manualLayout>
                  <c:x val="1.7282589111478959E-2"/>
                  <c:y val="5.5256743715741911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D7-4825-84C3-C7A6A3247A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Dados!$A$5:$A$9</c:f>
              <c:strCache>
                <c:ptCount val="5"/>
                <c:pt idx="0">
                  <c:v>Multimercados Macro</c:v>
                </c:pt>
                <c:pt idx="1">
                  <c:v>Multimercados Livre</c:v>
                </c:pt>
                <c:pt idx="2">
                  <c:v>Multimercados L/S - Neutro</c:v>
                </c:pt>
                <c:pt idx="3">
                  <c:v>Multimercados L/S - Direcional</c:v>
                </c:pt>
                <c:pt idx="4">
                  <c:v>Outros</c:v>
                </c:pt>
              </c:strCache>
            </c:strRef>
          </c:cat>
          <c:val>
            <c:numRef>
              <c:f>Dados!$C$5:$C$9</c:f>
              <c:numCache>
                <c:formatCode>0.00%</c:formatCode>
                <c:ptCount val="5"/>
                <c:pt idx="0">
                  <c:v>0.39023568322906727</c:v>
                </c:pt>
                <c:pt idx="1">
                  <c:v>0.40555219213208415</c:v>
                </c:pt>
                <c:pt idx="2">
                  <c:v>3.8987213237230297E-3</c:v>
                </c:pt>
                <c:pt idx="3">
                  <c:v>1.5134168871174322E-2</c:v>
                </c:pt>
                <c:pt idx="4">
                  <c:v>0.18517923444395135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D7-4825-84C3-C7A6A3247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trlProps/ctrlProp1.xml><?xml version="1.0" encoding="utf-8"?>
<formControlPr xmlns="http://schemas.microsoft.com/office/spreadsheetml/2009/9/main" objectType="Drop" dropLines="2" dropStyle="combo" dx="16" fmlaLink="$A$17" fmlaRange="$B$17:$B$19" sel="3" val="0"/>
</file>

<file path=xl/ctrlProps/ctrlProp2.xml><?xml version="1.0" encoding="utf-8"?>
<formControlPr xmlns="http://schemas.microsoft.com/office/spreadsheetml/2009/9/main" objectType="GBox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4</xdr:row>
      <xdr:rowOff>139211</xdr:rowOff>
    </xdr:from>
    <xdr:to>
      <xdr:col>6</xdr:col>
      <xdr:colOff>998074</xdr:colOff>
      <xdr:row>22</xdr:row>
      <xdr:rowOff>125290</xdr:rowOff>
    </xdr:to>
    <xdr:graphicFrame macro="">
      <xdr:nvGraphicFramePr>
        <xdr:cNvPr id="1061" name="Gráfico 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5</xdr:row>
      <xdr:rowOff>0</xdr:rowOff>
    </xdr:from>
    <xdr:to>
      <xdr:col>12</xdr:col>
      <xdr:colOff>0</xdr:colOff>
      <xdr:row>23</xdr:row>
      <xdr:rowOff>9525</xdr:rowOff>
    </xdr:to>
    <xdr:graphicFrame macro="">
      <xdr:nvGraphicFramePr>
        <xdr:cNvPr id="1062" name="Gráfico 2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35</xdr:row>
      <xdr:rowOff>66675</xdr:rowOff>
    </xdr:from>
    <xdr:to>
      <xdr:col>7</xdr:col>
      <xdr:colOff>9525</xdr:colOff>
      <xdr:row>52</xdr:row>
      <xdr:rowOff>0</xdr:rowOff>
    </xdr:to>
    <xdr:graphicFrame macro="">
      <xdr:nvGraphicFramePr>
        <xdr:cNvPr id="1063" name="Gráfico 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35</xdr:row>
      <xdr:rowOff>57150</xdr:rowOff>
    </xdr:from>
    <xdr:to>
      <xdr:col>12</xdr:col>
      <xdr:colOff>0</xdr:colOff>
      <xdr:row>52</xdr:row>
      <xdr:rowOff>0</xdr:rowOff>
    </xdr:to>
    <xdr:graphicFrame macro="">
      <xdr:nvGraphicFramePr>
        <xdr:cNvPr id="1064" name="Gráfico 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53</xdr:row>
      <xdr:rowOff>0</xdr:rowOff>
    </xdr:from>
    <xdr:to>
      <xdr:col>7</xdr:col>
      <xdr:colOff>9525</xdr:colOff>
      <xdr:row>72</xdr:row>
      <xdr:rowOff>9525</xdr:rowOff>
    </xdr:to>
    <xdr:graphicFrame macro="">
      <xdr:nvGraphicFramePr>
        <xdr:cNvPr id="1065" name="Gráfico 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12</xdr:col>
      <xdr:colOff>0</xdr:colOff>
      <xdr:row>72</xdr:row>
      <xdr:rowOff>0</xdr:rowOff>
    </xdr:to>
    <xdr:graphicFrame macro="">
      <xdr:nvGraphicFramePr>
        <xdr:cNvPr id="1066" name="Gráfico 6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523501</xdr:colOff>
      <xdr:row>1</xdr:row>
      <xdr:rowOff>228884</xdr:rowOff>
    </xdr:from>
    <xdr:to>
      <xdr:col>5</xdr:col>
      <xdr:colOff>425938</xdr:colOff>
      <xdr:row>3</xdr:row>
      <xdr:rowOff>149598</xdr:rowOff>
    </xdr:to>
    <xdr:pic>
      <xdr:nvPicPr>
        <xdr:cNvPr id="3079" name="Picture 10" descr="logo_anbima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9619" y="464208"/>
          <a:ext cx="1090260" cy="469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374</xdr:row>
          <xdr:rowOff>95250</xdr:rowOff>
        </xdr:from>
        <xdr:to>
          <xdr:col>1</xdr:col>
          <xdr:colOff>533400</xdr:colOff>
          <xdr:row>375</xdr:row>
          <xdr:rowOff>114300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373</xdr:row>
          <xdr:rowOff>57150</xdr:rowOff>
        </xdr:from>
        <xdr:to>
          <xdr:col>3</xdr:col>
          <xdr:colOff>1343025</xdr:colOff>
          <xdr:row>376</xdr:row>
          <xdr:rowOff>57150</xdr:rowOff>
        </xdr:to>
        <xdr:sp macro="" textlink="">
          <xdr:nvSpPr>
            <xdr:cNvPr id="6146" name="Group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0.0205</cdr:y>
    </cdr:from>
    <cdr:to>
      <cdr:x>0.12176</cdr:x>
      <cdr:y>0.07313</cdr:y>
    </cdr:to>
    <cdr:sp macro="" textlink="">
      <cdr:nvSpPr>
        <cdr:cNvPr id="20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9200"/>
          <a:ext cx="625309" cy="1519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Nº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Índice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0.00326</cdr:x>
      <cdr:y>0.0303</cdr:y>
    </cdr:from>
    <cdr:to>
      <cdr:x>0.11836</cdr:x>
      <cdr:y>0.08766</cdr:y>
    </cdr:to>
    <cdr:sp macro="" textlink="">
      <cdr:nvSpPr>
        <cdr:cNvPr id="30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14" y="93213"/>
          <a:ext cx="646209" cy="176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% 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a.m</a:t>
          </a: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.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0.00634</cdr:x>
      <cdr:y>0.06114</cdr:y>
    </cdr:from>
    <cdr:to>
      <cdr:x>0.2266</cdr:x>
      <cdr:y>0.12919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06" y="217699"/>
          <a:ext cx="1138792" cy="242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Nº de Fundos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0.00761</cdr:x>
      <cdr:y>0.01809</cdr:y>
    </cdr:from>
    <cdr:to>
      <cdr:x>0.13792</cdr:x>
      <cdr:y>0.13007</cdr:y>
    </cdr:to>
    <cdr:sp macro="" textlink="">
      <cdr:nvSpPr>
        <cdr:cNvPr id="51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683" y="66676"/>
          <a:ext cx="692375" cy="412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R$ milhões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0.00755</cdr:x>
      <cdr:y>0.02469</cdr:y>
    </cdr:from>
    <cdr:to>
      <cdr:x>0.07994</cdr:x>
      <cdr:y>0.15432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515" y="76199"/>
          <a:ext cx="442833" cy="4000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% a.a.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0.00734</cdr:x>
      <cdr:y>0</cdr:y>
    </cdr:from>
    <cdr:to>
      <cdr:x>0.17344</cdr:x>
      <cdr:y>0.16353</cdr:y>
    </cdr:to>
    <cdr:sp macro="" textlink="">
      <cdr:nvSpPr>
        <cdr:cNvPr id="71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3" y="0"/>
          <a:ext cx="862246" cy="503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/>
              <a:cs typeface="Arial"/>
            </a:rPr>
            <a:t>R$ </a:t>
          </a:r>
        </a:p>
        <a:p xmlns:a="http://schemas.openxmlformats.org/drawingml/2006/main">
          <a:pPr algn="ctr" rtl="0">
            <a:defRPr sz="1000"/>
          </a:pPr>
          <a:r>
            <a:rPr lang="pt-BR" sz="900" b="0" i="0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cs typeface="Arial"/>
            </a:rPr>
            <a:t>milhões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145676</xdr:colOff>
      <xdr:row>86</xdr:row>
      <xdr:rowOff>43703</xdr:rowOff>
    </xdr:from>
    <xdr:to>
      <xdr:col>12</xdr:col>
      <xdr:colOff>0</xdr:colOff>
      <xdr:row>106</xdr:row>
      <xdr:rowOff>15127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235323" y="17782615"/>
          <a:ext cx="10752044" cy="3109071"/>
        </a:xfrm>
        <a:prstGeom prst="roundRect">
          <a:avLst>
            <a:gd name="adj" fmla="val 3175"/>
          </a:avLst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1</xdr:col>
      <xdr:colOff>757700</xdr:colOff>
      <xdr:row>96</xdr:row>
      <xdr:rowOff>51707</xdr:rowOff>
    </xdr:from>
    <xdr:to>
      <xdr:col>2</xdr:col>
      <xdr:colOff>644224</xdr:colOff>
      <xdr:row>97</xdr:row>
      <xdr:rowOff>114300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 bwMode="auto">
        <a:xfrm>
          <a:off x="957725" y="11405507"/>
          <a:ext cx="1305749" cy="224518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4º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2023</a:t>
          </a:r>
          <a:endParaRPr lang="pt-BR" sz="1200">
            <a:ln>
              <a:noFill/>
            </a:ln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</xdr:col>
      <xdr:colOff>885825</xdr:colOff>
      <xdr:row>87</xdr:row>
      <xdr:rowOff>95250</xdr:rowOff>
    </xdr:from>
    <xdr:to>
      <xdr:col>4</xdr:col>
      <xdr:colOff>990600</xdr:colOff>
      <xdr:row>101</xdr:row>
      <xdr:rowOff>85725</xdr:rowOff>
    </xdr:to>
    <xdr:graphicFrame macro="">
      <xdr:nvGraphicFramePr>
        <xdr:cNvPr id="2183" name="Gráfico 7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552623</xdr:colOff>
      <xdr:row>95</xdr:row>
      <xdr:rowOff>137951</xdr:rowOff>
    </xdr:from>
    <xdr:to>
      <xdr:col>6</xdr:col>
      <xdr:colOff>820147</xdr:colOff>
      <xdr:row>97</xdr:row>
      <xdr:rowOff>48273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 bwMode="auto">
        <a:xfrm>
          <a:off x="5172248" y="13949201"/>
          <a:ext cx="1305749" cy="234172"/>
        </a:xfrm>
        <a:prstGeom prst="rect">
          <a:avLst/>
        </a:prstGeom>
        <a:solidFill>
          <a:srgbClr val="6D6E7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1º</a:t>
          </a:r>
          <a:r>
            <a:rPr lang="pt-BR" sz="1200" baseline="0">
              <a:ln>
                <a:noFill/>
              </a:ln>
              <a:solidFill>
                <a:schemeClr val="bg1"/>
              </a:solidFill>
              <a:latin typeface="+mn-lt"/>
              <a:cs typeface="Arial" pitchFamily="34" charset="0"/>
            </a:rPr>
            <a:t> Trim. 2024</a:t>
          </a:r>
        </a:p>
      </xdr:txBody>
    </xdr:sp>
    <xdr:clientData/>
  </xdr:twoCellAnchor>
  <xdr:twoCellAnchor>
    <xdr:from>
      <xdr:col>5</xdr:col>
      <xdr:colOff>895350</xdr:colOff>
      <xdr:row>87</xdr:row>
      <xdr:rowOff>104775</xdr:rowOff>
    </xdr:from>
    <xdr:to>
      <xdr:col>9</xdr:col>
      <xdr:colOff>419100</xdr:colOff>
      <xdr:row>101</xdr:row>
      <xdr:rowOff>133350</xdr:rowOff>
    </xdr:to>
    <xdr:graphicFrame macro="">
      <xdr:nvGraphicFramePr>
        <xdr:cNvPr id="2185" name="Gráfico 10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127293</xdr:colOff>
      <xdr:row>86</xdr:row>
      <xdr:rowOff>41953</xdr:rowOff>
    </xdr:from>
    <xdr:to>
      <xdr:col>9</xdr:col>
      <xdr:colOff>1638935</xdr:colOff>
      <xdr:row>89</xdr:row>
      <xdr:rowOff>32225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 bwMode="auto">
        <a:xfrm>
          <a:off x="212410" y="17405825"/>
          <a:ext cx="10193578" cy="4766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t-BR" sz="1200" b="1" i="0" baseline="0">
              <a:ln>
                <a:noFill/>
              </a:ln>
              <a:solidFill>
                <a:srgbClr val="80C342"/>
              </a:solidFill>
              <a:effectLst/>
              <a:latin typeface="+mn-lt"/>
              <a:ea typeface="+mn-ea"/>
              <a:cs typeface="Arial" pitchFamily="34" charset="0"/>
            </a:rPr>
            <a:t>Composição do IHFA - Classificação ANBIMA</a:t>
          </a:r>
          <a:endParaRPr lang="pt-BR" sz="1200">
            <a:ln>
              <a:noFill/>
            </a:ln>
            <a:solidFill>
              <a:srgbClr val="80C342"/>
            </a:solidFill>
            <a:effectLst/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3</xdr:col>
      <xdr:colOff>180975</xdr:colOff>
      <xdr:row>101</xdr:row>
      <xdr:rowOff>66675</xdr:rowOff>
    </xdr:from>
    <xdr:to>
      <xdr:col>4</xdr:col>
      <xdr:colOff>752475</xdr:colOff>
      <xdr:row>103</xdr:row>
      <xdr:rowOff>9525</xdr:rowOff>
    </xdr:to>
    <xdr:grpSp>
      <xdr:nvGrpSpPr>
        <xdr:cNvPr id="2187" name="Grupo 28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GrpSpPr>
          <a:grpSpLocks/>
        </xdr:cNvGrpSpPr>
      </xdr:nvGrpSpPr>
      <xdr:grpSpPr bwMode="auto">
        <a:xfrm>
          <a:off x="2930525" y="18913475"/>
          <a:ext cx="1695450" cy="285750"/>
          <a:chOff x="2814190" y="15460000"/>
          <a:chExt cx="2152134" cy="267492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2814190" y="15536426"/>
            <a:ext cx="101876" cy="85980"/>
          </a:xfrm>
          <a:prstGeom prst="rect">
            <a:avLst/>
          </a:prstGeom>
          <a:solidFill>
            <a:schemeClr val="accent3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endParaRPr lang="pt-BR"/>
          </a:p>
        </xdr:txBody>
      </xdr:sp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3043411" y="15460000"/>
            <a:ext cx="1922913" cy="2674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Neutro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  <a:p>
            <a:pPr algn="l"/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 </a:t>
            </a:r>
          </a:p>
        </xdr:txBody>
      </xdr:sp>
    </xdr:grpSp>
    <xdr:clientData/>
  </xdr:twoCellAnchor>
  <xdr:twoCellAnchor>
    <xdr:from>
      <xdr:col>1</xdr:col>
      <xdr:colOff>847725</xdr:colOff>
      <xdr:row>101</xdr:row>
      <xdr:rowOff>76200</xdr:rowOff>
    </xdr:from>
    <xdr:to>
      <xdr:col>3</xdr:col>
      <xdr:colOff>114300</xdr:colOff>
      <xdr:row>103</xdr:row>
      <xdr:rowOff>152400</xdr:rowOff>
    </xdr:to>
    <xdr:grpSp>
      <xdr:nvGrpSpPr>
        <xdr:cNvPr id="2188" name="Grupo 30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GrpSpPr>
          <a:grpSpLocks/>
        </xdr:cNvGrpSpPr>
      </xdr:nvGrpSpPr>
      <xdr:grpSpPr bwMode="auto">
        <a:xfrm>
          <a:off x="939800" y="18926175"/>
          <a:ext cx="1927225" cy="419100"/>
          <a:chOff x="694026" y="15349637"/>
          <a:chExt cx="2044104" cy="573873"/>
        </a:xfrm>
      </xdr:grpSpPr>
      <xdr:sp macro="" textlink="">
        <xdr:nvSpPr>
          <xdr:cNvPr id="14" name="Retângulo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694026" y="15445283"/>
            <a:ext cx="101641" cy="122973"/>
          </a:xfrm>
          <a:prstGeom prst="rect">
            <a:avLst/>
          </a:prstGeom>
          <a:solidFill>
            <a:schemeClr val="accent3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818253" y="15349637"/>
            <a:ext cx="1919877" cy="57387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Long And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</a:rPr>
              <a:t> Short - </a:t>
            </a:r>
            <a:r>
              <a:rPr lang="pt-BR" sz="900" baseline="0">
                <a:ln>
                  <a:noFill/>
                </a:ln>
                <a:solidFill>
                  <a:srgbClr val="4D4D4F"/>
                </a:solidFill>
                <a:effectLst/>
                <a:latin typeface="+mn-lt"/>
                <a:ea typeface="+mn-ea"/>
                <a:cs typeface="+mn-cs"/>
              </a:rPr>
              <a:t>Direcional</a:t>
            </a:r>
            <a:endParaRPr lang="pt-BR" sz="900">
              <a:ln>
                <a:noFill/>
              </a:ln>
              <a:solidFill>
                <a:srgbClr val="4D4D4F"/>
              </a:solidFill>
              <a:effectLst/>
            </a:endParaRPr>
          </a:p>
        </xdr:txBody>
      </xdr:sp>
    </xdr:grpSp>
    <xdr:clientData/>
  </xdr:twoCellAnchor>
  <xdr:twoCellAnchor>
    <xdr:from>
      <xdr:col>4</xdr:col>
      <xdr:colOff>895350</xdr:colOff>
      <xdr:row>101</xdr:row>
      <xdr:rowOff>85725</xdr:rowOff>
    </xdr:from>
    <xdr:to>
      <xdr:col>6</xdr:col>
      <xdr:colOff>552450</xdr:colOff>
      <xdr:row>103</xdr:row>
      <xdr:rowOff>19050</xdr:rowOff>
    </xdr:to>
    <xdr:grpSp>
      <xdr:nvGrpSpPr>
        <xdr:cNvPr id="2189" name="Grupo 29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GrpSpPr>
          <a:grpSpLocks/>
        </xdr:cNvGrpSpPr>
      </xdr:nvGrpSpPr>
      <xdr:grpSpPr bwMode="auto">
        <a:xfrm>
          <a:off x="4772025" y="18932525"/>
          <a:ext cx="1905000" cy="279400"/>
          <a:chOff x="4899210" y="15343094"/>
          <a:chExt cx="2050677" cy="268942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4899210" y="15422781"/>
            <a:ext cx="101407" cy="89647"/>
          </a:xfrm>
          <a:prstGeom prst="rect">
            <a:avLst/>
          </a:prstGeom>
          <a:solidFill>
            <a:schemeClr val="bg1">
              <a:lumMod val="5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5045687" y="15343094"/>
            <a:ext cx="190420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Macro</a:t>
            </a:r>
          </a:p>
        </xdr:txBody>
      </xdr:sp>
    </xdr:grpSp>
    <xdr:clientData/>
  </xdr:twoCellAnchor>
  <xdr:twoCellAnchor>
    <xdr:from>
      <xdr:col>6</xdr:col>
      <xdr:colOff>304800</xdr:colOff>
      <xdr:row>101</xdr:row>
      <xdr:rowOff>114300</xdr:rowOff>
    </xdr:from>
    <xdr:to>
      <xdr:col>8</xdr:col>
      <xdr:colOff>342900</xdr:colOff>
      <xdr:row>103</xdr:row>
      <xdr:rowOff>9525</xdr:rowOff>
    </xdr:to>
    <xdr:grpSp>
      <xdr:nvGrpSpPr>
        <xdr:cNvPr id="2190" name="Grupo 31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GrpSpPr>
          <a:grpSpLocks/>
        </xdr:cNvGrpSpPr>
      </xdr:nvGrpSpPr>
      <xdr:grpSpPr bwMode="auto">
        <a:xfrm>
          <a:off x="6429375" y="18964275"/>
          <a:ext cx="2286000" cy="234950"/>
          <a:chOff x="4899210" y="15383267"/>
          <a:chExt cx="2501592" cy="230841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4899210" y="15423413"/>
            <a:ext cx="101416" cy="90329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1" name="CaixaDeTexto 20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/>
        </xdr:nvSpPr>
        <xdr:spPr>
          <a:xfrm>
            <a:off x="5102042" y="15383267"/>
            <a:ext cx="2298760" cy="2308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Multimercados Livre</a:t>
            </a:r>
          </a:p>
        </xdr:txBody>
      </xdr:sp>
    </xdr:grpSp>
    <xdr:clientData/>
  </xdr:twoCellAnchor>
  <xdr:twoCellAnchor>
    <xdr:from>
      <xdr:col>8</xdr:col>
      <xdr:colOff>247650</xdr:colOff>
      <xdr:row>101</xdr:row>
      <xdr:rowOff>85725</xdr:rowOff>
    </xdr:from>
    <xdr:to>
      <xdr:col>9</xdr:col>
      <xdr:colOff>933450</xdr:colOff>
      <xdr:row>103</xdr:row>
      <xdr:rowOff>19050</xdr:rowOff>
    </xdr:to>
    <xdr:grpSp>
      <xdr:nvGrpSpPr>
        <xdr:cNvPr id="2191" name="Grupo 34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GrpSpPr>
          <a:grpSpLocks/>
        </xdr:cNvGrpSpPr>
      </xdr:nvGrpSpPr>
      <xdr:grpSpPr bwMode="auto">
        <a:xfrm>
          <a:off x="8620125" y="18932525"/>
          <a:ext cx="1809750" cy="279400"/>
          <a:chOff x="4899210" y="15343094"/>
          <a:chExt cx="2050677" cy="268942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4899210" y="15422781"/>
            <a:ext cx="101967" cy="89647"/>
          </a:xfrm>
          <a:prstGeom prst="rect">
            <a:avLst/>
          </a:prstGeom>
          <a:solidFill>
            <a:srgbClr val="4D4D4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pt-BR"/>
          </a:p>
        </xdr:txBody>
      </xdr:sp>
      <xdr:sp macro="" textlink="">
        <xdr:nvSpPr>
          <xdr:cNvPr id="24" name="CaixaDeTexto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/>
        </xdr:nvSpPr>
        <xdr:spPr>
          <a:xfrm>
            <a:off x="5023837" y="15343094"/>
            <a:ext cx="1926050" cy="2689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pt-BR" sz="900">
                <a:ln>
                  <a:noFill/>
                </a:ln>
                <a:solidFill>
                  <a:srgbClr val="4D4D4F"/>
                </a:solidFill>
              </a:rPr>
              <a:t>Outros</a:t>
            </a:r>
          </a:p>
        </xdr:txBody>
      </xdr:sp>
    </xdr:grpSp>
    <xdr:clientData/>
  </xdr:twoCellAnchor>
  <xdr:twoCellAnchor>
    <xdr:from>
      <xdr:col>1</xdr:col>
      <xdr:colOff>0</xdr:colOff>
      <xdr:row>104</xdr:row>
      <xdr:rowOff>7063</xdr:rowOff>
    </xdr:from>
    <xdr:to>
      <xdr:col>10</xdr:col>
      <xdr:colOff>0</xdr:colOff>
      <xdr:row>106</xdr:row>
      <xdr:rowOff>57150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 bwMode="auto">
        <a:xfrm>
          <a:off x="200025" y="14104063"/>
          <a:ext cx="10334625" cy="373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pt-BR" sz="900">
              <a:ln>
                <a:noFill/>
              </a:ln>
              <a:solidFill>
                <a:srgbClr val="4D4D4F"/>
              </a:solidFill>
            </a:rPr>
            <a:t>Obs.: Composições 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feitas com base na nova classificação de fundos da ANBIMA.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O item "Outros" é composto pelos tipos "Multimercado Estratégia Específica",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Juros e Moeda" , "Multimercado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</a:t>
          </a:r>
          <a:r>
            <a:rPr lang="pt-BR" sz="900">
              <a:ln>
                <a:noFill/>
              </a:ln>
              <a:solidFill>
                <a:srgbClr val="4D4D4F"/>
              </a:solidFill>
            </a:rPr>
            <a:t>Investimento</a:t>
          </a:r>
          <a:r>
            <a:rPr lang="pt-BR" sz="900" baseline="0">
              <a:ln>
                <a:noFill/>
              </a:ln>
              <a:solidFill>
                <a:srgbClr val="4D4D4F"/>
              </a:solidFill>
            </a:rPr>
            <a:t> no Exterior" e "Multimercado Dinâmico".</a:t>
          </a:r>
          <a:endParaRPr lang="pt-BR" sz="900">
            <a:ln>
              <a:noFill/>
            </a:ln>
            <a:solidFill>
              <a:srgbClr val="4D4D4F"/>
            </a:solidFill>
          </a:endParaRPr>
        </a:p>
      </xdr:txBody>
    </xdr:sp>
    <xdr:clientData/>
  </xdr:twoCellAnchor>
  <xdr:twoCellAnchor editAs="oneCell">
    <xdr:from>
      <xdr:col>9</xdr:col>
      <xdr:colOff>414617</xdr:colOff>
      <xdr:row>1</xdr:row>
      <xdr:rowOff>156882</xdr:rowOff>
    </xdr:from>
    <xdr:to>
      <xdr:col>9</xdr:col>
      <xdr:colOff>1382992</xdr:colOff>
      <xdr:row>4</xdr:row>
      <xdr:rowOff>6768</xdr:rowOff>
    </xdr:to>
    <xdr:pic>
      <xdr:nvPicPr>
        <xdr:cNvPr id="26" name="Picture 10" descr="logo_anbima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894793" y="392206"/>
          <a:ext cx="968375" cy="49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1994647</xdr:colOff>
      <xdr:row>1</xdr:row>
      <xdr:rowOff>26931</xdr:rowOff>
    </xdr:from>
    <xdr:to>
      <xdr:col>3</xdr:col>
      <xdr:colOff>2945986</xdr:colOff>
      <xdr:row>3</xdr:row>
      <xdr:rowOff>28190</xdr:rowOff>
    </xdr:to>
    <xdr:pic>
      <xdr:nvPicPr>
        <xdr:cNvPr id="2" name="Picture 10" descr="logo_anbim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606118" y="262255"/>
          <a:ext cx="948164" cy="486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Mercado/aTer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OSTO"/>
      <sheetName val="SPLINE"/>
      <sheetName val="Externo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IHFA%20-%203T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ctavio Figueira de Mello" refreshedDate="44844.48572326389" createdVersion="7" refreshedVersion="7" minRefreshableVersion="3" recordCount="324" xr:uid="{4EF5524F-BA1E-4BAB-9C4F-E886A14D94C7}">
  <cacheSource type="worksheet">
    <worksheetSource ref="A1:A325" sheet="Retorno e Características" r:id="rId2"/>
  </cacheSource>
  <cacheFields count="2">
    <cacheField name="PL" numFmtId="0">
      <sharedItems containsSemiMixedTypes="0" containsString="0" containsNumber="1" minValue="29" maxValue="5387.83" count="324">
        <n v="608.39"/>
        <n v="288.8"/>
        <n v="675.77"/>
        <n v="479.79"/>
        <n v="543.6"/>
        <n v="928.9"/>
        <n v="2004.56"/>
        <n v="2212.81"/>
        <n v="3657.89"/>
        <n v="520.61"/>
        <n v="231.08"/>
        <n v="196.91"/>
        <n v="308.14999999999998"/>
        <n v="105.98"/>
        <n v="202.49"/>
        <n v="156.84"/>
        <n v="185.18"/>
        <n v="95.99"/>
        <n v="177.84"/>
        <n v="87.81"/>
        <n v="191.75"/>
        <n v="55.87"/>
        <n v="158.5"/>
        <n v="124.4"/>
        <n v="420.86"/>
        <n v="99.53"/>
        <n v="288.16000000000003"/>
        <n v="383.76"/>
        <n v="132.08000000000001"/>
        <n v="278.83"/>
        <n v="533.54"/>
        <n v="1408.23"/>
        <n v="85.57"/>
        <n v="111.29"/>
        <n v="134.21"/>
        <n v="205.27"/>
        <n v="181.59"/>
        <n v="232.09"/>
        <n v="163.37"/>
        <n v="118.32"/>
        <n v="86.01"/>
        <n v="120.6"/>
        <n v="190.24"/>
        <n v="2736.24"/>
        <n v="198.19"/>
        <n v="152.99"/>
        <n v="379.62"/>
        <n v="1057.42"/>
        <n v="147.83000000000001"/>
        <n v="615.70000000000005"/>
        <n v="237.73"/>
        <n v="265.3"/>
        <n v="197.25"/>
        <n v="101.87"/>
        <n v="208.26"/>
        <n v="155.13"/>
        <n v="84.57"/>
        <n v="99.94"/>
        <n v="131.6"/>
        <n v="263.39999999999998"/>
        <n v="275.7"/>
        <n v="1666.07"/>
        <n v="137.35"/>
        <n v="236.98"/>
        <n v="137.46"/>
        <n v="262.94"/>
        <n v="423.55"/>
        <n v="186.28"/>
        <n v="226.26"/>
        <n v="123.68"/>
        <n v="308.76"/>
        <n v="547.42999999999995"/>
        <n v="300.49"/>
        <n v="810.27"/>
        <n v="855.19"/>
        <n v="169.02"/>
        <n v="150.66999999999999"/>
        <n v="684.57"/>
        <n v="1298.5"/>
        <n v="185.17"/>
        <n v="163.11000000000001"/>
        <n v="883.69"/>
        <n v="99.55"/>
        <n v="108.52"/>
        <n v="132.59"/>
        <n v="100.51"/>
        <n v="109.82"/>
        <n v="139.15"/>
        <n v="186.38"/>
        <n v="309.77999999999997"/>
        <n v="181.34"/>
        <n v="509.33"/>
        <n v="414.03"/>
        <n v="420.03"/>
        <n v="683.53"/>
        <n v="134.19"/>
        <n v="177.94"/>
        <n v="243.09"/>
        <n v="397.67"/>
        <n v="307.27999999999997"/>
        <n v="132.18"/>
        <n v="361.37"/>
        <n v="162.07"/>
        <n v="508.59"/>
        <n v="113.66"/>
        <n v="998.43"/>
        <n v="255.32"/>
        <n v="144.69"/>
        <n v="359.23"/>
        <n v="721.24"/>
        <n v="758.6"/>
        <n v="261.45"/>
        <n v="1264.1400000000001"/>
        <n v="647.35"/>
        <n v="1983.25"/>
        <n v="223.73"/>
        <n v="312.23"/>
        <n v="221.9"/>
        <n v="29"/>
        <n v="33.64"/>
        <n v="2009.55"/>
        <n v="119.61"/>
        <n v="3705.39"/>
        <n v="478.16"/>
        <n v="112.88"/>
        <n v="111.17"/>
        <n v="217.06"/>
        <n v="2390.8200000000002"/>
        <n v="3249.38"/>
        <n v="172.53"/>
        <n v="1070.3900000000001"/>
        <n v="123.92"/>
        <n v="1840.15"/>
        <n v="191.23"/>
        <n v="5387.83"/>
        <n v="2002.28"/>
        <n v="380.97"/>
        <n v="549.94000000000005"/>
        <n v="814.6"/>
        <n v="195.24"/>
        <n v="234.68"/>
        <n v="322.54000000000002"/>
        <n v="792.77"/>
        <n v="103.65"/>
        <n v="73.78"/>
        <n v="641.41"/>
        <n v="211.67"/>
        <n v="344.88"/>
        <n v="476.61"/>
        <n v="161.53"/>
        <n v="136.41999999999999"/>
        <n v="1599.92"/>
        <n v="1310.27"/>
        <n v="1435.47"/>
        <n v="308.11"/>
        <n v="189.87"/>
        <n v="170.87"/>
        <n v="635.4"/>
        <n v="171.21"/>
        <n v="2196.4699999999998"/>
        <n v="2051.61"/>
        <n v="640.84"/>
        <n v="527.69000000000005"/>
        <n v="367.58"/>
        <n v="336.57"/>
        <n v="225.08"/>
        <n v="1914.75"/>
        <n v="2187.88"/>
        <n v="423"/>
        <n v="248.63"/>
        <n v="997.38"/>
        <n v="410.53"/>
        <n v="171.8"/>
        <n v="2041.22"/>
        <n v="1159.83"/>
        <n v="2045.23"/>
        <n v="855.42"/>
        <n v="277.41000000000003"/>
        <n v="2123.88"/>
        <n v="124.16"/>
        <n v="447.88"/>
        <n v="195.29"/>
        <n v="192.21"/>
        <n v="629.96"/>
        <n v="308.06"/>
        <n v="1273.0999999999999"/>
        <n v="97.11"/>
        <n v="309.8"/>
        <n v="499.07"/>
        <n v="750.49"/>
        <n v="127.4"/>
        <n v="1521.03"/>
        <n v="129.16"/>
        <n v="167.08"/>
        <n v="147.54"/>
        <n v="161.28"/>
        <n v="152.57"/>
        <n v="149.87"/>
        <n v="110.58"/>
        <n v="1148.67"/>
        <n v="583.22"/>
        <n v="101.19"/>
        <n v="345.29"/>
        <n v="705.47"/>
        <n v="111.49"/>
        <n v="432.06"/>
        <n v="308.14"/>
        <n v="418.18"/>
        <n v="398.27"/>
        <n v="295.20999999999998"/>
        <n v="88.75"/>
        <n v="148.15"/>
        <n v="1325.17"/>
        <n v="547.78"/>
        <n v="372.9"/>
        <n v="313.86"/>
        <n v="157.07"/>
        <n v="509.38"/>
        <n v="84.17"/>
        <n v="124.27"/>
        <n v="1736.45"/>
        <n v="361.95"/>
        <n v="1530.46"/>
        <n v="102.16"/>
        <n v="185.39"/>
        <n v="168.57"/>
        <n v="190.88"/>
        <n v="165.83"/>
        <n v="197.08"/>
        <n v="122.39"/>
        <n v="135.76"/>
        <n v="467.52"/>
        <n v="94.68"/>
        <n v="106.21"/>
        <n v="262.45999999999998"/>
        <n v="123.17"/>
        <n v="143.87"/>
        <n v="1239.48"/>
        <n v="217.99"/>
        <n v="342.13"/>
        <n v="217.11"/>
        <n v="433.1"/>
        <n v="99.54"/>
        <n v="498.99"/>
        <n v="424.78"/>
        <n v="419.66"/>
        <n v="280.68"/>
        <n v="2853.92"/>
        <n v="1211.1600000000001"/>
        <n v="1357.51"/>
        <n v="351.02"/>
        <n v="468.18"/>
        <n v="123.48"/>
        <n v="1270.71"/>
        <n v="483.34"/>
        <n v="151.38999999999999"/>
        <n v="1336.23"/>
        <n v="1492.52"/>
        <n v="224.02"/>
        <n v="262.79000000000002"/>
        <n v="474.12"/>
        <n v="295.27"/>
        <n v="1542.75"/>
        <n v="114.09"/>
        <n v="334.2"/>
        <n v="1266.3599999999999"/>
        <n v="982.61"/>
        <n v="123.84"/>
        <n v="292.93"/>
        <n v="172.34"/>
        <n v="159.32"/>
        <n v="193.78"/>
        <n v="132.13"/>
        <n v="268.12"/>
        <n v="95.58"/>
        <n v="292.83999999999997"/>
        <n v="1022.85"/>
        <n v="578.79999999999995"/>
        <n v="91.78"/>
        <n v="172.98"/>
        <n v="127.51"/>
        <n v="98.19"/>
        <n v="154.86000000000001"/>
        <n v="140.41"/>
        <n v="132.33000000000001"/>
        <n v="1072.7"/>
        <n v="426.05"/>
        <n v="309.83"/>
        <n v="114.33"/>
        <n v="1047.74"/>
        <n v="1291.57"/>
        <n v="116.82"/>
        <n v="266.66000000000003"/>
        <n v="360.7"/>
        <n v="104.53"/>
        <n v="110.67"/>
        <n v="129.46"/>
        <n v="161.19"/>
        <n v="250.94"/>
        <n v="413.14"/>
        <n v="586.13"/>
        <n v="953.85"/>
        <n v="236.05"/>
        <n v="136.6"/>
        <n v="1026.19"/>
        <n v="475.49"/>
        <n v="221.57"/>
        <n v="895.32"/>
        <n v="732.69"/>
        <n v="131.65"/>
        <n v="284.66000000000003"/>
        <n v="166.2"/>
        <n v="311.27999999999997"/>
        <n v="177.91"/>
        <n v="520.04"/>
        <n v="105.19"/>
        <n v="615.07000000000005"/>
        <n v="1423.04"/>
        <n v="152.36000000000001"/>
        <n v="661.37"/>
        <n v="338.51"/>
        <n v="1927.78"/>
        <n v="215.93"/>
        <n v="1724.95"/>
      </sharedItems>
    </cacheField>
    <cacheField name="Tipo" numFmtId="0">
      <sharedItems count="8">
        <s v="Multimercados Livre"/>
        <s v="Multimercados Estrat. Específica"/>
        <s v="Multimercados Macro"/>
        <s v="Previdência Multimercado Livre"/>
        <s v="Multimercados L/S - Direcional"/>
        <s v="Multimercados Invest. no Exterior"/>
        <s v="Multimercados L/S - Neutro"/>
        <s v="Multimercados Juros e Moeda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4">
  <r>
    <x v="0"/>
    <x v="0"/>
  </r>
  <r>
    <x v="1"/>
    <x v="1"/>
  </r>
  <r>
    <x v="2"/>
    <x v="1"/>
  </r>
  <r>
    <x v="3"/>
    <x v="1"/>
  </r>
  <r>
    <x v="4"/>
    <x v="2"/>
  </r>
  <r>
    <x v="5"/>
    <x v="2"/>
  </r>
  <r>
    <x v="6"/>
    <x v="2"/>
  </r>
  <r>
    <x v="7"/>
    <x v="2"/>
  </r>
  <r>
    <x v="8"/>
    <x v="2"/>
  </r>
  <r>
    <x v="9"/>
    <x v="2"/>
  </r>
  <r>
    <x v="10"/>
    <x v="2"/>
  </r>
  <r>
    <x v="11"/>
    <x v="2"/>
  </r>
  <r>
    <x v="12"/>
    <x v="2"/>
  </r>
  <r>
    <x v="13"/>
    <x v="0"/>
  </r>
  <r>
    <x v="14"/>
    <x v="3"/>
  </r>
  <r>
    <x v="15"/>
    <x v="3"/>
  </r>
  <r>
    <x v="16"/>
    <x v="2"/>
  </r>
  <r>
    <x v="17"/>
    <x v="2"/>
  </r>
  <r>
    <x v="18"/>
    <x v="2"/>
  </r>
  <r>
    <x v="19"/>
    <x v="2"/>
  </r>
  <r>
    <x v="20"/>
    <x v="2"/>
  </r>
  <r>
    <x v="21"/>
    <x v="2"/>
  </r>
  <r>
    <x v="22"/>
    <x v="2"/>
  </r>
  <r>
    <x v="23"/>
    <x v="2"/>
  </r>
  <r>
    <x v="24"/>
    <x v="0"/>
  </r>
  <r>
    <x v="25"/>
    <x v="0"/>
  </r>
  <r>
    <x v="26"/>
    <x v="0"/>
  </r>
  <r>
    <x v="27"/>
    <x v="4"/>
  </r>
  <r>
    <x v="28"/>
    <x v="0"/>
  </r>
  <r>
    <x v="29"/>
    <x v="0"/>
  </r>
  <r>
    <x v="30"/>
    <x v="2"/>
  </r>
  <r>
    <x v="31"/>
    <x v="0"/>
  </r>
  <r>
    <x v="32"/>
    <x v="0"/>
  </r>
  <r>
    <x v="33"/>
    <x v="0"/>
  </r>
  <r>
    <x v="34"/>
    <x v="2"/>
  </r>
  <r>
    <x v="35"/>
    <x v="0"/>
  </r>
  <r>
    <x v="36"/>
    <x v="0"/>
  </r>
  <r>
    <x v="37"/>
    <x v="2"/>
  </r>
  <r>
    <x v="38"/>
    <x v="0"/>
  </r>
  <r>
    <x v="39"/>
    <x v="4"/>
  </r>
  <r>
    <x v="40"/>
    <x v="2"/>
  </r>
  <r>
    <x v="41"/>
    <x v="2"/>
  </r>
  <r>
    <x v="42"/>
    <x v="0"/>
  </r>
  <r>
    <x v="43"/>
    <x v="2"/>
  </r>
  <r>
    <x v="44"/>
    <x v="2"/>
  </r>
  <r>
    <x v="45"/>
    <x v="2"/>
  </r>
  <r>
    <x v="46"/>
    <x v="2"/>
  </r>
  <r>
    <x v="47"/>
    <x v="2"/>
  </r>
  <r>
    <x v="48"/>
    <x v="2"/>
  </r>
  <r>
    <x v="49"/>
    <x v="2"/>
  </r>
  <r>
    <x v="50"/>
    <x v="2"/>
  </r>
  <r>
    <x v="51"/>
    <x v="2"/>
  </r>
  <r>
    <x v="52"/>
    <x v="2"/>
  </r>
  <r>
    <x v="53"/>
    <x v="4"/>
  </r>
  <r>
    <x v="54"/>
    <x v="4"/>
  </r>
  <r>
    <x v="55"/>
    <x v="0"/>
  </r>
  <r>
    <x v="56"/>
    <x v="2"/>
  </r>
  <r>
    <x v="57"/>
    <x v="2"/>
  </r>
  <r>
    <x v="58"/>
    <x v="2"/>
  </r>
  <r>
    <x v="59"/>
    <x v="2"/>
  </r>
  <r>
    <x v="60"/>
    <x v="2"/>
  </r>
  <r>
    <x v="61"/>
    <x v="2"/>
  </r>
  <r>
    <x v="62"/>
    <x v="2"/>
  </r>
  <r>
    <x v="63"/>
    <x v="2"/>
  </r>
  <r>
    <x v="64"/>
    <x v="2"/>
  </r>
  <r>
    <x v="65"/>
    <x v="0"/>
  </r>
  <r>
    <x v="66"/>
    <x v="0"/>
  </r>
  <r>
    <x v="67"/>
    <x v="0"/>
  </r>
  <r>
    <x v="68"/>
    <x v="0"/>
  </r>
  <r>
    <x v="69"/>
    <x v="5"/>
  </r>
  <r>
    <x v="70"/>
    <x v="1"/>
  </r>
  <r>
    <x v="71"/>
    <x v="0"/>
  </r>
  <r>
    <x v="72"/>
    <x v="5"/>
  </r>
  <r>
    <x v="73"/>
    <x v="2"/>
  </r>
  <r>
    <x v="74"/>
    <x v="2"/>
  </r>
  <r>
    <x v="75"/>
    <x v="0"/>
  </r>
  <r>
    <x v="76"/>
    <x v="0"/>
  </r>
  <r>
    <x v="77"/>
    <x v="0"/>
  </r>
  <r>
    <x v="78"/>
    <x v="0"/>
  </r>
  <r>
    <x v="79"/>
    <x v="0"/>
  </r>
  <r>
    <x v="80"/>
    <x v="0"/>
  </r>
  <r>
    <x v="81"/>
    <x v="0"/>
  </r>
  <r>
    <x v="82"/>
    <x v="0"/>
  </r>
  <r>
    <x v="83"/>
    <x v="4"/>
  </r>
  <r>
    <x v="84"/>
    <x v="2"/>
  </r>
  <r>
    <x v="85"/>
    <x v="0"/>
  </r>
  <r>
    <x v="86"/>
    <x v="0"/>
  </r>
  <r>
    <x v="87"/>
    <x v="0"/>
  </r>
  <r>
    <x v="88"/>
    <x v="4"/>
  </r>
  <r>
    <x v="89"/>
    <x v="5"/>
  </r>
  <r>
    <x v="90"/>
    <x v="2"/>
  </r>
  <r>
    <x v="91"/>
    <x v="0"/>
  </r>
  <r>
    <x v="92"/>
    <x v="2"/>
  </r>
  <r>
    <x v="93"/>
    <x v="2"/>
  </r>
  <r>
    <x v="94"/>
    <x v="2"/>
  </r>
  <r>
    <x v="95"/>
    <x v="0"/>
  </r>
  <r>
    <x v="96"/>
    <x v="2"/>
  </r>
  <r>
    <x v="97"/>
    <x v="2"/>
  </r>
  <r>
    <x v="98"/>
    <x v="2"/>
  </r>
  <r>
    <x v="99"/>
    <x v="2"/>
  </r>
  <r>
    <x v="100"/>
    <x v="2"/>
  </r>
  <r>
    <x v="101"/>
    <x v="2"/>
  </r>
  <r>
    <x v="102"/>
    <x v="2"/>
  </r>
  <r>
    <x v="103"/>
    <x v="0"/>
  </r>
  <r>
    <x v="104"/>
    <x v="0"/>
  </r>
  <r>
    <x v="105"/>
    <x v="0"/>
  </r>
  <r>
    <x v="106"/>
    <x v="0"/>
  </r>
  <r>
    <x v="107"/>
    <x v="3"/>
  </r>
  <r>
    <x v="108"/>
    <x v="0"/>
  </r>
  <r>
    <x v="109"/>
    <x v="0"/>
  </r>
  <r>
    <x v="110"/>
    <x v="0"/>
  </r>
  <r>
    <x v="111"/>
    <x v="0"/>
  </r>
  <r>
    <x v="112"/>
    <x v="0"/>
  </r>
  <r>
    <x v="113"/>
    <x v="0"/>
  </r>
  <r>
    <x v="114"/>
    <x v="0"/>
  </r>
  <r>
    <x v="115"/>
    <x v="0"/>
  </r>
  <r>
    <x v="116"/>
    <x v="2"/>
  </r>
  <r>
    <x v="117"/>
    <x v="2"/>
  </r>
  <r>
    <x v="118"/>
    <x v="0"/>
  </r>
  <r>
    <x v="119"/>
    <x v="0"/>
  </r>
  <r>
    <x v="120"/>
    <x v="2"/>
  </r>
  <r>
    <x v="121"/>
    <x v="2"/>
  </r>
  <r>
    <x v="122"/>
    <x v="2"/>
  </r>
  <r>
    <x v="123"/>
    <x v="0"/>
  </r>
  <r>
    <x v="124"/>
    <x v="0"/>
  </r>
  <r>
    <x v="125"/>
    <x v="3"/>
  </r>
  <r>
    <x v="126"/>
    <x v="2"/>
  </r>
  <r>
    <x v="127"/>
    <x v="2"/>
  </r>
  <r>
    <x v="128"/>
    <x v="2"/>
  </r>
  <r>
    <x v="129"/>
    <x v="2"/>
  </r>
  <r>
    <x v="130"/>
    <x v="2"/>
  </r>
  <r>
    <x v="131"/>
    <x v="2"/>
  </r>
  <r>
    <x v="132"/>
    <x v="2"/>
  </r>
  <r>
    <x v="133"/>
    <x v="2"/>
  </r>
  <r>
    <x v="134"/>
    <x v="2"/>
  </r>
  <r>
    <x v="135"/>
    <x v="2"/>
  </r>
  <r>
    <x v="136"/>
    <x v="2"/>
  </r>
  <r>
    <x v="137"/>
    <x v="2"/>
  </r>
  <r>
    <x v="138"/>
    <x v="2"/>
  </r>
  <r>
    <x v="139"/>
    <x v="0"/>
  </r>
  <r>
    <x v="140"/>
    <x v="6"/>
  </r>
  <r>
    <x v="141"/>
    <x v="6"/>
  </r>
  <r>
    <x v="142"/>
    <x v="6"/>
  </r>
  <r>
    <x v="143"/>
    <x v="2"/>
  </r>
  <r>
    <x v="144"/>
    <x v="5"/>
  </r>
  <r>
    <x v="145"/>
    <x v="5"/>
  </r>
  <r>
    <x v="146"/>
    <x v="0"/>
  </r>
  <r>
    <x v="147"/>
    <x v="2"/>
  </r>
  <r>
    <x v="148"/>
    <x v="0"/>
  </r>
  <r>
    <x v="149"/>
    <x v="3"/>
  </r>
  <r>
    <x v="150"/>
    <x v="0"/>
  </r>
  <r>
    <x v="151"/>
    <x v="2"/>
  </r>
  <r>
    <x v="152"/>
    <x v="0"/>
  </r>
  <r>
    <x v="153"/>
    <x v="0"/>
  </r>
  <r>
    <x v="154"/>
    <x v="0"/>
  </r>
  <r>
    <x v="155"/>
    <x v="0"/>
  </r>
  <r>
    <x v="156"/>
    <x v="0"/>
  </r>
  <r>
    <x v="157"/>
    <x v="0"/>
  </r>
  <r>
    <x v="158"/>
    <x v="0"/>
  </r>
  <r>
    <x v="159"/>
    <x v="0"/>
  </r>
  <r>
    <x v="160"/>
    <x v="0"/>
  </r>
  <r>
    <x v="161"/>
    <x v="0"/>
  </r>
  <r>
    <x v="162"/>
    <x v="0"/>
  </r>
  <r>
    <x v="163"/>
    <x v="0"/>
  </r>
  <r>
    <x v="164"/>
    <x v="0"/>
  </r>
  <r>
    <x v="165"/>
    <x v="5"/>
  </r>
  <r>
    <x v="166"/>
    <x v="0"/>
  </r>
  <r>
    <x v="167"/>
    <x v="0"/>
  </r>
  <r>
    <x v="168"/>
    <x v="1"/>
  </r>
  <r>
    <x v="169"/>
    <x v="5"/>
  </r>
  <r>
    <x v="170"/>
    <x v="0"/>
  </r>
  <r>
    <x v="171"/>
    <x v="0"/>
  </r>
  <r>
    <x v="172"/>
    <x v="2"/>
  </r>
  <r>
    <x v="173"/>
    <x v="3"/>
  </r>
  <r>
    <x v="174"/>
    <x v="2"/>
  </r>
  <r>
    <x v="175"/>
    <x v="2"/>
  </r>
  <r>
    <x v="176"/>
    <x v="3"/>
  </r>
  <r>
    <x v="177"/>
    <x v="0"/>
  </r>
  <r>
    <x v="178"/>
    <x v="2"/>
  </r>
  <r>
    <x v="179"/>
    <x v="2"/>
  </r>
  <r>
    <x v="180"/>
    <x v="2"/>
  </r>
  <r>
    <x v="181"/>
    <x v="2"/>
  </r>
  <r>
    <x v="182"/>
    <x v="2"/>
  </r>
  <r>
    <x v="183"/>
    <x v="2"/>
  </r>
  <r>
    <x v="184"/>
    <x v="2"/>
  </r>
  <r>
    <x v="185"/>
    <x v="2"/>
  </r>
  <r>
    <x v="186"/>
    <x v="3"/>
  </r>
  <r>
    <x v="187"/>
    <x v="3"/>
  </r>
  <r>
    <x v="188"/>
    <x v="3"/>
  </r>
  <r>
    <x v="189"/>
    <x v="2"/>
  </r>
  <r>
    <x v="190"/>
    <x v="2"/>
  </r>
  <r>
    <x v="191"/>
    <x v="2"/>
  </r>
  <r>
    <x v="192"/>
    <x v="2"/>
  </r>
  <r>
    <x v="193"/>
    <x v="2"/>
  </r>
  <r>
    <x v="194"/>
    <x v="2"/>
  </r>
  <r>
    <x v="195"/>
    <x v="2"/>
  </r>
  <r>
    <x v="196"/>
    <x v="2"/>
  </r>
  <r>
    <x v="197"/>
    <x v="0"/>
  </r>
  <r>
    <x v="198"/>
    <x v="5"/>
  </r>
  <r>
    <x v="199"/>
    <x v="0"/>
  </r>
  <r>
    <x v="200"/>
    <x v="0"/>
  </r>
  <r>
    <x v="201"/>
    <x v="0"/>
  </r>
  <r>
    <x v="202"/>
    <x v="4"/>
  </r>
  <r>
    <x v="203"/>
    <x v="4"/>
  </r>
  <r>
    <x v="204"/>
    <x v="0"/>
  </r>
  <r>
    <x v="205"/>
    <x v="0"/>
  </r>
  <r>
    <x v="206"/>
    <x v="4"/>
  </r>
  <r>
    <x v="207"/>
    <x v="2"/>
  </r>
  <r>
    <x v="208"/>
    <x v="2"/>
  </r>
  <r>
    <x v="209"/>
    <x v="2"/>
  </r>
  <r>
    <x v="210"/>
    <x v="2"/>
  </r>
  <r>
    <x v="211"/>
    <x v="2"/>
  </r>
  <r>
    <x v="212"/>
    <x v="2"/>
  </r>
  <r>
    <x v="213"/>
    <x v="2"/>
  </r>
  <r>
    <x v="214"/>
    <x v="0"/>
  </r>
  <r>
    <x v="215"/>
    <x v="0"/>
  </r>
  <r>
    <x v="216"/>
    <x v="0"/>
  </r>
  <r>
    <x v="217"/>
    <x v="0"/>
  </r>
  <r>
    <x v="218"/>
    <x v="4"/>
  </r>
  <r>
    <x v="219"/>
    <x v="4"/>
  </r>
  <r>
    <x v="220"/>
    <x v="0"/>
  </r>
  <r>
    <x v="221"/>
    <x v="0"/>
  </r>
  <r>
    <x v="222"/>
    <x v="0"/>
  </r>
  <r>
    <x v="223"/>
    <x v="0"/>
  </r>
  <r>
    <x v="224"/>
    <x v="0"/>
  </r>
  <r>
    <x v="225"/>
    <x v="0"/>
  </r>
  <r>
    <x v="226"/>
    <x v="0"/>
  </r>
  <r>
    <x v="227"/>
    <x v="0"/>
  </r>
  <r>
    <x v="228"/>
    <x v="0"/>
  </r>
  <r>
    <x v="229"/>
    <x v="2"/>
  </r>
  <r>
    <x v="230"/>
    <x v="2"/>
  </r>
  <r>
    <x v="231"/>
    <x v="0"/>
  </r>
  <r>
    <x v="232"/>
    <x v="5"/>
  </r>
  <r>
    <x v="233"/>
    <x v="2"/>
  </r>
  <r>
    <x v="234"/>
    <x v="5"/>
  </r>
  <r>
    <x v="235"/>
    <x v="4"/>
  </r>
  <r>
    <x v="236"/>
    <x v="0"/>
  </r>
  <r>
    <x v="237"/>
    <x v="2"/>
  </r>
  <r>
    <x v="238"/>
    <x v="1"/>
  </r>
  <r>
    <x v="239"/>
    <x v="1"/>
  </r>
  <r>
    <x v="240"/>
    <x v="0"/>
  </r>
  <r>
    <x v="241"/>
    <x v="2"/>
  </r>
  <r>
    <x v="242"/>
    <x v="0"/>
  </r>
  <r>
    <x v="243"/>
    <x v="0"/>
  </r>
  <r>
    <x v="244"/>
    <x v="0"/>
  </r>
  <r>
    <x v="245"/>
    <x v="0"/>
  </r>
  <r>
    <x v="246"/>
    <x v="0"/>
  </r>
  <r>
    <x v="247"/>
    <x v="0"/>
  </r>
  <r>
    <x v="248"/>
    <x v="0"/>
  </r>
  <r>
    <x v="249"/>
    <x v="0"/>
  </r>
  <r>
    <x v="250"/>
    <x v="0"/>
  </r>
  <r>
    <x v="251"/>
    <x v="2"/>
  </r>
  <r>
    <x v="252"/>
    <x v="1"/>
  </r>
  <r>
    <x v="253"/>
    <x v="0"/>
  </r>
  <r>
    <x v="254"/>
    <x v="0"/>
  </r>
  <r>
    <x v="255"/>
    <x v="1"/>
  </r>
  <r>
    <x v="256"/>
    <x v="2"/>
  </r>
  <r>
    <x v="257"/>
    <x v="0"/>
  </r>
  <r>
    <x v="258"/>
    <x v="2"/>
  </r>
  <r>
    <x v="259"/>
    <x v="0"/>
  </r>
  <r>
    <x v="260"/>
    <x v="4"/>
  </r>
  <r>
    <x v="261"/>
    <x v="2"/>
  </r>
  <r>
    <x v="262"/>
    <x v="2"/>
  </r>
  <r>
    <x v="263"/>
    <x v="0"/>
  </r>
  <r>
    <x v="264"/>
    <x v="3"/>
  </r>
  <r>
    <x v="265"/>
    <x v="2"/>
  </r>
  <r>
    <x v="266"/>
    <x v="2"/>
  </r>
  <r>
    <x v="267"/>
    <x v="2"/>
  </r>
  <r>
    <x v="268"/>
    <x v="0"/>
  </r>
  <r>
    <x v="269"/>
    <x v="4"/>
  </r>
  <r>
    <x v="270"/>
    <x v="2"/>
  </r>
  <r>
    <x v="271"/>
    <x v="0"/>
  </r>
  <r>
    <x v="272"/>
    <x v="0"/>
  </r>
  <r>
    <x v="273"/>
    <x v="0"/>
  </r>
  <r>
    <x v="274"/>
    <x v="4"/>
  </r>
  <r>
    <x v="275"/>
    <x v="2"/>
  </r>
  <r>
    <x v="276"/>
    <x v="0"/>
  </r>
  <r>
    <x v="277"/>
    <x v="0"/>
  </r>
  <r>
    <x v="278"/>
    <x v="4"/>
  </r>
  <r>
    <x v="279"/>
    <x v="2"/>
  </r>
  <r>
    <x v="280"/>
    <x v="2"/>
  </r>
  <r>
    <x v="281"/>
    <x v="2"/>
  </r>
  <r>
    <x v="282"/>
    <x v="2"/>
  </r>
  <r>
    <x v="283"/>
    <x v="2"/>
  </r>
  <r>
    <x v="284"/>
    <x v="2"/>
  </r>
  <r>
    <x v="285"/>
    <x v="2"/>
  </r>
  <r>
    <x v="286"/>
    <x v="2"/>
  </r>
  <r>
    <x v="287"/>
    <x v="2"/>
  </r>
  <r>
    <x v="288"/>
    <x v="2"/>
  </r>
  <r>
    <x v="289"/>
    <x v="2"/>
  </r>
  <r>
    <x v="290"/>
    <x v="2"/>
  </r>
  <r>
    <x v="291"/>
    <x v="4"/>
  </r>
  <r>
    <x v="292"/>
    <x v="4"/>
  </r>
  <r>
    <x v="293"/>
    <x v="0"/>
  </r>
  <r>
    <x v="294"/>
    <x v="0"/>
  </r>
  <r>
    <x v="295"/>
    <x v="0"/>
  </r>
  <r>
    <x v="296"/>
    <x v="5"/>
  </r>
  <r>
    <x v="297"/>
    <x v="0"/>
  </r>
  <r>
    <x v="298"/>
    <x v="0"/>
  </r>
  <r>
    <x v="299"/>
    <x v="2"/>
  </r>
  <r>
    <x v="300"/>
    <x v="2"/>
  </r>
  <r>
    <x v="301"/>
    <x v="2"/>
  </r>
  <r>
    <x v="302"/>
    <x v="2"/>
  </r>
  <r>
    <x v="303"/>
    <x v="2"/>
  </r>
  <r>
    <x v="304"/>
    <x v="0"/>
  </r>
  <r>
    <x v="305"/>
    <x v="0"/>
  </r>
  <r>
    <x v="306"/>
    <x v="0"/>
  </r>
  <r>
    <x v="307"/>
    <x v="0"/>
  </r>
  <r>
    <x v="308"/>
    <x v="0"/>
  </r>
  <r>
    <x v="309"/>
    <x v="5"/>
  </r>
  <r>
    <x v="310"/>
    <x v="5"/>
  </r>
  <r>
    <x v="311"/>
    <x v="2"/>
  </r>
  <r>
    <x v="312"/>
    <x v="5"/>
  </r>
  <r>
    <x v="313"/>
    <x v="0"/>
  </r>
  <r>
    <x v="314"/>
    <x v="5"/>
  </r>
  <r>
    <x v="315"/>
    <x v="5"/>
  </r>
  <r>
    <x v="316"/>
    <x v="7"/>
  </r>
  <r>
    <x v="317"/>
    <x v="0"/>
  </r>
  <r>
    <x v="318"/>
    <x v="0"/>
  </r>
  <r>
    <x v="319"/>
    <x v="1"/>
  </r>
  <r>
    <x v="320"/>
    <x v="4"/>
  </r>
  <r>
    <x v="321"/>
    <x v="2"/>
  </r>
  <r>
    <x v="322"/>
    <x v="2"/>
  </r>
  <r>
    <x v="32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6B54BE-3C16-4AE8-9F79-CAFAEB913F03}" name="Tabela dinâ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I22:J31" firstHeaderRow="1" firstDataRow="1" firstDataCol="1"/>
  <pivotFields count="2">
    <pivotField dataField="1" showAll="0">
      <items count="325">
        <item x="118"/>
        <item x="119"/>
        <item x="21"/>
        <item x="144"/>
        <item x="218"/>
        <item x="56"/>
        <item x="32"/>
        <item x="40"/>
        <item x="19"/>
        <item x="210"/>
        <item x="278"/>
        <item x="232"/>
        <item x="274"/>
        <item x="17"/>
        <item x="186"/>
        <item x="281"/>
        <item x="25"/>
        <item x="242"/>
        <item x="82"/>
        <item x="57"/>
        <item x="85"/>
        <item x="201"/>
        <item x="53"/>
        <item x="223"/>
        <item x="143"/>
        <item x="294"/>
        <item x="315"/>
        <item x="13"/>
        <item x="233"/>
        <item x="83"/>
        <item x="86"/>
        <item x="198"/>
        <item x="295"/>
        <item x="125"/>
        <item x="33"/>
        <item x="204"/>
        <item x="124"/>
        <item x="104"/>
        <item x="263"/>
        <item x="288"/>
        <item x="291"/>
        <item x="39"/>
        <item x="121"/>
        <item x="41"/>
        <item x="229"/>
        <item x="235"/>
        <item x="252"/>
        <item x="69"/>
        <item x="267"/>
        <item x="131"/>
        <item x="179"/>
        <item x="219"/>
        <item x="23"/>
        <item x="190"/>
        <item x="280"/>
        <item x="192"/>
        <item x="296"/>
        <item x="58"/>
        <item x="309"/>
        <item x="28"/>
        <item x="272"/>
        <item x="100"/>
        <item x="284"/>
        <item x="84"/>
        <item x="95"/>
        <item x="34"/>
        <item x="230"/>
        <item x="150"/>
        <item x="303"/>
        <item x="62"/>
        <item x="64"/>
        <item x="87"/>
        <item x="283"/>
        <item x="236"/>
        <item x="107"/>
        <item x="194"/>
        <item x="48"/>
        <item x="211"/>
        <item x="197"/>
        <item x="76"/>
        <item x="255"/>
        <item x="318"/>
        <item x="196"/>
        <item x="45"/>
        <item x="282"/>
        <item x="55"/>
        <item x="15"/>
        <item x="216"/>
        <item x="22"/>
        <item x="270"/>
        <item x="297"/>
        <item x="195"/>
        <item x="149"/>
        <item x="102"/>
        <item x="80"/>
        <item x="38"/>
        <item x="227"/>
        <item x="311"/>
        <item x="193"/>
        <item x="225"/>
        <item x="75"/>
        <item x="156"/>
        <item x="158"/>
        <item x="172"/>
        <item x="269"/>
        <item x="129"/>
        <item x="279"/>
        <item x="18"/>
        <item x="313"/>
        <item x="96"/>
        <item x="90"/>
        <item x="36"/>
        <item x="79"/>
        <item x="16"/>
        <item x="224"/>
        <item x="67"/>
        <item x="88"/>
        <item x="155"/>
        <item x="42"/>
        <item x="226"/>
        <item x="133"/>
        <item x="20"/>
        <item x="182"/>
        <item x="271"/>
        <item x="139"/>
        <item x="181"/>
        <item x="11"/>
        <item x="228"/>
        <item x="52"/>
        <item x="44"/>
        <item x="14"/>
        <item x="35"/>
        <item x="54"/>
        <item x="146"/>
        <item x="322"/>
        <item x="126"/>
        <item x="240"/>
        <item x="238"/>
        <item x="306"/>
        <item x="117"/>
        <item x="115"/>
        <item x="258"/>
        <item x="165"/>
        <item x="68"/>
        <item x="10"/>
        <item x="37"/>
        <item x="140"/>
        <item x="302"/>
        <item x="63"/>
        <item x="50"/>
        <item x="97"/>
        <item x="169"/>
        <item x="298"/>
        <item x="106"/>
        <item x="111"/>
        <item x="234"/>
        <item x="259"/>
        <item x="65"/>
        <item x="59"/>
        <item x="51"/>
        <item x="292"/>
        <item x="273"/>
        <item x="60"/>
        <item x="177"/>
        <item x="29"/>
        <item x="246"/>
        <item x="310"/>
        <item x="26"/>
        <item x="1"/>
        <item x="275"/>
        <item x="268"/>
        <item x="209"/>
        <item x="261"/>
        <item x="72"/>
        <item x="99"/>
        <item x="184"/>
        <item x="154"/>
        <item x="206"/>
        <item x="12"/>
        <item x="70"/>
        <item x="89"/>
        <item x="187"/>
        <item x="287"/>
        <item x="312"/>
        <item x="116"/>
        <item x="215"/>
        <item x="141"/>
        <item x="264"/>
        <item x="164"/>
        <item x="320"/>
        <item x="239"/>
        <item x="147"/>
        <item x="202"/>
        <item x="250"/>
        <item x="108"/>
        <item x="293"/>
        <item x="101"/>
        <item x="221"/>
        <item x="163"/>
        <item x="214"/>
        <item x="46"/>
        <item x="136"/>
        <item x="27"/>
        <item x="98"/>
        <item x="208"/>
        <item x="171"/>
        <item x="299"/>
        <item x="92"/>
        <item x="207"/>
        <item x="245"/>
        <item x="93"/>
        <item x="24"/>
        <item x="168"/>
        <item x="66"/>
        <item x="244"/>
        <item x="286"/>
        <item x="205"/>
        <item x="241"/>
        <item x="180"/>
        <item x="231"/>
        <item x="251"/>
        <item x="260"/>
        <item x="305"/>
        <item x="148"/>
        <item x="123"/>
        <item x="3"/>
        <item x="254"/>
        <item x="243"/>
        <item x="188"/>
        <item x="103"/>
        <item x="91"/>
        <item x="217"/>
        <item x="314"/>
        <item x="9"/>
        <item x="162"/>
        <item x="30"/>
        <item x="4"/>
        <item x="71"/>
        <item x="213"/>
        <item x="137"/>
        <item x="277"/>
        <item x="200"/>
        <item x="300"/>
        <item x="0"/>
        <item x="316"/>
        <item x="49"/>
        <item x="183"/>
        <item x="157"/>
        <item x="161"/>
        <item x="145"/>
        <item x="113"/>
        <item x="319"/>
        <item x="2"/>
        <item x="94"/>
        <item x="77"/>
        <item x="203"/>
        <item x="109"/>
        <item x="308"/>
        <item x="189"/>
        <item x="110"/>
        <item x="142"/>
        <item x="73"/>
        <item x="138"/>
        <item x="74"/>
        <item x="176"/>
        <item x="81"/>
        <item x="307"/>
        <item x="5"/>
        <item x="301"/>
        <item x="266"/>
        <item x="170"/>
        <item x="105"/>
        <item x="276"/>
        <item x="304"/>
        <item x="289"/>
        <item x="47"/>
        <item x="130"/>
        <item x="285"/>
        <item x="199"/>
        <item x="174"/>
        <item x="248"/>
        <item x="237"/>
        <item x="112"/>
        <item x="265"/>
        <item x="253"/>
        <item x="185"/>
        <item x="290"/>
        <item x="78"/>
        <item x="152"/>
        <item x="212"/>
        <item x="256"/>
        <item x="249"/>
        <item x="31"/>
        <item x="317"/>
        <item x="153"/>
        <item x="257"/>
        <item x="191"/>
        <item x="222"/>
        <item x="262"/>
        <item x="151"/>
        <item x="61"/>
        <item x="323"/>
        <item x="220"/>
        <item x="132"/>
        <item x="166"/>
        <item x="321"/>
        <item x="114"/>
        <item x="135"/>
        <item x="6"/>
        <item x="120"/>
        <item x="173"/>
        <item x="175"/>
        <item x="160"/>
        <item x="178"/>
        <item x="167"/>
        <item x="159"/>
        <item x="7"/>
        <item x="127"/>
        <item x="43"/>
        <item x="247"/>
        <item x="128"/>
        <item x="8"/>
        <item x="122"/>
        <item x="134"/>
        <item t="default"/>
      </items>
    </pivotField>
    <pivotField axis="axisRow" showAll="0">
      <items count="9">
        <item x="1"/>
        <item x="5"/>
        <item x="7"/>
        <item x="4"/>
        <item x="6"/>
        <item x="0"/>
        <item x="2"/>
        <item x="3"/>
        <item t="default"/>
      </items>
    </pivotField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oma de PL" fld="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10.32.17.251_sql_prd IHF INDICES" connectionId="1" xr16:uid="{00000000-0016-0000-0600-000000000000}" autoFormatId="16" applyNumberFormats="0" applyBorderFormats="0" applyFontFormats="0" applyPatternFormats="0" applyAlignmentFormats="0" applyWidthHeightFormats="0">
  <queryTableRefresh nextId="7">
    <queryTableFields count="6">
      <queryTableField id="1" name="DT_REF" tableColumnId="1"/>
      <queryTableField id="2" name="NUMERO_INDICE" tableColumnId="2"/>
      <queryTableField id="3" name="VAR_DIARIA" tableColumnId="3"/>
      <queryTableField id="4" name="VAR_MES" tableColumnId="4"/>
      <queryTableField id="5" name="VAR_ANO" tableColumnId="5"/>
      <queryTableField id="6" name="VAR_DOZE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__10.32.17.251_sql_prd_IHF_INDICES" displayName="Tabela__10.32.17.251_sql_prd_IHF_INDICES" ref="A1:F4084" tableType="queryTable" totalsRowShown="0" headerRowDxfId="7" dataDxfId="6">
  <autoFilter ref="A1:F4084" xr:uid="{00000000-0009-0000-0100-000002000000}"/>
  <tableColumns count="6">
    <tableColumn id="1" xr3:uid="{00000000-0010-0000-0000-000001000000}" uniqueName="1" name="DT_REF" queryTableFieldId="1" dataDxfId="5"/>
    <tableColumn id="2" xr3:uid="{00000000-0010-0000-0000-000002000000}" uniqueName="2" name="NUMERO_INDICE" queryTableFieldId="2" dataDxfId="4"/>
    <tableColumn id="3" xr3:uid="{00000000-0010-0000-0000-000003000000}" uniqueName="3" name="VAR_DIARIA" queryTableFieldId="3" dataDxfId="3"/>
    <tableColumn id="4" xr3:uid="{00000000-0010-0000-0000-000004000000}" uniqueName="4" name="VAR_MES" queryTableFieldId="4" dataDxfId="2"/>
    <tableColumn id="5" xr3:uid="{00000000-0010-0000-0000-000005000000}" uniqueName="5" name="VAR_ANO" queryTableFieldId="5" dataDxfId="1"/>
    <tableColumn id="6" xr3:uid="{00000000-0010-0000-0000-000006000000}" uniqueName="6" name="VAR_DOZE" queryTableFieldId="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P78"/>
  <sheetViews>
    <sheetView showGridLines="0" tabSelected="1" zoomScaleNormal="100" workbookViewId="0">
      <selection activeCell="P21" sqref="P21"/>
    </sheetView>
  </sheetViews>
  <sheetFormatPr defaultRowHeight="13.5"/>
  <cols>
    <col min="1" max="1" width="1.15234375" customWidth="1"/>
    <col min="3" max="4" width="9" customWidth="1"/>
    <col min="5" max="12" width="13.61328125" customWidth="1"/>
    <col min="13" max="13" width="2.61328125" customWidth="1"/>
    <col min="14" max="14" width="3.15234375" customWidth="1"/>
    <col min="16" max="17" width="11.84375" bestFit="1" customWidth="1"/>
    <col min="18" max="18" width="9" customWidth="1"/>
  </cols>
  <sheetData>
    <row r="1" spans="1:13" ht="18.5">
      <c r="A1" s="37"/>
      <c r="B1" s="37"/>
      <c r="C1" s="37"/>
      <c r="D1" s="37"/>
      <c r="E1" s="38"/>
      <c r="F1" s="147" t="s">
        <v>61</v>
      </c>
      <c r="G1" s="148"/>
      <c r="H1" s="148"/>
      <c r="I1" s="148"/>
      <c r="J1" s="37"/>
      <c r="K1" s="37"/>
      <c r="L1" s="37"/>
      <c r="M1" s="36"/>
    </row>
    <row r="2" spans="1:13" ht="20.149999999999999" customHeight="1">
      <c r="A2" s="95" t="s">
        <v>60</v>
      </c>
      <c r="B2" s="96"/>
      <c r="C2" s="96"/>
      <c r="D2" s="96"/>
      <c r="E2" s="96"/>
      <c r="F2" s="96"/>
      <c r="G2" s="41"/>
      <c r="H2" s="40"/>
      <c r="I2" s="40"/>
      <c r="J2" s="40"/>
      <c r="K2" s="40"/>
      <c r="L2" s="40"/>
      <c r="M2" s="3"/>
    </row>
    <row r="3" spans="1:13" ht="18" customHeight="1">
      <c r="A3" s="42"/>
      <c r="B3" s="43"/>
      <c r="C3" s="42"/>
      <c r="D3" s="42"/>
      <c r="E3" s="42"/>
      <c r="F3" s="42"/>
      <c r="G3" s="151"/>
      <c r="H3" s="151"/>
      <c r="I3" s="151"/>
      <c r="J3" s="42"/>
      <c r="K3" s="42"/>
      <c r="L3" s="42"/>
      <c r="M3" s="3"/>
    </row>
    <row r="4" spans="1:13" ht="15.5">
      <c r="A4" s="42"/>
      <c r="B4" s="42"/>
      <c r="C4" s="42"/>
      <c r="D4" s="42"/>
      <c r="E4" s="42"/>
      <c r="F4" s="42"/>
      <c r="G4" s="42"/>
      <c r="H4" s="42"/>
      <c r="I4" s="42"/>
      <c r="J4" s="42"/>
      <c r="K4" s="98"/>
      <c r="L4" s="97" t="s">
        <v>761</v>
      </c>
      <c r="M4" s="3"/>
    </row>
    <row r="5" spans="1:13">
      <c r="A5" s="42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3"/>
    </row>
    <row r="6" spans="1:13">
      <c r="A6" s="42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3"/>
    </row>
    <row r="7" spans="1:13">
      <c r="A7" s="42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3"/>
    </row>
    <row r="8" spans="1:13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3"/>
    </row>
    <row r="9" spans="1:13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3"/>
    </row>
    <row r="10" spans="1:13">
      <c r="A10" s="42"/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3"/>
    </row>
    <row r="11" spans="1:13">
      <c r="A11" s="42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3"/>
    </row>
    <row r="12" spans="1:1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3"/>
    </row>
    <row r="13" spans="1:13">
      <c r="A13" s="42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3"/>
    </row>
    <row r="14" spans="1:13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3"/>
    </row>
    <row r="15" spans="1:13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3"/>
    </row>
    <row r="16" spans="1:13">
      <c r="A16" s="42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3"/>
    </row>
    <row r="17" spans="1:16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3"/>
    </row>
    <row r="18" spans="1:16">
      <c r="A18" s="42"/>
      <c r="B18" s="4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3"/>
    </row>
    <row r="19" spans="1:16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3"/>
    </row>
    <row r="20" spans="1:16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3"/>
    </row>
    <row r="21" spans="1:16">
      <c r="A21" s="42"/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3"/>
    </row>
    <row r="22" spans="1:16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3"/>
    </row>
    <row r="23" spans="1:16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"/>
    </row>
    <row r="24" spans="1:16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3"/>
    </row>
    <row r="25" spans="1:16">
      <c r="A25" s="42"/>
      <c r="B25" s="42"/>
      <c r="C25" s="42"/>
      <c r="D25" s="42"/>
      <c r="E25" s="44"/>
      <c r="F25" s="44"/>
      <c r="G25" s="44"/>
      <c r="H25" s="44"/>
      <c r="I25" s="44"/>
      <c r="J25" s="44"/>
      <c r="K25" s="44"/>
      <c r="L25" s="44"/>
      <c r="M25" s="3"/>
    </row>
    <row r="26" spans="1:16" ht="19.5" customHeight="1">
      <c r="A26" s="42"/>
      <c r="B26" s="152" t="s">
        <v>11</v>
      </c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3"/>
    </row>
    <row r="27" spans="1:16">
      <c r="A27" s="42"/>
      <c r="B27" s="45"/>
      <c r="C27" s="45"/>
      <c r="D27" s="45"/>
      <c r="E27" s="46"/>
      <c r="F27" s="46"/>
      <c r="G27" s="46"/>
      <c r="H27" s="46"/>
      <c r="I27" s="46"/>
      <c r="J27" s="46"/>
      <c r="K27" s="46"/>
      <c r="L27" s="46"/>
      <c r="M27" s="3"/>
    </row>
    <row r="28" spans="1:16" ht="18.75" customHeight="1" thickBot="1">
      <c r="A28" s="42"/>
      <c r="B28" s="153" t="s">
        <v>12</v>
      </c>
      <c r="C28" s="154"/>
      <c r="D28" s="154"/>
      <c r="E28" s="94" t="s">
        <v>374</v>
      </c>
      <c r="F28" s="94" t="s">
        <v>405</v>
      </c>
      <c r="G28" s="94" t="s">
        <v>478</v>
      </c>
      <c r="H28" s="94" t="s">
        <v>532</v>
      </c>
      <c r="I28" s="94" t="s">
        <v>560</v>
      </c>
      <c r="J28" s="94" t="s">
        <v>605</v>
      </c>
      <c r="K28" s="94" t="s">
        <v>658</v>
      </c>
      <c r="L28" s="94" t="s">
        <v>768</v>
      </c>
      <c r="M28" s="4"/>
    </row>
    <row r="29" spans="1:16" s="6" customFormat="1" ht="20.149999999999999" customHeight="1" thickTop="1">
      <c r="A29" s="47"/>
      <c r="B29" s="48" t="s">
        <v>3</v>
      </c>
      <c r="C29" s="49"/>
      <c r="D29" s="50"/>
      <c r="E29" s="51">
        <v>314</v>
      </c>
      <c r="F29" s="51">
        <v>315</v>
      </c>
      <c r="G29" s="51">
        <v>324</v>
      </c>
      <c r="H29" s="51">
        <v>324</v>
      </c>
      <c r="I29" s="51">
        <v>325</v>
      </c>
      <c r="J29" s="51">
        <v>330</v>
      </c>
      <c r="K29" s="51">
        <v>334</v>
      </c>
      <c r="L29" s="51">
        <v>334</v>
      </c>
      <c r="M29" s="5"/>
      <c r="O29" s="111"/>
      <c r="P29" s="130"/>
    </row>
    <row r="30" spans="1:16" s="6" customFormat="1" ht="20.149999999999999" customHeight="1">
      <c r="A30" s="47"/>
      <c r="B30" s="149" t="s">
        <v>13</v>
      </c>
      <c r="C30" s="150"/>
      <c r="D30" s="155"/>
      <c r="E30" s="52">
        <v>275</v>
      </c>
      <c r="F30" s="52">
        <v>283</v>
      </c>
      <c r="G30" s="52">
        <v>288</v>
      </c>
      <c r="H30" s="52">
        <v>288</v>
      </c>
      <c r="I30" s="52">
        <v>284</v>
      </c>
      <c r="J30" s="52">
        <v>293</v>
      </c>
      <c r="K30" s="52">
        <v>290</v>
      </c>
      <c r="L30" s="52">
        <v>286</v>
      </c>
      <c r="M30" s="132"/>
      <c r="N30" s="7"/>
      <c r="O30" s="8"/>
      <c r="P30" s="129"/>
    </row>
    <row r="31" spans="1:16" s="6" customFormat="1" ht="20.149999999999999" customHeight="1">
      <c r="A31" s="47"/>
      <c r="B31" s="48" t="s">
        <v>14</v>
      </c>
      <c r="C31" s="49"/>
      <c r="D31" s="50"/>
      <c r="E31" s="53">
        <v>85.706764489999998</v>
      </c>
      <c r="F31" s="53">
        <v>87.86</v>
      </c>
      <c r="G31" s="53">
        <v>90.94</v>
      </c>
      <c r="H31" s="53">
        <v>90.48</v>
      </c>
      <c r="I31" s="53">
        <v>90.22</v>
      </c>
      <c r="J31" s="53">
        <v>84.76</v>
      </c>
      <c r="K31" s="53">
        <v>87.1</v>
      </c>
      <c r="L31" s="53">
        <v>87.52</v>
      </c>
      <c r="M31" s="5"/>
      <c r="O31" s="145"/>
      <c r="P31" s="113"/>
    </row>
    <row r="32" spans="1:16" s="6" customFormat="1" ht="20.149999999999999" customHeight="1">
      <c r="A32" s="47"/>
      <c r="B32" s="149" t="s">
        <v>15</v>
      </c>
      <c r="C32" s="150"/>
      <c r="D32" s="155"/>
      <c r="E32" s="54">
        <v>2.9807999999999999</v>
      </c>
      <c r="F32" s="54">
        <v>2.97</v>
      </c>
      <c r="G32" s="54">
        <v>2.79</v>
      </c>
      <c r="H32" s="54">
        <v>2.86</v>
      </c>
      <c r="I32" s="54">
        <v>2.83</v>
      </c>
      <c r="J32" s="54">
        <v>2.31</v>
      </c>
      <c r="K32" s="54">
        <v>2.3862999999999999</v>
      </c>
      <c r="L32" s="54">
        <v>2.8141175010000001</v>
      </c>
      <c r="M32" s="5"/>
      <c r="N32" s="146"/>
      <c r="O32" s="145"/>
    </row>
    <row r="33" spans="1:14" s="6" customFormat="1" ht="38.25" customHeight="1">
      <c r="A33" s="47"/>
      <c r="B33" s="156" t="s">
        <v>16</v>
      </c>
      <c r="C33" s="157"/>
      <c r="D33" s="158"/>
      <c r="E33" s="51">
        <v>170474.19163355001</v>
      </c>
      <c r="F33" s="51">
        <v>164580</v>
      </c>
      <c r="G33" s="51">
        <v>173556</v>
      </c>
      <c r="H33" s="51">
        <v>175273</v>
      </c>
      <c r="I33" s="51">
        <v>190559</v>
      </c>
      <c r="J33" s="51">
        <v>192399</v>
      </c>
      <c r="K33" s="51">
        <v>187996</v>
      </c>
      <c r="L33" s="51">
        <v>185971.22999999998</v>
      </c>
      <c r="M33" s="5"/>
      <c r="N33" s="146"/>
    </row>
    <row r="34" spans="1:14" s="6" customFormat="1" ht="20.149999999999999" customHeight="1">
      <c r="A34" s="47"/>
      <c r="B34" s="149" t="s">
        <v>17</v>
      </c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5"/>
    </row>
    <row r="35" spans="1:14" ht="15.75" customHeight="1">
      <c r="A35" s="42"/>
      <c r="B35" s="55"/>
      <c r="C35" s="56"/>
      <c r="D35" s="56"/>
      <c r="E35" s="42"/>
      <c r="F35" s="42"/>
      <c r="G35" s="42"/>
      <c r="H35" s="42"/>
      <c r="I35" s="42"/>
      <c r="J35" s="42"/>
      <c r="K35" s="42"/>
      <c r="L35" s="42"/>
      <c r="M35" s="3"/>
    </row>
    <row r="36" spans="1:14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3"/>
    </row>
    <row r="37" spans="1:14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3"/>
    </row>
    <row r="38" spans="1:14" ht="12.75" customHeight="1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3"/>
    </row>
    <row r="39" spans="1:14" ht="13.5" customHeight="1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3"/>
    </row>
    <row r="40" spans="1:14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3"/>
    </row>
    <row r="41" spans="1:14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3"/>
    </row>
    <row r="42" spans="1:14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3"/>
    </row>
    <row r="43" spans="1:14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3"/>
    </row>
    <row r="44" spans="1:14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3"/>
    </row>
    <row r="45" spans="1:14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3"/>
    </row>
    <row r="46" spans="1:14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3"/>
    </row>
    <row r="47" spans="1:14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3"/>
    </row>
    <row r="48" spans="1:14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3"/>
    </row>
    <row r="49" spans="1:13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3"/>
    </row>
    <row r="50" spans="1:13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3"/>
    </row>
    <row r="51" spans="1:13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3"/>
    </row>
    <row r="52" spans="1:1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3"/>
    </row>
    <row r="53" spans="1:13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3"/>
    </row>
    <row r="54" spans="1:13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3"/>
    </row>
    <row r="55" spans="1:1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3"/>
    </row>
    <row r="56" spans="1:13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3"/>
    </row>
    <row r="57" spans="1:13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3"/>
    </row>
    <row r="58" spans="1:13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3"/>
    </row>
    <row r="59" spans="1:13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3"/>
    </row>
    <row r="60" spans="1:13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3"/>
    </row>
    <row r="61" spans="1:13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3"/>
    </row>
    <row r="62" spans="1:13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3"/>
    </row>
    <row r="63" spans="1:13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3"/>
    </row>
    <row r="64" spans="1:13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3"/>
    </row>
    <row r="65" spans="1:13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3"/>
    </row>
    <row r="66" spans="1:13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3"/>
    </row>
    <row r="67" spans="1:13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3"/>
    </row>
    <row r="68" spans="1:13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3"/>
    </row>
    <row r="69" spans="1:13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3"/>
    </row>
    <row r="70" spans="1:13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3"/>
    </row>
    <row r="71" spans="1:13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3"/>
    </row>
    <row r="72" spans="1:13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3"/>
    </row>
    <row r="73" spans="1:13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3"/>
    </row>
    <row r="74" spans="1:13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3"/>
    </row>
    <row r="75" spans="1:13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3"/>
    </row>
    <row r="76" spans="1:13">
      <c r="A76" s="42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3"/>
    </row>
    <row r="77" spans="1:1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</row>
    <row r="78" spans="1:1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</row>
  </sheetData>
  <sheetProtection algorithmName="SHA-512" hashValue="Cqku2Z/+bMoPxRLpQRjwhNEQxBLAtI13nNkGBOBu/ovuNT6jz/x06ksJs7/PKZzV88UhnE7mGsAmkCfIRtLYvw==" saltValue="CwLiEKUsGNNySngy572WIA==" spinCount="100000" sheet="1" objects="1" scenarios="1"/>
  <customSheetViews>
    <customSheetView guid="{471BA7C4-7631-4B56-8AB7-2E95F3B2FE79}" fitToPage="1">
      <pageMargins left="0.25" right="0.25" top="0.75" bottom="0.75" header="0.3" footer="0.3"/>
      <pageSetup paperSize="9" scale="62" fitToHeight="0" orientation="portrait" r:id="rId1"/>
    </customSheetView>
    <customSheetView guid="{80655E70-A378-44A4-9D1A-F68A580DCC41}" fitToPage="1">
      <selection activeCell="F4" sqref="F4"/>
      <pageMargins left="0.25" right="0.25" top="0.75" bottom="0.75" header="0.3" footer="0.3"/>
      <pageSetup paperSize="9" scale="62" fitToHeight="0" orientation="portrait" r:id="rId2"/>
    </customSheetView>
  </customSheetViews>
  <mergeCells count="10">
    <mergeCell ref="O31:O32"/>
    <mergeCell ref="N32:N33"/>
    <mergeCell ref="F1:I1"/>
    <mergeCell ref="B34:L34"/>
    <mergeCell ref="G3:I3"/>
    <mergeCell ref="B26:L26"/>
    <mergeCell ref="B28:D28"/>
    <mergeCell ref="B30:D30"/>
    <mergeCell ref="B32:D32"/>
    <mergeCell ref="B33:D33"/>
  </mergeCells>
  <pageMargins left="0.25" right="0.25" top="0.75" bottom="0.75" header="0.3" footer="0.3"/>
  <pageSetup paperSize="9" scale="62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  <pageSetUpPr fitToPage="1"/>
  </sheetPr>
  <dimension ref="A1:M119"/>
  <sheetViews>
    <sheetView showGridLines="0" zoomScaleNormal="100" workbookViewId="0">
      <selection activeCell="E1" sqref="E1"/>
    </sheetView>
  </sheetViews>
  <sheetFormatPr defaultColWidth="9" defaultRowHeight="13.5"/>
  <cols>
    <col min="1" max="1" width="1.15234375" style="22" customWidth="1"/>
    <col min="2" max="2" width="18.61328125" style="22" bestFit="1" customWidth="1"/>
    <col min="3" max="9" width="13.61328125" style="22" customWidth="1"/>
    <col min="10" max="10" width="21.61328125" style="22" customWidth="1"/>
    <col min="11" max="11" width="2.61328125" style="22" customWidth="1"/>
    <col min="12" max="12" width="3.15234375" style="22" customWidth="1"/>
    <col min="13" max="15" width="9" style="22"/>
    <col min="16" max="16" width="9" style="22" customWidth="1"/>
    <col min="17" max="16384" width="9" style="22"/>
  </cols>
  <sheetData>
    <row r="1" spans="1:13" ht="18.5">
      <c r="A1" s="37"/>
      <c r="B1" s="37"/>
      <c r="C1" s="37"/>
      <c r="D1" s="37"/>
      <c r="E1" s="38"/>
      <c r="F1" s="147" t="s">
        <v>61</v>
      </c>
      <c r="G1" s="148"/>
      <c r="H1" s="148"/>
      <c r="I1" s="148"/>
      <c r="J1" s="37"/>
      <c r="K1" s="42"/>
      <c r="L1" s="42"/>
    </row>
    <row r="2" spans="1:13" ht="20.149999999999999" customHeight="1">
      <c r="A2" s="95" t="s">
        <v>60</v>
      </c>
      <c r="B2" s="96"/>
      <c r="C2" s="96"/>
      <c r="D2" s="96"/>
      <c r="E2" s="96"/>
      <c r="F2" s="40"/>
      <c r="G2" s="41"/>
      <c r="H2" s="40"/>
      <c r="I2" s="40"/>
      <c r="J2" s="40"/>
      <c r="K2" s="40"/>
      <c r="L2" s="40"/>
    </row>
    <row r="3" spans="1:13" ht="18" customHeight="1">
      <c r="A3" s="42"/>
      <c r="B3" s="43"/>
      <c r="C3" s="42"/>
      <c r="D3" s="42"/>
      <c r="E3" s="42"/>
      <c r="F3" s="42"/>
      <c r="G3" s="151"/>
      <c r="H3" s="151"/>
      <c r="I3" s="151"/>
      <c r="J3" s="42"/>
      <c r="K3" s="42"/>
      <c r="L3" s="42"/>
    </row>
    <row r="4" spans="1:13">
      <c r="A4" s="21"/>
      <c r="B4" s="57"/>
      <c r="C4" s="57"/>
      <c r="D4" s="57"/>
      <c r="E4" s="57"/>
      <c r="F4" s="57"/>
      <c r="G4" s="57"/>
      <c r="H4" s="57"/>
      <c r="I4" s="57"/>
      <c r="J4" s="57"/>
      <c r="K4" s="57"/>
      <c r="L4" s="58"/>
    </row>
    <row r="5" spans="1:13">
      <c r="A5" s="21"/>
      <c r="B5" s="57"/>
      <c r="C5" s="57"/>
      <c r="D5" s="57"/>
      <c r="E5" s="57"/>
      <c r="F5" s="57"/>
      <c r="G5" s="57"/>
      <c r="H5" s="57"/>
      <c r="I5" s="57"/>
      <c r="J5" s="57"/>
      <c r="K5" s="57"/>
      <c r="L5" s="58"/>
    </row>
    <row r="6" spans="1:13" ht="15" customHeight="1">
      <c r="A6" s="21"/>
      <c r="B6" s="57"/>
      <c r="C6" s="57"/>
      <c r="D6" s="57"/>
      <c r="E6" s="57"/>
      <c r="F6" s="57"/>
      <c r="G6" s="57"/>
      <c r="H6" s="57"/>
      <c r="I6" s="57"/>
      <c r="J6" s="97" t="s">
        <v>761</v>
      </c>
      <c r="K6" s="57"/>
      <c r="L6" s="58"/>
    </row>
    <row r="7" spans="1:13" ht="20.149999999999999" customHeight="1">
      <c r="A7" s="21"/>
      <c r="B7" s="161" t="s">
        <v>762</v>
      </c>
      <c r="C7" s="161"/>
      <c r="D7" s="161"/>
      <c r="E7" s="161"/>
      <c r="F7" s="161"/>
      <c r="G7" s="161"/>
      <c r="H7" s="161"/>
      <c r="I7" s="161"/>
      <c r="J7" s="161"/>
      <c r="K7" s="57"/>
      <c r="L7" s="58"/>
    </row>
    <row r="8" spans="1:13" ht="6" customHeight="1">
      <c r="A8" s="21"/>
      <c r="B8" s="57"/>
      <c r="C8" s="57"/>
      <c r="D8" s="57"/>
      <c r="E8" s="57"/>
      <c r="F8" s="57"/>
      <c r="G8" s="57"/>
      <c r="H8" s="57"/>
      <c r="I8" s="57"/>
      <c r="J8" s="57"/>
      <c r="K8" s="57"/>
      <c r="L8" s="58"/>
    </row>
    <row r="9" spans="1:13" ht="18" customHeight="1">
      <c r="A9" s="21"/>
      <c r="B9" s="59" t="s">
        <v>18</v>
      </c>
      <c r="C9" s="159" t="s">
        <v>19</v>
      </c>
      <c r="D9" s="160"/>
      <c r="E9" s="160"/>
      <c r="F9" s="160"/>
      <c r="G9" s="160"/>
      <c r="H9" s="160"/>
      <c r="I9" s="160"/>
      <c r="J9" s="160"/>
      <c r="K9" s="60"/>
      <c r="L9" s="58"/>
    </row>
    <row r="10" spans="1:13" ht="8.25" customHeight="1">
      <c r="A10" s="21"/>
      <c r="B10" s="61"/>
      <c r="C10" s="61"/>
      <c r="D10" s="61"/>
      <c r="E10" s="61"/>
      <c r="F10" s="61"/>
      <c r="G10" s="61"/>
      <c r="H10" s="61"/>
      <c r="I10" s="61"/>
      <c r="J10" s="61"/>
      <c r="K10" s="60"/>
      <c r="L10" s="58"/>
    </row>
    <row r="11" spans="1:13" s="24" customFormat="1" ht="15" customHeight="1">
      <c r="A11" s="23"/>
      <c r="B11" s="62" t="s">
        <v>804</v>
      </c>
      <c r="C11" s="63" t="s">
        <v>769</v>
      </c>
      <c r="D11" s="62"/>
      <c r="E11" s="63"/>
      <c r="F11" s="62"/>
      <c r="G11" s="63"/>
      <c r="H11" s="62"/>
      <c r="I11" s="63"/>
      <c r="J11" s="62"/>
      <c r="K11" s="64"/>
      <c r="L11" s="65"/>
    </row>
    <row r="12" spans="1:13" s="24" customFormat="1" ht="15" customHeight="1">
      <c r="A12" s="23"/>
      <c r="B12" s="66" t="s">
        <v>805</v>
      </c>
      <c r="C12" s="139" t="s">
        <v>770</v>
      </c>
      <c r="D12" s="66"/>
      <c r="E12" s="139"/>
      <c r="F12" s="66"/>
      <c r="G12" s="139"/>
      <c r="H12" s="66"/>
      <c r="I12" s="139"/>
      <c r="J12" s="66"/>
      <c r="K12" s="64"/>
      <c r="L12" s="65"/>
    </row>
    <row r="13" spans="1:13" s="24" customFormat="1" ht="15" customHeight="1">
      <c r="A13" s="23"/>
      <c r="B13" s="62" t="s">
        <v>806</v>
      </c>
      <c r="C13" s="63" t="s">
        <v>771</v>
      </c>
      <c r="D13" s="62"/>
      <c r="E13" s="63"/>
      <c r="F13" s="62"/>
      <c r="G13" s="63"/>
      <c r="H13" s="62"/>
      <c r="I13" s="63"/>
      <c r="J13" s="62"/>
      <c r="K13" s="64"/>
      <c r="L13" s="70"/>
      <c r="M13" s="27"/>
    </row>
    <row r="14" spans="1:13" s="24" customFormat="1" ht="15" customHeight="1">
      <c r="A14" s="23"/>
      <c r="B14" s="66" t="s">
        <v>807</v>
      </c>
      <c r="C14" s="139" t="s">
        <v>772</v>
      </c>
      <c r="D14" s="66"/>
      <c r="E14" s="139"/>
      <c r="F14" s="66"/>
      <c r="G14" s="139"/>
      <c r="H14" s="66"/>
      <c r="I14" s="139"/>
      <c r="J14" s="66"/>
      <c r="K14" s="64"/>
      <c r="L14" s="70"/>
      <c r="M14" s="27"/>
    </row>
    <row r="15" spans="1:13" s="24" customFormat="1" ht="15" customHeight="1">
      <c r="A15" s="23"/>
      <c r="B15" s="62" t="s">
        <v>809</v>
      </c>
      <c r="C15" s="63" t="s">
        <v>774</v>
      </c>
      <c r="D15" s="62"/>
      <c r="E15" s="63"/>
      <c r="F15" s="62"/>
      <c r="G15" s="63"/>
      <c r="H15" s="62"/>
      <c r="I15" s="63"/>
      <c r="J15" s="62"/>
      <c r="K15" s="64"/>
      <c r="L15" s="70"/>
      <c r="M15" s="27"/>
    </row>
    <row r="16" spans="1:13" s="24" customFormat="1" ht="15" customHeight="1">
      <c r="A16" s="23"/>
      <c r="B16" s="66" t="s">
        <v>810</v>
      </c>
      <c r="C16" s="139" t="s">
        <v>777</v>
      </c>
      <c r="D16" s="66"/>
      <c r="E16" s="139"/>
      <c r="F16" s="66"/>
      <c r="G16" s="139"/>
      <c r="H16" s="66"/>
      <c r="I16" s="139"/>
      <c r="J16" s="66"/>
      <c r="K16" s="64"/>
      <c r="L16" s="70"/>
      <c r="M16" s="27"/>
    </row>
    <row r="17" spans="1:13" s="24" customFormat="1" ht="15" customHeight="1">
      <c r="A17" s="23"/>
      <c r="B17" s="62" t="s">
        <v>622</v>
      </c>
      <c r="C17" s="63" t="s">
        <v>623</v>
      </c>
      <c r="D17" s="62"/>
      <c r="E17" s="63"/>
      <c r="F17" s="62"/>
      <c r="G17" s="63"/>
      <c r="H17" s="62"/>
      <c r="I17" s="63"/>
      <c r="J17" s="62"/>
      <c r="K17" s="64"/>
      <c r="L17" s="70"/>
      <c r="M17" s="27"/>
    </row>
    <row r="18" spans="1:13" s="24" customFormat="1" ht="15" customHeight="1">
      <c r="A18" s="23"/>
      <c r="B18" s="66" t="s">
        <v>624</v>
      </c>
      <c r="C18" s="139" t="s">
        <v>778</v>
      </c>
      <c r="D18" s="66"/>
      <c r="E18" s="139"/>
      <c r="F18" s="66"/>
      <c r="G18" s="139"/>
      <c r="H18" s="66"/>
      <c r="I18" s="139"/>
      <c r="J18" s="66"/>
      <c r="K18" s="64"/>
      <c r="L18" s="70"/>
      <c r="M18" s="27"/>
    </row>
    <row r="19" spans="1:13" s="24" customFormat="1" ht="15" customHeight="1">
      <c r="A19" s="23"/>
      <c r="B19" s="62" t="s">
        <v>812</v>
      </c>
      <c r="C19" s="63" t="s">
        <v>780</v>
      </c>
      <c r="D19" s="62"/>
      <c r="E19" s="63"/>
      <c r="F19" s="62"/>
      <c r="G19" s="63"/>
      <c r="H19" s="62"/>
      <c r="I19" s="63"/>
      <c r="J19" s="62"/>
      <c r="K19" s="64"/>
      <c r="L19" s="70"/>
      <c r="M19" s="27"/>
    </row>
    <row r="20" spans="1:13" s="24" customFormat="1" ht="15" customHeight="1">
      <c r="A20" s="23"/>
      <c r="B20" s="66" t="s">
        <v>813</v>
      </c>
      <c r="C20" s="139" t="s">
        <v>781</v>
      </c>
      <c r="D20" s="66"/>
      <c r="E20" s="139"/>
      <c r="F20" s="66"/>
      <c r="G20" s="139"/>
      <c r="H20" s="66"/>
      <c r="I20" s="139"/>
      <c r="J20" s="66"/>
      <c r="K20" s="64"/>
      <c r="L20" s="69"/>
      <c r="M20" s="8"/>
    </row>
    <row r="21" spans="1:13" s="24" customFormat="1" ht="15" customHeight="1">
      <c r="A21" s="23"/>
      <c r="B21" s="62" t="s">
        <v>814</v>
      </c>
      <c r="C21" s="63" t="s">
        <v>782</v>
      </c>
      <c r="D21" s="62"/>
      <c r="E21" s="63"/>
      <c r="F21" s="62"/>
      <c r="G21" s="63"/>
      <c r="H21" s="62"/>
      <c r="I21" s="63"/>
      <c r="J21" s="62"/>
      <c r="K21" s="64"/>
      <c r="L21" s="65"/>
    </row>
    <row r="22" spans="1:13" s="24" customFormat="1" ht="15" customHeight="1">
      <c r="A22" s="23"/>
      <c r="B22" s="66" t="s">
        <v>815</v>
      </c>
      <c r="C22" s="139" t="s">
        <v>783</v>
      </c>
      <c r="D22" s="66"/>
      <c r="E22" s="139"/>
      <c r="F22" s="66"/>
      <c r="G22" s="139"/>
      <c r="H22" s="66"/>
      <c r="I22" s="139"/>
      <c r="J22" s="66"/>
      <c r="K22" s="64"/>
      <c r="L22" s="65"/>
    </row>
    <row r="23" spans="1:13" s="24" customFormat="1" ht="15" customHeight="1">
      <c r="A23" s="23"/>
      <c r="B23" s="62" t="s">
        <v>816</v>
      </c>
      <c r="C23" s="63" t="s">
        <v>784</v>
      </c>
      <c r="D23" s="62"/>
      <c r="E23" s="63"/>
      <c r="F23" s="62"/>
      <c r="G23" s="63"/>
      <c r="H23" s="62"/>
      <c r="I23" s="63"/>
      <c r="J23" s="62"/>
      <c r="K23" s="64"/>
      <c r="L23" s="70"/>
    </row>
    <row r="24" spans="1:13" s="24" customFormat="1" ht="15" customHeight="1">
      <c r="A24" s="25"/>
      <c r="B24" s="66" t="s">
        <v>817</v>
      </c>
      <c r="C24" s="139" t="s">
        <v>785</v>
      </c>
      <c r="D24" s="66"/>
      <c r="E24" s="139"/>
      <c r="F24" s="66"/>
      <c r="G24" s="139"/>
      <c r="H24" s="66"/>
      <c r="I24" s="139"/>
      <c r="J24" s="66"/>
      <c r="K24" s="64"/>
      <c r="L24" s="65"/>
    </row>
    <row r="25" spans="1:13" ht="15" customHeight="1">
      <c r="A25" s="25"/>
      <c r="B25" s="62" t="s">
        <v>818</v>
      </c>
      <c r="C25" s="63" t="s">
        <v>786</v>
      </c>
      <c r="D25" s="62"/>
      <c r="E25" s="63"/>
      <c r="F25" s="62"/>
      <c r="G25" s="63"/>
      <c r="H25" s="62"/>
      <c r="I25" s="63"/>
      <c r="J25" s="62"/>
      <c r="K25" s="57"/>
      <c r="L25" s="58"/>
    </row>
    <row r="26" spans="1:13" ht="15" customHeight="1">
      <c r="A26" s="25"/>
      <c r="B26" s="66" t="s">
        <v>819</v>
      </c>
      <c r="C26" s="139" t="s">
        <v>787</v>
      </c>
      <c r="D26" s="66"/>
      <c r="E26" s="139"/>
      <c r="F26" s="66"/>
      <c r="G26" s="139"/>
      <c r="H26" s="66"/>
      <c r="I26" s="139"/>
      <c r="J26" s="66"/>
      <c r="K26" s="57"/>
      <c r="L26" s="58"/>
    </row>
    <row r="27" spans="1:13" ht="15" customHeight="1">
      <c r="A27" s="32"/>
      <c r="B27" s="62" t="s">
        <v>820</v>
      </c>
      <c r="C27" s="63" t="s">
        <v>788</v>
      </c>
      <c r="D27" s="62"/>
      <c r="E27" s="63"/>
      <c r="F27" s="62"/>
      <c r="G27" s="63"/>
      <c r="H27" s="62"/>
      <c r="I27" s="63"/>
      <c r="J27" s="62"/>
      <c r="K27" s="57"/>
      <c r="L27" s="58"/>
    </row>
    <row r="28" spans="1:13" ht="15" customHeight="1">
      <c r="A28" s="32"/>
      <c r="B28" s="66" t="s">
        <v>512</v>
      </c>
      <c r="C28" s="139" t="s">
        <v>513</v>
      </c>
      <c r="D28" s="66"/>
      <c r="E28" s="139"/>
      <c r="F28" s="66"/>
      <c r="G28" s="139"/>
      <c r="H28" s="66"/>
      <c r="I28" s="139"/>
      <c r="J28" s="66"/>
      <c r="K28" s="57"/>
      <c r="L28" s="58"/>
    </row>
    <row r="29" spans="1:13" ht="15" customHeight="1">
      <c r="A29" s="32"/>
      <c r="B29" s="62" t="s">
        <v>821</v>
      </c>
      <c r="C29" s="63" t="s">
        <v>789</v>
      </c>
      <c r="D29" s="62"/>
      <c r="E29" s="63"/>
      <c r="F29" s="62"/>
      <c r="G29" s="63"/>
      <c r="H29" s="62"/>
      <c r="I29" s="63"/>
      <c r="J29" s="62"/>
      <c r="K29" s="57"/>
      <c r="L29" s="58"/>
    </row>
    <row r="30" spans="1:13" ht="15" customHeight="1">
      <c r="A30" s="32"/>
      <c r="B30" s="66" t="s">
        <v>822</v>
      </c>
      <c r="C30" s="139" t="s">
        <v>790</v>
      </c>
      <c r="D30" s="66"/>
      <c r="E30" s="139"/>
      <c r="F30" s="66"/>
      <c r="G30" s="139"/>
      <c r="H30" s="66"/>
      <c r="I30" s="139"/>
      <c r="J30" s="66"/>
      <c r="K30" s="57"/>
      <c r="L30" s="58"/>
    </row>
    <row r="31" spans="1:13" ht="15" customHeight="1">
      <c r="A31" s="32"/>
      <c r="B31" s="62" t="s">
        <v>824</v>
      </c>
      <c r="C31" s="63" t="s">
        <v>792</v>
      </c>
      <c r="D31" s="62"/>
      <c r="E31" s="63"/>
      <c r="F31" s="62"/>
      <c r="G31" s="63"/>
      <c r="H31" s="62"/>
      <c r="I31" s="63"/>
      <c r="J31" s="62"/>
      <c r="K31" s="57"/>
      <c r="L31" s="58"/>
    </row>
    <row r="32" spans="1:13" ht="15" customHeight="1">
      <c r="A32" s="32"/>
      <c r="B32" s="66" t="s">
        <v>825</v>
      </c>
      <c r="C32" s="139" t="s">
        <v>793</v>
      </c>
      <c r="D32" s="66"/>
      <c r="E32" s="139"/>
      <c r="F32" s="66"/>
      <c r="G32" s="139"/>
      <c r="H32" s="66"/>
      <c r="I32" s="139"/>
      <c r="J32" s="66"/>
      <c r="K32" s="57"/>
      <c r="L32" s="58"/>
    </row>
    <row r="33" spans="1:13" ht="15" customHeight="1">
      <c r="A33" s="32"/>
      <c r="B33" s="62" t="s">
        <v>826</v>
      </c>
      <c r="C33" s="63" t="s">
        <v>794</v>
      </c>
      <c r="D33" s="62"/>
      <c r="E33" s="63"/>
      <c r="F33" s="62"/>
      <c r="G33" s="63"/>
      <c r="H33" s="62"/>
      <c r="I33" s="63"/>
      <c r="J33" s="62"/>
      <c r="K33" s="57"/>
      <c r="L33" s="58"/>
    </row>
    <row r="34" spans="1:13" ht="15" customHeight="1">
      <c r="A34" s="32"/>
      <c r="B34" s="66" t="s">
        <v>827</v>
      </c>
      <c r="C34" s="139" t="s">
        <v>795</v>
      </c>
      <c r="D34" s="66"/>
      <c r="E34" s="139"/>
      <c r="F34" s="66"/>
      <c r="G34" s="139"/>
      <c r="H34" s="66"/>
      <c r="I34" s="139"/>
      <c r="J34" s="66"/>
      <c r="K34" s="57"/>
      <c r="L34" s="58"/>
    </row>
    <row r="35" spans="1:13" ht="15" customHeight="1">
      <c r="A35" s="32"/>
      <c r="B35" s="62" t="s">
        <v>828</v>
      </c>
      <c r="C35" s="63" t="s">
        <v>796</v>
      </c>
      <c r="D35" s="62"/>
      <c r="E35" s="63"/>
      <c r="F35" s="62"/>
      <c r="G35" s="63"/>
      <c r="H35" s="62"/>
      <c r="I35" s="63"/>
      <c r="J35" s="62"/>
      <c r="K35" s="57"/>
      <c r="L35" s="58"/>
    </row>
    <row r="36" spans="1:13" ht="15" customHeight="1">
      <c r="A36" s="32"/>
      <c r="B36" s="66" t="s">
        <v>829</v>
      </c>
      <c r="C36" s="139" t="s">
        <v>797</v>
      </c>
      <c r="D36" s="66"/>
      <c r="E36" s="139"/>
      <c r="F36" s="66"/>
      <c r="G36" s="139"/>
      <c r="H36" s="66"/>
      <c r="I36" s="139"/>
      <c r="J36" s="66"/>
      <c r="K36" s="57"/>
      <c r="L36" s="58"/>
    </row>
    <row r="37" spans="1:13" ht="15" customHeight="1">
      <c r="A37" s="32"/>
      <c r="B37" s="62" t="s">
        <v>830</v>
      </c>
      <c r="C37" s="63" t="s">
        <v>798</v>
      </c>
      <c r="D37" s="62"/>
      <c r="E37" s="63"/>
      <c r="F37" s="62"/>
      <c r="G37" s="63"/>
      <c r="H37" s="62"/>
      <c r="I37" s="63"/>
      <c r="J37" s="62"/>
      <c r="K37" s="57"/>
      <c r="L37" s="58"/>
    </row>
    <row r="38" spans="1:13" s="24" customFormat="1" ht="15" customHeight="1">
      <c r="A38" s="23"/>
      <c r="B38" s="66" t="s">
        <v>831</v>
      </c>
      <c r="C38" s="139" t="s">
        <v>799</v>
      </c>
      <c r="D38" s="66"/>
      <c r="E38" s="139"/>
      <c r="F38" s="66"/>
      <c r="G38" s="139"/>
      <c r="H38" s="66"/>
      <c r="I38" s="139"/>
      <c r="J38" s="66"/>
      <c r="K38" s="64"/>
      <c r="L38" s="69"/>
      <c r="M38" s="8"/>
    </row>
    <row r="39" spans="1:13" ht="15" customHeight="1">
      <c r="A39" s="32"/>
      <c r="B39" s="62" t="s">
        <v>808</v>
      </c>
      <c r="C39" s="63" t="s">
        <v>773</v>
      </c>
      <c r="D39" s="62"/>
      <c r="E39" s="63"/>
      <c r="F39" s="62"/>
      <c r="G39" s="63"/>
      <c r="H39" s="62"/>
      <c r="I39" s="63"/>
      <c r="J39" s="62"/>
      <c r="K39" s="57"/>
      <c r="L39" s="58"/>
    </row>
    <row r="40" spans="1:13" ht="15" customHeight="1">
      <c r="A40" s="32"/>
      <c r="B40" s="66" t="s">
        <v>561</v>
      </c>
      <c r="C40" s="139" t="s">
        <v>578</v>
      </c>
      <c r="D40" s="66"/>
      <c r="E40" s="139"/>
      <c r="F40" s="66"/>
      <c r="G40" s="139"/>
      <c r="H40" s="66"/>
      <c r="I40" s="139"/>
      <c r="J40" s="66"/>
      <c r="K40" s="57"/>
      <c r="L40" s="58"/>
    </row>
    <row r="41" spans="1:13" ht="15" customHeight="1">
      <c r="A41" s="32"/>
      <c r="B41" s="62" t="s">
        <v>823</v>
      </c>
      <c r="C41" s="63" t="s">
        <v>791</v>
      </c>
      <c r="D41" s="62"/>
      <c r="E41" s="63"/>
      <c r="F41" s="62"/>
      <c r="G41" s="63"/>
      <c r="H41" s="62"/>
      <c r="I41" s="63"/>
      <c r="J41" s="62"/>
      <c r="K41" s="57"/>
      <c r="L41" s="58"/>
    </row>
    <row r="42" spans="1:13" ht="15" customHeight="1">
      <c r="A42" s="32"/>
      <c r="B42" s="66" t="s">
        <v>832</v>
      </c>
      <c r="C42" s="139" t="s">
        <v>800</v>
      </c>
      <c r="D42" s="66"/>
      <c r="E42" s="139"/>
      <c r="F42" s="66"/>
      <c r="G42" s="139"/>
      <c r="H42" s="66"/>
      <c r="I42" s="139"/>
      <c r="J42" s="66"/>
      <c r="K42" s="57"/>
      <c r="L42" s="58"/>
    </row>
    <row r="43" spans="1:13" ht="15" customHeight="1">
      <c r="A43" s="21"/>
      <c r="B43" s="57"/>
      <c r="C43" s="67"/>
      <c r="D43" s="68"/>
      <c r="E43" s="68"/>
      <c r="F43" s="68"/>
      <c r="G43" s="68"/>
      <c r="H43" s="68"/>
      <c r="I43" s="68"/>
      <c r="J43" s="68"/>
      <c r="K43" s="57"/>
      <c r="L43" s="58"/>
    </row>
    <row r="44" spans="1:13" ht="15" customHeight="1">
      <c r="A44" s="21"/>
      <c r="B44" s="161" t="s">
        <v>763</v>
      </c>
      <c r="C44" s="161"/>
      <c r="D44" s="161"/>
      <c r="E44" s="161"/>
      <c r="F44" s="161"/>
      <c r="G44" s="161"/>
      <c r="H44" s="161"/>
      <c r="I44" s="161"/>
      <c r="J44" s="161"/>
      <c r="K44" s="57"/>
      <c r="L44" s="58"/>
    </row>
    <row r="45" spans="1:13" ht="15" customHeight="1">
      <c r="A45" s="21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8"/>
    </row>
    <row r="46" spans="1:13" ht="15" customHeight="1">
      <c r="A46" s="21"/>
      <c r="B46" s="59" t="s">
        <v>18</v>
      </c>
      <c r="C46" s="159" t="s">
        <v>19</v>
      </c>
      <c r="D46" s="160"/>
      <c r="E46" s="160"/>
      <c r="F46" s="160"/>
      <c r="G46" s="160"/>
      <c r="H46" s="160"/>
      <c r="I46" s="160"/>
      <c r="J46" s="160"/>
      <c r="K46" s="57"/>
      <c r="L46" s="58"/>
    </row>
    <row r="47" spans="1:13" ht="8.25" customHeight="1">
      <c r="A47" s="21"/>
      <c r="B47" s="61"/>
      <c r="C47" s="61"/>
      <c r="D47" s="61"/>
      <c r="E47" s="61"/>
      <c r="F47" s="61"/>
      <c r="G47" s="61"/>
      <c r="H47" s="61"/>
      <c r="I47" s="61"/>
      <c r="J47" s="61"/>
      <c r="K47" s="60"/>
      <c r="L47" s="58"/>
    </row>
    <row r="48" spans="1:13" ht="15" customHeight="1">
      <c r="A48" s="21"/>
      <c r="B48" s="62" t="s">
        <v>836</v>
      </c>
      <c r="C48" s="63" t="s">
        <v>837</v>
      </c>
      <c r="D48" s="62"/>
      <c r="E48" s="63"/>
      <c r="F48" s="62"/>
      <c r="G48" s="63"/>
      <c r="H48" s="62"/>
      <c r="I48" s="63"/>
      <c r="J48" s="62"/>
      <c r="K48" s="57"/>
      <c r="L48" s="58"/>
    </row>
    <row r="49" spans="1:12" ht="15" customHeight="1">
      <c r="A49" s="21"/>
      <c r="B49" s="66" t="s">
        <v>838</v>
      </c>
      <c r="C49" s="139" t="s">
        <v>839</v>
      </c>
      <c r="D49" s="66"/>
      <c r="E49" s="139"/>
      <c r="F49" s="66"/>
      <c r="G49" s="139"/>
      <c r="H49" s="66"/>
      <c r="I49" s="139"/>
      <c r="J49" s="66"/>
      <c r="K49" s="57"/>
      <c r="L49" s="58"/>
    </row>
    <row r="50" spans="1:12" ht="15" customHeight="1">
      <c r="A50" s="21"/>
      <c r="B50" s="62" t="s">
        <v>840</v>
      </c>
      <c r="C50" s="63" t="s">
        <v>841</v>
      </c>
      <c r="D50" s="62"/>
      <c r="E50" s="63"/>
      <c r="F50" s="62"/>
      <c r="G50" s="63"/>
      <c r="H50" s="62"/>
      <c r="I50" s="63"/>
      <c r="J50" s="62"/>
      <c r="K50" s="57"/>
      <c r="L50" s="58"/>
    </row>
    <row r="51" spans="1:12" ht="15" customHeight="1">
      <c r="A51" s="21"/>
      <c r="B51" s="66" t="s">
        <v>842</v>
      </c>
      <c r="C51" s="139" t="s">
        <v>843</v>
      </c>
      <c r="D51" s="66"/>
      <c r="E51" s="139"/>
      <c r="F51" s="66"/>
      <c r="G51" s="139"/>
      <c r="H51" s="66"/>
      <c r="I51" s="139"/>
      <c r="J51" s="66"/>
      <c r="K51" s="57"/>
      <c r="L51" s="58"/>
    </row>
    <row r="52" spans="1:12" ht="15" customHeight="1">
      <c r="A52" s="21"/>
      <c r="B52" s="62" t="s">
        <v>844</v>
      </c>
      <c r="C52" s="63" t="s">
        <v>845</v>
      </c>
      <c r="D52" s="62"/>
      <c r="E52" s="63"/>
      <c r="F52" s="62"/>
      <c r="G52" s="63"/>
      <c r="H52" s="62"/>
      <c r="I52" s="63"/>
      <c r="J52" s="62"/>
      <c r="K52" s="57"/>
      <c r="L52" s="58"/>
    </row>
    <row r="53" spans="1:12" ht="15" customHeight="1">
      <c r="A53" s="21"/>
      <c r="B53" s="66" t="s">
        <v>85</v>
      </c>
      <c r="C53" s="139" t="s">
        <v>130</v>
      </c>
      <c r="D53" s="66"/>
      <c r="E53" s="139"/>
      <c r="F53" s="66"/>
      <c r="G53" s="139"/>
      <c r="H53" s="66"/>
      <c r="I53" s="139"/>
      <c r="J53" s="66"/>
      <c r="K53" s="57"/>
      <c r="L53" s="58"/>
    </row>
    <row r="54" spans="1:12" ht="15" customHeight="1">
      <c r="A54" s="21"/>
      <c r="B54" s="62" t="s">
        <v>846</v>
      </c>
      <c r="C54" s="63" t="s">
        <v>847</v>
      </c>
      <c r="D54" s="62"/>
      <c r="E54" s="63"/>
      <c r="F54" s="62"/>
      <c r="G54" s="63"/>
      <c r="H54" s="62"/>
      <c r="I54" s="63"/>
      <c r="J54" s="62"/>
      <c r="K54" s="57"/>
      <c r="L54" s="58"/>
    </row>
    <row r="55" spans="1:12" ht="15" customHeight="1">
      <c r="A55" s="21"/>
      <c r="B55" s="66" t="s">
        <v>848</v>
      </c>
      <c r="C55" s="139" t="s">
        <v>849</v>
      </c>
      <c r="D55" s="66"/>
      <c r="E55" s="139"/>
      <c r="F55" s="66"/>
      <c r="G55" s="139"/>
      <c r="H55" s="66"/>
      <c r="I55" s="139"/>
      <c r="J55" s="66"/>
      <c r="K55" s="57"/>
      <c r="L55" s="58"/>
    </row>
    <row r="56" spans="1:12" ht="15" customHeight="1">
      <c r="A56" s="21"/>
      <c r="B56" s="62" t="s">
        <v>375</v>
      </c>
      <c r="C56" s="63" t="s">
        <v>647</v>
      </c>
      <c r="D56" s="62"/>
      <c r="E56" s="63"/>
      <c r="F56" s="62"/>
      <c r="G56" s="63"/>
      <c r="H56" s="62"/>
      <c r="I56" s="63"/>
      <c r="J56" s="62"/>
      <c r="K56" s="57"/>
      <c r="L56" s="58"/>
    </row>
    <row r="57" spans="1:12" ht="15" customHeight="1">
      <c r="A57" s="21"/>
      <c r="B57" s="66" t="s">
        <v>850</v>
      </c>
      <c r="C57" s="139" t="s">
        <v>851</v>
      </c>
      <c r="D57" s="66"/>
      <c r="E57" s="139"/>
      <c r="F57" s="66"/>
      <c r="G57" s="139"/>
      <c r="H57" s="66"/>
      <c r="I57" s="139"/>
      <c r="J57" s="66"/>
      <c r="K57" s="57"/>
      <c r="L57" s="58"/>
    </row>
    <row r="58" spans="1:12" ht="15" customHeight="1">
      <c r="A58" s="21"/>
      <c r="B58" s="62" t="s">
        <v>852</v>
      </c>
      <c r="C58" s="63" t="s">
        <v>853</v>
      </c>
      <c r="D58" s="62"/>
      <c r="E58" s="63"/>
      <c r="F58" s="62"/>
      <c r="G58" s="63"/>
      <c r="H58" s="62"/>
      <c r="I58" s="63"/>
      <c r="J58" s="62"/>
      <c r="K58" s="57"/>
      <c r="L58" s="58"/>
    </row>
    <row r="59" spans="1:12" ht="15" customHeight="1">
      <c r="A59" s="21"/>
      <c r="B59" s="66" t="s">
        <v>854</v>
      </c>
      <c r="C59" s="139" t="s">
        <v>855</v>
      </c>
      <c r="D59" s="66"/>
      <c r="E59" s="139"/>
      <c r="F59" s="66"/>
      <c r="G59" s="139"/>
      <c r="H59" s="66"/>
      <c r="I59" s="139"/>
      <c r="J59" s="66"/>
      <c r="K59" s="57"/>
      <c r="L59" s="58"/>
    </row>
    <row r="60" spans="1:12" ht="15" customHeight="1">
      <c r="A60" s="21"/>
      <c r="B60" s="62" t="s">
        <v>856</v>
      </c>
      <c r="C60" s="63" t="s">
        <v>857</v>
      </c>
      <c r="D60" s="62"/>
      <c r="E60" s="63"/>
      <c r="F60" s="62"/>
      <c r="G60" s="63"/>
      <c r="H60" s="62"/>
      <c r="I60" s="63"/>
      <c r="J60" s="62"/>
      <c r="K60" s="57"/>
      <c r="L60" s="58"/>
    </row>
    <row r="61" spans="1:12" ht="15" customHeight="1">
      <c r="A61" s="21"/>
      <c r="B61" s="66" t="s">
        <v>858</v>
      </c>
      <c r="C61" s="139" t="s">
        <v>859</v>
      </c>
      <c r="D61" s="66"/>
      <c r="E61" s="139"/>
      <c r="F61" s="66"/>
      <c r="G61" s="139"/>
      <c r="H61" s="66"/>
      <c r="I61" s="139"/>
      <c r="J61" s="66"/>
      <c r="K61" s="57"/>
      <c r="L61" s="58"/>
    </row>
    <row r="62" spans="1:12" ht="15" customHeight="1">
      <c r="A62" s="21"/>
      <c r="B62" s="62" t="s">
        <v>860</v>
      </c>
      <c r="C62" s="63" t="s">
        <v>861</v>
      </c>
      <c r="D62" s="62"/>
      <c r="E62" s="63"/>
      <c r="F62" s="62"/>
      <c r="G62" s="63"/>
      <c r="H62" s="62"/>
      <c r="I62" s="63"/>
      <c r="J62" s="62"/>
      <c r="K62" s="57"/>
      <c r="L62" s="58"/>
    </row>
    <row r="63" spans="1:12" ht="15" customHeight="1">
      <c r="A63" s="21"/>
      <c r="B63" s="66" t="s">
        <v>862</v>
      </c>
      <c r="C63" s="139" t="s">
        <v>863</v>
      </c>
      <c r="D63" s="66"/>
      <c r="E63" s="139"/>
      <c r="F63" s="66"/>
      <c r="G63" s="139"/>
      <c r="H63" s="66"/>
      <c r="I63" s="139"/>
      <c r="J63" s="66"/>
      <c r="K63" s="57"/>
      <c r="L63" s="58"/>
    </row>
    <row r="64" spans="1:12" ht="15" customHeight="1">
      <c r="A64" s="21"/>
      <c r="B64" s="62" t="s">
        <v>864</v>
      </c>
      <c r="C64" s="63" t="s">
        <v>865</v>
      </c>
      <c r="D64" s="62"/>
      <c r="E64" s="63"/>
      <c r="F64" s="62"/>
      <c r="G64" s="63"/>
      <c r="H64" s="62"/>
      <c r="I64" s="63"/>
      <c r="J64" s="62"/>
      <c r="K64" s="57"/>
      <c r="L64" s="58"/>
    </row>
    <row r="65" spans="1:12" ht="15" customHeight="1">
      <c r="A65" s="21"/>
      <c r="B65" s="66" t="s">
        <v>866</v>
      </c>
      <c r="C65" s="139" t="s">
        <v>867</v>
      </c>
      <c r="D65" s="66"/>
      <c r="E65" s="139"/>
      <c r="F65" s="66"/>
      <c r="G65" s="139"/>
      <c r="H65" s="66"/>
      <c r="I65" s="139"/>
      <c r="J65" s="66"/>
      <c r="K65" s="57"/>
      <c r="L65" s="58"/>
    </row>
    <row r="66" spans="1:12" ht="15" customHeight="1">
      <c r="A66" s="21"/>
      <c r="B66" s="62" t="s">
        <v>868</v>
      </c>
      <c r="C66" s="63" t="s">
        <v>869</v>
      </c>
      <c r="D66" s="62"/>
      <c r="E66" s="63"/>
      <c r="F66" s="62"/>
      <c r="G66" s="63"/>
      <c r="H66" s="62"/>
      <c r="I66" s="63"/>
      <c r="J66" s="62"/>
      <c r="K66" s="57"/>
      <c r="L66" s="58"/>
    </row>
    <row r="67" spans="1:12" ht="15" customHeight="1">
      <c r="A67" s="21"/>
      <c r="B67" s="66" t="s">
        <v>483</v>
      </c>
      <c r="C67" s="139" t="s">
        <v>484</v>
      </c>
      <c r="D67" s="66"/>
      <c r="E67" s="139"/>
      <c r="F67" s="66"/>
      <c r="G67" s="139"/>
      <c r="H67" s="66"/>
      <c r="I67" s="139"/>
      <c r="J67" s="66"/>
      <c r="K67" s="57"/>
      <c r="L67" s="58"/>
    </row>
    <row r="68" spans="1:12" ht="15" customHeight="1">
      <c r="A68" s="21"/>
      <c r="B68" s="62" t="s">
        <v>668</v>
      </c>
      <c r="C68" s="63" t="s">
        <v>690</v>
      </c>
      <c r="D68" s="62"/>
      <c r="E68" s="63"/>
      <c r="F68" s="62"/>
      <c r="G68" s="63"/>
      <c r="H68" s="62"/>
      <c r="I68" s="63"/>
      <c r="J68" s="62"/>
      <c r="K68" s="57"/>
      <c r="L68" s="58"/>
    </row>
    <row r="69" spans="1:12" ht="15" customHeight="1">
      <c r="A69" s="21"/>
      <c r="B69" s="66" t="s">
        <v>870</v>
      </c>
      <c r="C69" s="139" t="s">
        <v>871</v>
      </c>
      <c r="D69" s="66"/>
      <c r="E69" s="139"/>
      <c r="F69" s="66"/>
      <c r="G69" s="139"/>
      <c r="H69" s="66"/>
      <c r="I69" s="139"/>
      <c r="J69" s="66"/>
      <c r="K69" s="57"/>
      <c r="L69" s="58"/>
    </row>
    <row r="70" spans="1:12" ht="15" customHeight="1">
      <c r="A70" s="21"/>
      <c r="B70" s="62" t="s">
        <v>303</v>
      </c>
      <c r="C70" s="63" t="s">
        <v>304</v>
      </c>
      <c r="D70" s="62"/>
      <c r="E70" s="63"/>
      <c r="F70" s="62"/>
      <c r="G70" s="63"/>
      <c r="H70" s="62"/>
      <c r="I70" s="63"/>
      <c r="J70" s="62"/>
      <c r="K70" s="57"/>
      <c r="L70" s="58"/>
    </row>
    <row r="71" spans="1:12" ht="15" customHeight="1">
      <c r="A71" s="21"/>
      <c r="B71" s="66" t="s">
        <v>330</v>
      </c>
      <c r="C71" s="139" t="s">
        <v>872</v>
      </c>
      <c r="D71" s="66"/>
      <c r="E71" s="139"/>
      <c r="F71" s="66"/>
      <c r="G71" s="139"/>
      <c r="H71" s="66"/>
      <c r="I71" s="139"/>
      <c r="J71" s="66"/>
      <c r="K71" s="57"/>
      <c r="L71" s="58"/>
    </row>
    <row r="72" spans="1:12" ht="15" customHeight="1">
      <c r="A72" s="21"/>
      <c r="B72" s="62" t="s">
        <v>873</v>
      </c>
      <c r="C72" s="63" t="s">
        <v>874</v>
      </c>
      <c r="D72" s="62"/>
      <c r="E72" s="63"/>
      <c r="F72" s="62"/>
      <c r="G72" s="63"/>
      <c r="H72" s="62"/>
      <c r="I72" s="63"/>
      <c r="J72" s="62"/>
      <c r="K72" s="57"/>
      <c r="L72" s="58"/>
    </row>
    <row r="73" spans="1:12" ht="15" customHeight="1">
      <c r="A73" s="21"/>
      <c r="B73" s="66" t="s">
        <v>875</v>
      </c>
      <c r="C73" s="139" t="s">
        <v>876</v>
      </c>
      <c r="D73" s="66"/>
      <c r="E73" s="139"/>
      <c r="F73" s="66"/>
      <c r="G73" s="139"/>
      <c r="H73" s="66"/>
      <c r="I73" s="139"/>
      <c r="J73" s="66"/>
      <c r="K73" s="57"/>
      <c r="L73" s="58"/>
    </row>
    <row r="74" spans="1:12" ht="15" customHeight="1">
      <c r="A74" s="21"/>
      <c r="B74" s="62" t="s">
        <v>877</v>
      </c>
      <c r="C74" s="63" t="s">
        <v>878</v>
      </c>
      <c r="D74" s="62"/>
      <c r="E74" s="63"/>
      <c r="F74" s="62"/>
      <c r="G74" s="63"/>
      <c r="H74" s="62"/>
      <c r="I74" s="63"/>
      <c r="J74" s="62"/>
      <c r="K74" s="57"/>
      <c r="L74" s="58"/>
    </row>
    <row r="75" spans="1:12" ht="15" customHeight="1">
      <c r="A75" s="21"/>
      <c r="B75" s="66" t="s">
        <v>879</v>
      </c>
      <c r="C75" s="139" t="s">
        <v>880</v>
      </c>
      <c r="D75" s="66"/>
      <c r="E75" s="139"/>
      <c r="F75" s="66"/>
      <c r="G75" s="139"/>
      <c r="H75" s="66"/>
      <c r="I75" s="139"/>
      <c r="J75" s="66"/>
      <c r="K75" s="57"/>
      <c r="L75" s="58"/>
    </row>
    <row r="76" spans="1:12" ht="15" customHeight="1">
      <c r="A76" s="21"/>
      <c r="B76" s="62" t="s">
        <v>881</v>
      </c>
      <c r="C76" s="63" t="s">
        <v>882</v>
      </c>
      <c r="D76" s="62"/>
      <c r="E76" s="63"/>
      <c r="F76" s="62"/>
      <c r="G76" s="63"/>
      <c r="H76" s="62"/>
      <c r="I76" s="63"/>
      <c r="J76" s="62"/>
      <c r="K76" s="57"/>
      <c r="L76" s="58"/>
    </row>
    <row r="77" spans="1:12" ht="15" customHeight="1">
      <c r="A77" s="21"/>
      <c r="B77" s="66" t="s">
        <v>567</v>
      </c>
      <c r="C77" s="139" t="s">
        <v>584</v>
      </c>
      <c r="D77" s="66"/>
      <c r="E77" s="139"/>
      <c r="F77" s="66"/>
      <c r="G77" s="139"/>
      <c r="H77" s="66"/>
      <c r="I77" s="139"/>
      <c r="J77" s="66"/>
      <c r="K77" s="57"/>
      <c r="L77" s="58"/>
    </row>
    <row r="78" spans="1:12" ht="15" customHeight="1">
      <c r="A78" s="21"/>
      <c r="B78" s="62" t="s">
        <v>568</v>
      </c>
      <c r="C78" s="63" t="s">
        <v>585</v>
      </c>
      <c r="D78" s="62"/>
      <c r="E78" s="63"/>
      <c r="F78" s="62"/>
      <c r="G78" s="63"/>
      <c r="H78" s="62"/>
      <c r="I78" s="63"/>
      <c r="J78" s="62"/>
      <c r="K78" s="57"/>
      <c r="L78" s="58"/>
    </row>
    <row r="79" spans="1:12" ht="15" customHeight="1">
      <c r="A79" s="21"/>
      <c r="B79" s="66" t="s">
        <v>883</v>
      </c>
      <c r="C79" s="139" t="s">
        <v>884</v>
      </c>
      <c r="D79" s="66"/>
      <c r="E79" s="139"/>
      <c r="F79" s="66"/>
      <c r="G79" s="139"/>
      <c r="H79" s="66"/>
      <c r="I79" s="139"/>
      <c r="J79" s="66"/>
      <c r="K79" s="57"/>
      <c r="L79" s="58"/>
    </row>
    <row r="80" spans="1:12" ht="15" customHeight="1">
      <c r="A80" s="21"/>
      <c r="B80" s="62" t="s">
        <v>885</v>
      </c>
      <c r="C80" s="63" t="s">
        <v>886</v>
      </c>
      <c r="D80" s="62"/>
      <c r="E80" s="63"/>
      <c r="F80" s="62"/>
      <c r="G80" s="63"/>
      <c r="H80" s="62"/>
      <c r="I80" s="63"/>
      <c r="J80" s="62"/>
      <c r="K80" s="57"/>
      <c r="L80" s="58"/>
    </row>
    <row r="81" spans="1:12" ht="15" customHeight="1">
      <c r="A81" s="21"/>
      <c r="B81" s="66" t="s">
        <v>887</v>
      </c>
      <c r="C81" s="139" t="s">
        <v>888</v>
      </c>
      <c r="D81" s="66"/>
      <c r="E81" s="139"/>
      <c r="F81" s="66"/>
      <c r="G81" s="139"/>
      <c r="H81" s="66"/>
      <c r="I81" s="139"/>
      <c r="J81" s="66"/>
      <c r="K81" s="57"/>
      <c r="L81" s="58"/>
    </row>
    <row r="82" spans="1:12" ht="15" customHeight="1">
      <c r="A82" s="21"/>
      <c r="B82" s="62" t="s">
        <v>889</v>
      </c>
      <c r="C82" s="63" t="s">
        <v>890</v>
      </c>
      <c r="D82" s="62"/>
      <c r="E82" s="63"/>
      <c r="F82" s="62"/>
      <c r="G82" s="63"/>
      <c r="H82" s="62"/>
      <c r="I82" s="63"/>
      <c r="J82" s="62"/>
      <c r="K82" s="57"/>
      <c r="L82" s="58"/>
    </row>
    <row r="83" spans="1:12" ht="15" customHeight="1">
      <c r="A83" s="21"/>
      <c r="B83" s="66" t="s">
        <v>891</v>
      </c>
      <c r="C83" s="139" t="s">
        <v>892</v>
      </c>
      <c r="D83" s="66"/>
      <c r="E83" s="139"/>
      <c r="F83" s="66"/>
      <c r="G83" s="139"/>
      <c r="H83" s="66"/>
      <c r="I83" s="139"/>
      <c r="J83" s="66"/>
      <c r="K83" s="57"/>
      <c r="L83" s="58"/>
    </row>
    <row r="84" spans="1:12" ht="15" customHeight="1">
      <c r="A84" s="21"/>
      <c r="B84" s="62" t="s">
        <v>669</v>
      </c>
      <c r="C84" s="63" t="s">
        <v>691</v>
      </c>
      <c r="D84" s="62"/>
      <c r="E84" s="63"/>
      <c r="F84" s="62"/>
      <c r="G84" s="63"/>
      <c r="H84" s="62"/>
      <c r="I84" s="63"/>
      <c r="J84" s="62"/>
      <c r="K84" s="57"/>
      <c r="L84" s="58"/>
    </row>
    <row r="85" spans="1:12">
      <c r="A85" s="21"/>
      <c r="B85" s="66" t="s">
        <v>893</v>
      </c>
      <c r="C85" s="139" t="s">
        <v>894</v>
      </c>
      <c r="D85" s="66"/>
      <c r="E85" s="139"/>
      <c r="F85" s="66"/>
      <c r="G85" s="139"/>
      <c r="H85" s="66"/>
      <c r="I85" s="139"/>
      <c r="J85" s="66"/>
      <c r="K85" s="57"/>
      <c r="L85" s="58"/>
    </row>
    <row r="86" spans="1:12">
      <c r="A86" s="21"/>
      <c r="B86" s="66"/>
      <c r="C86" s="139"/>
      <c r="D86" s="66"/>
      <c r="E86" s="139"/>
      <c r="F86" s="66"/>
      <c r="G86" s="139"/>
      <c r="H86" s="66"/>
      <c r="I86" s="139"/>
      <c r="J86" s="66"/>
      <c r="K86" s="57"/>
      <c r="L86" s="58"/>
    </row>
    <row r="87" spans="1:12">
      <c r="A87" s="21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8"/>
    </row>
    <row r="88" spans="1:12">
      <c r="A88" s="21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8"/>
    </row>
    <row r="89" spans="1:12">
      <c r="A89" s="21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8"/>
    </row>
    <row r="90" spans="1:12">
      <c r="A90" s="21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8"/>
    </row>
    <row r="91" spans="1:12">
      <c r="A91" s="21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8"/>
    </row>
    <row r="92" spans="1:12">
      <c r="A92" s="21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8"/>
    </row>
    <row r="93" spans="1:12">
      <c r="A93" s="21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8"/>
    </row>
    <row r="94" spans="1:12">
      <c r="A94" s="21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8"/>
    </row>
    <row r="95" spans="1:12">
      <c r="A95" s="21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8"/>
    </row>
    <row r="96" spans="1:12">
      <c r="A96" s="21"/>
      <c r="B96" s="57"/>
      <c r="C96" s="57"/>
      <c r="D96" s="57"/>
      <c r="E96" s="57"/>
      <c r="F96" s="57"/>
      <c r="G96" s="57"/>
      <c r="H96" s="57"/>
      <c r="I96" s="57"/>
      <c r="J96" s="57"/>
      <c r="K96" s="58"/>
      <c r="L96" s="58"/>
    </row>
    <row r="97" spans="1:12">
      <c r="A97" s="21"/>
      <c r="B97" s="57"/>
      <c r="C97" s="57"/>
      <c r="D97" s="57"/>
      <c r="E97" s="57"/>
      <c r="F97" s="57"/>
      <c r="G97" s="57"/>
      <c r="H97" s="57"/>
      <c r="I97" s="57"/>
      <c r="J97" s="57"/>
      <c r="K97" s="58"/>
      <c r="L97" s="58"/>
    </row>
    <row r="98" spans="1:12">
      <c r="A98" s="21"/>
      <c r="B98" s="57"/>
      <c r="C98" s="57"/>
      <c r="D98" s="57"/>
      <c r="E98" s="57"/>
      <c r="F98" s="57"/>
      <c r="G98" s="57"/>
      <c r="H98" s="57"/>
      <c r="I98" s="57"/>
      <c r="J98" s="57"/>
      <c r="K98" s="58"/>
      <c r="L98" s="58"/>
    </row>
    <row r="99" spans="1:12">
      <c r="A99" s="21"/>
      <c r="B99" s="57"/>
      <c r="C99" s="57"/>
      <c r="D99" s="57"/>
      <c r="E99" s="57"/>
      <c r="F99" s="57"/>
      <c r="G99" s="57"/>
      <c r="H99" s="57"/>
      <c r="I99" s="57"/>
      <c r="J99" s="57"/>
      <c r="K99" s="58"/>
      <c r="L99" s="58"/>
    </row>
    <row r="100" spans="1:12">
      <c r="A100" s="21"/>
      <c r="B100" s="57"/>
      <c r="C100" s="57"/>
      <c r="D100" s="57"/>
      <c r="E100" s="57"/>
      <c r="F100" s="57"/>
      <c r="G100" s="57"/>
      <c r="H100" s="57"/>
      <c r="I100" s="57"/>
      <c r="J100" s="57"/>
      <c r="K100" s="58"/>
      <c r="L100" s="58"/>
    </row>
    <row r="101" spans="1:12">
      <c r="A101" s="21"/>
      <c r="B101" s="57"/>
      <c r="C101" s="57"/>
      <c r="D101" s="57"/>
      <c r="E101" s="57"/>
      <c r="F101" s="57"/>
      <c r="G101" s="57"/>
      <c r="H101" s="57"/>
      <c r="I101" s="57"/>
      <c r="J101" s="57"/>
      <c r="K101" s="58"/>
      <c r="L101" s="58"/>
    </row>
    <row r="102" spans="1:12">
      <c r="A102" s="21"/>
      <c r="B102" s="57"/>
      <c r="C102" s="57"/>
      <c r="D102" s="57"/>
      <c r="E102" s="57"/>
      <c r="F102" s="57"/>
      <c r="G102" s="57"/>
      <c r="H102" s="57"/>
      <c r="I102" s="57"/>
      <c r="J102" s="57"/>
      <c r="K102" s="58"/>
      <c r="L102" s="58"/>
    </row>
    <row r="103" spans="1:12">
      <c r="A103" s="21"/>
      <c r="B103" s="57"/>
      <c r="C103" s="57"/>
      <c r="D103" s="57"/>
      <c r="E103" s="57"/>
      <c r="F103" s="57"/>
      <c r="G103" s="57"/>
      <c r="H103" s="57"/>
      <c r="I103" s="57"/>
      <c r="J103" s="57"/>
      <c r="K103" s="58"/>
      <c r="L103" s="58"/>
    </row>
    <row r="104" spans="1:12">
      <c r="A104" s="21"/>
      <c r="B104" s="57"/>
      <c r="C104" s="57"/>
      <c r="D104" s="57"/>
      <c r="E104" s="57"/>
      <c r="F104" s="57"/>
      <c r="G104" s="57"/>
      <c r="H104" s="57"/>
      <c r="I104" s="57"/>
      <c r="J104" s="57"/>
      <c r="K104" s="58"/>
      <c r="L104" s="58"/>
    </row>
    <row r="105" spans="1:12"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</row>
    <row r="106" spans="1:12"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</row>
    <row r="107" spans="1:12"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</row>
    <row r="108" spans="1:12"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</row>
    <row r="109" spans="1:12"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</row>
    <row r="110" spans="1:12">
      <c r="B110" s="41"/>
      <c r="C110" s="41"/>
      <c r="D110" s="41"/>
      <c r="E110" s="72"/>
      <c r="F110" s="58"/>
      <c r="G110" s="58"/>
      <c r="H110" s="41"/>
      <c r="I110" s="73"/>
      <c r="J110" s="58"/>
      <c r="K110" s="58"/>
      <c r="L110" s="58"/>
    </row>
    <row r="111" spans="1:12">
      <c r="B111" s="41"/>
      <c r="C111" s="71"/>
      <c r="D111" s="41"/>
      <c r="E111" s="72"/>
      <c r="F111" s="58"/>
      <c r="G111" s="58"/>
      <c r="H111" s="41"/>
      <c r="I111" s="73"/>
      <c r="J111" s="58"/>
      <c r="K111" s="58"/>
      <c r="L111" s="58"/>
    </row>
    <row r="112" spans="1:12">
      <c r="B112" s="41"/>
      <c r="C112" s="71"/>
      <c r="D112" s="41"/>
      <c r="E112" s="72"/>
      <c r="F112" s="58"/>
      <c r="G112" s="58"/>
      <c r="H112" s="41"/>
      <c r="I112" s="73"/>
      <c r="J112" s="58"/>
      <c r="K112" s="58"/>
      <c r="L112" s="58"/>
    </row>
    <row r="113" spans="2:12">
      <c r="B113" s="41"/>
      <c r="C113" s="71"/>
      <c r="D113" s="41"/>
      <c r="E113" s="72"/>
      <c r="F113" s="58"/>
      <c r="G113" s="58"/>
      <c r="H113" s="41"/>
      <c r="I113" s="73"/>
      <c r="J113" s="58"/>
      <c r="K113" s="58"/>
      <c r="L113" s="58"/>
    </row>
    <row r="114" spans="2:12">
      <c r="B114" s="41"/>
      <c r="C114" s="71"/>
      <c r="D114" s="41"/>
      <c r="E114" s="72"/>
      <c r="F114" s="58"/>
      <c r="G114" s="58"/>
      <c r="H114" s="41"/>
      <c r="I114" s="73"/>
      <c r="J114" s="58"/>
      <c r="K114" s="58"/>
      <c r="L114" s="58"/>
    </row>
    <row r="115" spans="2:12">
      <c r="B115" s="58"/>
      <c r="C115" s="58"/>
      <c r="D115" s="58"/>
      <c r="E115" s="58"/>
      <c r="F115" s="58"/>
      <c r="G115" s="58"/>
      <c r="H115" s="41"/>
      <c r="I115" s="73"/>
      <c r="J115" s="58"/>
      <c r="K115" s="58"/>
      <c r="L115" s="58"/>
    </row>
    <row r="116" spans="2:12">
      <c r="B116" s="58"/>
      <c r="C116" s="58"/>
      <c r="D116" s="58"/>
      <c r="E116" s="58"/>
      <c r="F116" s="58"/>
      <c r="G116" s="58"/>
      <c r="H116" s="41"/>
      <c r="I116" s="73"/>
      <c r="J116" s="58"/>
      <c r="K116" s="58"/>
      <c r="L116" s="58"/>
    </row>
    <row r="117" spans="2:12"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</row>
    <row r="118" spans="2:12"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</row>
    <row r="119" spans="2:12"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</row>
  </sheetData>
  <sheetProtection algorithmName="SHA-512" hashValue="NF0jmjM8tE3OmPowxPFzD+9koZkUiw2Pag91broRAWXr9+pXGZJgm3xx9/6BmxWUuUyg/Sg/QIvFNJRcCEtWbQ==" saltValue="Ggsd+GJX1o84dyCOnato+g==" spinCount="100000" sheet="1" objects="1" scenarios="1"/>
  <sortState xmlns:xlrd2="http://schemas.microsoft.com/office/spreadsheetml/2017/richdata2" ref="B48:C83">
    <sortCondition ref="C48:C83"/>
  </sortState>
  <customSheetViews>
    <customSheetView guid="{471BA7C4-7631-4B56-8AB7-2E95F3B2FE79}" showGridLines="0" fitToPage="1">
      <pageMargins left="0.25" right="0.25" top="0.75" bottom="0.75" header="0.3" footer="0.3"/>
      <pageSetup paperSize="9" scale="63" fitToHeight="0" orientation="portrait" r:id="rId1"/>
    </customSheetView>
    <customSheetView guid="{80655E70-A378-44A4-9D1A-F68A580DCC41}" showGridLines="0" fitToPage="1">
      <selection activeCell="F16" sqref="F16"/>
      <pageMargins left="0.25" right="0.25" top="0.75" bottom="0.75" header="0.3" footer="0.3"/>
      <pageSetup paperSize="9" scale="63" fitToHeight="0" orientation="portrait" r:id="rId2"/>
    </customSheetView>
  </customSheetViews>
  <mergeCells count="6">
    <mergeCell ref="F1:I1"/>
    <mergeCell ref="G3:I3"/>
    <mergeCell ref="C46:J46"/>
    <mergeCell ref="B7:J7"/>
    <mergeCell ref="C9:J9"/>
    <mergeCell ref="B44:J44"/>
  </mergeCells>
  <pageMargins left="0.25" right="0.25" top="0.75" bottom="0.75" header="0.3" footer="0.3"/>
  <pageSetup paperSize="9" scale="63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I102"/>
  <sheetViews>
    <sheetView showGridLines="0" zoomScaleNormal="100" workbookViewId="0">
      <selection sqref="A1:D1"/>
    </sheetView>
  </sheetViews>
  <sheetFormatPr defaultRowHeight="13.5"/>
  <cols>
    <col min="1" max="1" width="0.765625" customWidth="1"/>
    <col min="2" max="2" width="57.23046875" customWidth="1"/>
    <col min="3" max="3" width="22" style="1" customWidth="1"/>
    <col min="4" max="4" width="39.23046875" style="1" customWidth="1"/>
    <col min="5" max="5" width="3.15234375" customWidth="1"/>
    <col min="6" max="6" width="9.765625" bestFit="1" customWidth="1"/>
    <col min="8" max="8" width="42" bestFit="1" customWidth="1"/>
    <col min="9" max="9" width="9" customWidth="1"/>
  </cols>
  <sheetData>
    <row r="1" spans="1:9" ht="18.5">
      <c r="A1" s="147" t="s">
        <v>61</v>
      </c>
      <c r="B1" s="147"/>
      <c r="C1" s="147"/>
      <c r="D1" s="147"/>
      <c r="E1" s="118"/>
    </row>
    <row r="2" spans="1:9" ht="20.149999999999999" customHeight="1">
      <c r="A2" s="39" t="s">
        <v>60</v>
      </c>
      <c r="B2" s="96"/>
      <c r="C2" s="40"/>
      <c r="D2" s="40"/>
      <c r="E2" s="119"/>
    </row>
    <row r="3" spans="1:9" ht="18" customHeight="1">
      <c r="A3" s="42"/>
      <c r="B3" s="43"/>
      <c r="C3" s="42"/>
      <c r="D3" s="42"/>
      <c r="E3" s="41"/>
    </row>
    <row r="4" spans="1:9" ht="15.5">
      <c r="A4" s="42"/>
      <c r="B4" s="42"/>
      <c r="C4" s="74"/>
      <c r="D4" s="97" t="s">
        <v>761</v>
      </c>
    </row>
    <row r="5" spans="1:9" ht="20.149999999999999" customHeight="1">
      <c r="A5" s="42"/>
      <c r="B5" s="161" t="s">
        <v>764</v>
      </c>
      <c r="C5" s="161"/>
      <c r="D5" s="161"/>
      <c r="E5" s="9"/>
      <c r="F5" s="9"/>
      <c r="G5" s="9"/>
      <c r="H5" s="9"/>
      <c r="I5" s="9"/>
    </row>
    <row r="6" spans="1:9" ht="9.75" customHeight="1">
      <c r="A6" s="42"/>
      <c r="B6" s="42"/>
      <c r="C6" s="138"/>
      <c r="D6" s="74"/>
    </row>
    <row r="7" spans="1:9" s="2" customFormat="1" ht="18" customHeight="1">
      <c r="A7" s="75"/>
      <c r="B7" s="76" t="s">
        <v>24</v>
      </c>
      <c r="C7" s="77" t="s">
        <v>1</v>
      </c>
      <c r="D7" s="78" t="s">
        <v>766</v>
      </c>
    </row>
    <row r="8" spans="1:9" s="2" customFormat="1" ht="3.4" customHeight="1">
      <c r="A8" s="75"/>
      <c r="B8" s="79"/>
      <c r="C8" s="80"/>
      <c r="D8" s="80"/>
    </row>
    <row r="9" spans="1:9" ht="15" customHeight="1">
      <c r="A9" s="42"/>
      <c r="B9" s="81" t="s">
        <v>440</v>
      </c>
      <c r="C9" s="82">
        <v>23</v>
      </c>
      <c r="D9" s="83">
        <v>6.1935278913840595</v>
      </c>
      <c r="F9" s="116"/>
      <c r="H9" s="117"/>
    </row>
    <row r="10" spans="1:9" ht="15" customHeight="1">
      <c r="A10" s="42"/>
      <c r="B10" s="84" t="s">
        <v>441</v>
      </c>
      <c r="C10" s="85">
        <v>21</v>
      </c>
      <c r="D10" s="86">
        <v>7.4860342645472642</v>
      </c>
      <c r="F10" s="116"/>
      <c r="H10" s="28"/>
    </row>
    <row r="11" spans="1:9" ht="15" customHeight="1">
      <c r="A11" s="42"/>
      <c r="B11" s="81" t="s">
        <v>438</v>
      </c>
      <c r="C11" s="82">
        <v>18</v>
      </c>
      <c r="D11" s="83">
        <v>6.4052273031694211</v>
      </c>
      <c r="F11" s="116"/>
      <c r="H11" s="28"/>
    </row>
    <row r="12" spans="1:9" ht="15" customHeight="1">
      <c r="A12" s="42"/>
      <c r="B12" s="84" t="s">
        <v>701</v>
      </c>
      <c r="C12" s="85">
        <v>19</v>
      </c>
      <c r="D12" s="86">
        <v>5.9228408609224124</v>
      </c>
      <c r="F12" s="116"/>
      <c r="H12" s="28"/>
    </row>
    <row r="13" spans="1:9" ht="15" customHeight="1">
      <c r="A13" s="42"/>
      <c r="B13" s="81" t="s">
        <v>702</v>
      </c>
      <c r="C13" s="82">
        <v>16</v>
      </c>
      <c r="D13" s="83">
        <v>9.1300466206520223</v>
      </c>
      <c r="F13" s="116"/>
      <c r="H13" s="28"/>
    </row>
    <row r="14" spans="1:9" ht="15" customHeight="1">
      <c r="A14" s="42"/>
      <c r="B14" s="84" t="s">
        <v>439</v>
      </c>
      <c r="C14" s="85">
        <v>12</v>
      </c>
      <c r="D14" s="86">
        <v>8.5606520965635404</v>
      </c>
      <c r="F14" s="116"/>
      <c r="H14" s="28"/>
    </row>
    <row r="15" spans="1:9" ht="15" customHeight="1">
      <c r="A15" s="42"/>
      <c r="B15" s="81" t="s">
        <v>446</v>
      </c>
      <c r="C15" s="82">
        <v>14</v>
      </c>
      <c r="D15" s="83">
        <v>2.3715818839290357</v>
      </c>
      <c r="F15" s="116"/>
      <c r="H15" s="28"/>
    </row>
    <row r="16" spans="1:9" ht="15" customHeight="1">
      <c r="A16" s="42"/>
      <c r="B16" s="84" t="s">
        <v>521</v>
      </c>
      <c r="C16" s="85">
        <v>10</v>
      </c>
      <c r="D16" s="86">
        <v>3.8595916153267371</v>
      </c>
      <c r="F16" s="116"/>
      <c r="H16" s="28"/>
    </row>
    <row r="17" spans="1:8" ht="15" customHeight="1">
      <c r="A17" s="42"/>
      <c r="B17" s="81" t="s">
        <v>203</v>
      </c>
      <c r="C17" s="82">
        <v>9</v>
      </c>
      <c r="D17" s="83">
        <v>2.5941915854403934</v>
      </c>
      <c r="F17" s="116"/>
      <c r="H17" s="28"/>
    </row>
    <row r="18" spans="1:8" ht="15" customHeight="1">
      <c r="A18" s="42"/>
      <c r="B18" s="84" t="s">
        <v>555</v>
      </c>
      <c r="C18" s="85">
        <v>8</v>
      </c>
      <c r="D18" s="86">
        <v>1.2819348455134703</v>
      </c>
      <c r="F18" s="116"/>
      <c r="H18" s="28"/>
    </row>
    <row r="19" spans="1:8" ht="15" customHeight="1">
      <c r="A19" s="42"/>
      <c r="B19" s="81" t="s">
        <v>206</v>
      </c>
      <c r="C19" s="82">
        <v>8</v>
      </c>
      <c r="D19" s="83">
        <v>2.4251439322092998</v>
      </c>
      <c r="F19" s="116"/>
      <c r="H19" s="28"/>
    </row>
    <row r="20" spans="1:8" ht="15" customHeight="1">
      <c r="A20" s="42"/>
      <c r="B20" s="84" t="s">
        <v>703</v>
      </c>
      <c r="C20" s="85">
        <v>8</v>
      </c>
      <c r="D20" s="86">
        <v>1.3306896986162862</v>
      </c>
      <c r="F20" s="116"/>
      <c r="H20" s="28"/>
    </row>
    <row r="21" spans="1:8" ht="15" customHeight="1">
      <c r="A21" s="42"/>
      <c r="B21" s="81" t="s">
        <v>444</v>
      </c>
      <c r="C21" s="82">
        <v>4</v>
      </c>
      <c r="D21" s="83">
        <v>0.78393846187929195</v>
      </c>
      <c r="F21" s="116"/>
      <c r="H21" s="28"/>
    </row>
    <row r="22" spans="1:8" ht="15" customHeight="1">
      <c r="A22" s="42"/>
      <c r="B22" s="84" t="s">
        <v>704</v>
      </c>
      <c r="C22" s="85">
        <v>5</v>
      </c>
      <c r="D22" s="86">
        <v>0.65877394046380189</v>
      </c>
      <c r="F22" s="116"/>
      <c r="H22" s="28"/>
    </row>
    <row r="23" spans="1:8" ht="15" customHeight="1">
      <c r="A23" s="42"/>
      <c r="B23" s="81" t="s">
        <v>445</v>
      </c>
      <c r="C23" s="82">
        <v>4</v>
      </c>
      <c r="D23" s="83">
        <v>1.0101024766035047</v>
      </c>
      <c r="F23" s="116"/>
      <c r="H23" s="28"/>
    </row>
    <row r="24" spans="1:8" ht="15" customHeight="1">
      <c r="A24" s="42"/>
      <c r="B24" s="84" t="s">
        <v>443</v>
      </c>
      <c r="C24" s="85">
        <v>5</v>
      </c>
      <c r="D24" s="86">
        <v>1.8485601240578988</v>
      </c>
      <c r="F24" s="116"/>
      <c r="H24" s="28"/>
    </row>
    <row r="25" spans="1:8" ht="15" customHeight="1">
      <c r="A25" s="42"/>
      <c r="B25" s="81" t="s">
        <v>468</v>
      </c>
      <c r="C25" s="82">
        <v>2</v>
      </c>
      <c r="D25" s="83">
        <v>0.25033442000679357</v>
      </c>
      <c r="F25" s="116"/>
      <c r="H25" s="28"/>
    </row>
    <row r="26" spans="1:8" ht="15" customHeight="1">
      <c r="A26" s="42"/>
      <c r="B26" s="84" t="s">
        <v>205</v>
      </c>
      <c r="C26" s="85">
        <v>4</v>
      </c>
      <c r="D26" s="86">
        <v>1.4998664040669085</v>
      </c>
      <c r="F26" s="116"/>
      <c r="H26" s="28"/>
    </row>
    <row r="27" spans="1:8" ht="15" customHeight="1">
      <c r="A27" s="42"/>
      <c r="B27" s="81" t="s">
        <v>522</v>
      </c>
      <c r="C27" s="82">
        <v>4</v>
      </c>
      <c r="D27" s="83">
        <v>2.2366040166535441</v>
      </c>
      <c r="F27" s="116"/>
      <c r="H27" s="28"/>
    </row>
    <row r="28" spans="1:8" ht="15" customHeight="1">
      <c r="A28" s="42"/>
      <c r="B28" s="84" t="s">
        <v>895</v>
      </c>
      <c r="C28" s="85">
        <v>4</v>
      </c>
      <c r="D28" s="86">
        <v>0.64850353465963528</v>
      </c>
      <c r="F28" s="116"/>
      <c r="H28" s="28"/>
    </row>
    <row r="29" spans="1:8" ht="15" customHeight="1">
      <c r="A29" s="42"/>
      <c r="B29" s="81" t="s">
        <v>465</v>
      </c>
      <c r="C29" s="82">
        <v>3</v>
      </c>
      <c r="D29" s="83">
        <v>0.63955053692982522</v>
      </c>
      <c r="F29" s="116"/>
      <c r="H29" s="28"/>
    </row>
    <row r="30" spans="1:8" ht="15" customHeight="1">
      <c r="A30" s="42"/>
      <c r="B30" s="84" t="s">
        <v>896</v>
      </c>
      <c r="C30" s="85">
        <v>3</v>
      </c>
      <c r="D30" s="86">
        <v>0.30633232893066314</v>
      </c>
      <c r="F30" s="116"/>
      <c r="H30" s="28"/>
    </row>
    <row r="31" spans="1:8" ht="15" customHeight="1">
      <c r="A31" s="42"/>
      <c r="B31" s="81" t="s">
        <v>209</v>
      </c>
      <c r="C31" s="82">
        <v>3</v>
      </c>
      <c r="D31" s="83">
        <v>0.55729050133184588</v>
      </c>
      <c r="F31" s="116"/>
      <c r="H31" s="28"/>
    </row>
    <row r="32" spans="1:8" ht="15" customHeight="1">
      <c r="A32" s="42"/>
      <c r="B32" s="84" t="s">
        <v>523</v>
      </c>
      <c r="C32" s="85">
        <v>3</v>
      </c>
      <c r="D32" s="86">
        <v>0.55286508563717096</v>
      </c>
      <c r="F32" s="116"/>
      <c r="H32" s="28"/>
    </row>
    <row r="33" spans="1:8" ht="15" customHeight="1">
      <c r="A33" s="42"/>
      <c r="B33" s="81" t="s">
        <v>603</v>
      </c>
      <c r="C33" s="82">
        <v>3</v>
      </c>
      <c r="D33" s="83">
        <v>0.42069410413643021</v>
      </c>
      <c r="F33" s="116"/>
      <c r="H33" s="28"/>
    </row>
    <row r="34" spans="1:8" ht="15" customHeight="1">
      <c r="A34" s="42"/>
      <c r="B34" s="84" t="s">
        <v>556</v>
      </c>
      <c r="C34" s="85">
        <v>5</v>
      </c>
      <c r="D34" s="86">
        <v>0.40577781842922689</v>
      </c>
      <c r="F34" s="116"/>
      <c r="H34" s="28"/>
    </row>
    <row r="35" spans="1:8" ht="15" customHeight="1">
      <c r="A35" s="42"/>
      <c r="B35" s="81" t="s">
        <v>707</v>
      </c>
      <c r="C35" s="82">
        <v>3</v>
      </c>
      <c r="D35" s="83">
        <v>0.36269588580986428</v>
      </c>
      <c r="F35" s="116"/>
      <c r="H35" s="28"/>
    </row>
    <row r="36" spans="1:8" ht="15" customHeight="1">
      <c r="A36" s="42"/>
      <c r="B36" s="84" t="s">
        <v>653</v>
      </c>
      <c r="C36" s="85">
        <v>8</v>
      </c>
      <c r="D36" s="86">
        <v>2.8757351338699002</v>
      </c>
      <c r="F36" s="116"/>
      <c r="H36" s="28"/>
    </row>
    <row r="37" spans="1:8" ht="15" customHeight="1">
      <c r="A37" s="42"/>
      <c r="B37" s="81" t="s">
        <v>225</v>
      </c>
      <c r="C37" s="82">
        <v>2</v>
      </c>
      <c r="D37" s="83">
        <v>0.18439949017920676</v>
      </c>
      <c r="F37" s="116"/>
      <c r="H37" s="28"/>
    </row>
    <row r="38" spans="1:8" ht="15" customHeight="1">
      <c r="A38" s="42"/>
      <c r="B38" s="84" t="s">
        <v>447</v>
      </c>
      <c r="C38" s="85">
        <v>5</v>
      </c>
      <c r="D38" s="86">
        <v>1.051205608523426</v>
      </c>
      <c r="F38" s="116"/>
      <c r="H38" s="28"/>
    </row>
    <row r="39" spans="1:8" ht="15" customHeight="1">
      <c r="A39" s="42"/>
      <c r="B39" s="81" t="s">
        <v>453</v>
      </c>
      <c r="C39" s="82">
        <v>1</v>
      </c>
      <c r="D39" s="83">
        <v>8.3244058771886398E-2</v>
      </c>
      <c r="F39" s="116"/>
      <c r="H39" s="28"/>
    </row>
    <row r="40" spans="1:8" ht="15" customHeight="1">
      <c r="A40" s="42"/>
      <c r="B40" s="84" t="s">
        <v>204</v>
      </c>
      <c r="C40" s="85">
        <v>2</v>
      </c>
      <c r="D40" s="86">
        <v>0.15480889167641682</v>
      </c>
      <c r="F40" s="116"/>
      <c r="H40" s="28"/>
    </row>
    <row r="41" spans="1:8" ht="15" customHeight="1">
      <c r="A41" s="42"/>
      <c r="B41" s="81" t="s">
        <v>226</v>
      </c>
      <c r="C41" s="82">
        <v>1</v>
      </c>
      <c r="D41" s="83">
        <v>7.2559610430064925E-2</v>
      </c>
      <c r="F41" s="116"/>
      <c r="H41" s="28"/>
    </row>
    <row r="42" spans="1:8" ht="15" customHeight="1">
      <c r="A42" s="42"/>
      <c r="B42" s="84" t="s">
        <v>528</v>
      </c>
      <c r="C42" s="85">
        <v>2</v>
      </c>
      <c r="D42" s="86">
        <v>0.17443558339642107</v>
      </c>
      <c r="F42" s="116"/>
      <c r="H42" s="28"/>
    </row>
    <row r="43" spans="1:8" ht="15" customHeight="1">
      <c r="A43" s="42"/>
      <c r="B43" s="81" t="s">
        <v>706</v>
      </c>
      <c r="C43" s="82">
        <v>1</v>
      </c>
      <c r="D43" s="83">
        <v>0.10984494752225925</v>
      </c>
      <c r="F43" s="116"/>
      <c r="H43" s="28"/>
    </row>
    <row r="44" spans="1:8" ht="15" customHeight="1">
      <c r="A44" s="42"/>
      <c r="B44" s="84" t="s">
        <v>458</v>
      </c>
      <c r="C44" s="85">
        <v>1</v>
      </c>
      <c r="D44" s="86">
        <v>5.1911255305457732E-2</v>
      </c>
      <c r="F44" s="116"/>
      <c r="H44" s="28"/>
    </row>
    <row r="45" spans="1:8" ht="15" customHeight="1">
      <c r="A45" s="42"/>
      <c r="B45" s="81" t="s">
        <v>654</v>
      </c>
      <c r="C45" s="82">
        <v>2</v>
      </c>
      <c r="D45" s="83">
        <v>0.17954927759524955</v>
      </c>
      <c r="F45" s="116"/>
      <c r="H45" s="28"/>
    </row>
    <row r="46" spans="1:8" ht="15" customHeight="1">
      <c r="A46" s="42"/>
      <c r="B46" s="84" t="s">
        <v>454</v>
      </c>
      <c r="C46" s="85">
        <v>2</v>
      </c>
      <c r="D46" s="86">
        <v>0.28721646891296038</v>
      </c>
      <c r="F46" s="116"/>
      <c r="H46" s="28"/>
    </row>
    <row r="47" spans="1:8" ht="15" customHeight="1">
      <c r="A47" s="42"/>
      <c r="B47" s="81" t="s">
        <v>708</v>
      </c>
      <c r="C47" s="82">
        <v>2</v>
      </c>
      <c r="D47" s="83">
        <v>0.23406846317035171</v>
      </c>
      <c r="F47" s="116"/>
      <c r="H47" s="28"/>
    </row>
    <row r="48" spans="1:8" ht="15" customHeight="1">
      <c r="A48" s="42"/>
      <c r="B48" s="84" t="s">
        <v>449</v>
      </c>
      <c r="C48" s="85">
        <v>2</v>
      </c>
      <c r="D48" s="86">
        <v>0.25761511605854304</v>
      </c>
      <c r="F48" s="116"/>
      <c r="H48" s="28"/>
    </row>
    <row r="49" spans="1:8" ht="15" customHeight="1">
      <c r="A49" s="42"/>
      <c r="B49" s="81" t="s">
        <v>442</v>
      </c>
      <c r="C49" s="82">
        <v>2</v>
      </c>
      <c r="D49" s="83">
        <v>2.9609526161654149</v>
      </c>
      <c r="F49" s="116"/>
      <c r="H49" s="28"/>
    </row>
    <row r="50" spans="1:8" ht="15" customHeight="1">
      <c r="A50" s="42"/>
      <c r="B50" s="84" t="s">
        <v>557</v>
      </c>
      <c r="C50" s="85">
        <v>2</v>
      </c>
      <c r="D50" s="86">
        <v>0.17561856207543503</v>
      </c>
      <c r="F50" s="116"/>
      <c r="H50" s="28"/>
    </row>
    <row r="51" spans="1:8" ht="15" customHeight="1">
      <c r="A51" s="42"/>
      <c r="B51" s="81" t="s">
        <v>455</v>
      </c>
      <c r="C51" s="82">
        <v>2</v>
      </c>
      <c r="D51" s="83">
        <v>0.8080013236455984</v>
      </c>
      <c r="F51" s="116"/>
      <c r="H51" s="28"/>
    </row>
    <row r="52" spans="1:8" ht="15" customHeight="1">
      <c r="A52" s="42"/>
      <c r="B52" s="84" t="s">
        <v>705</v>
      </c>
      <c r="C52" s="85">
        <v>2</v>
      </c>
      <c r="D52" s="86">
        <v>0.5574356850788158</v>
      </c>
      <c r="F52" s="116"/>
      <c r="H52" s="28"/>
    </row>
    <row r="53" spans="1:8" ht="15" customHeight="1">
      <c r="A53" s="42"/>
      <c r="B53" s="81" t="s">
        <v>456</v>
      </c>
      <c r="C53" s="82">
        <v>2</v>
      </c>
      <c r="D53" s="83">
        <v>0.28601198153069163</v>
      </c>
      <c r="F53" s="116"/>
      <c r="H53" s="28"/>
    </row>
    <row r="54" spans="1:8" ht="15" customHeight="1">
      <c r="A54" s="42"/>
      <c r="B54" s="84" t="s">
        <v>897</v>
      </c>
      <c r="C54" s="85">
        <v>1</v>
      </c>
      <c r="D54" s="86">
        <v>0.17984502226500304</v>
      </c>
      <c r="F54" s="116"/>
      <c r="H54" s="28"/>
    </row>
    <row r="55" spans="1:8" ht="15" customHeight="1">
      <c r="A55" s="42"/>
      <c r="B55" s="81" t="s">
        <v>595</v>
      </c>
      <c r="C55" s="82">
        <v>2</v>
      </c>
      <c r="D55" s="83">
        <v>0.1635951969560023</v>
      </c>
      <c r="F55" s="116"/>
      <c r="H55" s="28"/>
    </row>
    <row r="56" spans="1:8" ht="15" customHeight="1">
      <c r="A56" s="42"/>
      <c r="B56" s="84" t="s">
        <v>450</v>
      </c>
      <c r="C56" s="85">
        <v>1</v>
      </c>
      <c r="D56" s="86">
        <v>0.7637417895230354</v>
      </c>
      <c r="F56" s="116"/>
      <c r="H56" s="28"/>
    </row>
    <row r="57" spans="1:8" ht="15" customHeight="1">
      <c r="A57" s="42"/>
      <c r="B57" s="81" t="s">
        <v>448</v>
      </c>
      <c r="C57" s="82">
        <v>2</v>
      </c>
      <c r="D57" s="83">
        <v>0.46385669439299837</v>
      </c>
      <c r="F57" s="116"/>
      <c r="H57" s="28"/>
    </row>
    <row r="58" spans="1:8" ht="15" customHeight="1">
      <c r="A58" s="42"/>
      <c r="B58" s="84" t="s">
        <v>207</v>
      </c>
      <c r="C58" s="85">
        <v>2</v>
      </c>
      <c r="D58" s="86">
        <v>0.35841027668634551</v>
      </c>
      <c r="F58" s="116"/>
      <c r="H58" s="28"/>
    </row>
    <row r="59" spans="1:8" ht="15" customHeight="1">
      <c r="A59" s="42"/>
      <c r="B59" s="81" t="s">
        <v>655</v>
      </c>
      <c r="C59" s="82">
        <v>1</v>
      </c>
      <c r="D59" s="83">
        <v>4.982491108974222E-2</v>
      </c>
      <c r="F59" s="116"/>
      <c r="H59" s="28"/>
    </row>
    <row r="60" spans="1:8" ht="15" customHeight="1">
      <c r="A60" s="42"/>
      <c r="B60" s="84" t="s">
        <v>477</v>
      </c>
      <c r="C60" s="85">
        <v>1</v>
      </c>
      <c r="D60" s="86">
        <v>8.0899610117113274E-2</v>
      </c>
      <c r="F60" s="116"/>
      <c r="H60" s="28"/>
    </row>
    <row r="61" spans="1:8" ht="15" customHeight="1">
      <c r="A61" s="42"/>
      <c r="B61" s="81" t="s">
        <v>525</v>
      </c>
      <c r="C61" s="82">
        <v>1</v>
      </c>
      <c r="D61" s="83">
        <v>0.23243917889880064</v>
      </c>
      <c r="F61" s="116"/>
      <c r="H61" s="28"/>
    </row>
    <row r="62" spans="1:8">
      <c r="A62" s="41"/>
      <c r="B62" s="84" t="s">
        <v>475</v>
      </c>
      <c r="C62" s="85">
        <v>1</v>
      </c>
      <c r="D62" s="86">
        <v>0.13132676489798989</v>
      </c>
      <c r="F62" s="116"/>
    </row>
    <row r="63" spans="1:8">
      <c r="A63" s="41"/>
      <c r="B63" s="81" t="s">
        <v>463</v>
      </c>
      <c r="C63" s="82">
        <v>1</v>
      </c>
      <c r="D63" s="83">
        <v>0.71444384166303587</v>
      </c>
      <c r="F63" s="116"/>
    </row>
    <row r="64" spans="1:8">
      <c r="A64" s="41"/>
      <c r="B64" s="84" t="s">
        <v>709</v>
      </c>
      <c r="C64" s="85">
        <v>2</v>
      </c>
      <c r="D64" s="86">
        <v>0.11586200725778929</v>
      </c>
      <c r="F64" s="116"/>
    </row>
    <row r="65" spans="2:6">
      <c r="B65" s="81" t="s">
        <v>469</v>
      </c>
      <c r="C65" s="82">
        <v>1</v>
      </c>
      <c r="D65" s="83">
        <v>0.1909703990235479</v>
      </c>
      <c r="F65" s="116"/>
    </row>
    <row r="66" spans="2:6">
      <c r="B66" s="84" t="s">
        <v>657</v>
      </c>
      <c r="C66" s="85">
        <v>2</v>
      </c>
      <c r="D66" s="86">
        <v>0.57992303433170833</v>
      </c>
      <c r="F66" s="116"/>
    </row>
    <row r="67" spans="2:6">
      <c r="B67" s="81" t="s">
        <v>462</v>
      </c>
      <c r="C67" s="82">
        <v>1</v>
      </c>
      <c r="D67" s="83">
        <v>7.829167984746889E-2</v>
      </c>
      <c r="F67" s="116"/>
    </row>
    <row r="68" spans="2:6">
      <c r="B68" s="84" t="s">
        <v>472</v>
      </c>
      <c r="C68" s="85">
        <v>1</v>
      </c>
      <c r="D68" s="86">
        <v>0.16013767290779332</v>
      </c>
      <c r="F68" s="116"/>
    </row>
    <row r="69" spans="2:6">
      <c r="B69" s="81" t="s">
        <v>470</v>
      </c>
      <c r="C69" s="82">
        <v>1</v>
      </c>
      <c r="D69" s="83">
        <v>0.19589589206889693</v>
      </c>
      <c r="F69" s="116"/>
    </row>
    <row r="70" spans="2:6">
      <c r="B70" s="84" t="s">
        <v>473</v>
      </c>
      <c r="C70" s="85">
        <v>1</v>
      </c>
      <c r="D70" s="86">
        <v>7.1602473135226344E-2</v>
      </c>
      <c r="F70" s="116"/>
    </row>
    <row r="71" spans="2:6">
      <c r="B71" s="81" t="s">
        <v>529</v>
      </c>
      <c r="C71" s="82">
        <v>1</v>
      </c>
      <c r="D71" s="83">
        <v>5.314262856679499E-2</v>
      </c>
      <c r="F71" s="116"/>
    </row>
    <row r="72" spans="2:6">
      <c r="B72" s="84" t="s">
        <v>208</v>
      </c>
      <c r="C72" s="85">
        <v>1</v>
      </c>
      <c r="D72" s="86">
        <v>0.12019063378781764</v>
      </c>
      <c r="F72" s="116"/>
    </row>
    <row r="73" spans="2:6">
      <c r="B73" s="81" t="s">
        <v>460</v>
      </c>
      <c r="C73" s="82">
        <v>1</v>
      </c>
      <c r="D73" s="83">
        <v>0.18293152118206674</v>
      </c>
      <c r="F73" s="116"/>
    </row>
    <row r="74" spans="2:6">
      <c r="B74" s="84" t="s">
        <v>452</v>
      </c>
      <c r="C74" s="85">
        <v>1</v>
      </c>
      <c r="D74" s="86">
        <v>0.12926192938552916</v>
      </c>
      <c r="F74" s="116"/>
    </row>
    <row r="75" spans="2:6">
      <c r="B75" s="81" t="s">
        <v>467</v>
      </c>
      <c r="C75" s="82">
        <v>2</v>
      </c>
      <c r="D75" s="83">
        <v>0.14009156147432056</v>
      </c>
      <c r="F75" s="116"/>
    </row>
    <row r="76" spans="2:6">
      <c r="B76" s="84" t="s">
        <v>597</v>
      </c>
      <c r="C76" s="85">
        <v>1</v>
      </c>
      <c r="D76" s="86">
        <v>0.27446718505867818</v>
      </c>
      <c r="F76" s="116"/>
    </row>
    <row r="77" spans="2:6">
      <c r="B77" s="81" t="s">
        <v>598</v>
      </c>
      <c r="C77" s="82">
        <v>2</v>
      </c>
      <c r="D77" s="83">
        <v>0.20516614317171536</v>
      </c>
      <c r="F77" s="116"/>
    </row>
    <row r="78" spans="2:6">
      <c r="B78" s="84" t="s">
        <v>457</v>
      </c>
      <c r="C78" s="85">
        <v>9</v>
      </c>
      <c r="D78" s="86">
        <v>2.1228337307872835</v>
      </c>
      <c r="F78" s="116"/>
    </row>
    <row r="79" spans="2:6">
      <c r="B79" s="81" t="s">
        <v>527</v>
      </c>
      <c r="C79" s="82">
        <v>1</v>
      </c>
      <c r="D79" s="83">
        <v>9.6821427701478349E-2</v>
      </c>
      <c r="F79" s="116"/>
    </row>
    <row r="80" spans="2:6">
      <c r="B80" s="84" t="s">
        <v>656</v>
      </c>
      <c r="C80" s="85">
        <v>1</v>
      </c>
      <c r="D80" s="86">
        <v>0.23093894684677843</v>
      </c>
      <c r="F80" s="116"/>
    </row>
    <row r="81" spans="2:6">
      <c r="B81" s="81" t="s">
        <v>476</v>
      </c>
      <c r="C81" s="82">
        <v>1</v>
      </c>
      <c r="D81" s="83">
        <v>8.684138939125155E-2</v>
      </c>
      <c r="F81" s="116"/>
    </row>
    <row r="82" spans="2:6">
      <c r="B82" s="84" t="s">
        <v>594</v>
      </c>
      <c r="C82" s="85">
        <v>1</v>
      </c>
      <c r="D82" s="86">
        <v>5.8240944042796299</v>
      </c>
      <c r="F82" s="116"/>
    </row>
    <row r="83" spans="2:6">
      <c r="B83" s="81" t="s">
        <v>710</v>
      </c>
      <c r="C83" s="82">
        <v>1</v>
      </c>
      <c r="D83" s="83">
        <v>6.1767618571969447E-2</v>
      </c>
      <c r="F83" s="116"/>
    </row>
    <row r="84" spans="2:6">
      <c r="B84" s="84" t="s">
        <v>596</v>
      </c>
      <c r="C84" s="85">
        <v>3</v>
      </c>
      <c r="D84" s="86">
        <v>0.97988812570632589</v>
      </c>
      <c r="F84" s="116"/>
    </row>
    <row r="85" spans="2:6">
      <c r="B85" s="81" t="s">
        <v>526</v>
      </c>
      <c r="C85" s="82">
        <v>1</v>
      </c>
      <c r="D85" s="83">
        <v>0.33168571289225762</v>
      </c>
      <c r="F85" s="116"/>
    </row>
    <row r="86" spans="2:6">
      <c r="B86" s="84" t="s">
        <v>461</v>
      </c>
      <c r="C86" s="85">
        <v>1</v>
      </c>
      <c r="D86" s="86">
        <v>0.2867540317929822</v>
      </c>
      <c r="F86" s="116"/>
    </row>
    <row r="87" spans="2:6">
      <c r="B87" s="81" t="s">
        <v>604</v>
      </c>
      <c r="C87" s="82">
        <v>2</v>
      </c>
      <c r="D87" s="83">
        <v>0.15082440439846531</v>
      </c>
      <c r="F87" s="116"/>
    </row>
    <row r="88" spans="2:6">
      <c r="B88" s="84" t="s">
        <v>471</v>
      </c>
      <c r="C88" s="85">
        <v>1</v>
      </c>
      <c r="D88" s="86">
        <v>0.31816211572080266</v>
      </c>
      <c r="F88" s="116"/>
    </row>
    <row r="89" spans="2:6">
      <c r="B89" s="81" t="s">
        <v>459</v>
      </c>
      <c r="C89" s="82">
        <v>1</v>
      </c>
      <c r="D89" s="83">
        <v>8.095338187525028E-2</v>
      </c>
    </row>
    <row r="90" spans="2:6">
      <c r="B90" s="84" t="s">
        <v>466</v>
      </c>
      <c r="C90" s="85">
        <v>1</v>
      </c>
      <c r="D90" s="86">
        <v>0.25082912018165393</v>
      </c>
    </row>
    <row r="91" spans="2:6">
      <c r="B91" s="81" t="s">
        <v>464</v>
      </c>
      <c r="C91" s="82">
        <v>1</v>
      </c>
      <c r="D91" s="83">
        <v>8.5658410712237606E-2</v>
      </c>
    </row>
    <row r="92" spans="2:6">
      <c r="B92" s="84" t="s">
        <v>474</v>
      </c>
      <c r="C92" s="85">
        <v>1</v>
      </c>
      <c r="D92" s="86">
        <v>5.5745181660625684E-2</v>
      </c>
    </row>
    <row r="93" spans="2:6">
      <c r="B93" s="81" t="s">
        <v>711</v>
      </c>
      <c r="C93" s="82">
        <v>1</v>
      </c>
      <c r="D93" s="83">
        <v>7.9743517317167834E-2</v>
      </c>
    </row>
    <row r="94" spans="2:6">
      <c r="B94" s="84" t="s">
        <v>712</v>
      </c>
      <c r="C94" s="85">
        <v>1</v>
      </c>
      <c r="D94" s="86">
        <v>6.7569591274951504E-2</v>
      </c>
    </row>
    <row r="95" spans="2:6">
      <c r="B95" s="81" t="s">
        <v>602</v>
      </c>
      <c r="C95" s="82">
        <v>2</v>
      </c>
      <c r="D95" s="83">
        <v>0.26433658582566777</v>
      </c>
    </row>
    <row r="96" spans="2:6">
      <c r="B96" s="84" t="s">
        <v>601</v>
      </c>
      <c r="C96" s="85">
        <v>1</v>
      </c>
      <c r="D96" s="86">
        <v>9.2707888203998015E-2</v>
      </c>
    </row>
    <row r="97" spans="2:4">
      <c r="B97" s="81" t="s">
        <v>599</v>
      </c>
      <c r="C97" s="82">
        <v>1</v>
      </c>
      <c r="D97" s="83">
        <v>0.11003314867573871</v>
      </c>
    </row>
    <row r="98" spans="2:4">
      <c r="B98" s="84" t="s">
        <v>447</v>
      </c>
      <c r="C98" s="85">
        <v>5</v>
      </c>
      <c r="D98" s="86">
        <v>1.051205608523426</v>
      </c>
    </row>
    <row r="99" spans="2:4">
      <c r="B99" s="81" t="s">
        <v>524</v>
      </c>
      <c r="C99" s="82">
        <v>1</v>
      </c>
      <c r="D99" s="83">
        <v>0.26372896495871972</v>
      </c>
    </row>
    <row r="100" spans="2:4">
      <c r="B100" s="84" t="s">
        <v>600</v>
      </c>
      <c r="C100" s="85">
        <v>1</v>
      </c>
      <c r="D100" s="86">
        <v>0.13619310900938819</v>
      </c>
    </row>
    <row r="101" spans="2:4">
      <c r="B101" s="81" t="s">
        <v>895</v>
      </c>
      <c r="C101" s="82">
        <v>4</v>
      </c>
      <c r="D101" s="83">
        <v>0.64850353465963528</v>
      </c>
    </row>
    <row r="102" spans="2:4">
      <c r="B102" s="84" t="s">
        <v>451</v>
      </c>
      <c r="C102" s="85">
        <v>1</v>
      </c>
      <c r="D102" s="86">
        <v>0.88485192037499572</v>
      </c>
    </row>
  </sheetData>
  <sheetProtection algorithmName="SHA-512" hashValue="LiDdtQ/BwVCc4dmX5JvmJBFY/hiSzQrXGJ0WMPAW9UqSfMlrhmIH9hYzFA0aZ6nyISmyQr9y0xjDJNP8wPJS0Q==" saltValue="P/nkQCKOwOwzZRH+pdWzEA==" spinCount="100000" sheet="1" objects="1" scenarios="1"/>
  <customSheetViews>
    <customSheetView guid="{471BA7C4-7631-4B56-8AB7-2E95F3B2FE79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1"/>
    </customSheetView>
    <customSheetView guid="{80655E70-A378-44A4-9D1A-F68A580DCC41}" fitToPage="1">
      <selection activeCell="C66" sqref="C66"/>
      <pageMargins left="0.51181102362204722" right="0.11811023622047244" top="0.3543307086614173" bottom="0.74803149606299213" header="0.31496062992125984" footer="0.31496062992125984"/>
      <pageSetup paperSize="9" scale="69" fitToHeight="0" orientation="portrait" r:id="rId2"/>
    </customSheetView>
  </customSheetViews>
  <mergeCells count="2">
    <mergeCell ref="B5:D5"/>
    <mergeCell ref="A1:D1"/>
  </mergeCells>
  <pageMargins left="0.51181102362204722" right="0.11811023622047244" top="0.3543307086614173" bottom="0.74803149606299213" header="0.31496062992125984" footer="0.31496062992125984"/>
  <pageSetup paperSize="9" scale="69" fitToHeight="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J344"/>
  <sheetViews>
    <sheetView showGridLines="0" zoomScale="130" zoomScaleNormal="130" workbookViewId="0">
      <selection sqref="A1:D1"/>
    </sheetView>
  </sheetViews>
  <sheetFormatPr defaultRowHeight="15.75" customHeight="1"/>
  <cols>
    <col min="1" max="1" width="1.15234375" customWidth="1"/>
    <col min="2" max="2" width="14.61328125" style="1" bestFit="1" customWidth="1"/>
    <col min="3" max="3" width="80.61328125" bestFit="1" customWidth="1"/>
    <col min="4" max="4" width="7.765625" bestFit="1" customWidth="1"/>
    <col min="5" max="5" width="14.4609375" bestFit="1" customWidth="1"/>
    <col min="6" max="6" width="9" bestFit="1" customWidth="1"/>
    <col min="7" max="7" width="20.765625" style="123" bestFit="1" customWidth="1"/>
    <col min="8" max="8" width="13.3828125" bestFit="1" customWidth="1"/>
    <col min="9" max="9" width="11.3828125" bestFit="1" customWidth="1"/>
    <col min="11" max="11" width="9" customWidth="1"/>
  </cols>
  <sheetData>
    <row r="1" spans="1:10" ht="18.5">
      <c r="A1" s="147" t="s">
        <v>61</v>
      </c>
      <c r="B1" s="147"/>
      <c r="C1" s="147"/>
      <c r="D1" s="147"/>
      <c r="E1" s="38"/>
      <c r="F1" s="37"/>
      <c r="H1" s="3"/>
      <c r="I1" s="3"/>
      <c r="J1" s="3"/>
    </row>
    <row r="2" spans="1:10" ht="20.149999999999999" customHeight="1">
      <c r="A2" s="95" t="s">
        <v>60</v>
      </c>
      <c r="B2" s="96"/>
      <c r="C2" s="96"/>
      <c r="D2" s="40"/>
      <c r="E2" s="40"/>
      <c r="F2" s="40"/>
      <c r="G2" s="124"/>
      <c r="H2" s="10"/>
      <c r="I2" s="10"/>
    </row>
    <row r="3" spans="1:10" ht="23.5">
      <c r="A3" s="42"/>
      <c r="B3" s="162"/>
      <c r="C3" s="162"/>
      <c r="D3" s="87"/>
      <c r="E3" s="87"/>
      <c r="F3" s="87"/>
      <c r="G3" s="125"/>
    </row>
    <row r="4" spans="1:10" ht="13.5">
      <c r="A4" s="42"/>
      <c r="B4" s="42"/>
      <c r="C4" s="74"/>
      <c r="D4" s="42"/>
      <c r="E4" s="42"/>
      <c r="F4" s="42"/>
    </row>
    <row r="5" spans="1:10" ht="13.5">
      <c r="A5" s="42"/>
      <c r="B5" s="42"/>
      <c r="C5" s="74"/>
      <c r="D5" s="74"/>
      <c r="E5" s="42"/>
      <c r="F5" s="42"/>
    </row>
    <row r="6" spans="1:10" ht="12" customHeight="1">
      <c r="A6" s="42"/>
      <c r="B6" s="42"/>
      <c r="C6" s="74"/>
      <c r="D6" s="74"/>
      <c r="E6" s="98"/>
      <c r="F6" s="97" t="s">
        <v>761</v>
      </c>
    </row>
    <row r="7" spans="1:10" ht="20.149999999999999" customHeight="1">
      <c r="A7" s="42"/>
      <c r="B7" s="161" t="s">
        <v>765</v>
      </c>
      <c r="C7" s="161"/>
      <c r="D7" s="161"/>
      <c r="E7" s="161"/>
      <c r="F7" s="161"/>
    </row>
    <row r="8" spans="1:10" ht="9.75" customHeight="1">
      <c r="A8" s="42"/>
      <c r="B8" s="88"/>
      <c r="C8" s="88"/>
      <c r="D8" s="88"/>
      <c r="E8" s="88"/>
      <c r="F8" s="88"/>
    </row>
    <row r="9" spans="1:10" s="2" customFormat="1" ht="39" customHeight="1">
      <c r="A9" s="75"/>
      <c r="B9" s="89" t="s">
        <v>18</v>
      </c>
      <c r="C9" s="90" t="s">
        <v>19</v>
      </c>
      <c r="D9" s="90" t="s">
        <v>26</v>
      </c>
      <c r="E9" s="91" t="s">
        <v>767</v>
      </c>
      <c r="F9" s="91" t="s">
        <v>25</v>
      </c>
      <c r="G9" s="126"/>
    </row>
    <row r="10" spans="1:10" s="2" customFormat="1" ht="3.65" customHeight="1">
      <c r="A10" s="75"/>
      <c r="B10" s="79"/>
      <c r="C10" s="80"/>
      <c r="D10" s="92"/>
      <c r="E10" s="80"/>
      <c r="F10" s="80"/>
      <c r="G10" s="126"/>
    </row>
    <row r="11" spans="1:10" ht="15.75" customHeight="1">
      <c r="A11" s="42"/>
      <c r="B11" s="83" t="s">
        <v>385</v>
      </c>
      <c r="C11" s="83" t="s">
        <v>386</v>
      </c>
      <c r="D11" s="93" t="s">
        <v>165</v>
      </c>
      <c r="E11" s="140">
        <v>92.66</v>
      </c>
      <c r="F11" s="83">
        <v>0.05</v>
      </c>
      <c r="H11" s="26"/>
    </row>
    <row r="12" spans="1:10" ht="15.75" customHeight="1">
      <c r="A12" s="42"/>
      <c r="B12" s="86" t="s">
        <v>152</v>
      </c>
      <c r="C12" s="86" t="s">
        <v>160</v>
      </c>
      <c r="D12" s="141" t="s">
        <v>165</v>
      </c>
      <c r="E12" s="144">
        <v>568.84</v>
      </c>
      <c r="F12" s="86">
        <v>0.31</v>
      </c>
      <c r="H12" s="26"/>
    </row>
    <row r="13" spans="1:10" ht="15.75" customHeight="1">
      <c r="A13" s="42"/>
      <c r="B13" s="83" t="s">
        <v>804</v>
      </c>
      <c r="C13" s="83" t="s">
        <v>769</v>
      </c>
      <c r="D13" s="93" t="s">
        <v>165</v>
      </c>
      <c r="E13" s="140">
        <v>2623.16</v>
      </c>
      <c r="F13" s="83">
        <v>1.41</v>
      </c>
      <c r="H13" s="26"/>
    </row>
    <row r="14" spans="1:10" ht="15.75" customHeight="1">
      <c r="A14" s="42"/>
      <c r="B14" s="86" t="s">
        <v>166</v>
      </c>
      <c r="C14" s="86" t="s">
        <v>177</v>
      </c>
      <c r="D14" s="141" t="s">
        <v>165</v>
      </c>
      <c r="E14" s="144">
        <v>1407.91</v>
      </c>
      <c r="F14" s="86">
        <v>0.76</v>
      </c>
      <c r="H14" s="26"/>
    </row>
    <row r="15" spans="1:10" ht="15.75" customHeight="1">
      <c r="A15" s="42"/>
      <c r="B15" s="83" t="s">
        <v>566</v>
      </c>
      <c r="C15" s="83" t="s">
        <v>583</v>
      </c>
      <c r="D15" s="93" t="s">
        <v>165</v>
      </c>
      <c r="E15" s="140">
        <v>157.32</v>
      </c>
      <c r="F15" s="83">
        <v>0.08</v>
      </c>
      <c r="H15" s="26"/>
    </row>
    <row r="16" spans="1:10" ht="15.75" customHeight="1">
      <c r="A16" s="42"/>
      <c r="B16" s="86" t="s">
        <v>57</v>
      </c>
      <c r="C16" s="86" t="s">
        <v>58</v>
      </c>
      <c r="D16" s="141" t="s">
        <v>165</v>
      </c>
      <c r="E16" s="144">
        <v>3129.63</v>
      </c>
      <c r="F16" s="86">
        <v>1.68</v>
      </c>
      <c r="H16" s="26"/>
    </row>
    <row r="17" spans="1:8" ht="15.75" customHeight="1">
      <c r="A17" s="42"/>
      <c r="B17" s="83" t="s">
        <v>89</v>
      </c>
      <c r="C17" s="83" t="s">
        <v>90</v>
      </c>
      <c r="D17" s="93" t="s">
        <v>165</v>
      </c>
      <c r="E17" s="140">
        <v>5156.91</v>
      </c>
      <c r="F17" s="83">
        <v>2.77</v>
      </c>
      <c r="H17" s="26"/>
    </row>
    <row r="18" spans="1:8" ht="15.75" customHeight="1">
      <c r="A18" s="42"/>
      <c r="B18" s="86" t="s">
        <v>562</v>
      </c>
      <c r="C18" s="86" t="s">
        <v>579</v>
      </c>
      <c r="D18" s="141" t="s">
        <v>165</v>
      </c>
      <c r="E18" s="144">
        <v>128.43</v>
      </c>
      <c r="F18" s="86">
        <v>7.0000000000000007E-2</v>
      </c>
      <c r="H18" s="26"/>
    </row>
    <row r="19" spans="1:8" ht="15.75" customHeight="1">
      <c r="A19" s="42"/>
      <c r="B19" s="83" t="s">
        <v>606</v>
      </c>
      <c r="C19" s="83" t="s">
        <v>607</v>
      </c>
      <c r="D19" s="93" t="s">
        <v>186</v>
      </c>
      <c r="E19" s="140">
        <v>611.17999999999995</v>
      </c>
      <c r="F19" s="83">
        <v>0.33</v>
      </c>
      <c r="H19" s="26"/>
    </row>
    <row r="20" spans="1:8" ht="15.75" customHeight="1">
      <c r="A20" s="42"/>
      <c r="B20" s="86" t="s">
        <v>167</v>
      </c>
      <c r="C20" s="86" t="s">
        <v>178</v>
      </c>
      <c r="D20" s="141" t="s">
        <v>165</v>
      </c>
      <c r="E20" s="144">
        <v>673.67</v>
      </c>
      <c r="F20" s="86">
        <v>0.36</v>
      </c>
      <c r="H20" s="26"/>
    </row>
    <row r="21" spans="1:8" ht="15.75" customHeight="1">
      <c r="A21" s="42"/>
      <c r="B21" s="83" t="s">
        <v>608</v>
      </c>
      <c r="C21" s="83" t="s">
        <v>609</v>
      </c>
      <c r="D21" s="93" t="s">
        <v>165</v>
      </c>
      <c r="E21" s="140">
        <v>835.13</v>
      </c>
      <c r="F21" s="83">
        <v>0.45</v>
      </c>
      <c r="H21" s="26"/>
    </row>
    <row r="22" spans="1:8" ht="15.75" customHeight="1">
      <c r="A22" s="42"/>
      <c r="B22" s="86" t="s">
        <v>406</v>
      </c>
      <c r="C22" s="86" t="s">
        <v>422</v>
      </c>
      <c r="D22" s="141" t="s">
        <v>165</v>
      </c>
      <c r="E22" s="144">
        <v>312.52999999999997</v>
      </c>
      <c r="F22" s="86">
        <v>0.17</v>
      </c>
      <c r="H22" s="26"/>
    </row>
    <row r="23" spans="1:8" ht="15.75" customHeight="1">
      <c r="A23" s="42"/>
      <c r="B23" s="83" t="s">
        <v>245</v>
      </c>
      <c r="C23" s="83" t="s">
        <v>263</v>
      </c>
      <c r="D23" s="93" t="s">
        <v>165</v>
      </c>
      <c r="E23" s="140">
        <v>271.64999999999998</v>
      </c>
      <c r="F23" s="83">
        <v>0.15</v>
      </c>
      <c r="H23" s="26"/>
    </row>
    <row r="24" spans="1:8" ht="15.75" customHeight="1">
      <c r="A24" s="42"/>
      <c r="B24" s="86" t="s">
        <v>210</v>
      </c>
      <c r="C24" s="86" t="s">
        <v>211</v>
      </c>
      <c r="D24" s="141" t="s">
        <v>165</v>
      </c>
      <c r="E24" s="144">
        <v>600.71</v>
      </c>
      <c r="F24" s="86">
        <v>0.32</v>
      </c>
      <c r="H24" s="26"/>
    </row>
    <row r="25" spans="1:8" ht="15.75" customHeight="1">
      <c r="A25" s="42"/>
      <c r="B25" s="83" t="s">
        <v>347</v>
      </c>
      <c r="C25" s="83" t="s">
        <v>362</v>
      </c>
      <c r="D25" s="93" t="s">
        <v>165</v>
      </c>
      <c r="E25" s="140">
        <v>115.9</v>
      </c>
      <c r="F25" s="83">
        <v>0.06</v>
      </c>
      <c r="H25" s="26"/>
    </row>
    <row r="26" spans="1:8" ht="15.75" customHeight="1">
      <c r="A26" s="42"/>
      <c r="B26" s="86" t="s">
        <v>516</v>
      </c>
      <c r="C26" s="86" t="s">
        <v>517</v>
      </c>
      <c r="D26" s="141" t="s">
        <v>186</v>
      </c>
      <c r="E26" s="144">
        <v>267.35000000000002</v>
      </c>
      <c r="F26" s="86">
        <v>0.14000000000000001</v>
      </c>
      <c r="H26" s="26"/>
    </row>
    <row r="27" spans="1:8" ht="15.75" customHeight="1">
      <c r="A27" s="42"/>
      <c r="B27" s="83" t="s">
        <v>348</v>
      </c>
      <c r="C27" s="83" t="s">
        <v>363</v>
      </c>
      <c r="D27" s="93" t="s">
        <v>165</v>
      </c>
      <c r="E27" s="140">
        <v>369.65</v>
      </c>
      <c r="F27" s="83">
        <v>0.2</v>
      </c>
      <c r="H27" s="26"/>
    </row>
    <row r="28" spans="1:8" ht="15.75" customHeight="1">
      <c r="A28" s="42"/>
      <c r="B28" s="86" t="s">
        <v>227</v>
      </c>
      <c r="C28" s="86" t="s">
        <v>228</v>
      </c>
      <c r="D28" s="141" t="s">
        <v>165</v>
      </c>
      <c r="E28" s="144">
        <v>189.74</v>
      </c>
      <c r="F28" s="86">
        <v>0.1</v>
      </c>
      <c r="H28" s="26"/>
    </row>
    <row r="29" spans="1:8" ht="15.75" customHeight="1">
      <c r="A29" s="42"/>
      <c r="B29" s="83" t="s">
        <v>805</v>
      </c>
      <c r="C29" s="83" t="s">
        <v>770</v>
      </c>
      <c r="D29" s="93" t="s">
        <v>165</v>
      </c>
      <c r="E29" s="140">
        <v>486.62</v>
      </c>
      <c r="F29" s="83">
        <v>0.26</v>
      </c>
      <c r="H29" s="26"/>
    </row>
    <row r="30" spans="1:8" ht="15.75" customHeight="1">
      <c r="A30" s="42"/>
      <c r="B30" s="86" t="s">
        <v>659</v>
      </c>
      <c r="C30" s="86" t="s">
        <v>679</v>
      </c>
      <c r="D30" s="141" t="s">
        <v>165</v>
      </c>
      <c r="E30" s="144">
        <v>173.08</v>
      </c>
      <c r="F30" s="86">
        <v>0.09</v>
      </c>
      <c r="H30" s="26"/>
    </row>
    <row r="31" spans="1:8" ht="15.75" customHeight="1">
      <c r="A31" s="42"/>
      <c r="B31" s="83" t="s">
        <v>68</v>
      </c>
      <c r="C31" s="83" t="s">
        <v>69</v>
      </c>
      <c r="D31" s="93" t="s">
        <v>165</v>
      </c>
      <c r="E31" s="140">
        <v>154.81</v>
      </c>
      <c r="F31" s="83">
        <v>0.08</v>
      </c>
      <c r="H31" s="26"/>
    </row>
    <row r="32" spans="1:8" ht="15.75" customHeight="1">
      <c r="A32" s="42"/>
      <c r="B32" s="86" t="s">
        <v>54</v>
      </c>
      <c r="C32" s="86" t="s">
        <v>56</v>
      </c>
      <c r="D32" s="141" t="s">
        <v>186</v>
      </c>
      <c r="E32" s="144">
        <v>150.44999999999999</v>
      </c>
      <c r="F32" s="86">
        <v>0.08</v>
      </c>
      <c r="H32" s="26"/>
    </row>
    <row r="33" spans="1:8" ht="15.75" customHeight="1">
      <c r="A33" s="42"/>
      <c r="B33" s="83" t="s">
        <v>497</v>
      </c>
      <c r="C33" s="83" t="s">
        <v>498</v>
      </c>
      <c r="D33" s="93" t="s">
        <v>165</v>
      </c>
      <c r="E33" s="140">
        <v>432.27</v>
      </c>
      <c r="F33" s="83">
        <v>0.23</v>
      </c>
      <c r="H33" s="26"/>
    </row>
    <row r="34" spans="1:8" ht="15.75" customHeight="1">
      <c r="A34" s="42"/>
      <c r="B34" s="86" t="s">
        <v>82</v>
      </c>
      <c r="C34" s="86" t="s">
        <v>83</v>
      </c>
      <c r="D34" s="141" t="s">
        <v>186</v>
      </c>
      <c r="E34" s="144">
        <v>108.33</v>
      </c>
      <c r="F34" s="86">
        <v>0.06</v>
      </c>
      <c r="H34" s="26"/>
    </row>
    <row r="35" spans="1:8" ht="15.75" customHeight="1">
      <c r="A35" s="42"/>
      <c r="B35" s="83" t="s">
        <v>35</v>
      </c>
      <c r="C35" s="83" t="s">
        <v>37</v>
      </c>
      <c r="D35" s="93" t="s">
        <v>186</v>
      </c>
      <c r="E35" s="140">
        <v>179.57</v>
      </c>
      <c r="F35" s="83">
        <v>0.1</v>
      </c>
      <c r="H35" s="26"/>
    </row>
    <row r="36" spans="1:8" ht="15.75" customHeight="1">
      <c r="A36" s="42"/>
      <c r="B36" s="86" t="s">
        <v>380</v>
      </c>
      <c r="C36" s="86" t="s">
        <v>713</v>
      </c>
      <c r="D36" s="141" t="s">
        <v>165</v>
      </c>
      <c r="E36" s="144">
        <v>244.23</v>
      </c>
      <c r="F36" s="86">
        <v>0.13</v>
      </c>
      <c r="H36" s="26"/>
    </row>
    <row r="37" spans="1:8" ht="15.75" customHeight="1">
      <c r="A37" s="42"/>
      <c r="B37" s="83" t="s">
        <v>212</v>
      </c>
      <c r="C37" s="83" t="s">
        <v>282</v>
      </c>
      <c r="D37" s="93" t="s">
        <v>165</v>
      </c>
      <c r="E37" s="140">
        <v>134.94</v>
      </c>
      <c r="F37" s="83">
        <v>7.0000000000000007E-2</v>
      </c>
      <c r="H37" s="26"/>
    </row>
    <row r="38" spans="1:8" ht="15.75" customHeight="1">
      <c r="A38" s="42"/>
      <c r="B38" s="86" t="s">
        <v>283</v>
      </c>
      <c r="C38" s="86" t="s">
        <v>284</v>
      </c>
      <c r="D38" s="141" t="s">
        <v>165</v>
      </c>
      <c r="E38" s="144">
        <v>1328.66</v>
      </c>
      <c r="F38" s="86">
        <v>0.71</v>
      </c>
      <c r="H38" s="26"/>
    </row>
    <row r="39" spans="1:8" ht="15.75" customHeight="1">
      <c r="A39" s="42"/>
      <c r="B39" s="83" t="s">
        <v>806</v>
      </c>
      <c r="C39" s="83" t="s">
        <v>771</v>
      </c>
      <c r="D39" s="93" t="s">
        <v>165</v>
      </c>
      <c r="E39" s="140">
        <v>120.53</v>
      </c>
      <c r="F39" s="83">
        <v>0.06</v>
      </c>
      <c r="H39" s="26"/>
    </row>
    <row r="40" spans="1:8" ht="15.75" customHeight="1">
      <c r="A40" s="42"/>
      <c r="B40" s="86" t="s">
        <v>660</v>
      </c>
      <c r="C40" s="86" t="s">
        <v>680</v>
      </c>
      <c r="D40" s="141" t="s">
        <v>165</v>
      </c>
      <c r="E40" s="144">
        <v>94.94</v>
      </c>
      <c r="F40" s="86">
        <v>0.05</v>
      </c>
      <c r="H40" s="26"/>
    </row>
    <row r="41" spans="1:8" ht="15.75" customHeight="1">
      <c r="A41" s="42"/>
      <c r="B41" s="83" t="s">
        <v>70</v>
      </c>
      <c r="C41" s="83" t="s">
        <v>71</v>
      </c>
      <c r="D41" s="93" t="s">
        <v>165</v>
      </c>
      <c r="E41" s="140">
        <v>100.06</v>
      </c>
      <c r="F41" s="83">
        <v>0.05</v>
      </c>
      <c r="H41" s="26"/>
    </row>
    <row r="42" spans="1:8" ht="15.75" customHeight="1">
      <c r="A42" s="42"/>
      <c r="B42" s="86" t="s">
        <v>533</v>
      </c>
      <c r="C42" s="86" t="s">
        <v>534</v>
      </c>
      <c r="D42" s="141" t="s">
        <v>165</v>
      </c>
      <c r="E42" s="144">
        <v>365.49</v>
      </c>
      <c r="F42" s="86">
        <v>0.2</v>
      </c>
      <c r="H42" s="26"/>
    </row>
    <row r="43" spans="1:8" ht="15.75" customHeight="1">
      <c r="A43" s="42"/>
      <c r="B43" s="83" t="s">
        <v>93</v>
      </c>
      <c r="C43" s="83" t="s">
        <v>94</v>
      </c>
      <c r="D43" s="93" t="s">
        <v>186</v>
      </c>
      <c r="E43" s="140">
        <v>227.12</v>
      </c>
      <c r="F43" s="83">
        <v>0.12</v>
      </c>
      <c r="H43" s="26"/>
    </row>
    <row r="44" spans="1:8" ht="15.75" customHeight="1">
      <c r="A44" s="42"/>
      <c r="B44" s="86" t="s">
        <v>610</v>
      </c>
      <c r="C44" s="86" t="s">
        <v>611</v>
      </c>
      <c r="D44" s="141" t="s">
        <v>186</v>
      </c>
      <c r="E44" s="144">
        <v>97.28</v>
      </c>
      <c r="F44" s="86">
        <v>0.05</v>
      </c>
      <c r="H44" s="26"/>
    </row>
    <row r="45" spans="1:8" ht="15.75" customHeight="1">
      <c r="A45" s="42"/>
      <c r="B45" s="83" t="s">
        <v>379</v>
      </c>
      <c r="C45" s="83" t="s">
        <v>714</v>
      </c>
      <c r="D45" s="93" t="s">
        <v>165</v>
      </c>
      <c r="E45" s="140">
        <v>355.15</v>
      </c>
      <c r="F45" s="83">
        <v>0.19</v>
      </c>
      <c r="H45" s="26"/>
    </row>
    <row r="46" spans="1:8" ht="15.75" customHeight="1">
      <c r="A46" s="42"/>
      <c r="B46" s="86" t="s">
        <v>807</v>
      </c>
      <c r="C46" s="86" t="s">
        <v>772</v>
      </c>
      <c r="D46" s="141" t="s">
        <v>165</v>
      </c>
      <c r="E46" s="144">
        <v>997.21</v>
      </c>
      <c r="F46" s="86">
        <v>0.54</v>
      </c>
      <c r="H46" s="26"/>
    </row>
    <row r="47" spans="1:8" ht="15.75" customHeight="1">
      <c r="A47" s="42"/>
      <c r="B47" s="83" t="s">
        <v>81</v>
      </c>
      <c r="C47" s="83" t="s">
        <v>530</v>
      </c>
      <c r="D47" s="93" t="s">
        <v>165</v>
      </c>
      <c r="E47" s="140">
        <v>167.05</v>
      </c>
      <c r="F47" s="83">
        <v>0.09</v>
      </c>
      <c r="H47" s="26"/>
    </row>
    <row r="48" spans="1:8" ht="15.75" customHeight="1">
      <c r="A48" s="42"/>
      <c r="B48" s="86" t="s">
        <v>661</v>
      </c>
      <c r="C48" s="86" t="s">
        <v>681</v>
      </c>
      <c r="D48" s="141" t="s">
        <v>165</v>
      </c>
      <c r="E48" s="144">
        <v>81.28</v>
      </c>
      <c r="F48" s="86">
        <v>0.04</v>
      </c>
      <c r="H48" s="26"/>
    </row>
    <row r="49" spans="1:8" ht="15.75" customHeight="1">
      <c r="A49" s="42"/>
      <c r="B49" s="83" t="s">
        <v>535</v>
      </c>
      <c r="C49" s="83" t="s">
        <v>536</v>
      </c>
      <c r="D49" s="93" t="s">
        <v>186</v>
      </c>
      <c r="E49" s="140">
        <v>105.57</v>
      </c>
      <c r="F49" s="83">
        <v>0.06</v>
      </c>
      <c r="H49" s="26"/>
    </row>
    <row r="50" spans="1:8" ht="15.75" customHeight="1">
      <c r="A50" s="42"/>
      <c r="B50" s="86" t="s">
        <v>575</v>
      </c>
      <c r="C50" s="86" t="s">
        <v>715</v>
      </c>
      <c r="D50" s="141" t="s">
        <v>165</v>
      </c>
      <c r="E50" s="144">
        <v>916.76</v>
      </c>
      <c r="F50" s="86">
        <v>0.49</v>
      </c>
      <c r="H50" s="26"/>
    </row>
    <row r="51" spans="1:8" ht="15.75" customHeight="1">
      <c r="A51" s="42"/>
      <c r="B51" s="83" t="s">
        <v>662</v>
      </c>
      <c r="C51" s="83" t="s">
        <v>682</v>
      </c>
      <c r="D51" s="93" t="s">
        <v>165</v>
      </c>
      <c r="E51" s="140">
        <v>204.28</v>
      </c>
      <c r="F51" s="83">
        <v>0.11</v>
      </c>
      <c r="H51" s="26"/>
    </row>
    <row r="52" spans="1:8" ht="15.75" customHeight="1">
      <c r="A52" s="42"/>
      <c r="B52" s="86" t="s">
        <v>153</v>
      </c>
      <c r="C52" s="86" t="s">
        <v>161</v>
      </c>
      <c r="D52" s="141" t="s">
        <v>165</v>
      </c>
      <c r="E52" s="144">
        <v>145.6</v>
      </c>
      <c r="F52" s="86">
        <v>0.08</v>
      </c>
      <c r="H52" s="26"/>
    </row>
    <row r="53" spans="1:8" ht="15.75" customHeight="1">
      <c r="A53" s="42"/>
      <c r="B53" s="83" t="s">
        <v>246</v>
      </c>
      <c r="C53" s="83" t="s">
        <v>264</v>
      </c>
      <c r="D53" s="93" t="s">
        <v>165</v>
      </c>
      <c r="E53" s="140">
        <v>3291.89</v>
      </c>
      <c r="F53" s="83">
        <v>1.77</v>
      </c>
      <c r="H53" s="26"/>
    </row>
    <row r="54" spans="1:8" ht="15.75" customHeight="1">
      <c r="A54" s="42"/>
      <c r="B54" s="86" t="s">
        <v>285</v>
      </c>
      <c r="C54" s="86" t="s">
        <v>286</v>
      </c>
      <c r="D54" s="141" t="s">
        <v>165</v>
      </c>
      <c r="E54" s="144">
        <v>239.91</v>
      </c>
      <c r="F54" s="86">
        <v>0.13</v>
      </c>
      <c r="H54" s="26"/>
    </row>
    <row r="55" spans="1:8" ht="15.75" customHeight="1">
      <c r="A55" s="42"/>
      <c r="B55" s="83" t="s">
        <v>398</v>
      </c>
      <c r="C55" s="83" t="s">
        <v>399</v>
      </c>
      <c r="D55" s="93" t="s">
        <v>165</v>
      </c>
      <c r="E55" s="140">
        <v>205.22</v>
      </c>
      <c r="F55" s="83">
        <v>0.11</v>
      </c>
      <c r="H55" s="26"/>
    </row>
    <row r="56" spans="1:8" ht="15.75" customHeight="1">
      <c r="A56" s="42"/>
      <c r="B56" s="86" t="s">
        <v>287</v>
      </c>
      <c r="C56" s="86" t="s">
        <v>288</v>
      </c>
      <c r="D56" s="141" t="s">
        <v>165</v>
      </c>
      <c r="E56" s="144">
        <v>532.72</v>
      </c>
      <c r="F56" s="86">
        <v>0.28999999999999998</v>
      </c>
      <c r="H56" s="26"/>
    </row>
    <row r="57" spans="1:8" ht="15.75" customHeight="1">
      <c r="A57" s="42"/>
      <c r="B57" s="83" t="s">
        <v>247</v>
      </c>
      <c r="C57" s="83" t="s">
        <v>265</v>
      </c>
      <c r="D57" s="93" t="s">
        <v>165</v>
      </c>
      <c r="E57" s="140">
        <v>1157.3800000000001</v>
      </c>
      <c r="F57" s="83">
        <v>0.62</v>
      </c>
      <c r="H57" s="26"/>
    </row>
    <row r="58" spans="1:8" ht="15.75" customHeight="1">
      <c r="A58" s="42"/>
      <c r="B58" s="86" t="s">
        <v>349</v>
      </c>
      <c r="C58" s="86" t="s">
        <v>364</v>
      </c>
      <c r="D58" s="141" t="s">
        <v>165</v>
      </c>
      <c r="E58" s="144">
        <v>178.93</v>
      </c>
      <c r="F58" s="86">
        <v>0.1</v>
      </c>
      <c r="H58" s="26"/>
    </row>
    <row r="59" spans="1:8" ht="15.75" customHeight="1">
      <c r="A59" s="42"/>
      <c r="B59" s="83" t="s">
        <v>248</v>
      </c>
      <c r="C59" s="83" t="s">
        <v>266</v>
      </c>
      <c r="D59" s="93" t="s">
        <v>165</v>
      </c>
      <c r="E59" s="140">
        <v>750.43</v>
      </c>
      <c r="F59" s="83">
        <v>0.4</v>
      </c>
      <c r="H59" s="26"/>
    </row>
    <row r="60" spans="1:8" ht="15.75" customHeight="1">
      <c r="A60" s="42"/>
      <c r="B60" s="86" t="s">
        <v>249</v>
      </c>
      <c r="C60" s="86" t="s">
        <v>267</v>
      </c>
      <c r="D60" s="141" t="s">
        <v>165</v>
      </c>
      <c r="E60" s="144">
        <v>286.23</v>
      </c>
      <c r="F60" s="86">
        <v>0.15</v>
      </c>
      <c r="H60" s="26"/>
    </row>
    <row r="61" spans="1:8" ht="15.75" customHeight="1">
      <c r="A61" s="42"/>
      <c r="B61" s="83" t="s">
        <v>289</v>
      </c>
      <c r="C61" s="83" t="s">
        <v>716</v>
      </c>
      <c r="D61" s="93" t="s">
        <v>165</v>
      </c>
      <c r="E61" s="140">
        <v>341.65</v>
      </c>
      <c r="F61" s="83">
        <v>0.18</v>
      </c>
      <c r="H61" s="26"/>
    </row>
    <row r="62" spans="1:8" ht="15.75" customHeight="1">
      <c r="A62" s="42"/>
      <c r="B62" s="86" t="s">
        <v>808</v>
      </c>
      <c r="C62" s="86" t="s">
        <v>773</v>
      </c>
      <c r="D62" s="141" t="s">
        <v>186</v>
      </c>
      <c r="E62" s="144">
        <v>147.18</v>
      </c>
      <c r="F62" s="86">
        <v>0.08</v>
      </c>
      <c r="H62" s="26"/>
    </row>
    <row r="63" spans="1:8" ht="15.75" customHeight="1">
      <c r="A63" s="42"/>
      <c r="B63" s="83" t="s">
        <v>229</v>
      </c>
      <c r="C63" s="83" t="s">
        <v>230</v>
      </c>
      <c r="D63" s="93" t="s">
        <v>165</v>
      </c>
      <c r="E63" s="140">
        <v>96.54</v>
      </c>
      <c r="F63" s="83">
        <v>0.05</v>
      </c>
      <c r="H63" s="26"/>
    </row>
    <row r="64" spans="1:8" ht="15.75" customHeight="1">
      <c r="A64" s="42"/>
      <c r="B64" s="86" t="s">
        <v>509</v>
      </c>
      <c r="C64" s="86" t="s">
        <v>510</v>
      </c>
      <c r="D64" s="141" t="s">
        <v>165</v>
      </c>
      <c r="E64" s="144">
        <v>187.24</v>
      </c>
      <c r="F64" s="86">
        <v>0.1</v>
      </c>
      <c r="H64" s="26"/>
    </row>
    <row r="65" spans="1:8" ht="15.75" customHeight="1">
      <c r="A65" s="42"/>
      <c r="B65" s="83" t="s">
        <v>407</v>
      </c>
      <c r="C65" s="83" t="s">
        <v>423</v>
      </c>
      <c r="D65" s="93" t="s">
        <v>165</v>
      </c>
      <c r="E65" s="140">
        <v>375.77</v>
      </c>
      <c r="F65" s="83">
        <v>0.2</v>
      </c>
      <c r="H65" s="26"/>
    </row>
    <row r="66" spans="1:8" ht="15.75" customHeight="1">
      <c r="A66" s="42"/>
      <c r="B66" s="86" t="s">
        <v>320</v>
      </c>
      <c r="C66" s="86" t="s">
        <v>335</v>
      </c>
      <c r="D66" s="141" t="s">
        <v>165</v>
      </c>
      <c r="E66" s="144">
        <v>253.28</v>
      </c>
      <c r="F66" s="86">
        <v>0.14000000000000001</v>
      </c>
      <c r="H66" s="26"/>
    </row>
    <row r="67" spans="1:8" ht="15.75" customHeight="1">
      <c r="A67" s="42"/>
      <c r="B67" s="83" t="s">
        <v>537</v>
      </c>
      <c r="C67" s="83" t="s">
        <v>538</v>
      </c>
      <c r="D67" s="93" t="s">
        <v>165</v>
      </c>
      <c r="E67" s="140">
        <v>572.87</v>
      </c>
      <c r="F67" s="83">
        <v>0.31</v>
      </c>
      <c r="H67" s="26"/>
    </row>
    <row r="68" spans="1:8" ht="15.75" customHeight="1">
      <c r="A68" s="42"/>
      <c r="B68" s="86" t="s">
        <v>564</v>
      </c>
      <c r="C68" s="86" t="s">
        <v>581</v>
      </c>
      <c r="D68" s="141" t="s">
        <v>165</v>
      </c>
      <c r="E68" s="144">
        <v>111.11</v>
      </c>
      <c r="F68" s="86">
        <v>0.06</v>
      </c>
      <c r="H68" s="26"/>
    </row>
    <row r="69" spans="1:8" ht="15.75" customHeight="1">
      <c r="A69" s="42"/>
      <c r="B69" s="83" t="s">
        <v>565</v>
      </c>
      <c r="C69" s="83" t="s">
        <v>582</v>
      </c>
      <c r="D69" s="93" t="s">
        <v>165</v>
      </c>
      <c r="E69" s="140">
        <v>105.96</v>
      </c>
      <c r="F69" s="83">
        <v>0.06</v>
      </c>
      <c r="H69" s="26"/>
    </row>
    <row r="70" spans="1:8" ht="15.75" customHeight="1">
      <c r="A70" s="42"/>
      <c r="B70" s="86" t="s">
        <v>321</v>
      </c>
      <c r="C70" s="86" t="s">
        <v>336</v>
      </c>
      <c r="D70" s="141" t="s">
        <v>165</v>
      </c>
      <c r="E70" s="144">
        <v>1251.74</v>
      </c>
      <c r="F70" s="86">
        <v>0.67</v>
      </c>
      <c r="H70" s="26"/>
    </row>
    <row r="71" spans="1:8" ht="15.75" customHeight="1">
      <c r="A71" s="42"/>
      <c r="B71" s="83" t="s">
        <v>408</v>
      </c>
      <c r="C71" s="83" t="s">
        <v>717</v>
      </c>
      <c r="D71" s="93" t="s">
        <v>165</v>
      </c>
      <c r="E71" s="140">
        <v>154.63</v>
      </c>
      <c r="F71" s="83">
        <v>0.08</v>
      </c>
      <c r="H71" s="26"/>
    </row>
    <row r="72" spans="1:8" ht="15.75" customHeight="1">
      <c r="A72" s="42"/>
      <c r="B72" s="86" t="s">
        <v>409</v>
      </c>
      <c r="C72" s="86" t="s">
        <v>718</v>
      </c>
      <c r="D72" s="141" t="s">
        <v>165</v>
      </c>
      <c r="E72" s="144">
        <v>122.64</v>
      </c>
      <c r="F72" s="86">
        <v>7.0000000000000007E-2</v>
      </c>
      <c r="H72" s="26"/>
    </row>
    <row r="73" spans="1:8" ht="15.75" customHeight="1">
      <c r="A73" s="42"/>
      <c r="B73" s="83" t="s">
        <v>663</v>
      </c>
      <c r="C73" s="83" t="s">
        <v>683</v>
      </c>
      <c r="D73" s="93" t="s">
        <v>165</v>
      </c>
      <c r="E73" s="140">
        <v>89.77</v>
      </c>
      <c r="F73" s="83">
        <v>0.05</v>
      </c>
      <c r="H73" s="26"/>
    </row>
    <row r="74" spans="1:8" ht="15.75" customHeight="1">
      <c r="A74" s="42"/>
      <c r="B74" s="86" t="s">
        <v>612</v>
      </c>
      <c r="C74" s="86" t="s">
        <v>613</v>
      </c>
      <c r="D74" s="141" t="s">
        <v>165</v>
      </c>
      <c r="E74" s="144">
        <v>143.43</v>
      </c>
      <c r="F74" s="86">
        <v>0.08</v>
      </c>
      <c r="H74" s="26"/>
    </row>
    <row r="75" spans="1:8" ht="15.75" customHeight="1">
      <c r="A75" s="42"/>
      <c r="B75" s="83" t="s">
        <v>501</v>
      </c>
      <c r="C75" s="83" t="s">
        <v>502</v>
      </c>
      <c r="D75" s="93" t="s">
        <v>165</v>
      </c>
      <c r="E75" s="140">
        <v>472.21</v>
      </c>
      <c r="F75" s="83">
        <v>0.25</v>
      </c>
      <c r="H75" s="26"/>
    </row>
    <row r="76" spans="1:8" ht="15.75" customHeight="1">
      <c r="A76" s="42"/>
      <c r="B76" s="86" t="s">
        <v>507</v>
      </c>
      <c r="C76" s="86" t="s">
        <v>508</v>
      </c>
      <c r="D76" s="141" t="s">
        <v>165</v>
      </c>
      <c r="E76" s="144">
        <v>149.81</v>
      </c>
      <c r="F76" s="86">
        <v>0.08</v>
      </c>
      <c r="H76" s="26"/>
    </row>
    <row r="77" spans="1:8" ht="15.75" customHeight="1">
      <c r="A77" s="42"/>
      <c r="B77" s="83" t="s">
        <v>410</v>
      </c>
      <c r="C77" s="83" t="s">
        <v>424</v>
      </c>
      <c r="D77" s="93" t="s">
        <v>165</v>
      </c>
      <c r="E77" s="140">
        <v>420</v>
      </c>
      <c r="F77" s="83">
        <v>0.23</v>
      </c>
      <c r="H77" s="26"/>
    </row>
    <row r="78" spans="1:8" ht="15.75" customHeight="1">
      <c r="A78" s="42"/>
      <c r="B78" s="86" t="s">
        <v>325</v>
      </c>
      <c r="C78" s="86" t="s">
        <v>337</v>
      </c>
      <c r="D78" s="141" t="s">
        <v>186</v>
      </c>
      <c r="E78" s="144">
        <v>297.81</v>
      </c>
      <c r="F78" s="86">
        <v>0.16</v>
      </c>
      <c r="H78" s="26"/>
    </row>
    <row r="79" spans="1:8" ht="15.75" customHeight="1">
      <c r="A79" s="42"/>
      <c r="B79" s="83" t="s">
        <v>377</v>
      </c>
      <c r="C79" s="83" t="s">
        <v>378</v>
      </c>
      <c r="D79" s="93" t="s">
        <v>186</v>
      </c>
      <c r="E79" s="140">
        <v>364.31</v>
      </c>
      <c r="F79" s="83">
        <v>0.2</v>
      </c>
      <c r="H79" s="26"/>
    </row>
    <row r="80" spans="1:8" ht="15.75" customHeight="1">
      <c r="A80" s="42"/>
      <c r="B80" s="86" t="s">
        <v>809</v>
      </c>
      <c r="C80" s="86" t="s">
        <v>774</v>
      </c>
      <c r="D80" s="141" t="s">
        <v>165</v>
      </c>
      <c r="E80" s="144">
        <v>585.59</v>
      </c>
      <c r="F80" s="86">
        <v>0.31</v>
      </c>
      <c r="H80" s="26"/>
    </row>
    <row r="81" spans="1:8" ht="15.75" customHeight="1">
      <c r="A81" s="42"/>
      <c r="B81" s="83" t="s">
        <v>43</v>
      </c>
      <c r="C81" s="83" t="s">
        <v>425</v>
      </c>
      <c r="D81" s="93" t="s">
        <v>165</v>
      </c>
      <c r="E81" s="140">
        <v>524.6</v>
      </c>
      <c r="F81" s="83">
        <v>0.28000000000000003</v>
      </c>
      <c r="H81" s="26"/>
    </row>
    <row r="82" spans="1:8" ht="15.75" customHeight="1">
      <c r="A82" s="42"/>
      <c r="B82" s="86" t="s">
        <v>21</v>
      </c>
      <c r="C82" s="86" t="s">
        <v>22</v>
      </c>
      <c r="D82" s="141" t="s">
        <v>165</v>
      </c>
      <c r="E82" s="144">
        <v>725.85</v>
      </c>
      <c r="F82" s="86">
        <v>0.39</v>
      </c>
      <c r="H82" s="26"/>
    </row>
    <row r="83" spans="1:8" ht="15.75" customHeight="1">
      <c r="A83" s="42"/>
      <c r="B83" s="83" t="s">
        <v>381</v>
      </c>
      <c r="C83" s="83" t="s">
        <v>382</v>
      </c>
      <c r="D83" s="93" t="s">
        <v>165</v>
      </c>
      <c r="E83" s="140">
        <v>133.16</v>
      </c>
      <c r="F83" s="83">
        <v>7.0000000000000007E-2</v>
      </c>
      <c r="H83" s="26"/>
    </row>
    <row r="84" spans="1:8" ht="15.75" customHeight="1">
      <c r="A84" s="42"/>
      <c r="B84" s="86" t="s">
        <v>231</v>
      </c>
      <c r="C84" s="86" t="s">
        <v>232</v>
      </c>
      <c r="D84" s="141" t="s">
        <v>165</v>
      </c>
      <c r="E84" s="144">
        <v>135.04</v>
      </c>
      <c r="F84" s="86">
        <v>7.0000000000000007E-2</v>
      </c>
      <c r="H84" s="26"/>
    </row>
    <row r="85" spans="1:8" ht="15.75" customHeight="1">
      <c r="A85" s="42"/>
      <c r="B85" s="83" t="s">
        <v>187</v>
      </c>
      <c r="C85" s="83" t="s">
        <v>194</v>
      </c>
      <c r="D85" s="93" t="s">
        <v>165</v>
      </c>
      <c r="E85" s="140">
        <v>387.28</v>
      </c>
      <c r="F85" s="83">
        <v>0.21</v>
      </c>
      <c r="H85" s="26"/>
    </row>
    <row r="86" spans="1:8" ht="15.75" customHeight="1">
      <c r="A86" s="42"/>
      <c r="B86" s="86" t="s">
        <v>213</v>
      </c>
      <c r="C86" s="86" t="s">
        <v>214</v>
      </c>
      <c r="D86" s="141" t="s">
        <v>165</v>
      </c>
      <c r="E86" s="144">
        <v>766.04</v>
      </c>
      <c r="F86" s="86">
        <v>0.41</v>
      </c>
      <c r="H86" s="26"/>
    </row>
    <row r="87" spans="1:8" ht="15.75" customHeight="1">
      <c r="A87" s="42"/>
      <c r="B87" s="83" t="s">
        <v>145</v>
      </c>
      <c r="C87" s="83" t="s">
        <v>426</v>
      </c>
      <c r="D87" s="93" t="s">
        <v>165</v>
      </c>
      <c r="E87" s="140">
        <v>590.14</v>
      </c>
      <c r="F87" s="83">
        <v>0.32</v>
      </c>
      <c r="H87" s="26"/>
    </row>
    <row r="88" spans="1:8" ht="15.75" customHeight="1">
      <c r="A88" s="42"/>
      <c r="B88" s="86" t="s">
        <v>495</v>
      </c>
      <c r="C88" s="86" t="s">
        <v>558</v>
      </c>
      <c r="D88" s="141" t="s">
        <v>165</v>
      </c>
      <c r="E88" s="144">
        <v>98.83</v>
      </c>
      <c r="F88" s="86">
        <v>0.05</v>
      </c>
      <c r="H88" s="26"/>
    </row>
    <row r="89" spans="1:8" ht="15.75" customHeight="1">
      <c r="A89" s="42"/>
      <c r="B89" s="83" t="s">
        <v>77</v>
      </c>
      <c r="C89" s="83" t="s">
        <v>719</v>
      </c>
      <c r="D89" s="93" t="s">
        <v>165</v>
      </c>
      <c r="E89" s="140">
        <v>223.52</v>
      </c>
      <c r="F89" s="83">
        <v>0.12</v>
      </c>
      <c r="H89" s="26"/>
    </row>
    <row r="90" spans="1:8" ht="15.75" customHeight="1">
      <c r="A90" s="42"/>
      <c r="B90" s="86" t="s">
        <v>42</v>
      </c>
      <c r="C90" s="86" t="s">
        <v>684</v>
      </c>
      <c r="D90" s="141" t="s">
        <v>165</v>
      </c>
      <c r="E90" s="144">
        <v>215.03</v>
      </c>
      <c r="F90" s="86">
        <v>0.12</v>
      </c>
      <c r="H90" s="26"/>
    </row>
    <row r="91" spans="1:8" ht="15.75" customHeight="1">
      <c r="A91" s="42"/>
      <c r="B91" s="83" t="s">
        <v>215</v>
      </c>
      <c r="C91" s="83" t="s">
        <v>720</v>
      </c>
      <c r="D91" s="93" t="s">
        <v>165</v>
      </c>
      <c r="E91" s="140">
        <v>340.2</v>
      </c>
      <c r="F91" s="83">
        <v>0.18</v>
      </c>
      <c r="H91" s="26"/>
    </row>
    <row r="92" spans="1:8" ht="15.75" customHeight="1">
      <c r="A92" s="42"/>
      <c r="B92" s="86" t="s">
        <v>505</v>
      </c>
      <c r="C92" s="86" t="s">
        <v>506</v>
      </c>
      <c r="D92" s="141" t="s">
        <v>165</v>
      </c>
      <c r="E92" s="144">
        <v>304.5</v>
      </c>
      <c r="F92" s="86">
        <v>0.16</v>
      </c>
      <c r="H92" s="26"/>
    </row>
    <row r="93" spans="1:8" ht="15.75" customHeight="1">
      <c r="A93" s="42"/>
      <c r="B93" s="83" t="s">
        <v>154</v>
      </c>
      <c r="C93" s="83" t="s">
        <v>721</v>
      </c>
      <c r="D93" s="93" t="s">
        <v>165</v>
      </c>
      <c r="E93" s="140">
        <v>615.99</v>
      </c>
      <c r="F93" s="83">
        <v>0.33</v>
      </c>
      <c r="H93" s="26"/>
    </row>
    <row r="94" spans="1:8" ht="15.75" customHeight="1">
      <c r="A94" s="42"/>
      <c r="B94" s="86" t="s">
        <v>23</v>
      </c>
      <c r="C94" s="86" t="s">
        <v>121</v>
      </c>
      <c r="D94" s="141" t="s">
        <v>165</v>
      </c>
      <c r="E94" s="144">
        <v>115.91</v>
      </c>
      <c r="F94" s="86">
        <v>0.06</v>
      </c>
      <c r="H94" s="26"/>
    </row>
    <row r="95" spans="1:8" ht="15.75" customHeight="1">
      <c r="A95" s="42"/>
      <c r="B95" s="83" t="s">
        <v>102</v>
      </c>
      <c r="C95" s="83" t="s">
        <v>775</v>
      </c>
      <c r="D95" s="93" t="s">
        <v>165</v>
      </c>
      <c r="E95" s="140">
        <v>98</v>
      </c>
      <c r="F95" s="83">
        <v>0.05</v>
      </c>
      <c r="H95" s="26"/>
    </row>
    <row r="96" spans="1:8" ht="15.75" customHeight="1">
      <c r="A96" s="42"/>
      <c r="B96" s="86" t="s">
        <v>45</v>
      </c>
      <c r="C96" s="86" t="s">
        <v>776</v>
      </c>
      <c r="D96" s="141" t="s">
        <v>165</v>
      </c>
      <c r="E96" s="144">
        <v>235.91</v>
      </c>
      <c r="F96" s="86">
        <v>0.13</v>
      </c>
      <c r="H96" s="26"/>
    </row>
    <row r="97" spans="1:8" ht="15.75" customHeight="1">
      <c r="A97" s="42"/>
      <c r="B97" s="83" t="s">
        <v>250</v>
      </c>
      <c r="C97" s="83" t="s">
        <v>268</v>
      </c>
      <c r="D97" s="93" t="s">
        <v>165</v>
      </c>
      <c r="E97" s="140">
        <v>240.39</v>
      </c>
      <c r="F97" s="83">
        <v>0.13</v>
      </c>
      <c r="H97" s="26"/>
    </row>
    <row r="98" spans="1:8" ht="15.75" customHeight="1">
      <c r="A98" s="42"/>
      <c r="B98" s="86" t="s">
        <v>233</v>
      </c>
      <c r="C98" s="86" t="s">
        <v>234</v>
      </c>
      <c r="D98" s="141" t="s">
        <v>165</v>
      </c>
      <c r="E98" s="144">
        <v>350.68</v>
      </c>
      <c r="F98" s="86">
        <v>0.19</v>
      </c>
      <c r="H98" s="26"/>
    </row>
    <row r="99" spans="1:8" ht="15.75" customHeight="1">
      <c r="A99" s="42"/>
      <c r="B99" s="83" t="s">
        <v>188</v>
      </c>
      <c r="C99" s="83" t="s">
        <v>195</v>
      </c>
      <c r="D99" s="93" t="s">
        <v>165</v>
      </c>
      <c r="E99" s="140">
        <v>183.46</v>
      </c>
      <c r="F99" s="83">
        <v>0.1</v>
      </c>
      <c r="H99" s="26"/>
    </row>
    <row r="100" spans="1:8" ht="15.75" customHeight="1">
      <c r="A100" s="42"/>
      <c r="B100" s="86" t="s">
        <v>290</v>
      </c>
      <c r="C100" s="86" t="s">
        <v>291</v>
      </c>
      <c r="D100" s="141" t="s">
        <v>165</v>
      </c>
      <c r="E100" s="144">
        <v>442.46</v>
      </c>
      <c r="F100" s="86">
        <v>0.24</v>
      </c>
      <c r="H100" s="26"/>
    </row>
    <row r="101" spans="1:8" ht="15.75" customHeight="1">
      <c r="A101" s="42"/>
      <c r="B101" s="83" t="s">
        <v>326</v>
      </c>
      <c r="C101" s="83" t="s">
        <v>338</v>
      </c>
      <c r="D101" s="93" t="s">
        <v>165</v>
      </c>
      <c r="E101" s="140">
        <v>148.03</v>
      </c>
      <c r="F101" s="83">
        <v>0.08</v>
      </c>
      <c r="H101" s="26"/>
    </row>
    <row r="102" spans="1:8" ht="15.75" customHeight="1">
      <c r="A102" s="42"/>
      <c r="B102" s="86" t="s">
        <v>292</v>
      </c>
      <c r="C102" s="86" t="s">
        <v>293</v>
      </c>
      <c r="D102" s="141" t="s">
        <v>165</v>
      </c>
      <c r="E102" s="144">
        <v>952.69</v>
      </c>
      <c r="F102" s="86">
        <v>0.51</v>
      </c>
      <c r="H102" s="26"/>
    </row>
    <row r="103" spans="1:8" ht="15.75" customHeight="1">
      <c r="A103" s="42"/>
      <c r="B103" s="83" t="s">
        <v>294</v>
      </c>
      <c r="C103" s="83" t="s">
        <v>295</v>
      </c>
      <c r="D103" s="93" t="s">
        <v>165</v>
      </c>
      <c r="E103" s="140">
        <v>279.95999999999998</v>
      </c>
      <c r="F103" s="83">
        <v>0.15</v>
      </c>
      <c r="H103" s="26"/>
    </row>
    <row r="104" spans="1:8" ht="15.75" customHeight="1">
      <c r="A104" s="42"/>
      <c r="B104" s="86" t="s">
        <v>514</v>
      </c>
      <c r="C104" s="86" t="s">
        <v>515</v>
      </c>
      <c r="D104" s="141" t="s">
        <v>186</v>
      </c>
      <c r="E104" s="144">
        <v>381.2</v>
      </c>
      <c r="F104" s="86">
        <v>0.2</v>
      </c>
      <c r="H104" s="26"/>
    </row>
    <row r="105" spans="1:8" ht="15.75" customHeight="1">
      <c r="A105" s="42"/>
      <c r="B105" s="83" t="s">
        <v>169</v>
      </c>
      <c r="C105" s="83" t="s">
        <v>179</v>
      </c>
      <c r="D105" s="93" t="s">
        <v>165</v>
      </c>
      <c r="E105" s="140">
        <v>377.07</v>
      </c>
      <c r="F105" s="83">
        <v>0.2</v>
      </c>
      <c r="H105" s="26"/>
    </row>
    <row r="106" spans="1:8" ht="15.75" customHeight="1">
      <c r="A106" s="42"/>
      <c r="B106" s="86" t="s">
        <v>251</v>
      </c>
      <c r="C106" s="86" t="s">
        <v>269</v>
      </c>
      <c r="D106" s="141" t="s">
        <v>165</v>
      </c>
      <c r="E106" s="144">
        <v>809.82</v>
      </c>
      <c r="F106" s="86">
        <v>0.44</v>
      </c>
      <c r="H106" s="26"/>
    </row>
    <row r="107" spans="1:8" ht="15.75" customHeight="1">
      <c r="A107" s="42"/>
      <c r="B107" s="83" t="s">
        <v>252</v>
      </c>
      <c r="C107" s="83" t="s">
        <v>270</v>
      </c>
      <c r="D107" s="93" t="s">
        <v>165</v>
      </c>
      <c r="E107" s="140">
        <v>1118.8399999999999</v>
      </c>
      <c r="F107" s="83">
        <v>0.6</v>
      </c>
      <c r="H107" s="26"/>
    </row>
    <row r="108" spans="1:8" ht="15.75" customHeight="1">
      <c r="A108" s="42"/>
      <c r="B108" s="86" t="s">
        <v>614</v>
      </c>
      <c r="C108" s="86" t="s">
        <v>615</v>
      </c>
      <c r="D108" s="141" t="s">
        <v>165</v>
      </c>
      <c r="E108" s="144">
        <v>446.7</v>
      </c>
      <c r="F108" s="86">
        <v>0.24</v>
      </c>
      <c r="H108" s="26"/>
    </row>
    <row r="109" spans="1:8" ht="15.75" customHeight="1">
      <c r="A109" s="42"/>
      <c r="B109" s="83" t="s">
        <v>616</v>
      </c>
      <c r="C109" s="83" t="s">
        <v>722</v>
      </c>
      <c r="D109" s="93" t="s">
        <v>165</v>
      </c>
      <c r="E109" s="140">
        <v>235.02</v>
      </c>
      <c r="F109" s="83">
        <v>0.13</v>
      </c>
      <c r="H109" s="26"/>
    </row>
    <row r="110" spans="1:8" ht="15.75" customHeight="1">
      <c r="A110" s="42"/>
      <c r="B110" s="86" t="s">
        <v>617</v>
      </c>
      <c r="C110" s="86" t="s">
        <v>618</v>
      </c>
      <c r="D110" s="141" t="s">
        <v>165</v>
      </c>
      <c r="E110" s="144">
        <v>174.08</v>
      </c>
      <c r="F110" s="86">
        <v>0.09</v>
      </c>
      <c r="H110" s="26"/>
    </row>
    <row r="111" spans="1:8" ht="15.75" customHeight="1">
      <c r="A111" s="42"/>
      <c r="B111" s="83" t="s">
        <v>619</v>
      </c>
      <c r="C111" s="83" t="s">
        <v>723</v>
      </c>
      <c r="D111" s="93" t="s">
        <v>165</v>
      </c>
      <c r="E111" s="140">
        <v>292.74</v>
      </c>
      <c r="F111" s="83">
        <v>0.16</v>
      </c>
      <c r="H111" s="26"/>
    </row>
    <row r="112" spans="1:8" ht="15.75" customHeight="1">
      <c r="A112" s="42"/>
      <c r="B112" s="86" t="s">
        <v>570</v>
      </c>
      <c r="C112" s="86" t="s">
        <v>587</v>
      </c>
      <c r="D112" s="141" t="s">
        <v>165</v>
      </c>
      <c r="E112" s="144">
        <v>345.21</v>
      </c>
      <c r="F112" s="86">
        <v>0.19</v>
      </c>
      <c r="H112" s="26"/>
    </row>
    <row r="113" spans="1:8" ht="15.75" customHeight="1">
      <c r="A113" s="42"/>
      <c r="B113" s="83" t="s">
        <v>296</v>
      </c>
      <c r="C113" s="83" t="s">
        <v>297</v>
      </c>
      <c r="D113" s="93" t="s">
        <v>165</v>
      </c>
      <c r="E113" s="140">
        <v>4877.42</v>
      </c>
      <c r="F113" s="83">
        <v>2.62</v>
      </c>
      <c r="H113" s="26"/>
    </row>
    <row r="114" spans="1:8" ht="15.75" customHeight="1">
      <c r="A114" s="42"/>
      <c r="B114" s="86" t="s">
        <v>253</v>
      </c>
      <c r="C114" s="86" t="s">
        <v>271</v>
      </c>
      <c r="D114" s="141" t="s">
        <v>165</v>
      </c>
      <c r="E114" s="144">
        <v>588.36</v>
      </c>
      <c r="F114" s="86">
        <v>0.32</v>
      </c>
      <c r="H114" s="26"/>
    </row>
    <row r="115" spans="1:8" ht="15.75" customHeight="1">
      <c r="A115" s="42"/>
      <c r="B115" s="83" t="s">
        <v>664</v>
      </c>
      <c r="C115" s="83" t="s">
        <v>685</v>
      </c>
      <c r="D115" s="93" t="s">
        <v>165</v>
      </c>
      <c r="E115" s="140">
        <v>100.32</v>
      </c>
      <c r="F115" s="83">
        <v>0.05</v>
      </c>
      <c r="H115" s="26"/>
    </row>
    <row r="116" spans="1:8" ht="15.75" customHeight="1">
      <c r="A116" s="42"/>
      <c r="B116" s="86" t="s">
        <v>235</v>
      </c>
      <c r="C116" s="86" t="s">
        <v>236</v>
      </c>
      <c r="D116" s="141" t="s">
        <v>165</v>
      </c>
      <c r="E116" s="144">
        <v>381.45</v>
      </c>
      <c r="F116" s="86">
        <v>0.21</v>
      </c>
      <c r="H116" s="26"/>
    </row>
    <row r="117" spans="1:8" ht="15.75" customHeight="1">
      <c r="A117" s="42"/>
      <c r="B117" s="83" t="s">
        <v>411</v>
      </c>
      <c r="C117" s="83" t="s">
        <v>427</v>
      </c>
      <c r="D117" s="93" t="s">
        <v>165</v>
      </c>
      <c r="E117" s="140">
        <v>122.57</v>
      </c>
      <c r="F117" s="83">
        <v>7.0000000000000007E-2</v>
      </c>
      <c r="H117" s="26"/>
    </row>
    <row r="118" spans="1:8" ht="15.75" customHeight="1">
      <c r="A118" s="42"/>
      <c r="B118" s="86" t="s">
        <v>383</v>
      </c>
      <c r="C118" s="86" t="s">
        <v>384</v>
      </c>
      <c r="D118" s="141" t="s">
        <v>165</v>
      </c>
      <c r="E118" s="144">
        <v>107.24</v>
      </c>
      <c r="F118" s="86">
        <v>0.06</v>
      </c>
      <c r="H118" s="26"/>
    </row>
    <row r="119" spans="1:8" ht="15.75" customHeight="1">
      <c r="A119" s="42"/>
      <c r="B119" s="83" t="s">
        <v>298</v>
      </c>
      <c r="C119" s="83" t="s">
        <v>724</v>
      </c>
      <c r="D119" s="93" t="s">
        <v>165</v>
      </c>
      <c r="E119" s="140">
        <v>892.32</v>
      </c>
      <c r="F119" s="83">
        <v>0.48</v>
      </c>
      <c r="H119" s="26"/>
    </row>
    <row r="120" spans="1:8" ht="15.75" customHeight="1">
      <c r="A120" s="42"/>
      <c r="B120" s="86" t="s">
        <v>254</v>
      </c>
      <c r="C120" s="86" t="s">
        <v>272</v>
      </c>
      <c r="D120" s="141" t="s">
        <v>165</v>
      </c>
      <c r="E120" s="144">
        <v>563.12</v>
      </c>
      <c r="F120" s="86">
        <v>0.3</v>
      </c>
      <c r="H120" s="26"/>
    </row>
    <row r="121" spans="1:8" ht="15.75" customHeight="1">
      <c r="A121" s="42"/>
      <c r="B121" s="83" t="s">
        <v>620</v>
      </c>
      <c r="C121" s="83" t="s">
        <v>621</v>
      </c>
      <c r="D121" s="93" t="s">
        <v>165</v>
      </c>
      <c r="E121" s="140">
        <v>629.58000000000004</v>
      </c>
      <c r="F121" s="83">
        <v>0.34</v>
      </c>
      <c r="H121" s="26"/>
    </row>
    <row r="122" spans="1:8" ht="15.75" customHeight="1">
      <c r="A122" s="42"/>
      <c r="B122" s="86" t="s">
        <v>255</v>
      </c>
      <c r="C122" s="86" t="s">
        <v>273</v>
      </c>
      <c r="D122" s="141" t="s">
        <v>165</v>
      </c>
      <c r="E122" s="144">
        <v>329.68</v>
      </c>
      <c r="F122" s="86">
        <v>0.18</v>
      </c>
      <c r="H122" s="26"/>
    </row>
    <row r="123" spans="1:8" ht="15.75" customHeight="1">
      <c r="A123" s="42"/>
      <c r="B123" s="83" t="s">
        <v>327</v>
      </c>
      <c r="C123" s="83" t="s">
        <v>339</v>
      </c>
      <c r="D123" s="93" t="s">
        <v>165</v>
      </c>
      <c r="E123" s="140">
        <v>155.88</v>
      </c>
      <c r="F123" s="83">
        <v>0.08</v>
      </c>
      <c r="H123" s="26"/>
    </row>
    <row r="124" spans="1:8" ht="15.75" customHeight="1">
      <c r="A124" s="42"/>
      <c r="B124" s="86" t="s">
        <v>539</v>
      </c>
      <c r="C124" s="86" t="s">
        <v>540</v>
      </c>
      <c r="D124" s="141" t="s">
        <v>165</v>
      </c>
      <c r="E124" s="144">
        <v>110.4</v>
      </c>
      <c r="F124" s="86">
        <v>0.06</v>
      </c>
      <c r="H124" s="26"/>
    </row>
    <row r="125" spans="1:8" ht="15.75" customHeight="1">
      <c r="A125" s="42"/>
      <c r="B125" s="83" t="s">
        <v>387</v>
      </c>
      <c r="C125" s="83" t="s">
        <v>388</v>
      </c>
      <c r="D125" s="93" t="s">
        <v>165</v>
      </c>
      <c r="E125" s="140">
        <v>522.53</v>
      </c>
      <c r="F125" s="83">
        <v>0.28000000000000003</v>
      </c>
      <c r="H125" s="26"/>
    </row>
    <row r="126" spans="1:8" ht="15.75" customHeight="1">
      <c r="A126" s="42"/>
      <c r="B126" s="86" t="s">
        <v>563</v>
      </c>
      <c r="C126" s="86" t="s">
        <v>580</v>
      </c>
      <c r="D126" s="141" t="s">
        <v>165</v>
      </c>
      <c r="E126" s="144">
        <v>140.16</v>
      </c>
      <c r="F126" s="86">
        <v>0.08</v>
      </c>
      <c r="H126" s="26"/>
    </row>
    <row r="127" spans="1:8" ht="15.75" customHeight="1">
      <c r="A127" s="42"/>
      <c r="B127" s="83" t="s">
        <v>157</v>
      </c>
      <c r="C127" s="83" t="s">
        <v>184</v>
      </c>
      <c r="D127" s="93" t="s">
        <v>165</v>
      </c>
      <c r="E127" s="140">
        <v>106.79</v>
      </c>
      <c r="F127" s="83">
        <v>0.06</v>
      </c>
      <c r="H127" s="26"/>
    </row>
    <row r="128" spans="1:8" ht="15.75" customHeight="1">
      <c r="A128" s="42"/>
      <c r="B128" s="86" t="s">
        <v>810</v>
      </c>
      <c r="C128" s="86" t="s">
        <v>777</v>
      </c>
      <c r="D128" s="141" t="s">
        <v>165</v>
      </c>
      <c r="E128" s="144">
        <v>153.74</v>
      </c>
      <c r="F128" s="86">
        <v>0.08</v>
      </c>
      <c r="H128" s="26"/>
    </row>
    <row r="129" spans="1:8" ht="15.75" customHeight="1">
      <c r="A129" s="42"/>
      <c r="B129" s="83" t="s">
        <v>328</v>
      </c>
      <c r="C129" s="83" t="s">
        <v>340</v>
      </c>
      <c r="D129" s="93" t="s">
        <v>165</v>
      </c>
      <c r="E129" s="140">
        <v>1041.5999999999999</v>
      </c>
      <c r="F129" s="83">
        <v>0.56000000000000005</v>
      </c>
      <c r="H129" s="26"/>
    </row>
    <row r="130" spans="1:8" ht="15.75" customHeight="1">
      <c r="A130" s="42"/>
      <c r="B130" s="86" t="s">
        <v>118</v>
      </c>
      <c r="C130" s="86" t="s">
        <v>274</v>
      </c>
      <c r="D130" s="141" t="s">
        <v>165</v>
      </c>
      <c r="E130" s="144">
        <v>502.8</v>
      </c>
      <c r="F130" s="86">
        <v>0.27</v>
      </c>
      <c r="H130" s="26"/>
    </row>
    <row r="131" spans="1:8" ht="15.75" customHeight="1">
      <c r="A131" s="42"/>
      <c r="B131" s="83" t="s">
        <v>119</v>
      </c>
      <c r="C131" s="83" t="s">
        <v>185</v>
      </c>
      <c r="D131" s="93" t="s">
        <v>165</v>
      </c>
      <c r="E131" s="140">
        <v>1136.26</v>
      </c>
      <c r="F131" s="83">
        <v>0.61</v>
      </c>
      <c r="H131" s="26"/>
    </row>
    <row r="132" spans="1:8" ht="15.75" customHeight="1">
      <c r="A132" s="42"/>
      <c r="B132" s="86" t="s">
        <v>412</v>
      </c>
      <c r="C132" s="86" t="s">
        <v>428</v>
      </c>
      <c r="D132" s="141" t="s">
        <v>165</v>
      </c>
      <c r="E132" s="144">
        <v>108.66</v>
      </c>
      <c r="F132" s="86">
        <v>0.06</v>
      </c>
      <c r="H132" s="26"/>
    </row>
    <row r="133" spans="1:8" ht="15.75" customHeight="1">
      <c r="A133" s="42"/>
      <c r="B133" s="83" t="s">
        <v>104</v>
      </c>
      <c r="C133" s="83" t="s">
        <v>122</v>
      </c>
      <c r="D133" s="93" t="s">
        <v>165</v>
      </c>
      <c r="E133" s="140">
        <v>2972.31</v>
      </c>
      <c r="F133" s="83">
        <v>1.6</v>
      </c>
      <c r="H133" s="26"/>
    </row>
    <row r="134" spans="1:8" ht="15.75" customHeight="1">
      <c r="A134" s="42"/>
      <c r="B134" s="86" t="s">
        <v>622</v>
      </c>
      <c r="C134" s="86" t="s">
        <v>623</v>
      </c>
      <c r="D134" s="141" t="s">
        <v>165</v>
      </c>
      <c r="E134" s="144">
        <v>89.79</v>
      </c>
      <c r="F134" s="86">
        <v>0.05</v>
      </c>
      <c r="H134" s="26"/>
    </row>
    <row r="135" spans="1:8" ht="15.75" customHeight="1">
      <c r="A135" s="42"/>
      <c r="B135" s="83" t="s">
        <v>84</v>
      </c>
      <c r="C135" s="83" t="s">
        <v>725</v>
      </c>
      <c r="D135" s="93" t="s">
        <v>165</v>
      </c>
      <c r="E135" s="140">
        <v>510.43</v>
      </c>
      <c r="F135" s="83">
        <v>0.27</v>
      </c>
      <c r="H135" s="26"/>
    </row>
    <row r="136" spans="1:8" ht="15.75" customHeight="1">
      <c r="A136" s="42"/>
      <c r="B136" s="86" t="s">
        <v>299</v>
      </c>
      <c r="C136" s="86" t="s">
        <v>300</v>
      </c>
      <c r="D136" s="141" t="s">
        <v>165</v>
      </c>
      <c r="E136" s="144">
        <v>77.31</v>
      </c>
      <c r="F136" s="86">
        <v>0.04</v>
      </c>
      <c r="H136" s="26"/>
    </row>
    <row r="137" spans="1:8" ht="15.75" customHeight="1">
      <c r="A137" s="42"/>
      <c r="B137" s="83" t="s">
        <v>6</v>
      </c>
      <c r="C137" s="83" t="s">
        <v>5</v>
      </c>
      <c r="D137" s="93" t="s">
        <v>165</v>
      </c>
      <c r="E137" s="140">
        <v>2036.7</v>
      </c>
      <c r="F137" s="83">
        <v>1.1000000000000001</v>
      </c>
      <c r="H137" s="26"/>
    </row>
    <row r="138" spans="1:8" ht="15.75" customHeight="1">
      <c r="A138" s="42"/>
      <c r="B138" s="86" t="s">
        <v>256</v>
      </c>
      <c r="C138" s="86" t="s">
        <v>275</v>
      </c>
      <c r="D138" s="141" t="s">
        <v>165</v>
      </c>
      <c r="E138" s="144">
        <v>2242.94</v>
      </c>
      <c r="F138" s="86">
        <v>1.21</v>
      </c>
      <c r="H138" s="26"/>
    </row>
    <row r="139" spans="1:8" ht="15.75" customHeight="1">
      <c r="A139" s="42"/>
      <c r="B139" s="83" t="s">
        <v>329</v>
      </c>
      <c r="C139" s="83" t="s">
        <v>341</v>
      </c>
      <c r="D139" s="93" t="s">
        <v>165</v>
      </c>
      <c r="E139" s="140">
        <v>188.09</v>
      </c>
      <c r="F139" s="83">
        <v>0.1</v>
      </c>
      <c r="H139" s="26"/>
    </row>
    <row r="140" spans="1:8" ht="15.75" customHeight="1">
      <c r="A140" s="42"/>
      <c r="B140" s="86" t="s">
        <v>350</v>
      </c>
      <c r="C140" s="86" t="s">
        <v>365</v>
      </c>
      <c r="D140" s="141" t="s">
        <v>165</v>
      </c>
      <c r="E140" s="144">
        <v>1403.6</v>
      </c>
      <c r="F140" s="86">
        <v>0.75</v>
      </c>
      <c r="H140" s="26"/>
    </row>
    <row r="141" spans="1:8" ht="15.75" customHeight="1">
      <c r="A141" s="42"/>
      <c r="B141" s="83" t="s">
        <v>237</v>
      </c>
      <c r="C141" s="83" t="s">
        <v>238</v>
      </c>
      <c r="D141" s="93" t="s">
        <v>165</v>
      </c>
      <c r="E141" s="140">
        <v>1406.01</v>
      </c>
      <c r="F141" s="83">
        <v>0.76</v>
      </c>
      <c r="H141" s="26"/>
    </row>
    <row r="142" spans="1:8" ht="15.75" customHeight="1">
      <c r="A142" s="42"/>
      <c r="B142" s="86" t="s">
        <v>413</v>
      </c>
      <c r="C142" s="86" t="s">
        <v>429</v>
      </c>
      <c r="D142" s="141" t="s">
        <v>165</v>
      </c>
      <c r="E142" s="144">
        <v>524.78</v>
      </c>
      <c r="F142" s="86">
        <v>0.28000000000000003</v>
      </c>
      <c r="H142" s="26"/>
    </row>
    <row r="143" spans="1:8" ht="15.75" customHeight="1">
      <c r="A143" s="42"/>
      <c r="B143" s="83" t="s">
        <v>40</v>
      </c>
      <c r="C143" s="83" t="s">
        <v>41</v>
      </c>
      <c r="D143" s="93" t="s">
        <v>165</v>
      </c>
      <c r="E143" s="140">
        <v>4014.86</v>
      </c>
      <c r="F143" s="83">
        <v>2.16</v>
      </c>
      <c r="H143" s="26"/>
    </row>
    <row r="144" spans="1:8" ht="15.75" customHeight="1">
      <c r="A144" s="42"/>
      <c r="B144" s="86" t="s">
        <v>414</v>
      </c>
      <c r="C144" s="86" t="s">
        <v>430</v>
      </c>
      <c r="D144" s="141" t="s">
        <v>165</v>
      </c>
      <c r="E144" s="144">
        <v>401.35</v>
      </c>
      <c r="F144" s="86">
        <v>0.22</v>
      </c>
      <c r="H144" s="26"/>
    </row>
    <row r="145" spans="1:8" ht="15.75" customHeight="1">
      <c r="A145" s="42"/>
      <c r="B145" s="83" t="s">
        <v>38</v>
      </c>
      <c r="C145" s="83" t="s">
        <v>39</v>
      </c>
      <c r="D145" s="93" t="s">
        <v>165</v>
      </c>
      <c r="E145" s="140">
        <v>430.58</v>
      </c>
      <c r="F145" s="83">
        <v>0.23</v>
      </c>
      <c r="H145" s="26"/>
    </row>
    <row r="146" spans="1:8" ht="15.75" customHeight="1">
      <c r="A146" s="42"/>
      <c r="B146" s="86" t="s">
        <v>95</v>
      </c>
      <c r="C146" s="86" t="s">
        <v>96</v>
      </c>
      <c r="D146" s="141" t="s">
        <v>165</v>
      </c>
      <c r="E146" s="144">
        <v>642.32000000000005</v>
      </c>
      <c r="F146" s="86">
        <v>0.35</v>
      </c>
      <c r="H146" s="26"/>
    </row>
    <row r="147" spans="1:8" ht="15.75" customHeight="1">
      <c r="B147" s="83" t="s">
        <v>541</v>
      </c>
      <c r="C147" s="83" t="s">
        <v>542</v>
      </c>
      <c r="D147" s="93" t="s">
        <v>165</v>
      </c>
      <c r="E147" s="140">
        <v>534.51</v>
      </c>
      <c r="F147" s="83">
        <v>0.28999999999999998</v>
      </c>
      <c r="H147" s="26"/>
    </row>
    <row r="148" spans="1:8" ht="15.75" customHeight="1">
      <c r="B148" s="86" t="s">
        <v>78</v>
      </c>
      <c r="C148" s="86" t="s">
        <v>79</v>
      </c>
      <c r="D148" s="141" t="s">
        <v>165</v>
      </c>
      <c r="E148" s="144">
        <v>260.95999999999998</v>
      </c>
      <c r="F148" s="86">
        <v>0.14000000000000001</v>
      </c>
      <c r="H148" s="26"/>
    </row>
    <row r="149" spans="1:8" ht="15.75" customHeight="1">
      <c r="B149" s="83" t="s">
        <v>170</v>
      </c>
      <c r="C149" s="83" t="s">
        <v>180</v>
      </c>
      <c r="D149" s="93" t="s">
        <v>165</v>
      </c>
      <c r="E149" s="140">
        <v>230.35</v>
      </c>
      <c r="F149" s="83">
        <v>0.12</v>
      </c>
      <c r="H149" s="26"/>
    </row>
    <row r="150" spans="1:8" ht="15.75" customHeight="1">
      <c r="B150" s="86" t="s">
        <v>301</v>
      </c>
      <c r="C150" s="86" t="s">
        <v>302</v>
      </c>
      <c r="D150" s="141" t="s">
        <v>165</v>
      </c>
      <c r="E150" s="144">
        <v>258.70999999999998</v>
      </c>
      <c r="F150" s="86">
        <v>0.14000000000000001</v>
      </c>
      <c r="H150" s="26"/>
    </row>
    <row r="151" spans="1:8" ht="15.75" customHeight="1">
      <c r="B151" s="83" t="s">
        <v>72</v>
      </c>
      <c r="C151" s="83" t="s">
        <v>73</v>
      </c>
      <c r="D151" s="93" t="s">
        <v>165</v>
      </c>
      <c r="E151" s="140">
        <v>828.19</v>
      </c>
      <c r="F151" s="83">
        <v>0.45</v>
      </c>
      <c r="H151" s="26"/>
    </row>
    <row r="152" spans="1:8" ht="15.75" customHeight="1">
      <c r="B152" s="86" t="s">
        <v>576</v>
      </c>
      <c r="C152" s="86" t="s">
        <v>592</v>
      </c>
      <c r="D152" s="141" t="s">
        <v>186</v>
      </c>
      <c r="E152" s="144">
        <v>1575.31</v>
      </c>
      <c r="F152" s="86">
        <v>0.85</v>
      </c>
      <c r="H152" s="26"/>
    </row>
    <row r="153" spans="1:8" ht="15.75" customHeight="1">
      <c r="B153" s="83" t="s">
        <v>624</v>
      </c>
      <c r="C153" s="83" t="s">
        <v>778</v>
      </c>
      <c r="D153" s="93" t="s">
        <v>165</v>
      </c>
      <c r="E153" s="140">
        <v>183.57</v>
      </c>
      <c r="F153" s="83">
        <v>0.1</v>
      </c>
      <c r="H153" s="26"/>
    </row>
    <row r="154" spans="1:8" ht="15.75" customHeight="1">
      <c r="B154" s="86" t="s">
        <v>561</v>
      </c>
      <c r="C154" s="86" t="s">
        <v>578</v>
      </c>
      <c r="D154" s="141" t="s">
        <v>186</v>
      </c>
      <c r="E154" s="144">
        <v>91.8</v>
      </c>
      <c r="F154" s="86">
        <v>0.05</v>
      </c>
      <c r="H154" s="26"/>
    </row>
    <row r="155" spans="1:8" ht="15.75" customHeight="1">
      <c r="B155" s="83" t="s">
        <v>670</v>
      </c>
      <c r="C155" s="83" t="s">
        <v>692</v>
      </c>
      <c r="D155" s="93" t="s">
        <v>186</v>
      </c>
      <c r="E155" s="140">
        <v>343.5</v>
      </c>
      <c r="F155" s="83">
        <v>0.18</v>
      </c>
      <c r="H155" s="26"/>
    </row>
    <row r="156" spans="1:8" ht="15.75" customHeight="1">
      <c r="B156" s="86" t="s">
        <v>811</v>
      </c>
      <c r="C156" s="86" t="s">
        <v>779</v>
      </c>
      <c r="D156" s="141" t="s">
        <v>165</v>
      </c>
      <c r="E156" s="144">
        <v>94.25</v>
      </c>
      <c r="F156" s="86">
        <v>0.05</v>
      </c>
      <c r="H156" s="26"/>
    </row>
    <row r="157" spans="1:8" ht="15.75" customHeight="1">
      <c r="B157" s="83" t="s">
        <v>397</v>
      </c>
      <c r="C157" s="83" t="s">
        <v>726</v>
      </c>
      <c r="D157" s="93" t="s">
        <v>165</v>
      </c>
      <c r="E157" s="140">
        <v>287.3</v>
      </c>
      <c r="F157" s="83">
        <v>0.15</v>
      </c>
      <c r="H157" s="26"/>
    </row>
    <row r="158" spans="1:8" ht="15.75" customHeight="1">
      <c r="B158" s="86" t="s">
        <v>569</v>
      </c>
      <c r="C158" s="86" t="s">
        <v>586</v>
      </c>
      <c r="D158" s="141" t="s">
        <v>165</v>
      </c>
      <c r="E158" s="144">
        <v>315.64</v>
      </c>
      <c r="F158" s="86">
        <v>0.17</v>
      </c>
      <c r="H158" s="26"/>
    </row>
    <row r="159" spans="1:8" ht="15.75" customHeight="1">
      <c r="B159" s="83" t="s">
        <v>625</v>
      </c>
      <c r="C159" s="83" t="s">
        <v>626</v>
      </c>
      <c r="D159" s="93" t="s">
        <v>165</v>
      </c>
      <c r="E159" s="140">
        <v>617.01</v>
      </c>
      <c r="F159" s="83">
        <v>0.33</v>
      </c>
      <c r="H159" s="26"/>
    </row>
    <row r="160" spans="1:8" ht="15.75" customHeight="1">
      <c r="B160" s="86" t="s">
        <v>812</v>
      </c>
      <c r="C160" s="86" t="s">
        <v>780</v>
      </c>
      <c r="D160" s="141" t="s">
        <v>165</v>
      </c>
      <c r="E160" s="144">
        <v>103.87</v>
      </c>
      <c r="F160" s="86">
        <v>0.06</v>
      </c>
      <c r="H160" s="26"/>
    </row>
    <row r="161" spans="1:8" ht="15.75" customHeight="1">
      <c r="B161" s="83" t="s">
        <v>171</v>
      </c>
      <c r="C161" s="83" t="s">
        <v>727</v>
      </c>
      <c r="D161" s="93" t="s">
        <v>165</v>
      </c>
      <c r="E161" s="140">
        <v>82.61</v>
      </c>
      <c r="F161" s="83">
        <v>0.04</v>
      </c>
      <c r="H161" s="26"/>
    </row>
    <row r="162" spans="1:8" ht="15.75" customHeight="1">
      <c r="B162" s="86" t="s">
        <v>105</v>
      </c>
      <c r="C162" s="86" t="s">
        <v>728</v>
      </c>
      <c r="D162" s="141" t="s">
        <v>165</v>
      </c>
      <c r="E162" s="144">
        <v>127.03</v>
      </c>
      <c r="F162" s="86">
        <v>7.0000000000000007E-2</v>
      </c>
      <c r="H162" s="26"/>
    </row>
    <row r="163" spans="1:8" ht="15.75" customHeight="1">
      <c r="B163" s="83" t="s">
        <v>390</v>
      </c>
      <c r="C163" s="83" t="s">
        <v>729</v>
      </c>
      <c r="D163" s="93" t="s">
        <v>165</v>
      </c>
      <c r="E163" s="140">
        <v>549.55999999999995</v>
      </c>
      <c r="F163" s="83">
        <v>0.3</v>
      </c>
      <c r="H163" s="26"/>
    </row>
    <row r="164" spans="1:8" ht="15.75" customHeight="1">
      <c r="B164" s="86" t="s">
        <v>627</v>
      </c>
      <c r="C164" s="86" t="s">
        <v>628</v>
      </c>
      <c r="D164" s="141" t="s">
        <v>165</v>
      </c>
      <c r="E164" s="144">
        <v>366.3</v>
      </c>
      <c r="F164" s="86">
        <v>0.2</v>
      </c>
      <c r="H164" s="26"/>
    </row>
    <row r="165" spans="1:8" ht="15.75" customHeight="1">
      <c r="B165" s="83" t="s">
        <v>671</v>
      </c>
      <c r="C165" s="83" t="s">
        <v>693</v>
      </c>
      <c r="D165" s="93" t="s">
        <v>186</v>
      </c>
      <c r="E165" s="140">
        <v>509.95</v>
      </c>
      <c r="F165" s="83">
        <v>0.27</v>
      </c>
      <c r="H165" s="26"/>
    </row>
    <row r="166" spans="1:8" ht="15.75" customHeight="1">
      <c r="B166" s="86" t="s">
        <v>62</v>
      </c>
      <c r="C166" s="86" t="s">
        <v>63</v>
      </c>
      <c r="D166" s="141" t="s">
        <v>165</v>
      </c>
      <c r="E166" s="144">
        <v>549.30999999999995</v>
      </c>
      <c r="F166" s="86">
        <v>0.3</v>
      </c>
      <c r="H166" s="26"/>
    </row>
    <row r="167" spans="1:8" ht="15.75" customHeight="1">
      <c r="B167" s="83" t="s">
        <v>415</v>
      </c>
      <c r="C167" s="83" t="s">
        <v>730</v>
      </c>
      <c r="D167" s="93" t="s">
        <v>165</v>
      </c>
      <c r="E167" s="140">
        <v>447.64</v>
      </c>
      <c r="F167" s="83">
        <v>0.24</v>
      </c>
      <c r="H167" s="26"/>
    </row>
    <row r="168" spans="1:8" ht="15.75" customHeight="1">
      <c r="B168" s="86" t="s">
        <v>496</v>
      </c>
      <c r="C168" s="86" t="s">
        <v>731</v>
      </c>
      <c r="D168" s="141" t="s">
        <v>165</v>
      </c>
      <c r="E168" s="144">
        <v>151</v>
      </c>
      <c r="F168" s="86">
        <v>0.08</v>
      </c>
      <c r="H168" s="26"/>
    </row>
    <row r="169" spans="1:8" ht="15.75" customHeight="1">
      <c r="B169" s="83" t="s">
        <v>257</v>
      </c>
      <c r="C169" s="83" t="s">
        <v>276</v>
      </c>
      <c r="D169" s="93" t="s">
        <v>165</v>
      </c>
      <c r="E169" s="140">
        <v>276.83</v>
      </c>
      <c r="F169" s="83">
        <v>0.15</v>
      </c>
      <c r="H169" s="26"/>
    </row>
    <row r="170" spans="1:8" ht="15.75" customHeight="1">
      <c r="A170" s="42"/>
      <c r="B170" s="86" t="s">
        <v>106</v>
      </c>
      <c r="C170" s="86" t="s">
        <v>732</v>
      </c>
      <c r="D170" s="141" t="s">
        <v>165</v>
      </c>
      <c r="E170" s="144">
        <v>773.84</v>
      </c>
      <c r="F170" s="86">
        <v>0.42</v>
      </c>
      <c r="H170" s="26"/>
    </row>
    <row r="171" spans="1:8" ht="15.75" customHeight="1">
      <c r="A171" s="42"/>
      <c r="B171" s="83" t="s">
        <v>665</v>
      </c>
      <c r="C171" s="83" t="s">
        <v>686</v>
      </c>
      <c r="D171" s="93" t="s">
        <v>165</v>
      </c>
      <c r="E171" s="140">
        <v>97.94</v>
      </c>
      <c r="F171" s="83">
        <v>0.05</v>
      </c>
      <c r="H171" s="26"/>
    </row>
    <row r="172" spans="1:8" ht="15.75" customHeight="1">
      <c r="A172" s="42"/>
      <c r="B172" s="86" t="s">
        <v>629</v>
      </c>
      <c r="C172" s="86" t="s">
        <v>630</v>
      </c>
      <c r="D172" s="141" t="s">
        <v>165</v>
      </c>
      <c r="E172" s="144">
        <v>205.87</v>
      </c>
      <c r="F172" s="86">
        <v>0.11</v>
      </c>
      <c r="H172" s="26"/>
    </row>
    <row r="173" spans="1:8" ht="15.75" customHeight="1">
      <c r="A173" s="42"/>
      <c r="B173" s="83" t="s">
        <v>492</v>
      </c>
      <c r="C173" s="83" t="s">
        <v>733</v>
      </c>
      <c r="D173" s="93" t="s">
        <v>165</v>
      </c>
      <c r="E173" s="140">
        <v>176.86</v>
      </c>
      <c r="F173" s="83">
        <v>0.1</v>
      </c>
      <c r="H173" s="26"/>
    </row>
    <row r="174" spans="1:8" ht="15.75" customHeight="1">
      <c r="A174" s="42"/>
      <c r="B174" s="86" t="s">
        <v>489</v>
      </c>
      <c r="C174" s="86" t="s">
        <v>734</v>
      </c>
      <c r="D174" s="141" t="s">
        <v>165</v>
      </c>
      <c r="E174" s="144">
        <v>1902.35</v>
      </c>
      <c r="F174" s="86">
        <v>1.02</v>
      </c>
      <c r="H174" s="26"/>
    </row>
    <row r="175" spans="1:8" ht="15.75" customHeight="1">
      <c r="A175" s="42"/>
      <c r="B175" s="83" t="s">
        <v>107</v>
      </c>
      <c r="C175" s="83" t="s">
        <v>735</v>
      </c>
      <c r="D175" s="93" t="s">
        <v>165</v>
      </c>
      <c r="E175" s="140">
        <v>166.89</v>
      </c>
      <c r="F175" s="83">
        <v>0.09</v>
      </c>
      <c r="H175" s="26"/>
    </row>
    <row r="176" spans="1:8" ht="15.75" customHeight="1">
      <c r="A176" s="42"/>
      <c r="B176" s="86" t="s">
        <v>305</v>
      </c>
      <c r="C176" s="86" t="s">
        <v>736</v>
      </c>
      <c r="D176" s="141" t="s">
        <v>165</v>
      </c>
      <c r="E176" s="144">
        <v>175.33</v>
      </c>
      <c r="F176" s="86">
        <v>0.09</v>
      </c>
      <c r="H176" s="26"/>
    </row>
    <row r="177" spans="1:8" ht="15.75" customHeight="1">
      <c r="A177" s="42"/>
      <c r="B177" s="83" t="s">
        <v>490</v>
      </c>
      <c r="C177" s="83" t="s">
        <v>491</v>
      </c>
      <c r="D177" s="93" t="s">
        <v>165</v>
      </c>
      <c r="E177" s="140">
        <v>389.56</v>
      </c>
      <c r="F177" s="83">
        <v>0.21</v>
      </c>
      <c r="H177" s="26"/>
    </row>
    <row r="178" spans="1:8" ht="15.75" customHeight="1">
      <c r="A178" s="42"/>
      <c r="B178" s="86" t="s">
        <v>306</v>
      </c>
      <c r="C178" s="86" t="s">
        <v>737</v>
      </c>
      <c r="D178" s="141" t="s">
        <v>165</v>
      </c>
      <c r="E178" s="144">
        <v>162.53</v>
      </c>
      <c r="F178" s="86">
        <v>0.09</v>
      </c>
      <c r="H178" s="26"/>
    </row>
    <row r="179" spans="1:8" ht="15.75" customHeight="1">
      <c r="A179" s="42"/>
      <c r="B179" s="83" t="s">
        <v>400</v>
      </c>
      <c r="C179" s="83" t="s">
        <v>401</v>
      </c>
      <c r="D179" s="93" t="s">
        <v>165</v>
      </c>
      <c r="E179" s="140">
        <v>3201.67</v>
      </c>
      <c r="F179" s="83">
        <v>1.72</v>
      </c>
      <c r="H179" s="26"/>
    </row>
    <row r="180" spans="1:8" ht="15.75" customHeight="1">
      <c r="A180" s="42"/>
      <c r="B180" s="86" t="s">
        <v>493</v>
      </c>
      <c r="C180" s="86" t="s">
        <v>494</v>
      </c>
      <c r="D180" s="141" t="s">
        <v>165</v>
      </c>
      <c r="E180" s="144">
        <v>123.14</v>
      </c>
      <c r="F180" s="86">
        <v>7.0000000000000007E-2</v>
      </c>
      <c r="H180" s="26"/>
    </row>
    <row r="181" spans="1:8" ht="15.75" customHeight="1">
      <c r="A181" s="42"/>
      <c r="B181" s="83" t="s">
        <v>2</v>
      </c>
      <c r="C181" s="83" t="s">
        <v>133</v>
      </c>
      <c r="D181" s="93" t="s">
        <v>165</v>
      </c>
      <c r="E181" s="140">
        <v>378.14</v>
      </c>
      <c r="F181" s="83">
        <v>0.2</v>
      </c>
      <c r="H181" s="26"/>
    </row>
    <row r="182" spans="1:8" ht="15.75" customHeight="1">
      <c r="A182" s="42"/>
      <c r="B182" s="86" t="s">
        <v>813</v>
      </c>
      <c r="C182" s="86" t="s">
        <v>781</v>
      </c>
      <c r="D182" s="141" t="s">
        <v>165</v>
      </c>
      <c r="E182" s="144">
        <v>383.97</v>
      </c>
      <c r="F182" s="86">
        <v>0.21</v>
      </c>
      <c r="H182" s="26"/>
    </row>
    <row r="183" spans="1:8" ht="15.75" customHeight="1">
      <c r="A183" s="42"/>
      <c r="B183" s="83" t="s">
        <v>814</v>
      </c>
      <c r="C183" s="83" t="s">
        <v>782</v>
      </c>
      <c r="D183" s="93" t="s">
        <v>165</v>
      </c>
      <c r="E183" s="140">
        <v>480.72</v>
      </c>
      <c r="F183" s="83">
        <v>0.26</v>
      </c>
      <c r="H183" s="26"/>
    </row>
    <row r="184" spans="1:8" ht="15.75" customHeight="1">
      <c r="A184" s="42"/>
      <c r="B184" s="86" t="s">
        <v>815</v>
      </c>
      <c r="C184" s="86" t="s">
        <v>783</v>
      </c>
      <c r="D184" s="141" t="s">
        <v>165</v>
      </c>
      <c r="E184" s="144">
        <v>569.86</v>
      </c>
      <c r="F184" s="86">
        <v>0.31</v>
      </c>
      <c r="H184" s="26"/>
    </row>
    <row r="185" spans="1:8" ht="15.75" customHeight="1">
      <c r="A185" s="42"/>
      <c r="B185" s="83" t="s">
        <v>816</v>
      </c>
      <c r="C185" s="83" t="s">
        <v>784</v>
      </c>
      <c r="D185" s="93" t="s">
        <v>165</v>
      </c>
      <c r="E185" s="140">
        <v>113.5</v>
      </c>
      <c r="F185" s="83">
        <v>0.06</v>
      </c>
      <c r="H185" s="26"/>
    </row>
    <row r="186" spans="1:8" ht="15.75" customHeight="1">
      <c r="A186" s="42"/>
      <c r="B186" s="86" t="s">
        <v>817</v>
      </c>
      <c r="C186" s="86" t="s">
        <v>785</v>
      </c>
      <c r="D186" s="141" t="s">
        <v>165</v>
      </c>
      <c r="E186" s="144">
        <v>436.6</v>
      </c>
      <c r="F186" s="86">
        <v>0.23</v>
      </c>
      <c r="H186" s="26"/>
    </row>
    <row r="187" spans="1:8" ht="15.75" customHeight="1">
      <c r="A187" s="42"/>
      <c r="B187" s="83" t="s">
        <v>818</v>
      </c>
      <c r="C187" s="83" t="s">
        <v>786</v>
      </c>
      <c r="D187" s="93" t="s">
        <v>165</v>
      </c>
      <c r="E187" s="140">
        <v>1204.53</v>
      </c>
      <c r="F187" s="83">
        <v>0.65</v>
      </c>
      <c r="H187" s="26"/>
    </row>
    <row r="188" spans="1:8" ht="15.75" customHeight="1">
      <c r="A188" s="42"/>
      <c r="B188" s="86" t="s">
        <v>819</v>
      </c>
      <c r="C188" s="86" t="s">
        <v>787</v>
      </c>
      <c r="D188" s="141" t="s">
        <v>165</v>
      </c>
      <c r="E188" s="144">
        <v>122.17</v>
      </c>
      <c r="F188" s="86">
        <v>7.0000000000000007E-2</v>
      </c>
      <c r="H188" s="26"/>
    </row>
    <row r="189" spans="1:8" ht="15.75" customHeight="1">
      <c r="A189" s="42"/>
      <c r="B189" s="83" t="s">
        <v>820</v>
      </c>
      <c r="C189" s="83" t="s">
        <v>788</v>
      </c>
      <c r="D189" s="93" t="s">
        <v>165</v>
      </c>
      <c r="E189" s="140">
        <v>258.37</v>
      </c>
      <c r="F189" s="83">
        <v>0.14000000000000001</v>
      </c>
      <c r="H189" s="26"/>
    </row>
    <row r="190" spans="1:8" ht="15.75" customHeight="1">
      <c r="A190" s="42"/>
      <c r="B190" s="86" t="s">
        <v>97</v>
      </c>
      <c r="C190" s="86" t="s">
        <v>738</v>
      </c>
      <c r="D190" s="141" t="s">
        <v>165</v>
      </c>
      <c r="E190" s="144">
        <v>325.14</v>
      </c>
      <c r="F190" s="86">
        <v>0.17</v>
      </c>
      <c r="H190" s="26"/>
    </row>
    <row r="191" spans="1:8" ht="15.75" customHeight="1">
      <c r="B191" s="83" t="s">
        <v>216</v>
      </c>
      <c r="C191" s="83" t="s">
        <v>217</v>
      </c>
      <c r="D191" s="93" t="s">
        <v>165</v>
      </c>
      <c r="E191" s="140">
        <v>153.94999999999999</v>
      </c>
      <c r="F191" s="83">
        <v>0.08</v>
      </c>
      <c r="H191" s="26"/>
    </row>
    <row r="192" spans="1:8" ht="15.75" customHeight="1">
      <c r="B192" s="86" t="s">
        <v>416</v>
      </c>
      <c r="C192" s="86" t="s">
        <v>431</v>
      </c>
      <c r="D192" s="141" t="s">
        <v>186</v>
      </c>
      <c r="E192" s="144">
        <v>4862.43</v>
      </c>
      <c r="F192" s="86">
        <v>2.61</v>
      </c>
      <c r="H192" s="26"/>
    </row>
    <row r="193" spans="2:8" ht="15.75" customHeight="1">
      <c r="B193" s="83" t="s">
        <v>543</v>
      </c>
      <c r="C193" s="83" t="s">
        <v>544</v>
      </c>
      <c r="D193" s="93" t="s">
        <v>186</v>
      </c>
      <c r="E193" s="140">
        <v>644.09</v>
      </c>
      <c r="F193" s="83">
        <v>0.35</v>
      </c>
      <c r="H193" s="26"/>
    </row>
    <row r="194" spans="2:8" ht="15.75" customHeight="1">
      <c r="B194" s="86" t="s">
        <v>241</v>
      </c>
      <c r="C194" s="86" t="s">
        <v>648</v>
      </c>
      <c r="D194" s="141" t="s">
        <v>165</v>
      </c>
      <c r="E194" s="144">
        <v>180.06</v>
      </c>
      <c r="F194" s="86">
        <v>0.1</v>
      </c>
      <c r="H194" s="26"/>
    </row>
    <row r="195" spans="2:8" ht="15.75" customHeight="1">
      <c r="B195" s="83" t="s">
        <v>631</v>
      </c>
      <c r="C195" s="83" t="s">
        <v>632</v>
      </c>
      <c r="D195" s="93" t="s">
        <v>165</v>
      </c>
      <c r="E195" s="140">
        <v>429.48</v>
      </c>
      <c r="F195" s="83">
        <v>0.23</v>
      </c>
      <c r="H195" s="26"/>
    </row>
    <row r="196" spans="2:8" ht="15.75" customHeight="1">
      <c r="B196" s="86" t="s">
        <v>479</v>
      </c>
      <c r="C196" s="86" t="s">
        <v>480</v>
      </c>
      <c r="D196" s="141" t="s">
        <v>186</v>
      </c>
      <c r="E196" s="144">
        <v>1048.57</v>
      </c>
      <c r="F196" s="86">
        <v>0.56000000000000005</v>
      </c>
      <c r="H196" s="26"/>
    </row>
    <row r="197" spans="2:8" ht="15.75" customHeight="1">
      <c r="B197" s="83" t="s">
        <v>108</v>
      </c>
      <c r="C197" s="83" t="s">
        <v>123</v>
      </c>
      <c r="D197" s="93" t="s">
        <v>186</v>
      </c>
      <c r="E197" s="140">
        <v>1401.65</v>
      </c>
      <c r="F197" s="83">
        <v>0.75</v>
      </c>
      <c r="H197" s="26"/>
    </row>
    <row r="198" spans="2:8" ht="15.75" customHeight="1">
      <c r="B198" s="86" t="s">
        <v>485</v>
      </c>
      <c r="C198" s="86" t="s">
        <v>486</v>
      </c>
      <c r="D198" s="141" t="s">
        <v>186</v>
      </c>
      <c r="E198" s="144">
        <v>1186.52</v>
      </c>
      <c r="F198" s="86">
        <v>0.64</v>
      </c>
      <c r="H198" s="26"/>
    </row>
    <row r="199" spans="2:8" ht="15.75" customHeight="1">
      <c r="B199" s="83" t="s">
        <v>633</v>
      </c>
      <c r="C199" s="83" t="s">
        <v>634</v>
      </c>
      <c r="D199" s="93" t="s">
        <v>165</v>
      </c>
      <c r="E199" s="140">
        <v>522.70000000000005</v>
      </c>
      <c r="F199" s="83">
        <v>0.28000000000000003</v>
      </c>
      <c r="H199" s="26"/>
    </row>
    <row r="200" spans="2:8" ht="15.75" customHeight="1">
      <c r="B200" s="86" t="s">
        <v>512</v>
      </c>
      <c r="C200" s="86" t="s">
        <v>513</v>
      </c>
      <c r="D200" s="141" t="s">
        <v>165</v>
      </c>
      <c r="E200" s="144">
        <v>360.43</v>
      </c>
      <c r="F200" s="86">
        <v>0.19</v>
      </c>
      <c r="H200" s="26"/>
    </row>
    <row r="201" spans="2:8" ht="15.75" customHeight="1">
      <c r="B201" s="83" t="s">
        <v>635</v>
      </c>
      <c r="C201" s="83" t="s">
        <v>636</v>
      </c>
      <c r="D201" s="93" t="s">
        <v>165</v>
      </c>
      <c r="E201" s="140">
        <v>4257.8900000000003</v>
      </c>
      <c r="F201" s="83">
        <v>2.29</v>
      </c>
      <c r="H201" s="26"/>
    </row>
    <row r="202" spans="2:8" ht="15.75" customHeight="1">
      <c r="B202" s="86" t="s">
        <v>146</v>
      </c>
      <c r="C202" s="86" t="s">
        <v>138</v>
      </c>
      <c r="D202" s="141" t="s">
        <v>165</v>
      </c>
      <c r="E202" s="144">
        <v>2075.08</v>
      </c>
      <c r="F202" s="86">
        <v>1.1200000000000001</v>
      </c>
      <c r="H202" s="26"/>
    </row>
    <row r="203" spans="2:8" ht="15.75" customHeight="1">
      <c r="B203" s="83" t="s">
        <v>147</v>
      </c>
      <c r="C203" s="83" t="s">
        <v>137</v>
      </c>
      <c r="D203" s="93" t="s">
        <v>165</v>
      </c>
      <c r="E203" s="140">
        <v>469.4</v>
      </c>
      <c r="F203" s="83">
        <v>0.25</v>
      </c>
      <c r="H203" s="26"/>
    </row>
    <row r="204" spans="2:8" ht="15.75" customHeight="1">
      <c r="B204" s="86" t="s">
        <v>307</v>
      </c>
      <c r="C204" s="86" t="s">
        <v>308</v>
      </c>
      <c r="D204" s="141" t="s">
        <v>165</v>
      </c>
      <c r="E204" s="144">
        <v>163.56</v>
      </c>
      <c r="F204" s="86">
        <v>0.09</v>
      </c>
      <c r="H204" s="26"/>
    </row>
    <row r="205" spans="2:8" ht="15.75" customHeight="1">
      <c r="B205" s="83" t="s">
        <v>258</v>
      </c>
      <c r="C205" s="83" t="s">
        <v>277</v>
      </c>
      <c r="D205" s="93" t="s">
        <v>165</v>
      </c>
      <c r="E205" s="140">
        <v>196.22</v>
      </c>
      <c r="F205" s="83">
        <v>0.11</v>
      </c>
      <c r="H205" s="26"/>
    </row>
    <row r="206" spans="2:8" ht="15.75" customHeight="1">
      <c r="B206" s="86" t="s">
        <v>148</v>
      </c>
      <c r="C206" s="86" t="s">
        <v>139</v>
      </c>
      <c r="D206" s="141" t="s">
        <v>165</v>
      </c>
      <c r="E206" s="144">
        <v>685.14</v>
      </c>
      <c r="F206" s="86">
        <v>0.37</v>
      </c>
      <c r="H206" s="26"/>
    </row>
    <row r="207" spans="2:8" ht="15.75" customHeight="1">
      <c r="B207" s="83" t="s">
        <v>259</v>
      </c>
      <c r="C207" s="83" t="s">
        <v>278</v>
      </c>
      <c r="D207" s="93" t="s">
        <v>165</v>
      </c>
      <c r="E207" s="140">
        <v>189.47</v>
      </c>
      <c r="F207" s="83">
        <v>0.1</v>
      </c>
      <c r="H207" s="26"/>
    </row>
    <row r="208" spans="2:8" ht="15.75" customHeight="1">
      <c r="B208" s="86" t="s">
        <v>545</v>
      </c>
      <c r="C208" s="86" t="s">
        <v>546</v>
      </c>
      <c r="D208" s="141" t="s">
        <v>165</v>
      </c>
      <c r="E208" s="144">
        <v>103.12</v>
      </c>
      <c r="F208" s="86">
        <v>0.06</v>
      </c>
      <c r="H208" s="26"/>
    </row>
    <row r="209" spans="2:8" ht="15.75" customHeight="1">
      <c r="B209" s="83" t="s">
        <v>189</v>
      </c>
      <c r="C209" s="83" t="s">
        <v>196</v>
      </c>
      <c r="D209" s="93" t="s">
        <v>165</v>
      </c>
      <c r="E209" s="140">
        <v>1181.4000000000001</v>
      </c>
      <c r="F209" s="83">
        <v>0.64</v>
      </c>
      <c r="H209" s="26"/>
    </row>
    <row r="210" spans="2:8" ht="15.75" customHeight="1">
      <c r="B210" s="86" t="s">
        <v>488</v>
      </c>
      <c r="C210" s="86" t="s">
        <v>739</v>
      </c>
      <c r="D210" s="141" t="s">
        <v>165</v>
      </c>
      <c r="E210" s="144">
        <v>118.13</v>
      </c>
      <c r="F210" s="86">
        <v>0.06</v>
      </c>
      <c r="H210" s="26"/>
    </row>
    <row r="211" spans="2:8" ht="15.75" customHeight="1">
      <c r="B211" s="83" t="s">
        <v>547</v>
      </c>
      <c r="C211" s="83" t="s">
        <v>740</v>
      </c>
      <c r="D211" s="93" t="s">
        <v>165</v>
      </c>
      <c r="E211" s="140">
        <v>332.43</v>
      </c>
      <c r="F211" s="83">
        <v>0.18</v>
      </c>
      <c r="H211" s="26"/>
    </row>
    <row r="212" spans="2:8" ht="15.75" customHeight="1">
      <c r="B212" s="86" t="s">
        <v>351</v>
      </c>
      <c r="C212" s="86" t="s">
        <v>741</v>
      </c>
      <c r="D212" s="141" t="s">
        <v>165</v>
      </c>
      <c r="E212" s="144">
        <v>362.64</v>
      </c>
      <c r="F212" s="86">
        <v>0.19</v>
      </c>
      <c r="H212" s="26"/>
    </row>
    <row r="213" spans="2:8" ht="15.75" customHeight="1">
      <c r="B213" s="83" t="s">
        <v>352</v>
      </c>
      <c r="C213" s="83" t="s">
        <v>742</v>
      </c>
      <c r="D213" s="93" t="s">
        <v>165</v>
      </c>
      <c r="E213" s="140">
        <v>351.59</v>
      </c>
      <c r="F213" s="83">
        <v>0.19</v>
      </c>
      <c r="H213" s="26"/>
    </row>
    <row r="214" spans="2:8" ht="15.75" customHeight="1">
      <c r="B214" s="86" t="s">
        <v>548</v>
      </c>
      <c r="C214" s="86" t="s">
        <v>743</v>
      </c>
      <c r="D214" s="141" t="s">
        <v>165</v>
      </c>
      <c r="E214" s="144">
        <v>147.52000000000001</v>
      </c>
      <c r="F214" s="86">
        <v>0.08</v>
      </c>
      <c r="H214" s="26"/>
    </row>
    <row r="215" spans="2:8" ht="15.75" customHeight="1">
      <c r="B215" s="83" t="s">
        <v>172</v>
      </c>
      <c r="C215" s="83" t="s">
        <v>181</v>
      </c>
      <c r="D215" s="93" t="s">
        <v>165</v>
      </c>
      <c r="E215" s="140">
        <v>558.29</v>
      </c>
      <c r="F215" s="83">
        <v>0.3</v>
      </c>
      <c r="H215" s="26"/>
    </row>
    <row r="216" spans="2:8" ht="15.75" customHeight="1">
      <c r="B216" s="86" t="s">
        <v>549</v>
      </c>
      <c r="C216" s="86" t="s">
        <v>550</v>
      </c>
      <c r="D216" s="141" t="s">
        <v>165</v>
      </c>
      <c r="E216" s="144">
        <v>1000.97</v>
      </c>
      <c r="F216" s="86">
        <v>0.54</v>
      </c>
      <c r="H216" s="26"/>
    </row>
    <row r="217" spans="2:8" ht="15.75" customHeight="1">
      <c r="B217" s="83" t="s">
        <v>173</v>
      </c>
      <c r="C217" s="83" t="s">
        <v>182</v>
      </c>
      <c r="D217" s="93" t="s">
        <v>165</v>
      </c>
      <c r="E217" s="140">
        <v>100.08</v>
      </c>
      <c r="F217" s="83">
        <v>0.05</v>
      </c>
      <c r="H217" s="26"/>
    </row>
    <row r="218" spans="2:8" ht="15.75" customHeight="1">
      <c r="B218" s="86" t="s">
        <v>190</v>
      </c>
      <c r="C218" s="86" t="s">
        <v>197</v>
      </c>
      <c r="D218" s="141" t="s">
        <v>165</v>
      </c>
      <c r="E218" s="144">
        <v>1235.67</v>
      </c>
      <c r="F218" s="86">
        <v>0.66</v>
      </c>
      <c r="H218" s="26"/>
    </row>
    <row r="219" spans="2:8" ht="15.75" customHeight="1">
      <c r="B219" s="83" t="s">
        <v>331</v>
      </c>
      <c r="C219" s="83" t="s">
        <v>342</v>
      </c>
      <c r="D219" s="93" t="s">
        <v>165</v>
      </c>
      <c r="E219" s="140">
        <v>118.22</v>
      </c>
      <c r="F219" s="83">
        <v>0.06</v>
      </c>
      <c r="H219" s="26"/>
    </row>
    <row r="220" spans="2:8" ht="15.75" customHeight="1">
      <c r="B220" s="86" t="s">
        <v>239</v>
      </c>
      <c r="C220" s="86" t="s">
        <v>240</v>
      </c>
      <c r="D220" s="141" t="s">
        <v>165</v>
      </c>
      <c r="E220" s="144">
        <v>123.24</v>
      </c>
      <c r="F220" s="86">
        <v>7.0000000000000007E-2</v>
      </c>
      <c r="H220" s="26"/>
    </row>
    <row r="221" spans="2:8" ht="15.75" customHeight="1">
      <c r="B221" s="83" t="s">
        <v>353</v>
      </c>
      <c r="C221" s="83" t="s">
        <v>366</v>
      </c>
      <c r="D221" s="93" t="s">
        <v>165</v>
      </c>
      <c r="E221" s="140">
        <v>151.81</v>
      </c>
      <c r="F221" s="83">
        <v>0.08</v>
      </c>
      <c r="H221" s="26"/>
    </row>
    <row r="222" spans="2:8" ht="15.75" customHeight="1">
      <c r="B222" s="86" t="s">
        <v>155</v>
      </c>
      <c r="C222" s="86" t="s">
        <v>744</v>
      </c>
      <c r="D222" s="141" t="s">
        <v>165</v>
      </c>
      <c r="E222" s="144">
        <v>161.5</v>
      </c>
      <c r="F222" s="86">
        <v>0.09</v>
      </c>
      <c r="H222" s="26"/>
    </row>
    <row r="223" spans="2:8" ht="15.75" customHeight="1">
      <c r="B223" s="83" t="s">
        <v>672</v>
      </c>
      <c r="C223" s="83" t="s">
        <v>694</v>
      </c>
      <c r="D223" s="93" t="s">
        <v>186</v>
      </c>
      <c r="E223" s="140">
        <v>166.75</v>
      </c>
      <c r="F223" s="83">
        <v>0.09</v>
      </c>
      <c r="H223" s="26"/>
    </row>
    <row r="224" spans="2:8" ht="15.75" customHeight="1">
      <c r="B224" s="86" t="s">
        <v>44</v>
      </c>
      <c r="C224" s="86" t="s">
        <v>559</v>
      </c>
      <c r="D224" s="141" t="s">
        <v>165</v>
      </c>
      <c r="E224" s="144">
        <v>159.85</v>
      </c>
      <c r="F224" s="86">
        <v>0.09</v>
      </c>
      <c r="H224" s="26"/>
    </row>
    <row r="225" spans="2:8" ht="15.75" customHeight="1">
      <c r="B225" s="83" t="s">
        <v>571</v>
      </c>
      <c r="C225" s="83" t="s">
        <v>588</v>
      </c>
      <c r="D225" s="93" t="s">
        <v>186</v>
      </c>
      <c r="E225" s="140">
        <v>10831.14</v>
      </c>
      <c r="F225" s="83">
        <v>5.82</v>
      </c>
      <c r="H225" s="26"/>
    </row>
    <row r="226" spans="2:8" ht="15.75" customHeight="1">
      <c r="B226" s="86" t="s">
        <v>174</v>
      </c>
      <c r="C226" s="86" t="s">
        <v>198</v>
      </c>
      <c r="D226" s="141" t="s">
        <v>165</v>
      </c>
      <c r="E226" s="144">
        <v>1386.26</v>
      </c>
      <c r="F226" s="86">
        <v>0.75</v>
      </c>
      <c r="H226" s="26"/>
    </row>
    <row r="227" spans="2:8" ht="15.75" customHeight="1">
      <c r="B227" s="83" t="s">
        <v>637</v>
      </c>
      <c r="C227" s="83" t="s">
        <v>638</v>
      </c>
      <c r="D227" s="93" t="s">
        <v>165</v>
      </c>
      <c r="E227" s="140">
        <v>116.39</v>
      </c>
      <c r="F227" s="83">
        <v>0.06</v>
      </c>
      <c r="H227" s="26"/>
    </row>
    <row r="228" spans="2:8" ht="15.75" customHeight="1">
      <c r="B228" s="86" t="s">
        <v>673</v>
      </c>
      <c r="C228" s="86" t="s">
        <v>695</v>
      </c>
      <c r="D228" s="141" t="s">
        <v>186</v>
      </c>
      <c r="E228" s="144">
        <v>114.87</v>
      </c>
      <c r="F228" s="86">
        <v>0.06</v>
      </c>
      <c r="H228" s="26"/>
    </row>
    <row r="229" spans="2:8" ht="15.75" customHeight="1">
      <c r="B229" s="83" t="s">
        <v>666</v>
      </c>
      <c r="C229" s="83" t="s">
        <v>687</v>
      </c>
      <c r="D229" s="93" t="s">
        <v>165</v>
      </c>
      <c r="E229" s="140">
        <v>527.71</v>
      </c>
      <c r="F229" s="83">
        <v>0.28000000000000003</v>
      </c>
      <c r="H229" s="26"/>
    </row>
    <row r="230" spans="2:8" ht="15.75" customHeight="1">
      <c r="B230" s="86" t="s">
        <v>389</v>
      </c>
      <c r="C230" s="86" t="s">
        <v>745</v>
      </c>
      <c r="D230" s="141" t="s">
        <v>165</v>
      </c>
      <c r="E230" s="144">
        <v>508.96</v>
      </c>
      <c r="F230" s="86">
        <v>0.27</v>
      </c>
      <c r="H230" s="26"/>
    </row>
    <row r="231" spans="2:8" ht="15.75" customHeight="1">
      <c r="B231" s="83" t="s">
        <v>417</v>
      </c>
      <c r="C231" s="83" t="s">
        <v>746</v>
      </c>
      <c r="D231" s="93" t="s">
        <v>165</v>
      </c>
      <c r="E231" s="140">
        <v>260.52999999999997</v>
      </c>
      <c r="F231" s="83">
        <v>0.14000000000000001</v>
      </c>
      <c r="H231" s="26"/>
    </row>
    <row r="232" spans="2:8" ht="15.75" customHeight="1">
      <c r="B232" s="86" t="s">
        <v>109</v>
      </c>
      <c r="C232" s="86" t="s">
        <v>124</v>
      </c>
      <c r="D232" s="141" t="s">
        <v>165</v>
      </c>
      <c r="E232" s="144">
        <v>672.73</v>
      </c>
      <c r="F232" s="86">
        <v>0.36</v>
      </c>
      <c r="H232" s="26"/>
    </row>
    <row r="233" spans="2:8" ht="15.75" customHeight="1">
      <c r="B233" s="83" t="s">
        <v>354</v>
      </c>
      <c r="C233" s="83" t="s">
        <v>367</v>
      </c>
      <c r="D233" s="93" t="s">
        <v>165</v>
      </c>
      <c r="E233" s="140">
        <v>94.91</v>
      </c>
      <c r="F233" s="83">
        <v>0.05</v>
      </c>
      <c r="H233" s="26"/>
    </row>
    <row r="234" spans="2:8" ht="15.75" customHeight="1">
      <c r="B234" s="86" t="s">
        <v>149</v>
      </c>
      <c r="C234" s="86" t="s">
        <v>162</v>
      </c>
      <c r="D234" s="141" t="s">
        <v>165</v>
      </c>
      <c r="E234" s="144">
        <v>307.3</v>
      </c>
      <c r="F234" s="86">
        <v>0.17</v>
      </c>
      <c r="H234" s="26"/>
    </row>
    <row r="235" spans="2:8" ht="15.75" customHeight="1">
      <c r="B235" s="83" t="s">
        <v>36</v>
      </c>
      <c r="C235" s="83" t="s">
        <v>134</v>
      </c>
      <c r="D235" s="93" t="s">
        <v>165</v>
      </c>
      <c r="E235" s="140">
        <v>224.6</v>
      </c>
      <c r="F235" s="83">
        <v>0.12</v>
      </c>
      <c r="H235" s="26"/>
    </row>
    <row r="236" spans="2:8" ht="15.75" customHeight="1">
      <c r="B236" s="86" t="s">
        <v>55</v>
      </c>
      <c r="C236" s="86" t="s">
        <v>747</v>
      </c>
      <c r="D236" s="141" t="s">
        <v>165</v>
      </c>
      <c r="E236" s="144">
        <v>597.04</v>
      </c>
      <c r="F236" s="86">
        <v>0.32</v>
      </c>
      <c r="H236" s="26"/>
    </row>
    <row r="237" spans="2:8" ht="15.75" customHeight="1">
      <c r="B237" s="83" t="s">
        <v>821</v>
      </c>
      <c r="C237" s="83" t="s">
        <v>789</v>
      </c>
      <c r="D237" s="93" t="s">
        <v>165</v>
      </c>
      <c r="E237" s="140">
        <v>334.46</v>
      </c>
      <c r="F237" s="83">
        <v>0.18</v>
      </c>
      <c r="H237" s="26"/>
    </row>
    <row r="238" spans="2:8" ht="15.75" customHeight="1">
      <c r="B238" s="86" t="s">
        <v>260</v>
      </c>
      <c r="C238" s="86" t="s">
        <v>279</v>
      </c>
      <c r="D238" s="141" t="s">
        <v>165</v>
      </c>
      <c r="E238" s="144">
        <v>762.57</v>
      </c>
      <c r="F238" s="86">
        <v>0.41</v>
      </c>
      <c r="H238" s="26"/>
    </row>
    <row r="239" spans="2:8" ht="15.75" customHeight="1">
      <c r="B239" s="83" t="s">
        <v>261</v>
      </c>
      <c r="C239" s="83" t="s">
        <v>280</v>
      </c>
      <c r="D239" s="93" t="s">
        <v>165</v>
      </c>
      <c r="E239" s="140">
        <v>462.7</v>
      </c>
      <c r="F239" s="83">
        <v>0.25</v>
      </c>
      <c r="H239" s="26"/>
    </row>
    <row r="240" spans="2:8" ht="15.75" customHeight="1">
      <c r="B240" s="86" t="s">
        <v>481</v>
      </c>
      <c r="C240" s="86" t="s">
        <v>482</v>
      </c>
      <c r="D240" s="141" t="s">
        <v>165</v>
      </c>
      <c r="E240" s="144">
        <v>279.39</v>
      </c>
      <c r="F240" s="86">
        <v>0.15</v>
      </c>
      <c r="H240" s="26"/>
    </row>
    <row r="241" spans="2:8" ht="15.75" customHeight="1">
      <c r="B241" s="83" t="s">
        <v>355</v>
      </c>
      <c r="C241" s="83" t="s">
        <v>368</v>
      </c>
      <c r="D241" s="93" t="s">
        <v>165</v>
      </c>
      <c r="E241" s="140">
        <v>1107.96</v>
      </c>
      <c r="F241" s="83">
        <v>0.6</v>
      </c>
      <c r="H241" s="26"/>
    </row>
    <row r="242" spans="2:8" ht="15.75" customHeight="1">
      <c r="B242" s="86" t="s">
        <v>4</v>
      </c>
      <c r="C242" s="86" t="s">
        <v>748</v>
      </c>
      <c r="D242" s="141" t="s">
        <v>165</v>
      </c>
      <c r="E242" s="144">
        <v>526.36</v>
      </c>
      <c r="F242" s="86">
        <v>0.28000000000000003</v>
      </c>
      <c r="H242" s="26"/>
    </row>
    <row r="243" spans="2:8" ht="15.75" customHeight="1">
      <c r="B243" s="83" t="s">
        <v>309</v>
      </c>
      <c r="C243" s="83" t="s">
        <v>310</v>
      </c>
      <c r="D243" s="93" t="s">
        <v>165</v>
      </c>
      <c r="E243" s="140">
        <v>616.84</v>
      </c>
      <c r="F243" s="83">
        <v>0.33</v>
      </c>
      <c r="H243" s="26"/>
    </row>
    <row r="244" spans="2:8" ht="15.75" customHeight="1">
      <c r="B244" s="86" t="s">
        <v>356</v>
      </c>
      <c r="C244" s="86" t="s">
        <v>369</v>
      </c>
      <c r="D244" s="141" t="s">
        <v>165</v>
      </c>
      <c r="E244" s="144">
        <v>150.41999999999999</v>
      </c>
      <c r="F244" s="86">
        <v>0.08</v>
      </c>
      <c r="H244" s="26"/>
    </row>
    <row r="245" spans="2:8" ht="15.75" customHeight="1">
      <c r="B245" s="83" t="s">
        <v>357</v>
      </c>
      <c r="C245" s="83" t="s">
        <v>370</v>
      </c>
      <c r="D245" s="93" t="s">
        <v>165</v>
      </c>
      <c r="E245" s="140">
        <v>153.82</v>
      </c>
      <c r="F245" s="83">
        <v>0.08</v>
      </c>
      <c r="H245" s="26"/>
    </row>
    <row r="246" spans="2:8" ht="15.75" customHeight="1">
      <c r="B246" s="86" t="s">
        <v>358</v>
      </c>
      <c r="C246" s="86" t="s">
        <v>749</v>
      </c>
      <c r="D246" s="141" t="s">
        <v>165</v>
      </c>
      <c r="E246" s="144">
        <v>692.07</v>
      </c>
      <c r="F246" s="86">
        <v>0.37</v>
      </c>
      <c r="H246" s="26"/>
    </row>
    <row r="247" spans="2:8" ht="15.75" customHeight="1">
      <c r="B247" s="83" t="s">
        <v>359</v>
      </c>
      <c r="C247" s="83" t="s">
        <v>371</v>
      </c>
      <c r="D247" s="93" t="s">
        <v>165</v>
      </c>
      <c r="E247" s="140">
        <v>76.13</v>
      </c>
      <c r="F247" s="83">
        <v>0.04</v>
      </c>
      <c r="H247" s="26"/>
    </row>
    <row r="248" spans="2:8" ht="15.75" customHeight="1">
      <c r="B248" s="86" t="s">
        <v>360</v>
      </c>
      <c r="C248" s="86" t="s">
        <v>372</v>
      </c>
      <c r="D248" s="141" t="s">
        <v>165</v>
      </c>
      <c r="E248" s="144">
        <v>576.62</v>
      </c>
      <c r="F248" s="86">
        <v>0.31</v>
      </c>
      <c r="H248" s="26"/>
    </row>
    <row r="249" spans="2:8" ht="15.75" customHeight="1">
      <c r="B249" s="83" t="s">
        <v>418</v>
      </c>
      <c r="C249" s="83" t="s">
        <v>432</v>
      </c>
      <c r="D249" s="93" t="s">
        <v>165</v>
      </c>
      <c r="E249" s="140">
        <v>113.08</v>
      </c>
      <c r="F249" s="83">
        <v>0.06</v>
      </c>
      <c r="H249" s="26"/>
    </row>
    <row r="250" spans="2:8" ht="15.75" customHeight="1">
      <c r="B250" s="86" t="s">
        <v>822</v>
      </c>
      <c r="C250" s="86" t="s">
        <v>790</v>
      </c>
      <c r="D250" s="141" t="s">
        <v>165</v>
      </c>
      <c r="E250" s="144">
        <v>93.66</v>
      </c>
      <c r="F250" s="86">
        <v>0.05</v>
      </c>
      <c r="H250" s="26"/>
    </row>
    <row r="251" spans="2:8" ht="15.75" customHeight="1">
      <c r="B251" s="83" t="s">
        <v>218</v>
      </c>
      <c r="C251" s="83" t="s">
        <v>219</v>
      </c>
      <c r="D251" s="93" t="s">
        <v>165</v>
      </c>
      <c r="E251" s="140">
        <v>161.35</v>
      </c>
      <c r="F251" s="83">
        <v>0.09</v>
      </c>
      <c r="H251" s="26"/>
    </row>
    <row r="252" spans="2:8" ht="15.75" customHeight="1">
      <c r="B252" s="86" t="s">
        <v>74</v>
      </c>
      <c r="C252" s="86" t="s">
        <v>75</v>
      </c>
      <c r="D252" s="141" t="s">
        <v>165</v>
      </c>
      <c r="E252" s="144">
        <v>174.75</v>
      </c>
      <c r="F252" s="86">
        <v>0.09</v>
      </c>
      <c r="H252" s="26"/>
    </row>
    <row r="253" spans="2:8" ht="15.75" customHeight="1">
      <c r="B253" s="83" t="s">
        <v>823</v>
      </c>
      <c r="C253" s="83" t="s">
        <v>791</v>
      </c>
      <c r="D253" s="93" t="s">
        <v>186</v>
      </c>
      <c r="E253" s="140">
        <v>95.06</v>
      </c>
      <c r="F253" s="83">
        <v>0.05</v>
      </c>
      <c r="H253" s="26"/>
    </row>
    <row r="254" spans="2:8" ht="15.75" customHeight="1">
      <c r="B254" s="86" t="s">
        <v>503</v>
      </c>
      <c r="C254" s="86" t="s">
        <v>504</v>
      </c>
      <c r="D254" s="141" t="s">
        <v>165</v>
      </c>
      <c r="E254" s="144">
        <v>229.81</v>
      </c>
      <c r="F254" s="86">
        <v>0.12</v>
      </c>
      <c r="H254" s="26"/>
    </row>
    <row r="255" spans="2:8" ht="15.75" customHeight="1">
      <c r="B255" s="83" t="s">
        <v>332</v>
      </c>
      <c r="C255" s="83" t="s">
        <v>343</v>
      </c>
      <c r="D255" s="93" t="s">
        <v>165</v>
      </c>
      <c r="E255" s="140">
        <v>533.28</v>
      </c>
      <c r="F255" s="83">
        <v>0.28999999999999998</v>
      </c>
      <c r="H255" s="26"/>
    </row>
    <row r="256" spans="2:8" ht="15.75" customHeight="1">
      <c r="B256" s="86" t="s">
        <v>376</v>
      </c>
      <c r="C256" s="86" t="s">
        <v>750</v>
      </c>
      <c r="D256" s="141" t="s">
        <v>165</v>
      </c>
      <c r="E256" s="144">
        <v>192.13</v>
      </c>
      <c r="F256" s="86">
        <v>0.1</v>
      </c>
      <c r="H256" s="26"/>
    </row>
    <row r="257" spans="2:8" ht="15.75" customHeight="1">
      <c r="B257" s="83" t="s">
        <v>824</v>
      </c>
      <c r="C257" s="83" t="s">
        <v>792</v>
      </c>
      <c r="D257" s="93" t="s">
        <v>165</v>
      </c>
      <c r="E257" s="140">
        <v>175.84</v>
      </c>
      <c r="F257" s="83">
        <v>0.09</v>
      </c>
      <c r="H257" s="26"/>
    </row>
    <row r="258" spans="2:8" ht="15.75" customHeight="1">
      <c r="B258" s="86" t="s">
        <v>91</v>
      </c>
      <c r="C258" s="86" t="s">
        <v>311</v>
      </c>
      <c r="D258" s="141" t="s">
        <v>165</v>
      </c>
      <c r="E258" s="144">
        <v>104.65</v>
      </c>
      <c r="F258" s="86">
        <v>0.06</v>
      </c>
      <c r="H258" s="26"/>
    </row>
    <row r="259" spans="2:8" ht="15.75" customHeight="1">
      <c r="B259" s="83" t="s">
        <v>168</v>
      </c>
      <c r="C259" s="83" t="s">
        <v>531</v>
      </c>
      <c r="D259" s="93" t="s">
        <v>186</v>
      </c>
      <c r="E259" s="140">
        <v>244.98</v>
      </c>
      <c r="F259" s="83">
        <v>0.13</v>
      </c>
      <c r="H259" s="26"/>
    </row>
    <row r="260" spans="2:8" ht="15.75" customHeight="1">
      <c r="B260" s="86" t="s">
        <v>674</v>
      </c>
      <c r="C260" s="86" t="s">
        <v>696</v>
      </c>
      <c r="D260" s="141" t="s">
        <v>186</v>
      </c>
      <c r="E260" s="144">
        <v>286.58999999999997</v>
      </c>
      <c r="F260" s="86">
        <v>0.15</v>
      </c>
      <c r="H260" s="26"/>
    </row>
    <row r="261" spans="2:8" ht="15.75" customHeight="1">
      <c r="B261" s="83" t="s">
        <v>675</v>
      </c>
      <c r="C261" s="83" t="s">
        <v>697</v>
      </c>
      <c r="D261" s="93" t="s">
        <v>186</v>
      </c>
      <c r="E261" s="140">
        <v>142.94</v>
      </c>
      <c r="F261" s="83">
        <v>0.08</v>
      </c>
      <c r="H261" s="26"/>
    </row>
    <row r="262" spans="2:8" ht="15.75" customHeight="1">
      <c r="B262" s="86" t="s">
        <v>333</v>
      </c>
      <c r="C262" s="86" t="s">
        <v>344</v>
      </c>
      <c r="D262" s="141" t="s">
        <v>165</v>
      </c>
      <c r="E262" s="144">
        <v>1420.34</v>
      </c>
      <c r="F262" s="86">
        <v>0.76</v>
      </c>
      <c r="H262" s="26"/>
    </row>
    <row r="263" spans="2:8" ht="15.75" customHeight="1">
      <c r="B263" s="83" t="s">
        <v>220</v>
      </c>
      <c r="C263" s="83" t="s">
        <v>433</v>
      </c>
      <c r="D263" s="93" t="s">
        <v>165</v>
      </c>
      <c r="E263" s="140">
        <v>591.69000000000005</v>
      </c>
      <c r="F263" s="83">
        <v>0.32</v>
      </c>
      <c r="H263" s="26"/>
    </row>
    <row r="264" spans="2:8" ht="15.75" customHeight="1">
      <c r="B264" s="86" t="s">
        <v>825</v>
      </c>
      <c r="C264" s="86" t="s">
        <v>793</v>
      </c>
      <c r="D264" s="141" t="s">
        <v>165</v>
      </c>
      <c r="E264" s="144">
        <v>505.91</v>
      </c>
      <c r="F264" s="86">
        <v>0.27</v>
      </c>
      <c r="H264" s="26"/>
    </row>
    <row r="265" spans="2:8" ht="15.75" customHeight="1">
      <c r="B265" s="83" t="s">
        <v>551</v>
      </c>
      <c r="C265" s="83" t="s">
        <v>552</v>
      </c>
      <c r="D265" s="93" t="s">
        <v>165</v>
      </c>
      <c r="E265" s="140">
        <v>150.55000000000001</v>
      </c>
      <c r="F265" s="83">
        <v>0.08</v>
      </c>
      <c r="H265" s="26"/>
    </row>
    <row r="266" spans="2:8" ht="15.75" customHeight="1">
      <c r="B266" s="86" t="s">
        <v>639</v>
      </c>
      <c r="C266" s="86" t="s">
        <v>640</v>
      </c>
      <c r="D266" s="141" t="s">
        <v>165</v>
      </c>
      <c r="E266" s="144">
        <v>446.31</v>
      </c>
      <c r="F266" s="86">
        <v>0.24</v>
      </c>
      <c r="H266" s="26"/>
    </row>
    <row r="267" spans="2:8" ht="15.75" customHeight="1">
      <c r="B267" s="83" t="s">
        <v>419</v>
      </c>
      <c r="C267" s="83" t="s">
        <v>434</v>
      </c>
      <c r="D267" s="93" t="s">
        <v>165</v>
      </c>
      <c r="E267" s="140">
        <v>466.47</v>
      </c>
      <c r="F267" s="83">
        <v>0.25</v>
      </c>
      <c r="H267" s="26"/>
    </row>
    <row r="268" spans="2:8" ht="15.75" customHeight="1">
      <c r="B268" s="86" t="s">
        <v>80</v>
      </c>
      <c r="C268" s="86" t="s">
        <v>435</v>
      </c>
      <c r="D268" s="141" t="s">
        <v>165</v>
      </c>
      <c r="E268" s="144">
        <v>159.30000000000001</v>
      </c>
      <c r="F268" s="86">
        <v>0.09</v>
      </c>
      <c r="H268" s="26"/>
    </row>
    <row r="269" spans="2:8" ht="15.75" customHeight="1">
      <c r="B269" s="83" t="s">
        <v>826</v>
      </c>
      <c r="C269" s="83" t="s">
        <v>794</v>
      </c>
      <c r="D269" s="93" t="s">
        <v>165</v>
      </c>
      <c r="E269" s="140">
        <v>103.14</v>
      </c>
      <c r="F269" s="83">
        <v>0.06</v>
      </c>
      <c r="H269" s="26"/>
    </row>
    <row r="270" spans="2:8" ht="15.75" customHeight="1">
      <c r="B270" s="86" t="s">
        <v>641</v>
      </c>
      <c r="C270" s="86" t="s">
        <v>642</v>
      </c>
      <c r="D270" s="141" t="s">
        <v>165</v>
      </c>
      <c r="E270" s="144">
        <v>165.78</v>
      </c>
      <c r="F270" s="86">
        <v>0.09</v>
      </c>
      <c r="H270" s="26"/>
    </row>
    <row r="271" spans="2:8" ht="15.75" customHeight="1">
      <c r="B271" s="83" t="s">
        <v>643</v>
      </c>
      <c r="C271" s="83" t="s">
        <v>644</v>
      </c>
      <c r="D271" s="93" t="s">
        <v>165</v>
      </c>
      <c r="E271" s="140">
        <v>131.24</v>
      </c>
      <c r="F271" s="83">
        <v>7.0000000000000007E-2</v>
      </c>
      <c r="H271" s="26"/>
    </row>
    <row r="272" spans="2:8" ht="15.75" customHeight="1">
      <c r="B272" s="86" t="s">
        <v>827</v>
      </c>
      <c r="C272" s="86" t="s">
        <v>795</v>
      </c>
      <c r="D272" s="141" t="s">
        <v>165</v>
      </c>
      <c r="E272" s="144">
        <v>2381.54</v>
      </c>
      <c r="F272" s="86">
        <v>1.28</v>
      </c>
      <c r="H272" s="26"/>
    </row>
    <row r="273" spans="2:8" ht="15.75" customHeight="1">
      <c r="B273" s="83" t="s">
        <v>828</v>
      </c>
      <c r="C273" s="83" t="s">
        <v>796</v>
      </c>
      <c r="D273" s="93" t="s">
        <v>165</v>
      </c>
      <c r="E273" s="140">
        <v>774.88</v>
      </c>
      <c r="F273" s="83">
        <v>0.42</v>
      </c>
      <c r="H273" s="26"/>
    </row>
    <row r="274" spans="2:8" ht="15.75" customHeight="1">
      <c r="B274" s="86" t="s">
        <v>829</v>
      </c>
      <c r="C274" s="86" t="s">
        <v>797</v>
      </c>
      <c r="D274" s="141" t="s">
        <v>165</v>
      </c>
      <c r="E274" s="144">
        <v>1267.93</v>
      </c>
      <c r="F274" s="86">
        <v>0.68</v>
      </c>
      <c r="H274" s="26"/>
    </row>
    <row r="275" spans="2:8" ht="15.75" customHeight="1">
      <c r="B275" s="83" t="s">
        <v>830</v>
      </c>
      <c r="C275" s="83" t="s">
        <v>798</v>
      </c>
      <c r="D275" s="93" t="s">
        <v>165</v>
      </c>
      <c r="E275" s="140">
        <v>279.12</v>
      </c>
      <c r="F275" s="83">
        <v>0.15</v>
      </c>
      <c r="H275" s="26"/>
    </row>
    <row r="276" spans="2:8" ht="15.75" customHeight="1">
      <c r="B276" s="86" t="s">
        <v>676</v>
      </c>
      <c r="C276" s="86" t="s">
        <v>698</v>
      </c>
      <c r="D276" s="141" t="s">
        <v>186</v>
      </c>
      <c r="E276" s="144">
        <v>244.41</v>
      </c>
      <c r="F276" s="86">
        <v>0.13</v>
      </c>
      <c r="H276" s="26"/>
    </row>
    <row r="277" spans="2:8" ht="15.75" customHeight="1">
      <c r="B277" s="83" t="s">
        <v>110</v>
      </c>
      <c r="C277" s="83" t="s">
        <v>751</v>
      </c>
      <c r="D277" s="93" t="s">
        <v>165</v>
      </c>
      <c r="E277" s="140">
        <v>643.85</v>
      </c>
      <c r="F277" s="83">
        <v>0.35</v>
      </c>
      <c r="H277" s="26"/>
    </row>
    <row r="278" spans="2:8" ht="15.75" customHeight="1">
      <c r="B278" s="86" t="s">
        <v>175</v>
      </c>
      <c r="C278" s="86" t="s">
        <v>649</v>
      </c>
      <c r="D278" s="141" t="s">
        <v>165</v>
      </c>
      <c r="E278" s="144">
        <v>218.79</v>
      </c>
      <c r="F278" s="86">
        <v>0.12</v>
      </c>
      <c r="H278" s="26"/>
    </row>
    <row r="279" spans="2:8" ht="15.75" customHeight="1">
      <c r="B279" s="83" t="s">
        <v>262</v>
      </c>
      <c r="C279" s="83" t="s">
        <v>281</v>
      </c>
      <c r="D279" s="93" t="s">
        <v>165</v>
      </c>
      <c r="E279" s="140">
        <v>103.67</v>
      </c>
      <c r="F279" s="83">
        <v>0.06</v>
      </c>
      <c r="H279" s="26"/>
    </row>
    <row r="280" spans="2:8" ht="15.75" customHeight="1">
      <c r="B280" s="86" t="s">
        <v>150</v>
      </c>
      <c r="C280" s="86" t="s">
        <v>136</v>
      </c>
      <c r="D280" s="141" t="s">
        <v>165</v>
      </c>
      <c r="E280" s="144">
        <v>816.07</v>
      </c>
      <c r="F280" s="86">
        <v>0.44</v>
      </c>
      <c r="H280" s="26"/>
    </row>
    <row r="281" spans="2:8" ht="15.75" customHeight="1">
      <c r="B281" s="83" t="s">
        <v>98</v>
      </c>
      <c r="C281" s="83" t="s">
        <v>99</v>
      </c>
      <c r="D281" s="93" t="s">
        <v>165</v>
      </c>
      <c r="E281" s="140">
        <v>140.5</v>
      </c>
      <c r="F281" s="83">
        <v>0.08</v>
      </c>
      <c r="H281" s="26"/>
    </row>
    <row r="282" spans="2:8" ht="15.75" customHeight="1">
      <c r="B282" s="86" t="s">
        <v>46</v>
      </c>
      <c r="C282" s="86" t="s">
        <v>47</v>
      </c>
      <c r="D282" s="141" t="s">
        <v>165</v>
      </c>
      <c r="E282" s="144">
        <v>526.04</v>
      </c>
      <c r="F282" s="86">
        <v>0.28000000000000003</v>
      </c>
      <c r="H282" s="26"/>
    </row>
    <row r="283" spans="2:8" ht="15.75" customHeight="1">
      <c r="B283" s="83" t="s">
        <v>573</v>
      </c>
      <c r="C283" s="83" t="s">
        <v>590</v>
      </c>
      <c r="D283" s="93" t="s">
        <v>165</v>
      </c>
      <c r="E283" s="140">
        <v>824.8</v>
      </c>
      <c r="F283" s="83">
        <v>0.44</v>
      </c>
      <c r="H283" s="26"/>
    </row>
    <row r="284" spans="2:8" ht="15.75" customHeight="1">
      <c r="B284" s="86" t="s">
        <v>8</v>
      </c>
      <c r="C284" s="86" t="s">
        <v>7</v>
      </c>
      <c r="D284" s="141" t="s">
        <v>165</v>
      </c>
      <c r="E284" s="144">
        <v>222.56</v>
      </c>
      <c r="F284" s="86">
        <v>0.12</v>
      </c>
      <c r="H284" s="26"/>
    </row>
    <row r="285" spans="2:8" ht="15.75" customHeight="1">
      <c r="B285" s="83" t="s">
        <v>242</v>
      </c>
      <c r="C285" s="83" t="s">
        <v>243</v>
      </c>
      <c r="D285" s="93" t="s">
        <v>165</v>
      </c>
      <c r="E285" s="140">
        <v>1144.96</v>
      </c>
      <c r="F285" s="83">
        <v>0.62</v>
      </c>
      <c r="H285" s="26"/>
    </row>
    <row r="286" spans="2:8" ht="15.75" customHeight="1">
      <c r="B286" s="86" t="s">
        <v>831</v>
      </c>
      <c r="C286" s="86" t="s">
        <v>799</v>
      </c>
      <c r="D286" s="141" t="s">
        <v>165</v>
      </c>
      <c r="E286" s="144">
        <v>161.79</v>
      </c>
      <c r="F286" s="86">
        <v>0.09</v>
      </c>
      <c r="H286" s="26"/>
    </row>
    <row r="287" spans="2:8" ht="15.75" customHeight="1">
      <c r="B287" s="83" t="s">
        <v>393</v>
      </c>
      <c r="C287" s="83" t="s">
        <v>394</v>
      </c>
      <c r="D287" s="93" t="s">
        <v>186</v>
      </c>
      <c r="E287" s="140">
        <v>633.22</v>
      </c>
      <c r="F287" s="83">
        <v>0.34</v>
      </c>
      <c r="H287" s="26"/>
    </row>
    <row r="288" spans="2:8" ht="15.75" customHeight="1">
      <c r="B288" s="86" t="s">
        <v>111</v>
      </c>
      <c r="C288" s="86" t="s">
        <v>650</v>
      </c>
      <c r="D288" s="141" t="s">
        <v>165</v>
      </c>
      <c r="E288" s="144">
        <v>172.65</v>
      </c>
      <c r="F288" s="86">
        <v>0.09</v>
      </c>
      <c r="H288" s="26"/>
    </row>
    <row r="289" spans="2:8" ht="15.75" customHeight="1">
      <c r="B289" s="83" t="s">
        <v>151</v>
      </c>
      <c r="C289" s="83" t="s">
        <v>135</v>
      </c>
      <c r="D289" s="93" t="s">
        <v>165</v>
      </c>
      <c r="E289" s="140">
        <v>1260.81</v>
      </c>
      <c r="F289" s="83">
        <v>0.68</v>
      </c>
      <c r="H289" s="26"/>
    </row>
    <row r="290" spans="2:8" ht="15.75" customHeight="1">
      <c r="B290" s="86" t="s">
        <v>10</v>
      </c>
      <c r="C290" s="86" t="s">
        <v>9</v>
      </c>
      <c r="D290" s="141" t="s">
        <v>165</v>
      </c>
      <c r="E290" s="144">
        <v>382.49</v>
      </c>
      <c r="F290" s="86">
        <v>0.21</v>
      </c>
      <c r="H290" s="26"/>
    </row>
    <row r="291" spans="2:8" ht="15.75" customHeight="1">
      <c r="B291" s="83" t="s">
        <v>103</v>
      </c>
      <c r="C291" s="83" t="s">
        <v>651</v>
      </c>
      <c r="D291" s="93" t="s">
        <v>165</v>
      </c>
      <c r="E291" s="140">
        <v>1481.23</v>
      </c>
      <c r="F291" s="83">
        <v>0.8</v>
      </c>
      <c r="H291" s="26"/>
    </row>
    <row r="292" spans="2:8" ht="15.75" customHeight="1">
      <c r="B292" s="86" t="s">
        <v>101</v>
      </c>
      <c r="C292" s="86" t="s">
        <v>312</v>
      </c>
      <c r="D292" s="141" t="s">
        <v>165</v>
      </c>
      <c r="E292" s="144">
        <v>90.53</v>
      </c>
      <c r="F292" s="86">
        <v>0.05</v>
      </c>
      <c r="H292" s="26"/>
    </row>
    <row r="293" spans="2:8" ht="15.75" customHeight="1">
      <c r="B293" s="83" t="s">
        <v>487</v>
      </c>
      <c r="C293" s="83" t="s">
        <v>688</v>
      </c>
      <c r="D293" s="93" t="s">
        <v>165</v>
      </c>
      <c r="E293" s="140">
        <v>72.64</v>
      </c>
      <c r="F293" s="83">
        <v>0.04</v>
      </c>
      <c r="H293" s="26"/>
    </row>
    <row r="294" spans="2:8" ht="15.75" customHeight="1">
      <c r="B294" s="86" t="s">
        <v>667</v>
      </c>
      <c r="C294" s="86" t="s">
        <v>689</v>
      </c>
      <c r="D294" s="141" t="s">
        <v>165</v>
      </c>
      <c r="E294" s="144">
        <v>148.30000000000001</v>
      </c>
      <c r="F294" s="86">
        <v>0.08</v>
      </c>
      <c r="H294" s="26"/>
    </row>
    <row r="295" spans="2:8" ht="15.75" customHeight="1">
      <c r="B295" s="83" t="s">
        <v>677</v>
      </c>
      <c r="C295" s="83" t="s">
        <v>699</v>
      </c>
      <c r="D295" s="93" t="s">
        <v>186</v>
      </c>
      <c r="E295" s="140">
        <v>125.66</v>
      </c>
      <c r="F295" s="83">
        <v>7.0000000000000007E-2</v>
      </c>
      <c r="H295" s="26"/>
    </row>
    <row r="296" spans="2:8" ht="15.75" customHeight="1">
      <c r="B296" s="86" t="s">
        <v>59</v>
      </c>
      <c r="C296" s="86" t="s">
        <v>199</v>
      </c>
      <c r="D296" s="141" t="s">
        <v>165</v>
      </c>
      <c r="E296" s="144">
        <v>105.43</v>
      </c>
      <c r="F296" s="86">
        <v>0.06</v>
      </c>
      <c r="H296" s="26"/>
    </row>
    <row r="297" spans="2:8" ht="15.75" customHeight="1">
      <c r="B297" s="83" t="s">
        <v>832</v>
      </c>
      <c r="C297" s="83" t="s">
        <v>800</v>
      </c>
      <c r="D297" s="93" t="s">
        <v>186</v>
      </c>
      <c r="E297" s="140">
        <v>386.16</v>
      </c>
      <c r="F297" s="83">
        <v>0.21</v>
      </c>
      <c r="H297" s="26"/>
    </row>
    <row r="298" spans="2:8" ht="15.75" customHeight="1">
      <c r="B298" s="86" t="s">
        <v>574</v>
      </c>
      <c r="C298" s="86" t="s">
        <v>591</v>
      </c>
      <c r="D298" s="141" t="s">
        <v>165</v>
      </c>
      <c r="E298" s="144">
        <v>172.41</v>
      </c>
      <c r="F298" s="86">
        <v>0.09</v>
      </c>
      <c r="H298" s="26"/>
    </row>
    <row r="299" spans="2:8" ht="15.75" customHeight="1">
      <c r="B299" s="83" t="s">
        <v>572</v>
      </c>
      <c r="C299" s="83" t="s">
        <v>589</v>
      </c>
      <c r="D299" s="93" t="s">
        <v>186</v>
      </c>
      <c r="E299" s="140">
        <v>204.63</v>
      </c>
      <c r="F299" s="83">
        <v>0.11</v>
      </c>
      <c r="H299" s="26"/>
    </row>
    <row r="300" spans="2:8" ht="15.75" customHeight="1">
      <c r="B300" s="86" t="s">
        <v>313</v>
      </c>
      <c r="C300" s="86" t="s">
        <v>314</v>
      </c>
      <c r="D300" s="141" t="s">
        <v>165</v>
      </c>
      <c r="E300" s="144">
        <v>193.37</v>
      </c>
      <c r="F300" s="86">
        <v>0.1</v>
      </c>
      <c r="H300" s="26"/>
    </row>
    <row r="301" spans="2:8" ht="15.75" customHeight="1">
      <c r="B301" s="83" t="s">
        <v>315</v>
      </c>
      <c r="C301" s="83" t="s">
        <v>316</v>
      </c>
      <c r="D301" s="93" t="s">
        <v>165</v>
      </c>
      <c r="E301" s="140">
        <v>117.23</v>
      </c>
      <c r="F301" s="83">
        <v>0.06</v>
      </c>
      <c r="H301" s="26"/>
    </row>
    <row r="302" spans="2:8" ht="15.75" customHeight="1">
      <c r="B302" s="86" t="s">
        <v>112</v>
      </c>
      <c r="C302" s="86" t="s">
        <v>125</v>
      </c>
      <c r="D302" s="141" t="s">
        <v>165</v>
      </c>
      <c r="E302" s="144">
        <v>163.41</v>
      </c>
      <c r="F302" s="86">
        <v>0.09</v>
      </c>
      <c r="H302" s="26"/>
    </row>
    <row r="303" spans="2:8" ht="15.75" customHeight="1">
      <c r="B303" s="83" t="s">
        <v>113</v>
      </c>
      <c r="C303" s="83" t="s">
        <v>126</v>
      </c>
      <c r="D303" s="93" t="s">
        <v>165</v>
      </c>
      <c r="E303" s="140">
        <v>181.01</v>
      </c>
      <c r="F303" s="83">
        <v>0.1</v>
      </c>
      <c r="H303" s="26"/>
    </row>
    <row r="304" spans="2:8" ht="15.75" customHeight="1">
      <c r="B304" s="86" t="s">
        <v>114</v>
      </c>
      <c r="C304" s="86" t="s">
        <v>127</v>
      </c>
      <c r="D304" s="141" t="s">
        <v>165</v>
      </c>
      <c r="E304" s="144">
        <v>516.53</v>
      </c>
      <c r="F304" s="86">
        <v>0.28000000000000003</v>
      </c>
      <c r="H304" s="26"/>
    </row>
    <row r="305" spans="2:8" ht="15.75" customHeight="1">
      <c r="B305" s="83" t="s">
        <v>191</v>
      </c>
      <c r="C305" s="83" t="s">
        <v>200</v>
      </c>
      <c r="D305" s="93" t="s">
        <v>165</v>
      </c>
      <c r="E305" s="140">
        <v>262.92</v>
      </c>
      <c r="F305" s="83">
        <v>0.14000000000000001</v>
      </c>
      <c r="H305" s="26"/>
    </row>
    <row r="306" spans="2:8" ht="15.75" customHeight="1">
      <c r="B306" s="86" t="s">
        <v>221</v>
      </c>
      <c r="C306" s="86" t="s">
        <v>222</v>
      </c>
      <c r="D306" s="141" t="s">
        <v>165</v>
      </c>
      <c r="E306" s="144">
        <v>101.26</v>
      </c>
      <c r="F306" s="86">
        <v>0.05</v>
      </c>
      <c r="H306" s="26"/>
    </row>
    <row r="307" spans="2:8" ht="15.75" customHeight="1">
      <c r="B307" s="83" t="s">
        <v>192</v>
      </c>
      <c r="C307" s="83" t="s">
        <v>201</v>
      </c>
      <c r="D307" s="93" t="s">
        <v>165</v>
      </c>
      <c r="E307" s="140">
        <v>85.39</v>
      </c>
      <c r="F307" s="83">
        <v>0.05</v>
      </c>
      <c r="H307" s="26"/>
    </row>
    <row r="308" spans="2:8" ht="15.75" customHeight="1">
      <c r="B308" s="86" t="s">
        <v>0</v>
      </c>
      <c r="C308" s="86" t="s">
        <v>752</v>
      </c>
      <c r="D308" s="141" t="s">
        <v>165</v>
      </c>
      <c r="E308" s="144">
        <v>106.21</v>
      </c>
      <c r="F308" s="86">
        <v>0.06</v>
      </c>
      <c r="H308" s="26"/>
    </row>
    <row r="309" spans="2:8" ht="15.75" customHeight="1">
      <c r="B309" s="83" t="s">
        <v>193</v>
      </c>
      <c r="C309" s="83" t="s">
        <v>202</v>
      </c>
      <c r="D309" s="93" t="s">
        <v>186</v>
      </c>
      <c r="E309" s="140">
        <v>149.80000000000001</v>
      </c>
      <c r="F309" s="83">
        <v>0.08</v>
      </c>
      <c r="H309" s="26"/>
    </row>
    <row r="310" spans="2:8" ht="15.75" customHeight="1">
      <c r="B310" s="86" t="s">
        <v>115</v>
      </c>
      <c r="C310" s="86" t="s">
        <v>753</v>
      </c>
      <c r="D310" s="141" t="s">
        <v>165</v>
      </c>
      <c r="E310" s="144">
        <v>137.4</v>
      </c>
      <c r="F310" s="86">
        <v>7.0000000000000007E-2</v>
      </c>
      <c r="H310" s="26"/>
    </row>
    <row r="311" spans="2:8" ht="15.75" customHeight="1">
      <c r="B311" s="83" t="s">
        <v>20</v>
      </c>
      <c r="C311" s="83" t="s">
        <v>48</v>
      </c>
      <c r="D311" s="93" t="s">
        <v>165</v>
      </c>
      <c r="E311" s="140">
        <v>89.05</v>
      </c>
      <c r="F311" s="83">
        <v>0.05</v>
      </c>
      <c r="H311" s="26"/>
    </row>
    <row r="312" spans="2:8" ht="15.75" customHeight="1">
      <c r="B312" s="86" t="s">
        <v>86</v>
      </c>
      <c r="C312" s="86" t="s">
        <v>87</v>
      </c>
      <c r="D312" s="141" t="s">
        <v>165</v>
      </c>
      <c r="E312" s="144">
        <v>715.22</v>
      </c>
      <c r="F312" s="86">
        <v>0.38</v>
      </c>
      <c r="H312" s="26"/>
    </row>
    <row r="313" spans="2:8" ht="15.75" customHeight="1">
      <c r="B313" s="83" t="s">
        <v>116</v>
      </c>
      <c r="C313" s="83" t="s">
        <v>128</v>
      </c>
      <c r="D313" s="93" t="s">
        <v>165</v>
      </c>
      <c r="E313" s="140">
        <v>281.26</v>
      </c>
      <c r="F313" s="83">
        <v>0.15</v>
      </c>
      <c r="H313" s="26"/>
    </row>
    <row r="314" spans="2:8" ht="15.75" customHeight="1">
      <c r="B314" s="86" t="s">
        <v>391</v>
      </c>
      <c r="C314" s="86" t="s">
        <v>392</v>
      </c>
      <c r="D314" s="141" t="s">
        <v>165</v>
      </c>
      <c r="E314" s="144">
        <v>100.52</v>
      </c>
      <c r="F314" s="86">
        <v>0.05</v>
      </c>
      <c r="H314" s="26"/>
    </row>
    <row r="315" spans="2:8" ht="15.75" customHeight="1">
      <c r="B315" s="83" t="s">
        <v>156</v>
      </c>
      <c r="C315" s="83" t="s">
        <v>163</v>
      </c>
      <c r="D315" s="93" t="s">
        <v>165</v>
      </c>
      <c r="E315" s="140">
        <v>921.66</v>
      </c>
      <c r="F315" s="83">
        <v>0.5</v>
      </c>
      <c r="H315" s="26"/>
    </row>
    <row r="316" spans="2:8" ht="15.75" customHeight="1">
      <c r="B316" s="86" t="s">
        <v>117</v>
      </c>
      <c r="C316" s="86" t="s">
        <v>129</v>
      </c>
      <c r="D316" s="141" t="s">
        <v>165</v>
      </c>
      <c r="E316" s="144">
        <v>1328.89</v>
      </c>
      <c r="F316" s="86">
        <v>0.71</v>
      </c>
      <c r="H316" s="26"/>
    </row>
    <row r="317" spans="2:8" ht="15.75" customHeight="1">
      <c r="B317" s="83" t="s">
        <v>317</v>
      </c>
      <c r="C317" s="83" t="s">
        <v>754</v>
      </c>
      <c r="D317" s="93" t="s">
        <v>165</v>
      </c>
      <c r="E317" s="140">
        <v>104.59</v>
      </c>
      <c r="F317" s="83">
        <v>0.06</v>
      </c>
      <c r="H317" s="26"/>
    </row>
    <row r="318" spans="2:8" ht="15.75" customHeight="1">
      <c r="B318" s="86" t="s">
        <v>318</v>
      </c>
      <c r="C318" s="86" t="s">
        <v>319</v>
      </c>
      <c r="D318" s="141" t="s">
        <v>165</v>
      </c>
      <c r="E318" s="144">
        <v>238.34</v>
      </c>
      <c r="F318" s="86">
        <v>0.13</v>
      </c>
      <c r="H318" s="26"/>
    </row>
    <row r="319" spans="2:8" ht="15.75" customHeight="1">
      <c r="B319" s="83" t="s">
        <v>577</v>
      </c>
      <c r="C319" s="83" t="s">
        <v>593</v>
      </c>
      <c r="D319" s="93" t="s">
        <v>165</v>
      </c>
      <c r="E319" s="140">
        <v>315.20999999999998</v>
      </c>
      <c r="F319" s="83">
        <v>0.17</v>
      </c>
      <c r="H319" s="26"/>
    </row>
    <row r="320" spans="2:8" ht="15.75" customHeight="1">
      <c r="B320" s="86" t="s">
        <v>420</v>
      </c>
      <c r="C320" s="86" t="s">
        <v>436</v>
      </c>
      <c r="D320" s="141" t="s">
        <v>165</v>
      </c>
      <c r="E320" s="144">
        <v>451.86</v>
      </c>
      <c r="F320" s="86">
        <v>0.24</v>
      </c>
      <c r="H320" s="26"/>
    </row>
    <row r="321" spans="2:8" ht="15.75" customHeight="1">
      <c r="B321" s="83" t="s">
        <v>223</v>
      </c>
      <c r="C321" s="83" t="s">
        <v>224</v>
      </c>
      <c r="D321" s="93" t="s">
        <v>165</v>
      </c>
      <c r="E321" s="140">
        <v>480.58</v>
      </c>
      <c r="F321" s="83">
        <v>0.26</v>
      </c>
      <c r="H321" s="26"/>
    </row>
    <row r="322" spans="2:8" ht="15.75" customHeight="1">
      <c r="B322" s="86" t="s">
        <v>833</v>
      </c>
      <c r="C322" s="86" t="s">
        <v>801</v>
      </c>
      <c r="D322" s="141" t="s">
        <v>165</v>
      </c>
      <c r="E322" s="144">
        <v>389.22</v>
      </c>
      <c r="F322" s="86">
        <v>0.21</v>
      </c>
      <c r="H322" s="26"/>
    </row>
    <row r="323" spans="2:8" ht="15.75" customHeight="1">
      <c r="B323" s="83" t="s">
        <v>421</v>
      </c>
      <c r="C323" s="83" t="s">
        <v>755</v>
      </c>
      <c r="D323" s="93" t="s">
        <v>165</v>
      </c>
      <c r="E323" s="140">
        <v>318.07</v>
      </c>
      <c r="F323" s="83">
        <v>0.17</v>
      </c>
      <c r="H323" s="26"/>
    </row>
    <row r="324" spans="2:8" ht="15.75" customHeight="1">
      <c r="B324" s="86" t="s">
        <v>361</v>
      </c>
      <c r="C324" s="86" t="s">
        <v>373</v>
      </c>
      <c r="D324" s="141" t="s">
        <v>165</v>
      </c>
      <c r="E324" s="144">
        <v>113.29</v>
      </c>
      <c r="F324" s="86">
        <v>0.06</v>
      </c>
      <c r="H324" s="26"/>
    </row>
    <row r="325" spans="2:8" ht="15.75" customHeight="1">
      <c r="B325" s="83" t="s">
        <v>553</v>
      </c>
      <c r="C325" s="83" t="s">
        <v>554</v>
      </c>
      <c r="D325" s="93" t="s">
        <v>165</v>
      </c>
      <c r="E325" s="140">
        <v>122.22</v>
      </c>
      <c r="F325" s="83">
        <v>7.0000000000000007E-2</v>
      </c>
      <c r="H325" s="26"/>
    </row>
    <row r="326" spans="2:8" ht="15.75" customHeight="1">
      <c r="B326" s="86" t="s">
        <v>645</v>
      </c>
      <c r="C326" s="86" t="s">
        <v>646</v>
      </c>
      <c r="D326" s="141" t="s">
        <v>165</v>
      </c>
      <c r="E326" s="144">
        <v>310.93</v>
      </c>
      <c r="F326" s="86">
        <v>0.17</v>
      </c>
      <c r="H326" s="26"/>
    </row>
    <row r="327" spans="2:8" ht="15.75" customHeight="1">
      <c r="B327" s="83" t="s">
        <v>322</v>
      </c>
      <c r="C327" s="83" t="s">
        <v>323</v>
      </c>
      <c r="D327" s="93" t="s">
        <v>165</v>
      </c>
      <c r="E327" s="140">
        <v>449.18</v>
      </c>
      <c r="F327" s="83">
        <v>0.24</v>
      </c>
      <c r="H327" s="26"/>
    </row>
    <row r="328" spans="2:8" ht="15.75" customHeight="1">
      <c r="B328" s="86" t="s">
        <v>678</v>
      </c>
      <c r="C328" s="86" t="s">
        <v>700</v>
      </c>
      <c r="D328" s="141" t="s">
        <v>186</v>
      </c>
      <c r="E328" s="144">
        <v>109.66</v>
      </c>
      <c r="F328" s="86">
        <v>0.06</v>
      </c>
      <c r="H328" s="26"/>
    </row>
    <row r="329" spans="2:8" ht="15.75" customHeight="1">
      <c r="B329" s="83" t="s">
        <v>395</v>
      </c>
      <c r="C329" s="83" t="s">
        <v>396</v>
      </c>
      <c r="D329" s="93" t="s">
        <v>165</v>
      </c>
      <c r="E329" s="140">
        <v>544.12</v>
      </c>
      <c r="F329" s="83">
        <v>0.28999999999999998</v>
      </c>
      <c r="H329" s="26"/>
    </row>
    <row r="330" spans="2:8" ht="15.75" customHeight="1">
      <c r="B330" s="86" t="s">
        <v>402</v>
      </c>
      <c r="C330" s="86" t="s">
        <v>403</v>
      </c>
      <c r="D330" s="141" t="s">
        <v>165</v>
      </c>
      <c r="E330" s="144">
        <v>268.93</v>
      </c>
      <c r="F330" s="86">
        <v>0.14000000000000001</v>
      </c>
      <c r="H330" s="26"/>
    </row>
    <row r="331" spans="2:8" ht="15.75" customHeight="1">
      <c r="B331" s="83" t="s">
        <v>92</v>
      </c>
      <c r="C331" s="83" t="s">
        <v>756</v>
      </c>
      <c r="D331" s="93" t="s">
        <v>165</v>
      </c>
      <c r="E331" s="140">
        <v>461.76</v>
      </c>
      <c r="F331" s="83">
        <v>0.25</v>
      </c>
      <c r="H331" s="26"/>
    </row>
    <row r="332" spans="2:8" ht="15.75" customHeight="1">
      <c r="B332" s="86" t="s">
        <v>158</v>
      </c>
      <c r="C332" s="86" t="s">
        <v>757</v>
      </c>
      <c r="D332" s="141" t="s">
        <v>186</v>
      </c>
      <c r="E332" s="144">
        <v>490.46</v>
      </c>
      <c r="F332" s="86">
        <v>0.26</v>
      </c>
      <c r="H332" s="26"/>
    </row>
    <row r="333" spans="2:8" ht="15.75" customHeight="1">
      <c r="B333" s="83" t="s">
        <v>334</v>
      </c>
      <c r="C333" s="83" t="s">
        <v>345</v>
      </c>
      <c r="D333" s="93" t="s">
        <v>186</v>
      </c>
      <c r="E333" s="140">
        <v>253.28</v>
      </c>
      <c r="F333" s="83">
        <v>0.14000000000000001</v>
      </c>
      <c r="H333" s="26"/>
    </row>
    <row r="334" spans="2:8" ht="15.75" customHeight="1">
      <c r="B334" s="86" t="s">
        <v>834</v>
      </c>
      <c r="C334" s="86" t="s">
        <v>802</v>
      </c>
      <c r="D334" s="141" t="s">
        <v>165</v>
      </c>
      <c r="E334" s="144">
        <v>135.06</v>
      </c>
      <c r="F334" s="86">
        <v>7.0000000000000007E-2</v>
      </c>
      <c r="H334" s="26"/>
    </row>
    <row r="335" spans="2:8" ht="15.75" customHeight="1">
      <c r="B335" s="83" t="s">
        <v>511</v>
      </c>
      <c r="C335" s="83" t="s">
        <v>652</v>
      </c>
      <c r="D335" s="93" t="s">
        <v>165</v>
      </c>
      <c r="E335" s="140">
        <v>132.41999999999999</v>
      </c>
      <c r="F335" s="83">
        <v>7.0000000000000007E-2</v>
      </c>
      <c r="H335" s="26"/>
    </row>
    <row r="336" spans="2:8" ht="15.75" customHeight="1">
      <c r="B336" s="86" t="s">
        <v>499</v>
      </c>
      <c r="C336" s="86" t="s">
        <v>758</v>
      </c>
      <c r="D336" s="141" t="s">
        <v>165</v>
      </c>
      <c r="E336" s="144">
        <v>796.83</v>
      </c>
      <c r="F336" s="86">
        <v>0.43</v>
      </c>
    </row>
    <row r="337" spans="2:6" ht="15.75" customHeight="1">
      <c r="B337" s="83" t="s">
        <v>500</v>
      </c>
      <c r="C337" s="83" t="s">
        <v>759</v>
      </c>
      <c r="D337" s="93" t="s">
        <v>165</v>
      </c>
      <c r="E337" s="140">
        <v>141.72</v>
      </c>
      <c r="F337" s="83">
        <v>0.08</v>
      </c>
    </row>
    <row r="338" spans="2:6" ht="15.75" customHeight="1">
      <c r="B338" s="86" t="s">
        <v>120</v>
      </c>
      <c r="C338" s="86" t="s">
        <v>131</v>
      </c>
      <c r="D338" s="141" t="s">
        <v>186</v>
      </c>
      <c r="E338" s="144">
        <v>1645.57</v>
      </c>
      <c r="F338" s="86">
        <v>0.88</v>
      </c>
    </row>
    <row r="339" spans="2:6" ht="15.75" customHeight="1">
      <c r="B339" s="83" t="s">
        <v>53</v>
      </c>
      <c r="C339" s="83" t="s">
        <v>760</v>
      </c>
      <c r="D339" s="93" t="s">
        <v>165</v>
      </c>
      <c r="E339" s="140">
        <v>547.08000000000004</v>
      </c>
      <c r="F339" s="83">
        <v>0.28999999999999998</v>
      </c>
    </row>
    <row r="340" spans="2:6" ht="15.75" customHeight="1">
      <c r="B340" s="86" t="s">
        <v>76</v>
      </c>
      <c r="C340" s="86" t="s">
        <v>346</v>
      </c>
      <c r="D340" s="141" t="s">
        <v>165</v>
      </c>
      <c r="E340" s="144">
        <v>248.03</v>
      </c>
      <c r="F340" s="86">
        <v>0.13</v>
      </c>
    </row>
    <row r="341" spans="2:6" ht="15.75" customHeight="1">
      <c r="B341" s="83" t="s">
        <v>64</v>
      </c>
      <c r="C341" s="83" t="s">
        <v>65</v>
      </c>
      <c r="D341" s="93" t="s">
        <v>186</v>
      </c>
      <c r="E341" s="140">
        <v>1674.07</v>
      </c>
      <c r="F341" s="83">
        <v>0.9</v>
      </c>
    </row>
    <row r="342" spans="2:6" ht="15.75" customHeight="1">
      <c r="B342" s="86" t="s">
        <v>176</v>
      </c>
      <c r="C342" s="86" t="s">
        <v>183</v>
      </c>
      <c r="D342" s="141" t="s">
        <v>165</v>
      </c>
      <c r="E342" s="144">
        <v>202.89</v>
      </c>
      <c r="F342" s="86">
        <v>0.11</v>
      </c>
    </row>
    <row r="343" spans="2:6" ht="15.75" customHeight="1">
      <c r="B343" s="83" t="s">
        <v>159</v>
      </c>
      <c r="C343" s="83" t="s">
        <v>164</v>
      </c>
      <c r="D343" s="83" t="s">
        <v>165</v>
      </c>
      <c r="E343" s="140">
        <v>1189.72</v>
      </c>
      <c r="F343" s="83">
        <v>0.64</v>
      </c>
    </row>
    <row r="344" spans="2:6" ht="15.75" customHeight="1">
      <c r="B344" s="86" t="s">
        <v>835</v>
      </c>
      <c r="C344" s="86" t="s">
        <v>803</v>
      </c>
      <c r="D344" s="141" t="s">
        <v>186</v>
      </c>
      <c r="E344" s="144">
        <v>123.08</v>
      </c>
      <c r="F344" s="86">
        <v>7.0000000000000007E-2</v>
      </c>
    </row>
  </sheetData>
  <sheetProtection algorithmName="SHA-512" hashValue="A+JG5jMumTh4z3DxZHecxb+8/k12DHb0eFdFFxlTps5XXtt5fvzOV815gWWsQWWkc9sYjk1iFVQkDM3KnXqY1g==" saltValue="2ETgHEGEPvNYBcAlsAtHwA==" spinCount="100000" sheet="1" formatCells="0"/>
  <customSheetViews>
    <customSheetView guid="{471BA7C4-7631-4B56-8AB7-2E95F3B2FE79}" fitToPage="1">
      <selection activeCell="C30" sqref="C30"/>
      <pageMargins left="0.25" right="0.25" top="0.75" bottom="0.75" header="0.3" footer="0.3"/>
      <pageSetup paperSize="9" scale="67" fitToHeight="0" orientation="portrait" r:id="rId1"/>
    </customSheetView>
    <customSheetView guid="{80655E70-A378-44A4-9D1A-F68A580DCC41}" fitToPage="1">
      <selection activeCell="C30" sqref="C30"/>
      <pageMargins left="0.25" right="0.25" top="0.75" bottom="0.75" header="0.3" footer="0.3"/>
      <pageSetup paperSize="9" scale="67" fitToHeight="0" orientation="portrait" r:id="rId2"/>
    </customSheetView>
  </customSheetViews>
  <mergeCells count="3">
    <mergeCell ref="B7:F7"/>
    <mergeCell ref="B3:C3"/>
    <mergeCell ref="A1:D1"/>
  </mergeCells>
  <pageMargins left="0.25" right="0.25" top="0.75" bottom="0.75" header="0.3" footer="0.3"/>
  <pageSetup paperSize="9" scale="67" fitToHeight="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AE15463"/>
  <sheetViews>
    <sheetView zoomScale="115" zoomScaleNormal="115" workbookViewId="0">
      <selection activeCell="J26" sqref="J26"/>
    </sheetView>
  </sheetViews>
  <sheetFormatPr defaultRowHeight="13.5"/>
  <cols>
    <col min="1" max="1" width="29.15234375" bestFit="1" customWidth="1"/>
    <col min="2" max="2" width="16.3828125" customWidth="1"/>
    <col min="3" max="3" width="28" customWidth="1"/>
    <col min="4" max="4" width="19.84375" customWidth="1"/>
    <col min="5" max="5" width="9" customWidth="1"/>
    <col min="6" max="6" width="4.84375" customWidth="1"/>
    <col min="7" max="7" width="27" customWidth="1"/>
    <col min="8" max="8" width="22.23046875" bestFit="1" customWidth="1"/>
    <col min="9" max="9" width="15.61328125" customWidth="1"/>
    <col min="10" max="10" width="42.765625" customWidth="1"/>
    <col min="11" max="11" width="25.4609375" customWidth="1"/>
    <col min="12" max="12" width="13.61328125" customWidth="1"/>
    <col min="13" max="13" width="31.3828125" customWidth="1"/>
    <col min="14" max="14" width="27.765625" customWidth="1"/>
    <col min="15" max="15" width="8" customWidth="1"/>
  </cols>
  <sheetData>
    <row r="1" spans="1:10">
      <c r="B1" s="20"/>
      <c r="C1" s="20"/>
      <c r="D1" s="20"/>
    </row>
    <row r="4" spans="1:10">
      <c r="A4" s="20"/>
      <c r="B4" s="20" t="s">
        <v>898</v>
      </c>
      <c r="C4" s="20" t="s">
        <v>899</v>
      </c>
    </row>
    <row r="5" spans="1:10">
      <c r="A5" t="s">
        <v>49</v>
      </c>
      <c r="B5" s="108">
        <v>0.50825278405418406</v>
      </c>
      <c r="C5" s="108">
        <f>I17</f>
        <v>0.39023568322906727</v>
      </c>
      <c r="E5" s="121"/>
    </row>
    <row r="6" spans="1:10">
      <c r="A6" t="s">
        <v>50</v>
      </c>
      <c r="B6" s="108">
        <v>0.33088917766451004</v>
      </c>
      <c r="C6" s="108">
        <f>I16</f>
        <v>0.40555219213208415</v>
      </c>
      <c r="E6" s="121"/>
    </row>
    <row r="7" spans="1:10">
      <c r="A7" t="s">
        <v>52</v>
      </c>
      <c r="B7" s="108">
        <v>7.4668608459108228E-3</v>
      </c>
      <c r="C7" s="108">
        <f>I15</f>
        <v>3.8987213237230297E-3</v>
      </c>
      <c r="E7" s="121"/>
    </row>
    <row r="8" spans="1:10">
      <c r="A8" s="20" t="s">
        <v>51</v>
      </c>
      <c r="B8" s="108">
        <v>1.3526443444149387E-2</v>
      </c>
      <c r="C8" s="108">
        <f>I14</f>
        <v>1.5134168871174322E-2</v>
      </c>
      <c r="E8" s="121"/>
      <c r="G8" s="20" t="s">
        <v>437</v>
      </c>
    </row>
    <row r="9" spans="1:10">
      <c r="A9" s="20" t="s">
        <v>34</v>
      </c>
      <c r="B9" s="120">
        <v>0.13986473399124563</v>
      </c>
      <c r="C9" s="120">
        <f>I11+I12+I13+I10+I9+I18</f>
        <v>0.18517923444395135</v>
      </c>
      <c r="E9" s="121"/>
      <c r="H9" s="127"/>
      <c r="I9" s="128"/>
    </row>
    <row r="10" spans="1:10">
      <c r="B10" s="31"/>
      <c r="C10" s="31"/>
      <c r="G10" t="s">
        <v>244</v>
      </c>
      <c r="H10" s="127">
        <v>13446.39</v>
      </c>
      <c r="I10" s="143">
        <f>H10/$H$19</f>
        <v>7.2303603089574661E-2</v>
      </c>
      <c r="J10">
        <f>VLOOKUP(G10,$I$23:$J$30,2,0)</f>
        <v>4913.54</v>
      </c>
    </row>
    <row r="11" spans="1:10">
      <c r="A11" s="100" t="s">
        <v>88</v>
      </c>
      <c r="B11" s="31"/>
      <c r="C11" s="31"/>
      <c r="G11" t="s">
        <v>66</v>
      </c>
      <c r="H11" s="104">
        <v>6678.6</v>
      </c>
      <c r="I11" s="143">
        <f t="shared" ref="I11:I18" si="0">H11/$H$19</f>
        <v>3.5912006389375396E-2</v>
      </c>
      <c r="J11">
        <f t="shared" ref="J11:J18" si="1">VLOOKUP(G11,$I$23:$J$30,2,0)</f>
        <v>3672.4799999999996</v>
      </c>
    </row>
    <row r="12" spans="1:10">
      <c r="A12" s="20"/>
      <c r="B12" s="31"/>
      <c r="C12" s="31"/>
      <c r="G12" t="s">
        <v>67</v>
      </c>
      <c r="H12" s="104">
        <v>14313.019999999997</v>
      </c>
      <c r="I12" s="143">
        <f t="shared" si="0"/>
        <v>7.6963624965001295E-2</v>
      </c>
      <c r="J12">
        <f t="shared" si="1"/>
        <v>3872.85</v>
      </c>
    </row>
    <row r="13" spans="1:10">
      <c r="G13" t="s">
        <v>324</v>
      </c>
      <c r="H13" s="104">
        <v>0</v>
      </c>
      <c r="I13" s="143">
        <f t="shared" si="0"/>
        <v>0</v>
      </c>
      <c r="J13">
        <v>0</v>
      </c>
    </row>
    <row r="14" spans="1:10">
      <c r="G14" s="101" t="s">
        <v>51</v>
      </c>
      <c r="H14" s="106">
        <v>2814.52</v>
      </c>
      <c r="I14" s="143">
        <f t="shared" si="0"/>
        <v>1.5134168871174322E-2</v>
      </c>
      <c r="J14">
        <f t="shared" si="1"/>
        <v>4353.43</v>
      </c>
    </row>
    <row r="15" spans="1:10">
      <c r="G15" s="101" t="s">
        <v>52</v>
      </c>
      <c r="H15" s="106">
        <v>725.05</v>
      </c>
      <c r="I15" s="143">
        <f t="shared" si="0"/>
        <v>3.8987213237230297E-3</v>
      </c>
      <c r="J15">
        <f t="shared" si="1"/>
        <v>1349.99</v>
      </c>
    </row>
    <row r="16" spans="1:10">
      <c r="C16" t="s">
        <v>244</v>
      </c>
      <c r="D16" s="110">
        <v>1421.5180425000001</v>
      </c>
      <c r="G16" s="101" t="s">
        <v>50</v>
      </c>
      <c r="H16" s="106">
        <v>75421.040000000008</v>
      </c>
      <c r="I16" s="143">
        <f t="shared" si="0"/>
        <v>0.40555219213208415</v>
      </c>
      <c r="J16">
        <f t="shared" si="1"/>
        <v>65655.679999999993</v>
      </c>
    </row>
    <row r="17" spans="2:19">
      <c r="B17" s="20" t="s">
        <v>404</v>
      </c>
      <c r="C17" t="s">
        <v>66</v>
      </c>
      <c r="D17" s="110">
        <v>3659.4317308799996</v>
      </c>
      <c r="G17" s="101" t="s">
        <v>49</v>
      </c>
      <c r="H17" s="106">
        <v>72572.61</v>
      </c>
      <c r="I17" s="143">
        <f t="shared" si="0"/>
        <v>0.39023568322906727</v>
      </c>
      <c r="J17">
        <f t="shared" si="1"/>
        <v>89123.400000000023</v>
      </c>
    </row>
    <row r="18" spans="2:19">
      <c r="C18" s="109" t="s">
        <v>67</v>
      </c>
      <c r="D18" s="110">
        <v>5467.37320834</v>
      </c>
      <c r="E18" s="105"/>
      <c r="G18" s="109" t="s">
        <v>518</v>
      </c>
      <c r="H18">
        <v>0</v>
      </c>
      <c r="I18" s="143">
        <f t="shared" si="0"/>
        <v>0</v>
      </c>
      <c r="J18">
        <f t="shared" si="1"/>
        <v>615.07000000000005</v>
      </c>
    </row>
    <row r="19" spans="2:19">
      <c r="C19" s="109" t="s">
        <v>324</v>
      </c>
      <c r="D19" s="110">
        <v>100.53605459000001</v>
      </c>
      <c r="E19" s="105"/>
      <c r="G19" t="s">
        <v>100</v>
      </c>
      <c r="H19" s="142">
        <f>SUM(H9:H18)</f>
        <v>185971.22999999998</v>
      </c>
      <c r="I19" s="143">
        <f>SUM(I9:I18)</f>
        <v>1.0000000000000002</v>
      </c>
      <c r="J19">
        <f>SUM(J10:J18)</f>
        <v>173556.44000000003</v>
      </c>
    </row>
    <row r="20" spans="2:19">
      <c r="C20" s="109" t="s">
        <v>51</v>
      </c>
      <c r="D20" s="110">
        <v>4555.5040460500004</v>
      </c>
      <c r="E20" s="105"/>
      <c r="H20" s="110"/>
    </row>
    <row r="21" spans="2:19">
      <c r="C21" s="109" t="s">
        <v>52</v>
      </c>
      <c r="D21" s="110">
        <v>1759.44907154</v>
      </c>
      <c r="E21" s="105"/>
      <c r="I21" s="108"/>
    </row>
    <row r="22" spans="2:19">
      <c r="C22" s="109" t="s">
        <v>50</v>
      </c>
      <c r="D22" s="110">
        <v>67205.731034860015</v>
      </c>
      <c r="E22" s="105"/>
      <c r="I22" s="137" t="s">
        <v>519</v>
      </c>
      <c r="J22" t="s">
        <v>520</v>
      </c>
    </row>
    <row r="23" spans="2:19">
      <c r="C23" s="109" t="s">
        <v>49</v>
      </c>
      <c r="D23" s="110">
        <v>77694.766642219984</v>
      </c>
      <c r="E23" s="105"/>
      <c r="I23" s="109" t="s">
        <v>66</v>
      </c>
      <c r="J23">
        <v>3672.4799999999996</v>
      </c>
    </row>
    <row r="24" spans="2:19">
      <c r="C24" s="109"/>
      <c r="D24" s="110"/>
      <c r="E24" s="105"/>
      <c r="I24" s="109" t="s">
        <v>67</v>
      </c>
      <c r="J24">
        <v>3872.85</v>
      </c>
    </row>
    <row r="25" spans="2:19">
      <c r="C25" s="109"/>
      <c r="D25" s="110"/>
      <c r="E25" s="105"/>
      <c r="I25" s="109" t="s">
        <v>518</v>
      </c>
      <c r="J25">
        <v>615.07000000000005</v>
      </c>
    </row>
    <row r="26" spans="2:19">
      <c r="D26" s="104"/>
      <c r="E26" s="105"/>
      <c r="F26" s="35"/>
      <c r="I26" s="109" t="s">
        <v>51</v>
      </c>
      <c r="J26">
        <v>4353.43</v>
      </c>
      <c r="P26" s="33"/>
      <c r="R26" s="33"/>
      <c r="S26" s="33"/>
    </row>
    <row r="27" spans="2:19">
      <c r="B27" s="20"/>
      <c r="D27" s="104"/>
      <c r="E27" s="105"/>
      <c r="F27" s="35"/>
      <c r="G27" s="109" t="s">
        <v>518</v>
      </c>
      <c r="I27" s="109" t="s">
        <v>52</v>
      </c>
      <c r="J27">
        <v>1349.99</v>
      </c>
      <c r="P27" s="33"/>
      <c r="R27" s="33"/>
      <c r="S27" s="33"/>
    </row>
    <row r="28" spans="2:19">
      <c r="D28" s="104"/>
      <c r="E28" s="105"/>
      <c r="F28" s="35"/>
      <c r="G28" s="109"/>
      <c r="I28" s="109" t="s">
        <v>50</v>
      </c>
      <c r="J28">
        <v>65655.679999999993</v>
      </c>
      <c r="P28" s="33"/>
      <c r="R28" s="33"/>
      <c r="S28" s="33"/>
    </row>
    <row r="29" spans="2:19">
      <c r="D29" s="104"/>
      <c r="E29" s="105"/>
      <c r="F29" s="35"/>
      <c r="G29" s="109"/>
      <c r="I29" s="109" t="s">
        <v>49</v>
      </c>
      <c r="J29">
        <v>89123.400000000023</v>
      </c>
      <c r="P29" s="33"/>
      <c r="R29" s="33"/>
      <c r="S29" s="33"/>
    </row>
    <row r="30" spans="2:19">
      <c r="C30" s="101"/>
      <c r="D30" s="106"/>
      <c r="E30" s="107"/>
      <c r="F30" s="35"/>
      <c r="G30" s="109"/>
      <c r="I30" s="109" t="s">
        <v>244</v>
      </c>
      <c r="J30">
        <v>4913.54</v>
      </c>
      <c r="P30" s="33"/>
      <c r="R30" s="33"/>
      <c r="S30" s="33"/>
    </row>
    <row r="31" spans="2:19">
      <c r="C31" s="101"/>
      <c r="D31" s="106"/>
      <c r="E31" s="107"/>
      <c r="F31" s="35"/>
      <c r="G31" s="109"/>
      <c r="I31" s="109" t="s">
        <v>100</v>
      </c>
      <c r="J31">
        <v>173556.44000000003</v>
      </c>
      <c r="P31" s="33"/>
      <c r="R31" s="33"/>
      <c r="S31" s="33"/>
    </row>
    <row r="32" spans="2:19">
      <c r="C32" s="101"/>
      <c r="D32" s="106"/>
      <c r="E32" s="107"/>
      <c r="F32" s="35"/>
      <c r="G32" s="109"/>
      <c r="P32" s="33"/>
      <c r="R32" s="33"/>
      <c r="S32" s="33"/>
    </row>
    <row r="33" spans="3:19">
      <c r="C33" s="101"/>
      <c r="D33" s="106"/>
      <c r="E33" s="107"/>
      <c r="F33" s="35"/>
      <c r="G33" s="109"/>
      <c r="P33" s="33"/>
      <c r="R33" s="33"/>
      <c r="S33" s="33"/>
    </row>
    <row r="34" spans="3:19">
      <c r="D34" s="127"/>
      <c r="E34" s="128"/>
      <c r="F34" s="35"/>
      <c r="G34" s="109"/>
      <c r="P34" s="33"/>
      <c r="R34" s="33"/>
      <c r="S34" s="33"/>
    </row>
    <row r="35" spans="3:19">
      <c r="D35" s="104"/>
      <c r="E35" s="105"/>
      <c r="F35" s="35"/>
      <c r="P35" s="33"/>
      <c r="R35" s="33"/>
      <c r="S35" s="33"/>
    </row>
    <row r="36" spans="3:19">
      <c r="F36" s="35"/>
      <c r="P36" s="33"/>
      <c r="R36" s="33"/>
      <c r="S36" s="33"/>
    </row>
    <row r="37" spans="3:19">
      <c r="F37" s="35"/>
      <c r="P37" s="33"/>
      <c r="R37" s="33"/>
      <c r="S37" s="33"/>
    </row>
    <row r="38" spans="3:19">
      <c r="F38" s="35"/>
      <c r="P38" s="33"/>
      <c r="R38" s="33"/>
      <c r="S38" s="33"/>
    </row>
    <row r="39" spans="3:19">
      <c r="F39" s="35"/>
      <c r="P39" s="33"/>
      <c r="R39" s="33"/>
      <c r="S39" s="33"/>
    </row>
    <row r="40" spans="3:19">
      <c r="F40" s="35"/>
      <c r="P40" s="33"/>
      <c r="R40" s="33"/>
      <c r="S40" s="33"/>
    </row>
    <row r="41" spans="3:19">
      <c r="F41" s="35"/>
      <c r="P41" s="33"/>
      <c r="R41" s="33"/>
      <c r="S41" s="33"/>
    </row>
    <row r="42" spans="3:19">
      <c r="D42" s="100" t="s">
        <v>88</v>
      </c>
      <c r="F42" s="35"/>
      <c r="P42" s="33"/>
      <c r="R42" s="33"/>
      <c r="S42" s="33"/>
    </row>
    <row r="43" spans="3:19">
      <c r="F43" s="35"/>
      <c r="P43" s="33"/>
      <c r="R43" s="33"/>
      <c r="S43" s="33"/>
    </row>
    <row r="44" spans="3:19">
      <c r="F44" s="35"/>
      <c r="P44" s="33"/>
      <c r="R44" s="33"/>
      <c r="S44" s="33"/>
    </row>
    <row r="45" spans="3:19">
      <c r="F45" s="35"/>
      <c r="P45" s="33"/>
      <c r="R45" s="33"/>
      <c r="S45" s="33"/>
    </row>
    <row r="46" spans="3:19">
      <c r="F46" s="35"/>
      <c r="P46" s="33"/>
      <c r="R46" s="33"/>
      <c r="S46" s="33"/>
    </row>
    <row r="47" spans="3:19">
      <c r="F47" s="35"/>
      <c r="P47" s="33"/>
      <c r="R47" s="33"/>
      <c r="S47" s="33"/>
    </row>
    <row r="48" spans="3:19">
      <c r="F48" s="35"/>
      <c r="P48" s="33"/>
      <c r="R48" s="33"/>
      <c r="S48" s="33"/>
    </row>
    <row r="49" spans="6:31">
      <c r="F49" s="35"/>
      <c r="P49" s="33"/>
      <c r="R49" s="33"/>
      <c r="S49" s="33"/>
    </row>
    <row r="50" spans="6:31">
      <c r="F50" s="35"/>
      <c r="P50" s="33"/>
      <c r="R50" s="33"/>
      <c r="S50" s="33"/>
    </row>
    <row r="51" spans="6:31">
      <c r="F51" s="35"/>
      <c r="P51" s="33"/>
      <c r="R51" s="33"/>
      <c r="S51" s="33"/>
    </row>
    <row r="52" spans="6:31">
      <c r="F52" s="35"/>
      <c r="P52" s="33"/>
      <c r="R52" s="33"/>
      <c r="S52" s="33"/>
    </row>
    <row r="53" spans="6:31">
      <c r="F53" s="35"/>
      <c r="P53" s="33"/>
      <c r="R53" s="33"/>
      <c r="S53" s="33"/>
    </row>
    <row r="54" spans="6:31">
      <c r="F54" s="35"/>
      <c r="P54" s="33"/>
      <c r="R54" s="33"/>
      <c r="S54" s="33"/>
    </row>
    <row r="55" spans="6:31">
      <c r="F55" s="35"/>
      <c r="P55" s="33"/>
      <c r="R55" s="33"/>
      <c r="S55" s="33"/>
    </row>
    <row r="56" spans="6:31">
      <c r="F56" s="35"/>
      <c r="P56" s="33"/>
      <c r="R56" s="33"/>
      <c r="S56" s="33"/>
    </row>
    <row r="57" spans="6:31">
      <c r="F57" s="35"/>
      <c r="P57" s="33"/>
      <c r="R57" s="33"/>
      <c r="S57" s="33"/>
    </row>
    <row r="58" spans="6:31">
      <c r="F58" s="35"/>
      <c r="P58" s="33"/>
      <c r="R58" s="33"/>
      <c r="S58" s="33"/>
      <c r="AE58" s="33"/>
    </row>
    <row r="59" spans="6:31">
      <c r="F59" s="35"/>
      <c r="P59" s="33"/>
      <c r="R59" s="33"/>
      <c r="S59" s="33"/>
    </row>
    <row r="60" spans="6:31">
      <c r="F60" s="35"/>
      <c r="P60" s="33"/>
      <c r="R60" s="33"/>
      <c r="S60" s="33"/>
    </row>
    <row r="61" spans="6:31">
      <c r="F61" s="35"/>
      <c r="P61" s="33"/>
      <c r="R61" s="33"/>
      <c r="S61" s="33"/>
    </row>
    <row r="62" spans="6:31">
      <c r="F62" s="35"/>
      <c r="P62" s="33"/>
      <c r="R62" s="33"/>
      <c r="S62" s="33"/>
    </row>
    <row r="63" spans="6:31">
      <c r="F63" s="35"/>
      <c r="P63" s="33"/>
      <c r="R63" s="33"/>
      <c r="S63" s="33"/>
    </row>
    <row r="64" spans="6:31">
      <c r="F64" s="35"/>
      <c r="P64" s="33"/>
      <c r="R64" s="33"/>
      <c r="S64" s="33"/>
    </row>
    <row r="65" spans="6:19">
      <c r="F65" s="35"/>
      <c r="P65" s="33"/>
      <c r="R65" s="33"/>
      <c r="S65" s="33"/>
    </row>
    <row r="66" spans="6:19">
      <c r="F66" s="35"/>
      <c r="P66" s="33"/>
      <c r="R66" s="33"/>
      <c r="S66" s="33"/>
    </row>
    <row r="67" spans="6:19">
      <c r="F67" s="35"/>
      <c r="P67" s="33"/>
      <c r="R67" s="33"/>
      <c r="S67" s="33"/>
    </row>
    <row r="68" spans="6:19">
      <c r="F68" s="35"/>
      <c r="P68" s="33"/>
      <c r="R68" s="33"/>
      <c r="S68" s="33"/>
    </row>
    <row r="69" spans="6:19">
      <c r="F69" s="35"/>
      <c r="P69" s="33"/>
      <c r="R69" s="33"/>
      <c r="S69" s="33"/>
    </row>
    <row r="70" spans="6:19">
      <c r="F70" s="35"/>
      <c r="P70" s="33"/>
      <c r="R70" s="33"/>
      <c r="S70" s="33"/>
    </row>
    <row r="71" spans="6:19">
      <c r="F71" s="35"/>
      <c r="P71" s="33"/>
      <c r="R71" s="33"/>
      <c r="S71" s="33"/>
    </row>
    <row r="72" spans="6:19">
      <c r="F72" s="35"/>
      <c r="P72" s="33"/>
      <c r="R72" s="33"/>
      <c r="S72" s="33"/>
    </row>
    <row r="73" spans="6:19">
      <c r="F73" s="35"/>
      <c r="P73" s="33"/>
      <c r="R73" s="33"/>
      <c r="S73" s="33"/>
    </row>
    <row r="74" spans="6:19">
      <c r="F74" s="35"/>
      <c r="P74" s="33"/>
      <c r="R74" s="33"/>
      <c r="S74" s="33"/>
    </row>
    <row r="75" spans="6:19">
      <c r="F75" s="35"/>
      <c r="P75" s="33"/>
      <c r="R75" s="33"/>
      <c r="S75" s="33"/>
    </row>
    <row r="76" spans="6:19">
      <c r="P76" s="33"/>
      <c r="R76" s="33"/>
      <c r="S76" s="33"/>
    </row>
    <row r="77" spans="6:19">
      <c r="F77" s="35"/>
      <c r="P77" s="33"/>
      <c r="R77" s="33"/>
      <c r="S77" s="33"/>
    </row>
    <row r="78" spans="6:19">
      <c r="F78" s="35"/>
      <c r="P78" s="33"/>
      <c r="R78" s="33"/>
      <c r="S78" s="33"/>
    </row>
    <row r="79" spans="6:19">
      <c r="F79" s="35"/>
      <c r="P79" s="33"/>
      <c r="R79" s="33"/>
      <c r="S79" s="33"/>
    </row>
    <row r="80" spans="6:19">
      <c r="F80" s="35"/>
      <c r="P80" s="33"/>
      <c r="R80" s="33"/>
      <c r="S80" s="33"/>
    </row>
    <row r="81" spans="6:19">
      <c r="F81" s="35"/>
      <c r="P81" s="33"/>
      <c r="R81" s="33"/>
      <c r="S81" s="33"/>
    </row>
    <row r="82" spans="6:19">
      <c r="F82" s="35"/>
      <c r="P82" s="33"/>
      <c r="R82" s="33"/>
      <c r="S82" s="33"/>
    </row>
    <row r="83" spans="6:19">
      <c r="F83" s="35"/>
      <c r="P83" s="33"/>
      <c r="R83" s="33"/>
      <c r="S83" s="33"/>
    </row>
    <row r="84" spans="6:19">
      <c r="F84" s="35"/>
      <c r="P84" s="33"/>
      <c r="R84" s="33"/>
      <c r="S84" s="33"/>
    </row>
    <row r="85" spans="6:19">
      <c r="F85" s="35"/>
      <c r="P85" s="33"/>
      <c r="R85" s="33"/>
      <c r="S85" s="33"/>
    </row>
    <row r="86" spans="6:19">
      <c r="F86" s="35"/>
      <c r="P86" s="33"/>
      <c r="R86" s="33"/>
      <c r="S86" s="33"/>
    </row>
    <row r="87" spans="6:19">
      <c r="F87" s="35"/>
      <c r="P87" s="33"/>
      <c r="R87" s="33"/>
      <c r="S87" s="33"/>
    </row>
    <row r="88" spans="6:19">
      <c r="F88" s="35"/>
      <c r="P88" s="33"/>
      <c r="R88" s="33"/>
      <c r="S88" s="33"/>
    </row>
    <row r="89" spans="6:19">
      <c r="F89" s="35"/>
      <c r="P89" s="33"/>
      <c r="R89" s="33"/>
      <c r="S89" s="33"/>
    </row>
    <row r="90" spans="6:19">
      <c r="F90" s="35"/>
      <c r="P90" s="33"/>
      <c r="R90" s="33"/>
      <c r="S90" s="33"/>
    </row>
    <row r="91" spans="6:19">
      <c r="F91" s="35"/>
      <c r="P91" s="33"/>
      <c r="R91" s="33"/>
      <c r="S91" s="33"/>
    </row>
    <row r="92" spans="6:19">
      <c r="F92" s="35"/>
      <c r="P92" s="33"/>
      <c r="R92" s="33"/>
      <c r="S92" s="33"/>
    </row>
    <row r="93" spans="6:19">
      <c r="F93" s="35"/>
      <c r="P93" s="33"/>
      <c r="R93" s="33"/>
      <c r="S93" s="33"/>
    </row>
    <row r="94" spans="6:19">
      <c r="F94" s="35"/>
      <c r="P94" s="33"/>
      <c r="R94" s="33"/>
      <c r="S94" s="33"/>
    </row>
    <row r="95" spans="6:19">
      <c r="F95" s="35"/>
      <c r="P95" s="33"/>
      <c r="R95" s="33"/>
      <c r="S95" s="33"/>
    </row>
    <row r="96" spans="6:19">
      <c r="F96" s="35"/>
      <c r="P96" s="33"/>
      <c r="R96" s="33"/>
      <c r="S96" s="33"/>
    </row>
    <row r="97" spans="6:19">
      <c r="F97" s="35"/>
      <c r="P97" s="33"/>
      <c r="R97" s="33"/>
      <c r="S97" s="33"/>
    </row>
    <row r="98" spans="6:19">
      <c r="F98" s="35"/>
      <c r="P98" s="33"/>
      <c r="R98" s="33"/>
      <c r="S98" s="33"/>
    </row>
    <row r="99" spans="6:19">
      <c r="F99" s="35"/>
      <c r="P99" s="33"/>
      <c r="R99" s="33"/>
      <c r="S99" s="33"/>
    </row>
    <row r="100" spans="6:19">
      <c r="F100" s="35"/>
      <c r="P100" s="33"/>
      <c r="R100" s="33"/>
      <c r="S100" s="33"/>
    </row>
    <row r="101" spans="6:19">
      <c r="F101" s="35"/>
      <c r="P101" s="33"/>
      <c r="R101" s="33"/>
      <c r="S101" s="33"/>
    </row>
    <row r="102" spans="6:19">
      <c r="F102" s="35"/>
      <c r="P102" s="33"/>
      <c r="R102" s="33"/>
      <c r="S102" s="33"/>
    </row>
    <row r="103" spans="6:19">
      <c r="F103" s="35"/>
      <c r="P103" s="33"/>
      <c r="R103" s="33"/>
      <c r="S103" s="33"/>
    </row>
    <row r="104" spans="6:19">
      <c r="F104" s="35"/>
      <c r="P104" s="33"/>
      <c r="R104" s="33"/>
      <c r="S104" s="33"/>
    </row>
    <row r="105" spans="6:19">
      <c r="F105" s="35"/>
      <c r="P105" s="33"/>
      <c r="R105" s="33"/>
      <c r="S105" s="33"/>
    </row>
    <row r="106" spans="6:19">
      <c r="F106" s="35"/>
      <c r="P106" s="33"/>
      <c r="R106" s="33"/>
      <c r="S106" s="33"/>
    </row>
    <row r="107" spans="6:19">
      <c r="F107" s="35"/>
      <c r="P107" s="33"/>
      <c r="R107" s="33"/>
      <c r="S107" s="33"/>
    </row>
    <row r="108" spans="6:19">
      <c r="F108" s="35"/>
      <c r="P108" s="33"/>
      <c r="R108" s="33"/>
      <c r="S108" s="33"/>
    </row>
    <row r="109" spans="6:19">
      <c r="F109" s="35"/>
      <c r="P109" s="33"/>
      <c r="R109" s="33"/>
      <c r="S109" s="33"/>
    </row>
    <row r="110" spans="6:19">
      <c r="F110" s="35"/>
      <c r="P110" s="33"/>
      <c r="R110" s="33"/>
      <c r="S110" s="33"/>
    </row>
    <row r="111" spans="6:19">
      <c r="F111" s="35"/>
      <c r="P111" s="33"/>
      <c r="R111" s="33"/>
      <c r="S111" s="33"/>
    </row>
    <row r="112" spans="6:19">
      <c r="F112" s="35"/>
      <c r="P112" s="33"/>
      <c r="R112" s="33"/>
      <c r="S112" s="33"/>
    </row>
    <row r="113" spans="6:19">
      <c r="F113" s="35"/>
      <c r="P113" s="33"/>
      <c r="R113" s="33"/>
      <c r="S113" s="33"/>
    </row>
    <row r="114" spans="6:19">
      <c r="F114" s="35"/>
      <c r="P114" s="33"/>
      <c r="R114" s="33"/>
      <c r="S114" s="33"/>
    </row>
    <row r="115" spans="6:19">
      <c r="F115" s="35"/>
      <c r="P115" s="33"/>
      <c r="R115" s="33"/>
      <c r="S115" s="33"/>
    </row>
    <row r="116" spans="6:19">
      <c r="F116" s="35"/>
      <c r="P116" s="33"/>
      <c r="R116" s="33"/>
      <c r="S116" s="33"/>
    </row>
    <row r="117" spans="6:19">
      <c r="F117" s="35"/>
      <c r="P117" s="33"/>
      <c r="R117" s="33"/>
      <c r="S117" s="33"/>
    </row>
    <row r="118" spans="6:19">
      <c r="F118" s="35"/>
      <c r="P118" s="33"/>
      <c r="R118" s="33"/>
      <c r="S118" s="33"/>
    </row>
    <row r="119" spans="6:19">
      <c r="F119" s="35"/>
      <c r="P119" s="33"/>
      <c r="R119" s="33"/>
      <c r="S119" s="33"/>
    </row>
    <row r="120" spans="6:19">
      <c r="F120" s="35"/>
      <c r="P120" s="33"/>
      <c r="R120" s="33"/>
      <c r="S120" s="33"/>
    </row>
    <row r="121" spans="6:19">
      <c r="F121" s="35"/>
      <c r="P121" s="33"/>
      <c r="R121" s="33"/>
      <c r="S121" s="33"/>
    </row>
    <row r="122" spans="6:19">
      <c r="F122" s="35"/>
      <c r="P122" s="33"/>
      <c r="R122" s="33"/>
      <c r="S122" s="33"/>
    </row>
    <row r="123" spans="6:19">
      <c r="F123" s="35"/>
      <c r="P123" s="33"/>
      <c r="R123" s="33"/>
      <c r="S123" s="33"/>
    </row>
    <row r="124" spans="6:19">
      <c r="F124" s="35"/>
      <c r="P124" s="33"/>
      <c r="R124" s="33"/>
      <c r="S124" s="33"/>
    </row>
    <row r="125" spans="6:19">
      <c r="F125" s="35"/>
      <c r="P125" s="33"/>
      <c r="R125" s="33"/>
      <c r="S125" s="33"/>
    </row>
    <row r="126" spans="6:19">
      <c r="F126" s="35"/>
      <c r="P126" s="33"/>
      <c r="R126" s="33"/>
      <c r="S126" s="33"/>
    </row>
    <row r="127" spans="6:19">
      <c r="F127" s="35"/>
      <c r="P127" s="33"/>
      <c r="R127" s="33"/>
      <c r="S127" s="33"/>
    </row>
    <row r="128" spans="6:19">
      <c r="F128" s="35"/>
      <c r="P128" s="33"/>
      <c r="R128" s="33"/>
      <c r="S128" s="33"/>
    </row>
    <row r="129" spans="6:19">
      <c r="F129" s="35"/>
      <c r="P129" s="33"/>
      <c r="R129" s="33"/>
      <c r="S129" s="33"/>
    </row>
    <row r="130" spans="6:19">
      <c r="F130" s="35"/>
      <c r="P130" s="33"/>
      <c r="R130" s="33"/>
      <c r="S130" s="33"/>
    </row>
    <row r="131" spans="6:19">
      <c r="F131" s="35"/>
      <c r="P131" s="33"/>
      <c r="R131" s="33"/>
      <c r="S131" s="33"/>
    </row>
    <row r="132" spans="6:19">
      <c r="F132" s="35"/>
      <c r="P132" s="33"/>
      <c r="R132" s="33"/>
      <c r="S132" s="33"/>
    </row>
    <row r="133" spans="6:19">
      <c r="F133" s="35"/>
      <c r="P133" s="33"/>
      <c r="R133" s="33"/>
      <c r="S133" s="33"/>
    </row>
    <row r="134" spans="6:19">
      <c r="F134" s="35"/>
      <c r="P134" s="33"/>
      <c r="R134" s="33"/>
      <c r="S134" s="33"/>
    </row>
    <row r="135" spans="6:19">
      <c r="F135" s="35"/>
      <c r="P135" s="33"/>
      <c r="R135" s="33"/>
      <c r="S135" s="33"/>
    </row>
    <row r="136" spans="6:19">
      <c r="F136" s="35"/>
      <c r="P136" s="33"/>
      <c r="R136" s="33"/>
      <c r="S136" s="33"/>
    </row>
    <row r="137" spans="6:19">
      <c r="F137" s="35"/>
      <c r="P137" s="33"/>
      <c r="R137" s="33"/>
      <c r="S137" s="33"/>
    </row>
    <row r="138" spans="6:19">
      <c r="F138" s="35"/>
      <c r="P138" s="33"/>
      <c r="R138" s="33"/>
      <c r="S138" s="33"/>
    </row>
    <row r="139" spans="6:19">
      <c r="F139" s="35"/>
      <c r="P139" s="33"/>
      <c r="R139" s="33"/>
      <c r="S139" s="33"/>
    </row>
    <row r="140" spans="6:19">
      <c r="P140" s="33"/>
      <c r="R140" s="33"/>
      <c r="S140" s="33"/>
    </row>
    <row r="141" spans="6:19">
      <c r="F141" s="35"/>
      <c r="P141" s="33"/>
      <c r="R141" s="33"/>
      <c r="S141" s="33"/>
    </row>
    <row r="142" spans="6:19">
      <c r="F142" s="35"/>
      <c r="P142" s="33"/>
      <c r="R142" s="33"/>
      <c r="S142" s="33"/>
    </row>
    <row r="143" spans="6:19">
      <c r="F143" s="35"/>
      <c r="P143" s="33"/>
      <c r="R143" s="33"/>
      <c r="S143" s="33"/>
    </row>
    <row r="144" spans="6:19">
      <c r="F144" s="35"/>
      <c r="P144" s="33"/>
      <c r="R144" s="33"/>
      <c r="S144" s="33"/>
    </row>
    <row r="145" spans="6:19">
      <c r="F145" s="35"/>
      <c r="P145" s="33"/>
      <c r="R145" s="33"/>
      <c r="S145" s="33"/>
    </row>
    <row r="146" spans="6:19">
      <c r="F146" s="35"/>
      <c r="P146" s="33"/>
      <c r="R146" s="33"/>
      <c r="S146" s="33"/>
    </row>
    <row r="147" spans="6:19">
      <c r="P147" s="33"/>
      <c r="R147" s="33"/>
      <c r="S147" s="33"/>
    </row>
    <row r="148" spans="6:19">
      <c r="F148" s="35"/>
      <c r="P148" s="33"/>
      <c r="R148" s="33"/>
      <c r="S148" s="33"/>
    </row>
    <row r="149" spans="6:19">
      <c r="F149" s="35"/>
      <c r="P149" s="33"/>
      <c r="R149" s="33"/>
      <c r="S149" s="33"/>
    </row>
    <row r="150" spans="6:19">
      <c r="F150" s="35"/>
      <c r="P150" s="33"/>
      <c r="R150" s="33"/>
      <c r="S150" s="33"/>
    </row>
    <row r="151" spans="6:19">
      <c r="F151" s="35"/>
      <c r="P151" s="33"/>
      <c r="R151" s="33"/>
      <c r="S151" s="33"/>
    </row>
    <row r="152" spans="6:19">
      <c r="F152" s="35"/>
      <c r="P152" s="33"/>
      <c r="R152" s="33"/>
      <c r="S152" s="33"/>
    </row>
    <row r="153" spans="6:19">
      <c r="F153" s="35"/>
      <c r="P153" s="33"/>
      <c r="R153" s="33"/>
      <c r="S153" s="33"/>
    </row>
    <row r="154" spans="6:19">
      <c r="F154" s="35"/>
      <c r="P154" s="33"/>
      <c r="R154" s="33"/>
      <c r="S154" s="33"/>
    </row>
    <row r="155" spans="6:19">
      <c r="F155" s="35"/>
      <c r="P155" s="33"/>
      <c r="R155" s="33"/>
      <c r="S155" s="33"/>
    </row>
    <row r="156" spans="6:19">
      <c r="F156" s="35"/>
      <c r="P156" s="33"/>
      <c r="R156" s="33"/>
      <c r="S156" s="33"/>
    </row>
    <row r="157" spans="6:19">
      <c r="F157" s="35"/>
      <c r="P157" s="33"/>
      <c r="R157" s="33"/>
      <c r="S157" s="33"/>
    </row>
    <row r="158" spans="6:19">
      <c r="F158" s="35"/>
      <c r="P158" s="33"/>
      <c r="R158" s="33"/>
      <c r="S158" s="33"/>
    </row>
    <row r="159" spans="6:19">
      <c r="F159" s="35"/>
      <c r="P159" s="33"/>
      <c r="R159" s="33"/>
      <c r="S159" s="33"/>
    </row>
    <row r="160" spans="6:19">
      <c r="F160" s="35"/>
      <c r="P160" s="33"/>
      <c r="R160" s="33"/>
      <c r="S160" s="33"/>
    </row>
    <row r="161" spans="6:19">
      <c r="F161" s="35"/>
      <c r="P161" s="33"/>
      <c r="R161" s="33"/>
      <c r="S161" s="33"/>
    </row>
    <row r="162" spans="6:19">
      <c r="F162" s="35"/>
      <c r="P162" s="33"/>
      <c r="R162" s="33"/>
      <c r="S162" s="33"/>
    </row>
    <row r="163" spans="6:19">
      <c r="F163" s="35"/>
      <c r="P163" s="33"/>
      <c r="R163" s="33"/>
      <c r="S163" s="33"/>
    </row>
    <row r="164" spans="6:19">
      <c r="F164" s="35"/>
      <c r="P164" s="33"/>
      <c r="R164" s="33"/>
      <c r="S164" s="33"/>
    </row>
    <row r="165" spans="6:19">
      <c r="F165" s="35"/>
      <c r="P165" s="33"/>
      <c r="R165" s="33"/>
      <c r="S165" s="33"/>
    </row>
    <row r="166" spans="6:19">
      <c r="F166" s="35"/>
      <c r="P166" s="33"/>
      <c r="R166" s="33"/>
      <c r="S166" s="33"/>
    </row>
    <row r="167" spans="6:19">
      <c r="F167" s="35"/>
      <c r="P167" s="33"/>
      <c r="R167" s="33"/>
      <c r="S167" s="33"/>
    </row>
    <row r="168" spans="6:19">
      <c r="F168" s="35"/>
      <c r="P168" s="33"/>
      <c r="R168" s="33"/>
      <c r="S168" s="33"/>
    </row>
    <row r="169" spans="6:19">
      <c r="F169" s="35"/>
      <c r="P169" s="33"/>
      <c r="R169" s="33"/>
      <c r="S169" s="33"/>
    </row>
    <row r="170" spans="6:19">
      <c r="P170" s="33"/>
      <c r="R170" s="33"/>
      <c r="S170" s="33"/>
    </row>
    <row r="171" spans="6:19">
      <c r="P171" s="33"/>
      <c r="R171" s="33"/>
      <c r="S171" s="33"/>
    </row>
    <row r="172" spans="6:19">
      <c r="P172" s="33"/>
      <c r="R172" s="33"/>
      <c r="S172" s="33"/>
    </row>
    <row r="173" spans="6:19">
      <c r="P173" s="33"/>
      <c r="R173" s="33"/>
      <c r="S173" s="33"/>
    </row>
    <row r="174" spans="6:19">
      <c r="P174" s="33"/>
      <c r="R174" s="33"/>
      <c r="S174" s="33"/>
    </row>
    <row r="175" spans="6:19">
      <c r="P175" s="33"/>
      <c r="R175" s="33"/>
      <c r="S175" s="33"/>
    </row>
    <row r="176" spans="6:19">
      <c r="P176" s="33"/>
      <c r="R176" s="33"/>
      <c r="S176" s="33"/>
    </row>
    <row r="177" spans="16:19">
      <c r="P177" s="33"/>
      <c r="R177" s="33"/>
      <c r="S177" s="33"/>
    </row>
    <row r="178" spans="16:19">
      <c r="P178" s="33"/>
      <c r="R178" s="33"/>
      <c r="S178" s="33"/>
    </row>
    <row r="179" spans="16:19">
      <c r="P179" s="33"/>
      <c r="R179" s="33"/>
      <c r="S179" s="33"/>
    </row>
    <row r="180" spans="16:19">
      <c r="P180" s="33"/>
      <c r="R180" s="33"/>
      <c r="S180" s="33"/>
    </row>
    <row r="181" spans="16:19">
      <c r="P181" s="33"/>
      <c r="R181" s="33"/>
      <c r="S181" s="33"/>
    </row>
    <row r="182" spans="16:19">
      <c r="P182" s="33"/>
      <c r="R182" s="33"/>
      <c r="S182" s="33"/>
    </row>
    <row r="183" spans="16:19">
      <c r="P183" s="33"/>
      <c r="R183" s="33"/>
      <c r="S183" s="33"/>
    </row>
    <row r="184" spans="16:19">
      <c r="P184" s="33"/>
      <c r="R184" s="33"/>
      <c r="S184" s="33"/>
    </row>
    <row r="185" spans="16:19">
      <c r="P185" s="33"/>
      <c r="R185" s="33"/>
      <c r="S185" s="33"/>
    </row>
    <row r="186" spans="16:19">
      <c r="P186" s="33"/>
      <c r="R186" s="33"/>
      <c r="S186" s="33"/>
    </row>
    <row r="187" spans="16:19">
      <c r="P187" s="33"/>
      <c r="R187" s="33"/>
      <c r="S187" s="33"/>
    </row>
    <row r="188" spans="16:19">
      <c r="P188" s="33"/>
      <c r="R188" s="33"/>
      <c r="S188" s="33"/>
    </row>
    <row r="189" spans="16:19">
      <c r="P189" s="33"/>
      <c r="R189" s="33"/>
      <c r="S189" s="33"/>
    </row>
    <row r="190" spans="16:19">
      <c r="P190" s="33"/>
      <c r="R190" s="33"/>
      <c r="S190" s="33"/>
    </row>
    <row r="191" spans="16:19">
      <c r="P191" s="33"/>
      <c r="R191" s="33"/>
      <c r="S191" s="33"/>
    </row>
    <row r="192" spans="16:19">
      <c r="P192" s="33"/>
      <c r="R192" s="33"/>
      <c r="S192" s="33"/>
    </row>
    <row r="193" spans="16:19">
      <c r="P193" s="33"/>
      <c r="R193" s="33"/>
      <c r="S193" s="33"/>
    </row>
    <row r="194" spans="16:19">
      <c r="P194" s="33"/>
      <c r="R194" s="33"/>
      <c r="S194" s="33"/>
    </row>
    <row r="195" spans="16:19">
      <c r="P195" s="33"/>
      <c r="R195" s="33"/>
      <c r="S195" s="33"/>
    </row>
    <row r="196" spans="16:19">
      <c r="P196" s="33"/>
      <c r="R196" s="33"/>
      <c r="S196" s="33"/>
    </row>
    <row r="197" spans="16:19">
      <c r="P197" s="33"/>
      <c r="R197" s="33"/>
      <c r="S197" s="33"/>
    </row>
    <row r="198" spans="16:19">
      <c r="P198" s="33"/>
      <c r="R198" s="33"/>
      <c r="S198" s="33"/>
    </row>
    <row r="199" spans="16:19">
      <c r="P199" s="33"/>
      <c r="R199" s="33"/>
      <c r="S199" s="33"/>
    </row>
    <row r="200" spans="16:19">
      <c r="P200" s="33"/>
      <c r="R200" s="33"/>
      <c r="S200" s="33"/>
    </row>
    <row r="201" spans="16:19">
      <c r="P201" s="33"/>
      <c r="R201" s="33"/>
      <c r="S201" s="33"/>
    </row>
    <row r="202" spans="16:19">
      <c r="P202" s="33"/>
      <c r="R202" s="33"/>
      <c r="S202" s="33"/>
    </row>
    <row r="203" spans="16:19">
      <c r="P203" s="33"/>
      <c r="R203" s="33"/>
      <c r="S203" s="33"/>
    </row>
    <row r="204" spans="16:19">
      <c r="P204" s="33"/>
      <c r="R204" s="33"/>
      <c r="S204" s="33"/>
    </row>
    <row r="205" spans="16:19">
      <c r="P205" s="33"/>
      <c r="R205" s="33"/>
      <c r="S205" s="33"/>
    </row>
    <row r="206" spans="16:19">
      <c r="P206" s="33"/>
      <c r="R206" s="33"/>
      <c r="S206" s="33"/>
    </row>
    <row r="207" spans="16:19">
      <c r="P207" s="33"/>
      <c r="R207" s="33"/>
      <c r="S207" s="33"/>
    </row>
    <row r="208" spans="16:19">
      <c r="P208" s="33"/>
      <c r="R208" s="33"/>
      <c r="S208" s="33"/>
    </row>
    <row r="209" spans="16:19">
      <c r="P209" s="33"/>
      <c r="R209" s="33"/>
      <c r="S209" s="33"/>
    </row>
    <row r="210" spans="16:19">
      <c r="P210" s="33"/>
      <c r="R210" s="33"/>
      <c r="S210" s="33"/>
    </row>
    <row r="211" spans="16:19">
      <c r="P211" s="33"/>
      <c r="R211" s="33"/>
      <c r="S211" s="33"/>
    </row>
    <row r="212" spans="16:19">
      <c r="P212" s="33"/>
      <c r="R212" s="33"/>
      <c r="S212" s="33"/>
    </row>
    <row r="213" spans="16:19">
      <c r="P213" s="33"/>
      <c r="R213" s="33"/>
      <c r="S213" s="33"/>
    </row>
    <row r="214" spans="16:19">
      <c r="P214" s="33"/>
      <c r="R214" s="33"/>
      <c r="S214" s="33"/>
    </row>
    <row r="215" spans="16:19">
      <c r="P215" s="33"/>
      <c r="R215" s="33"/>
      <c r="S215" s="33"/>
    </row>
    <row r="216" spans="16:19">
      <c r="P216" s="33"/>
      <c r="R216" s="33"/>
      <c r="S216" s="33"/>
    </row>
    <row r="217" spans="16:19">
      <c r="P217" s="33"/>
      <c r="R217" s="33"/>
      <c r="S217" s="33"/>
    </row>
    <row r="218" spans="16:19">
      <c r="P218" s="33"/>
      <c r="R218" s="33"/>
      <c r="S218" s="33"/>
    </row>
    <row r="219" spans="16:19">
      <c r="P219" s="33"/>
      <c r="R219" s="33"/>
      <c r="S219" s="33"/>
    </row>
    <row r="220" spans="16:19">
      <c r="P220" s="33"/>
      <c r="R220" s="33"/>
      <c r="S220" s="33"/>
    </row>
    <row r="221" spans="16:19">
      <c r="P221" s="33"/>
      <c r="R221" s="33"/>
      <c r="S221" s="33"/>
    </row>
    <row r="222" spans="16:19">
      <c r="P222" s="33"/>
      <c r="R222" s="33"/>
      <c r="S222" s="33"/>
    </row>
    <row r="223" spans="16:19">
      <c r="P223" s="33"/>
      <c r="R223" s="33"/>
      <c r="S223" s="33"/>
    </row>
    <row r="224" spans="16:19">
      <c r="P224" s="33"/>
      <c r="R224" s="33"/>
      <c r="S224" s="33"/>
    </row>
    <row r="225" spans="16:19">
      <c r="P225" s="33"/>
      <c r="R225" s="33"/>
      <c r="S225" s="33"/>
    </row>
    <row r="226" spans="16:19">
      <c r="P226" s="33"/>
      <c r="R226" s="33"/>
      <c r="S226" s="33"/>
    </row>
    <row r="227" spans="16:19">
      <c r="P227" s="33"/>
      <c r="R227" s="33"/>
      <c r="S227" s="33"/>
    </row>
    <row r="228" spans="16:19">
      <c r="P228" s="33"/>
      <c r="R228" s="33"/>
      <c r="S228" s="33"/>
    </row>
    <row r="229" spans="16:19">
      <c r="P229" s="33"/>
      <c r="R229" s="33"/>
      <c r="S229" s="33"/>
    </row>
    <row r="230" spans="16:19">
      <c r="P230" s="33"/>
      <c r="R230" s="33"/>
      <c r="S230" s="33"/>
    </row>
    <row r="231" spans="16:19">
      <c r="P231" s="33"/>
      <c r="R231" s="33"/>
      <c r="S231" s="33"/>
    </row>
    <row r="232" spans="16:19">
      <c r="P232" s="33"/>
      <c r="R232" s="33"/>
      <c r="S232" s="33"/>
    </row>
    <row r="233" spans="16:19">
      <c r="P233" s="33"/>
      <c r="R233" s="33"/>
      <c r="S233" s="33"/>
    </row>
    <row r="234" spans="16:19">
      <c r="P234" s="33"/>
      <c r="R234" s="33"/>
      <c r="S234" s="33"/>
    </row>
    <row r="235" spans="16:19">
      <c r="P235" s="33"/>
      <c r="R235" s="33"/>
      <c r="S235" s="33"/>
    </row>
    <row r="236" spans="16:19">
      <c r="P236" s="33"/>
      <c r="R236" s="33"/>
      <c r="S236" s="33"/>
    </row>
    <row r="237" spans="16:19">
      <c r="P237" s="33"/>
      <c r="R237" s="33"/>
      <c r="S237" s="33"/>
    </row>
    <row r="238" spans="16:19">
      <c r="P238" s="33"/>
      <c r="R238" s="33"/>
      <c r="S238" s="33"/>
    </row>
    <row r="239" spans="16:19">
      <c r="P239" s="33"/>
      <c r="R239" s="33"/>
      <c r="S239" s="33"/>
    </row>
    <row r="240" spans="16:19">
      <c r="P240" s="33"/>
      <c r="R240" s="33"/>
      <c r="S240" s="33"/>
    </row>
    <row r="241" spans="16:19">
      <c r="P241" s="33"/>
      <c r="R241" s="33"/>
      <c r="S241" s="33"/>
    </row>
    <row r="242" spans="16:19">
      <c r="P242" s="33"/>
      <c r="R242" s="33"/>
      <c r="S242" s="33"/>
    </row>
    <row r="243" spans="16:19">
      <c r="P243" s="33"/>
      <c r="R243" s="33"/>
      <c r="S243" s="33"/>
    </row>
    <row r="244" spans="16:19">
      <c r="P244" s="33"/>
      <c r="R244" s="33"/>
      <c r="S244" s="33"/>
    </row>
    <row r="245" spans="16:19">
      <c r="P245" s="33"/>
      <c r="R245" s="33"/>
      <c r="S245" s="33"/>
    </row>
    <row r="246" spans="16:19">
      <c r="P246" s="33"/>
      <c r="R246" s="33"/>
      <c r="S246" s="33"/>
    </row>
    <row r="247" spans="16:19">
      <c r="P247" s="33"/>
      <c r="R247" s="33"/>
      <c r="S247" s="33"/>
    </row>
    <row r="248" spans="16:19">
      <c r="P248" s="33"/>
      <c r="R248" s="33"/>
      <c r="S248" s="33"/>
    </row>
    <row r="249" spans="16:19">
      <c r="P249" s="33"/>
      <c r="R249" s="33"/>
      <c r="S249" s="33"/>
    </row>
    <row r="250" spans="16:19">
      <c r="P250" s="33"/>
      <c r="R250" s="33"/>
      <c r="S250" s="33"/>
    </row>
    <row r="251" spans="16:19">
      <c r="P251" s="33"/>
      <c r="R251" s="33"/>
      <c r="S251" s="33"/>
    </row>
    <row r="252" spans="16:19">
      <c r="P252" s="33"/>
      <c r="R252" s="33"/>
      <c r="S252" s="33"/>
    </row>
    <row r="253" spans="16:19">
      <c r="P253" s="33"/>
      <c r="R253" s="33"/>
      <c r="S253" s="33"/>
    </row>
    <row r="254" spans="16:19">
      <c r="P254" s="33"/>
      <c r="R254" s="33"/>
      <c r="S254" s="33"/>
    </row>
    <row r="255" spans="16:19">
      <c r="P255" s="33"/>
      <c r="R255" s="33"/>
      <c r="S255" s="33"/>
    </row>
    <row r="256" spans="16:19">
      <c r="P256" s="33"/>
      <c r="R256" s="33"/>
      <c r="S256" s="33"/>
    </row>
    <row r="257" spans="16:19">
      <c r="P257" s="33"/>
      <c r="R257" s="33"/>
      <c r="S257" s="33"/>
    </row>
    <row r="258" spans="16:19">
      <c r="P258" s="33"/>
      <c r="R258" s="33"/>
      <c r="S258" s="33"/>
    </row>
    <row r="259" spans="16:19">
      <c r="P259" s="33"/>
      <c r="R259" s="33"/>
      <c r="S259" s="33"/>
    </row>
    <row r="260" spans="16:19">
      <c r="P260" s="33"/>
      <c r="R260" s="33"/>
      <c r="S260" s="33"/>
    </row>
    <row r="261" spans="16:19">
      <c r="P261" s="33"/>
      <c r="R261" s="33"/>
      <c r="S261" s="33"/>
    </row>
    <row r="262" spans="16:19">
      <c r="P262" s="33"/>
      <c r="R262" s="33"/>
      <c r="S262" s="33"/>
    </row>
    <row r="263" spans="16:19">
      <c r="P263" s="33"/>
      <c r="R263" s="33"/>
      <c r="S263" s="33"/>
    </row>
    <row r="264" spans="16:19">
      <c r="P264" s="33"/>
      <c r="R264" s="33"/>
      <c r="S264" s="33"/>
    </row>
    <row r="265" spans="16:19">
      <c r="P265" s="33"/>
      <c r="R265" s="33"/>
      <c r="S265" s="33"/>
    </row>
    <row r="266" spans="16:19">
      <c r="P266" s="33"/>
      <c r="R266" s="33"/>
      <c r="S266" s="33"/>
    </row>
    <row r="267" spans="16:19">
      <c r="P267" s="33"/>
      <c r="R267" s="33"/>
      <c r="S267" s="33"/>
    </row>
    <row r="268" spans="16:19">
      <c r="P268" s="33"/>
      <c r="R268" s="33"/>
      <c r="S268" s="33"/>
    </row>
    <row r="269" spans="16:19">
      <c r="P269" s="33"/>
      <c r="R269" s="33"/>
      <c r="S269" s="33"/>
    </row>
    <row r="270" spans="16:19">
      <c r="P270" s="33"/>
      <c r="R270" s="33"/>
      <c r="S270" s="33"/>
    </row>
    <row r="271" spans="16:19">
      <c r="P271" s="33"/>
      <c r="R271" s="33"/>
      <c r="S271" s="33"/>
    </row>
    <row r="272" spans="16:19">
      <c r="P272" s="33"/>
      <c r="R272" s="33"/>
      <c r="S272" s="33"/>
    </row>
    <row r="273" spans="16:19">
      <c r="P273" s="33"/>
      <c r="R273" s="33"/>
      <c r="S273" s="33"/>
    </row>
    <row r="274" spans="16:19">
      <c r="P274" s="33"/>
      <c r="R274" s="33"/>
      <c r="S274" s="33"/>
    </row>
    <row r="275" spans="16:19">
      <c r="P275" s="33"/>
      <c r="R275" s="33"/>
      <c r="S275" s="33"/>
    </row>
    <row r="276" spans="16:19">
      <c r="P276" s="33"/>
      <c r="R276" s="33"/>
      <c r="S276" s="33"/>
    </row>
    <row r="277" spans="16:19">
      <c r="P277" s="33"/>
      <c r="R277" s="33"/>
      <c r="S277" s="33"/>
    </row>
    <row r="278" spans="16:19">
      <c r="P278" s="33"/>
      <c r="R278" s="33"/>
      <c r="S278" s="33"/>
    </row>
    <row r="279" spans="16:19">
      <c r="P279" s="33"/>
      <c r="R279" s="33"/>
      <c r="S279" s="33"/>
    </row>
    <row r="280" spans="16:19">
      <c r="P280" s="33"/>
      <c r="R280" s="33"/>
      <c r="S280" s="33"/>
    </row>
    <row r="281" spans="16:19">
      <c r="P281" s="33"/>
      <c r="R281" s="33"/>
      <c r="S281" s="33"/>
    </row>
    <row r="282" spans="16:19">
      <c r="P282" s="33"/>
      <c r="R282" s="33"/>
      <c r="S282" s="33"/>
    </row>
    <row r="283" spans="16:19">
      <c r="P283" s="33"/>
      <c r="R283" s="33"/>
      <c r="S283" s="33"/>
    </row>
    <row r="284" spans="16:19">
      <c r="P284" s="33"/>
      <c r="R284" s="33"/>
      <c r="S284" s="33"/>
    </row>
    <row r="285" spans="16:19">
      <c r="P285" s="33"/>
      <c r="R285" s="33"/>
      <c r="S285" s="33"/>
    </row>
    <row r="286" spans="16:19">
      <c r="P286" s="33"/>
      <c r="R286" s="33"/>
      <c r="S286" s="33"/>
    </row>
    <row r="287" spans="16:19">
      <c r="P287" s="33"/>
      <c r="R287" s="33"/>
      <c r="S287" s="33"/>
    </row>
    <row r="288" spans="16:19">
      <c r="P288" s="33"/>
      <c r="R288" s="33"/>
      <c r="S288" s="33"/>
    </row>
    <row r="289" spans="16:19">
      <c r="P289" s="33"/>
      <c r="R289" s="33"/>
      <c r="S289" s="33"/>
    </row>
    <row r="290" spans="16:19">
      <c r="P290" s="33"/>
      <c r="R290" s="33"/>
      <c r="S290" s="33"/>
    </row>
    <row r="291" spans="16:19">
      <c r="P291" s="33"/>
      <c r="R291" s="33"/>
      <c r="S291" s="33"/>
    </row>
    <row r="292" spans="16:19">
      <c r="P292" s="33"/>
      <c r="R292" s="33"/>
      <c r="S292" s="33"/>
    </row>
    <row r="293" spans="16:19">
      <c r="P293" s="33"/>
      <c r="R293" s="33"/>
      <c r="S293" s="33"/>
    </row>
    <row r="294" spans="16:19">
      <c r="P294" s="33"/>
      <c r="R294" s="33"/>
      <c r="S294" s="33"/>
    </row>
    <row r="295" spans="16:19">
      <c r="P295" s="33"/>
      <c r="R295" s="33"/>
      <c r="S295" s="33"/>
    </row>
    <row r="296" spans="16:19">
      <c r="P296" s="33"/>
      <c r="R296" s="33"/>
      <c r="S296" s="33"/>
    </row>
    <row r="297" spans="16:19">
      <c r="P297" s="33"/>
      <c r="R297" s="33"/>
      <c r="S297" s="33"/>
    </row>
    <row r="298" spans="16:19">
      <c r="P298" s="33"/>
      <c r="R298" s="33"/>
      <c r="S298" s="33"/>
    </row>
    <row r="299" spans="16:19">
      <c r="P299" s="33"/>
      <c r="R299" s="33"/>
      <c r="S299" s="33"/>
    </row>
    <row r="300" spans="16:19">
      <c r="P300" s="33"/>
      <c r="R300" s="33"/>
      <c r="S300" s="33"/>
    </row>
    <row r="301" spans="16:19">
      <c r="P301" s="33"/>
      <c r="R301" s="33"/>
      <c r="S301" s="33"/>
    </row>
    <row r="302" spans="16:19">
      <c r="P302" s="33"/>
      <c r="R302" s="33"/>
      <c r="S302" s="33"/>
    </row>
    <row r="303" spans="16:19">
      <c r="P303" s="33"/>
      <c r="R303" s="33"/>
      <c r="S303" s="33"/>
    </row>
    <row r="304" spans="16:19">
      <c r="P304" s="33"/>
      <c r="R304" s="33"/>
      <c r="S304" s="33"/>
    </row>
    <row r="305" spans="16:19">
      <c r="P305" s="33"/>
      <c r="R305" s="33"/>
      <c r="S305" s="33"/>
    </row>
    <row r="306" spans="16:19">
      <c r="P306" s="33"/>
      <c r="R306" s="33"/>
      <c r="S306" s="33"/>
    </row>
    <row r="307" spans="16:19">
      <c r="P307" s="33"/>
      <c r="R307" s="33"/>
      <c r="S307" s="33"/>
    </row>
    <row r="308" spans="16:19">
      <c r="P308" s="33"/>
      <c r="R308" s="33"/>
      <c r="S308" s="33"/>
    </row>
    <row r="309" spans="16:19">
      <c r="P309" s="33"/>
      <c r="R309" s="33"/>
      <c r="S309" s="33"/>
    </row>
    <row r="310" spans="16:19">
      <c r="P310" s="33"/>
      <c r="R310" s="33"/>
      <c r="S310" s="33"/>
    </row>
    <row r="311" spans="16:19">
      <c r="P311" s="33"/>
      <c r="R311" s="33"/>
      <c r="S311" s="33"/>
    </row>
    <row r="312" spans="16:19">
      <c r="P312" s="33"/>
      <c r="R312" s="33"/>
      <c r="S312" s="33"/>
    </row>
    <row r="313" spans="16:19">
      <c r="P313" s="33"/>
      <c r="R313" s="33"/>
      <c r="S313" s="33"/>
    </row>
    <row r="314" spans="16:19">
      <c r="P314" s="33"/>
      <c r="R314" s="33"/>
      <c r="S314" s="33"/>
    </row>
    <row r="315" spans="16:19">
      <c r="P315" s="33"/>
      <c r="R315" s="33"/>
      <c r="S315" s="33"/>
    </row>
    <row r="316" spans="16:19">
      <c r="P316" s="33"/>
      <c r="R316" s="33"/>
      <c r="S316" s="33"/>
    </row>
    <row r="317" spans="16:19">
      <c r="P317" s="33"/>
      <c r="R317" s="33"/>
      <c r="S317" s="33"/>
    </row>
    <row r="318" spans="16:19">
      <c r="P318" s="33"/>
      <c r="R318" s="33"/>
      <c r="S318" s="33"/>
    </row>
    <row r="319" spans="16:19">
      <c r="P319" s="33"/>
      <c r="R319" s="33"/>
      <c r="S319" s="33"/>
    </row>
    <row r="320" spans="16:19">
      <c r="P320" s="33"/>
      <c r="R320" s="33"/>
      <c r="S320" s="33"/>
    </row>
    <row r="321" spans="16:19">
      <c r="P321" s="33"/>
      <c r="R321" s="33"/>
      <c r="S321" s="33"/>
    </row>
    <row r="322" spans="16:19">
      <c r="P322" s="33"/>
      <c r="R322" s="33"/>
      <c r="S322" s="33"/>
    </row>
    <row r="323" spans="16:19">
      <c r="P323" s="33"/>
      <c r="R323" s="33"/>
      <c r="S323" s="33"/>
    </row>
    <row r="324" spans="16:19">
      <c r="P324" s="33"/>
      <c r="R324" s="33"/>
      <c r="S324" s="33"/>
    </row>
    <row r="325" spans="16:19">
      <c r="P325" s="33"/>
      <c r="R325" s="33"/>
      <c r="S325" s="33"/>
    </row>
    <row r="326" spans="16:19">
      <c r="P326" s="33"/>
      <c r="R326" s="33"/>
      <c r="S326" s="33"/>
    </row>
    <row r="327" spans="16:19">
      <c r="P327" s="33"/>
      <c r="R327" s="33"/>
      <c r="S327" s="33"/>
    </row>
    <row r="328" spans="16:19">
      <c r="P328" s="33"/>
      <c r="R328" s="33"/>
      <c r="S328" s="33"/>
    </row>
    <row r="329" spans="16:19">
      <c r="P329" s="33"/>
      <c r="R329" s="33"/>
      <c r="S329" s="33"/>
    </row>
    <row r="330" spans="16:19">
      <c r="P330" s="33"/>
      <c r="R330" s="33"/>
      <c r="S330" s="33"/>
    </row>
    <row r="331" spans="16:19">
      <c r="P331" s="33"/>
      <c r="R331" s="33"/>
      <c r="S331" s="33"/>
    </row>
    <row r="332" spans="16:19">
      <c r="P332" s="33"/>
      <c r="R332" s="33"/>
      <c r="S332" s="33"/>
    </row>
    <row r="333" spans="16:19">
      <c r="P333" s="33"/>
      <c r="R333" s="33"/>
      <c r="S333" s="33"/>
    </row>
    <row r="334" spans="16:19">
      <c r="P334" s="33"/>
      <c r="R334" s="33"/>
      <c r="S334" s="33"/>
    </row>
    <row r="335" spans="16:19">
      <c r="P335" s="33"/>
      <c r="R335" s="33"/>
      <c r="S335" s="33"/>
    </row>
    <row r="336" spans="16:19">
      <c r="P336" s="33"/>
      <c r="R336" s="33"/>
      <c r="S336" s="33"/>
    </row>
    <row r="337" spans="16:19">
      <c r="P337" s="33"/>
      <c r="R337" s="33"/>
      <c r="S337" s="33"/>
    </row>
    <row r="338" spans="16:19">
      <c r="P338" s="33"/>
      <c r="R338" s="33"/>
      <c r="S338" s="33"/>
    </row>
    <row r="339" spans="16:19">
      <c r="P339" s="33"/>
      <c r="R339" s="33"/>
      <c r="S339" s="33"/>
    </row>
    <row r="340" spans="16:19">
      <c r="P340" s="33"/>
      <c r="R340" s="33"/>
      <c r="S340" s="33"/>
    </row>
    <row r="341" spans="16:19">
      <c r="P341" s="33"/>
      <c r="R341" s="33"/>
      <c r="S341" s="33"/>
    </row>
    <row r="342" spans="16:19">
      <c r="P342" s="33"/>
      <c r="R342" s="33"/>
      <c r="S342" s="33"/>
    </row>
    <row r="343" spans="16:19">
      <c r="P343" s="33"/>
      <c r="R343" s="33"/>
      <c r="S343" s="33"/>
    </row>
    <row r="344" spans="16:19">
      <c r="P344" s="33"/>
      <c r="R344" s="33"/>
      <c r="S344" s="33"/>
    </row>
    <row r="345" spans="16:19">
      <c r="P345" s="33"/>
      <c r="R345" s="33"/>
      <c r="S345" s="33"/>
    </row>
    <row r="346" spans="16:19">
      <c r="P346" s="33"/>
      <c r="R346" s="33"/>
      <c r="S346" s="33"/>
    </row>
    <row r="347" spans="16:19">
      <c r="P347" s="33"/>
      <c r="R347" s="33"/>
      <c r="S347" s="33"/>
    </row>
    <row r="348" spans="16:19">
      <c r="P348" s="33"/>
      <c r="R348" s="33"/>
      <c r="S348" s="33"/>
    </row>
    <row r="349" spans="16:19">
      <c r="P349" s="33"/>
      <c r="R349" s="33"/>
      <c r="S349" s="33"/>
    </row>
    <row r="350" spans="16:19">
      <c r="P350" s="33"/>
      <c r="R350" s="33"/>
      <c r="S350" s="33"/>
    </row>
    <row r="351" spans="16:19">
      <c r="P351" s="33"/>
      <c r="R351" s="33"/>
      <c r="S351" s="33"/>
    </row>
    <row r="352" spans="16:19">
      <c r="P352" s="33"/>
      <c r="R352" s="33"/>
      <c r="S352" s="33"/>
    </row>
    <row r="353" spans="16:19">
      <c r="P353" s="33"/>
      <c r="R353" s="33"/>
      <c r="S353" s="33"/>
    </row>
    <row r="354" spans="16:19">
      <c r="P354" s="33"/>
      <c r="R354" s="33"/>
      <c r="S354" s="33"/>
    </row>
    <row r="355" spans="16:19">
      <c r="P355" s="33"/>
      <c r="R355" s="33"/>
      <c r="S355" s="33"/>
    </row>
    <row r="356" spans="16:19">
      <c r="P356" s="33"/>
      <c r="R356" s="33"/>
      <c r="S356" s="33"/>
    </row>
    <row r="357" spans="16:19">
      <c r="P357" s="33"/>
      <c r="R357" s="33"/>
      <c r="S357" s="33"/>
    </row>
    <row r="358" spans="16:19">
      <c r="P358" s="33"/>
      <c r="R358" s="33"/>
      <c r="S358" s="33"/>
    </row>
    <row r="359" spans="16:19">
      <c r="P359" s="33"/>
      <c r="R359" s="33"/>
      <c r="S359" s="33"/>
    </row>
    <row r="360" spans="16:19">
      <c r="P360" s="33"/>
      <c r="R360" s="33"/>
      <c r="S360" s="33"/>
    </row>
    <row r="361" spans="16:19">
      <c r="P361" s="33"/>
      <c r="R361" s="33"/>
      <c r="S361" s="33"/>
    </row>
    <row r="362" spans="16:19">
      <c r="P362" s="33"/>
      <c r="R362" s="33"/>
      <c r="S362" s="33"/>
    </row>
    <row r="363" spans="16:19">
      <c r="P363" s="33"/>
      <c r="R363" s="33"/>
      <c r="S363" s="33"/>
    </row>
    <row r="364" spans="16:19">
      <c r="P364" s="33"/>
      <c r="R364" s="33"/>
      <c r="S364" s="33"/>
    </row>
    <row r="365" spans="16:19">
      <c r="P365" s="33"/>
      <c r="R365" s="33"/>
      <c r="S365" s="33"/>
    </row>
    <row r="366" spans="16:19">
      <c r="P366" s="33"/>
      <c r="R366" s="33"/>
      <c r="S366" s="33"/>
    </row>
    <row r="367" spans="16:19">
      <c r="P367" s="33"/>
      <c r="R367" s="33"/>
      <c r="S367" s="33"/>
    </row>
    <row r="368" spans="16:19">
      <c r="P368" s="33"/>
      <c r="R368" s="33"/>
      <c r="S368" s="33"/>
    </row>
    <row r="369" spans="16:19">
      <c r="P369" s="33"/>
      <c r="R369" s="33"/>
      <c r="S369" s="33"/>
    </row>
    <row r="370" spans="16:19">
      <c r="P370" s="33"/>
      <c r="R370" s="33"/>
      <c r="S370" s="33"/>
    </row>
    <row r="371" spans="16:19">
      <c r="P371" s="33"/>
      <c r="R371" s="33"/>
      <c r="S371" s="33"/>
    </row>
    <row r="372" spans="16:19">
      <c r="P372" s="33"/>
      <c r="R372" s="33"/>
      <c r="S372" s="33"/>
    </row>
    <row r="373" spans="16:19">
      <c r="P373" s="33"/>
      <c r="R373" s="33"/>
      <c r="S373" s="33"/>
    </row>
    <row r="374" spans="16:19">
      <c r="P374" s="33"/>
      <c r="R374" s="33"/>
      <c r="S374" s="33"/>
    </row>
    <row r="375" spans="16:19">
      <c r="P375" s="33"/>
      <c r="R375" s="33"/>
      <c r="S375" s="33"/>
    </row>
    <row r="376" spans="16:19">
      <c r="P376" s="33"/>
      <c r="R376" s="33"/>
      <c r="S376" s="33"/>
    </row>
    <row r="377" spans="16:19">
      <c r="P377" s="33"/>
      <c r="R377" s="33"/>
      <c r="S377" s="33"/>
    </row>
    <row r="378" spans="16:19">
      <c r="P378" s="33"/>
      <c r="R378" s="33"/>
      <c r="S378" s="33"/>
    </row>
    <row r="379" spans="16:19">
      <c r="P379" s="33"/>
      <c r="R379" s="33"/>
      <c r="S379" s="33"/>
    </row>
    <row r="380" spans="16:19">
      <c r="P380" s="33"/>
      <c r="R380" s="33"/>
      <c r="S380" s="33"/>
    </row>
    <row r="381" spans="16:19">
      <c r="P381" s="33"/>
      <c r="R381" s="33"/>
      <c r="S381" s="33"/>
    </row>
    <row r="382" spans="16:19">
      <c r="P382" s="33"/>
      <c r="R382" s="33"/>
      <c r="S382" s="33"/>
    </row>
    <row r="383" spans="16:19">
      <c r="P383" s="33"/>
      <c r="R383" s="33"/>
      <c r="S383" s="33"/>
    </row>
    <row r="384" spans="16:19">
      <c r="P384" s="33"/>
      <c r="R384" s="33"/>
      <c r="S384" s="33"/>
    </row>
    <row r="385" spans="16:19">
      <c r="P385" s="33"/>
      <c r="R385" s="33"/>
      <c r="S385" s="33"/>
    </row>
    <row r="386" spans="16:19">
      <c r="P386" s="33"/>
      <c r="R386" s="33"/>
      <c r="S386" s="33"/>
    </row>
    <row r="387" spans="16:19">
      <c r="P387" s="33"/>
      <c r="R387" s="33"/>
      <c r="S387" s="33"/>
    </row>
    <row r="388" spans="16:19">
      <c r="P388" s="33"/>
      <c r="R388" s="33"/>
      <c r="S388" s="33"/>
    </row>
    <row r="389" spans="16:19">
      <c r="P389" s="33"/>
      <c r="R389" s="33"/>
      <c r="S389" s="33"/>
    </row>
    <row r="390" spans="16:19">
      <c r="P390" s="33"/>
      <c r="R390" s="33"/>
      <c r="S390" s="33"/>
    </row>
    <row r="391" spans="16:19">
      <c r="P391" s="33"/>
      <c r="R391" s="33"/>
      <c r="S391" s="33"/>
    </row>
    <row r="392" spans="16:19">
      <c r="P392" s="33"/>
      <c r="R392" s="33"/>
      <c r="S392" s="33"/>
    </row>
    <row r="393" spans="16:19">
      <c r="P393" s="33"/>
      <c r="R393" s="33"/>
      <c r="S393" s="33"/>
    </row>
    <row r="394" spans="16:19">
      <c r="P394" s="33"/>
      <c r="R394" s="33"/>
      <c r="S394" s="33"/>
    </row>
    <row r="395" spans="16:19">
      <c r="P395" s="33"/>
      <c r="R395" s="33"/>
      <c r="S395" s="33"/>
    </row>
    <row r="396" spans="16:19">
      <c r="P396" s="33"/>
      <c r="R396" s="33"/>
      <c r="S396" s="33"/>
    </row>
    <row r="397" spans="16:19">
      <c r="P397" s="33"/>
      <c r="R397" s="33"/>
      <c r="S397" s="33"/>
    </row>
    <row r="398" spans="16:19">
      <c r="P398" s="33"/>
      <c r="R398" s="33"/>
      <c r="S398" s="33"/>
    </row>
    <row r="399" spans="16:19">
      <c r="P399" s="33"/>
      <c r="R399" s="33"/>
      <c r="S399" s="33"/>
    </row>
    <row r="400" spans="16:19">
      <c r="P400" s="33"/>
      <c r="R400" s="33"/>
      <c r="S400" s="33"/>
    </row>
    <row r="401" spans="16:19">
      <c r="P401" s="33"/>
      <c r="R401" s="33"/>
      <c r="S401" s="33"/>
    </row>
    <row r="402" spans="16:19">
      <c r="P402" s="33"/>
      <c r="R402" s="33"/>
      <c r="S402" s="33"/>
    </row>
    <row r="403" spans="16:19">
      <c r="P403" s="33"/>
      <c r="R403" s="33"/>
      <c r="S403" s="33"/>
    </row>
    <row r="404" spans="16:19">
      <c r="P404" s="33"/>
      <c r="R404" s="33"/>
      <c r="S404" s="33"/>
    </row>
    <row r="405" spans="16:19">
      <c r="P405" s="33"/>
      <c r="R405" s="33"/>
      <c r="S405" s="33"/>
    </row>
    <row r="406" spans="16:19">
      <c r="P406" s="33"/>
      <c r="R406" s="33"/>
      <c r="S406" s="33"/>
    </row>
    <row r="407" spans="16:19">
      <c r="P407" s="33"/>
      <c r="R407" s="33"/>
      <c r="S407" s="33"/>
    </row>
    <row r="408" spans="16:19">
      <c r="P408" s="33"/>
      <c r="R408" s="33"/>
      <c r="S408" s="33"/>
    </row>
    <row r="409" spans="16:19">
      <c r="P409" s="33"/>
      <c r="R409" s="33"/>
      <c r="S409" s="33"/>
    </row>
    <row r="410" spans="16:19">
      <c r="P410" s="33"/>
      <c r="R410" s="33"/>
      <c r="S410" s="33"/>
    </row>
    <row r="411" spans="16:19">
      <c r="P411" s="33"/>
      <c r="R411" s="33"/>
      <c r="S411" s="33"/>
    </row>
    <row r="412" spans="16:19">
      <c r="P412" s="33"/>
      <c r="R412" s="33"/>
      <c r="S412" s="33"/>
    </row>
    <row r="413" spans="16:19">
      <c r="P413" s="33"/>
      <c r="R413" s="33"/>
      <c r="S413" s="33"/>
    </row>
    <row r="414" spans="16:19">
      <c r="P414" s="33"/>
      <c r="R414" s="33"/>
      <c r="S414" s="33"/>
    </row>
    <row r="415" spans="16:19">
      <c r="P415" s="33"/>
      <c r="R415" s="33"/>
      <c r="S415" s="33"/>
    </row>
    <row r="416" spans="16:19">
      <c r="P416" s="33"/>
      <c r="R416" s="33"/>
      <c r="S416" s="33"/>
    </row>
    <row r="417" spans="16:19">
      <c r="P417" s="33"/>
      <c r="R417" s="33"/>
      <c r="S417" s="33"/>
    </row>
    <row r="418" spans="16:19">
      <c r="P418" s="33"/>
      <c r="R418" s="33"/>
      <c r="S418" s="33"/>
    </row>
    <row r="419" spans="16:19">
      <c r="P419" s="33"/>
      <c r="R419" s="33"/>
      <c r="S419" s="33"/>
    </row>
    <row r="420" spans="16:19">
      <c r="P420" s="33"/>
      <c r="R420" s="33"/>
      <c r="S420" s="33"/>
    </row>
    <row r="421" spans="16:19">
      <c r="P421" s="33"/>
      <c r="R421" s="33"/>
      <c r="S421" s="33"/>
    </row>
    <row r="422" spans="16:19">
      <c r="P422" s="33"/>
      <c r="R422" s="33"/>
      <c r="S422" s="33"/>
    </row>
    <row r="423" spans="16:19">
      <c r="P423" s="33"/>
      <c r="R423" s="33"/>
      <c r="S423" s="33"/>
    </row>
    <row r="424" spans="16:19">
      <c r="P424" s="33"/>
      <c r="R424" s="33"/>
      <c r="S424" s="33"/>
    </row>
    <row r="425" spans="16:19">
      <c r="P425" s="33"/>
      <c r="R425" s="33"/>
      <c r="S425" s="33"/>
    </row>
    <row r="426" spans="16:19">
      <c r="P426" s="33"/>
      <c r="R426" s="33"/>
      <c r="S426" s="33"/>
    </row>
    <row r="427" spans="16:19">
      <c r="P427" s="33"/>
      <c r="R427" s="33"/>
      <c r="S427" s="33"/>
    </row>
    <row r="428" spans="16:19">
      <c r="P428" s="33"/>
      <c r="R428" s="33"/>
      <c r="S428" s="33"/>
    </row>
    <row r="429" spans="16:19">
      <c r="P429" s="33"/>
      <c r="R429" s="33"/>
      <c r="S429" s="33"/>
    </row>
    <row r="430" spans="16:19">
      <c r="P430" s="33"/>
      <c r="R430" s="33"/>
      <c r="S430" s="33"/>
    </row>
    <row r="431" spans="16:19">
      <c r="P431" s="33"/>
      <c r="R431" s="33"/>
      <c r="S431" s="33"/>
    </row>
    <row r="432" spans="16:19">
      <c r="P432" s="33"/>
      <c r="R432" s="33"/>
      <c r="S432" s="33"/>
    </row>
    <row r="433" spans="16:19">
      <c r="P433" s="33"/>
      <c r="R433" s="33"/>
      <c r="S433" s="33"/>
    </row>
    <row r="434" spans="16:19">
      <c r="P434" s="33"/>
      <c r="R434" s="33"/>
      <c r="S434" s="33"/>
    </row>
    <row r="435" spans="16:19">
      <c r="P435" s="33"/>
      <c r="R435" s="33"/>
      <c r="S435" s="33"/>
    </row>
    <row r="436" spans="16:19">
      <c r="P436" s="33"/>
      <c r="R436" s="33"/>
      <c r="S436" s="33"/>
    </row>
    <row r="437" spans="16:19">
      <c r="P437" s="33"/>
      <c r="R437" s="33"/>
      <c r="S437" s="33"/>
    </row>
    <row r="438" spans="16:19">
      <c r="P438" s="33"/>
      <c r="R438" s="33"/>
      <c r="S438" s="33"/>
    </row>
    <row r="439" spans="16:19">
      <c r="P439" s="33"/>
      <c r="R439" s="33"/>
      <c r="S439" s="33"/>
    </row>
    <row r="440" spans="16:19">
      <c r="P440" s="33"/>
      <c r="R440" s="33"/>
      <c r="S440" s="33"/>
    </row>
    <row r="441" spans="16:19">
      <c r="P441" s="33"/>
      <c r="R441" s="33"/>
      <c r="S441" s="33"/>
    </row>
    <row r="442" spans="16:19">
      <c r="P442" s="33"/>
      <c r="R442" s="33"/>
      <c r="S442" s="33"/>
    </row>
    <row r="443" spans="16:19">
      <c r="P443" s="33"/>
      <c r="R443" s="33"/>
      <c r="S443" s="33"/>
    </row>
    <row r="444" spans="16:19">
      <c r="P444" s="33"/>
      <c r="R444" s="33"/>
      <c r="S444" s="33"/>
    </row>
    <row r="445" spans="16:19">
      <c r="P445" s="33"/>
      <c r="R445" s="33"/>
      <c r="S445" s="33"/>
    </row>
    <row r="446" spans="16:19">
      <c r="P446" s="33"/>
      <c r="R446" s="33"/>
      <c r="S446" s="33"/>
    </row>
    <row r="447" spans="16:19">
      <c r="P447" s="33"/>
      <c r="R447" s="33"/>
      <c r="S447" s="33"/>
    </row>
    <row r="448" spans="16:19">
      <c r="P448" s="33"/>
      <c r="R448" s="33"/>
      <c r="S448" s="33"/>
    </row>
    <row r="449" spans="16:19">
      <c r="P449" s="33"/>
      <c r="R449" s="33"/>
      <c r="S449" s="33"/>
    </row>
    <row r="450" spans="16:19">
      <c r="P450" s="33"/>
      <c r="R450" s="33"/>
      <c r="S450" s="33"/>
    </row>
    <row r="451" spans="16:19">
      <c r="P451" s="33"/>
      <c r="R451" s="33"/>
      <c r="S451" s="33"/>
    </row>
    <row r="452" spans="16:19">
      <c r="P452" s="33"/>
      <c r="R452" s="33"/>
      <c r="S452" s="33"/>
    </row>
    <row r="453" spans="16:19">
      <c r="P453" s="33"/>
      <c r="R453" s="33"/>
      <c r="S453" s="33"/>
    </row>
    <row r="454" spans="16:19">
      <c r="P454" s="33"/>
      <c r="R454" s="33"/>
      <c r="S454" s="33"/>
    </row>
    <row r="455" spans="16:19">
      <c r="P455" s="33"/>
      <c r="R455" s="33"/>
      <c r="S455" s="33"/>
    </row>
    <row r="456" spans="16:19">
      <c r="P456" s="33"/>
      <c r="R456" s="33"/>
      <c r="S456" s="33"/>
    </row>
    <row r="457" spans="16:19">
      <c r="P457" s="33"/>
      <c r="R457" s="33"/>
      <c r="S457" s="33"/>
    </row>
    <row r="458" spans="16:19">
      <c r="P458" s="33"/>
      <c r="R458" s="33"/>
      <c r="S458" s="33"/>
    </row>
    <row r="459" spans="16:19">
      <c r="P459" s="33"/>
      <c r="R459" s="33"/>
      <c r="S459" s="33"/>
    </row>
    <row r="460" spans="16:19">
      <c r="P460" s="33"/>
      <c r="R460" s="33"/>
      <c r="S460" s="33"/>
    </row>
    <row r="461" spans="16:19">
      <c r="P461" s="33"/>
      <c r="R461" s="33"/>
      <c r="S461" s="33"/>
    </row>
    <row r="462" spans="16:19">
      <c r="P462" s="33"/>
      <c r="R462" s="33"/>
      <c r="S462" s="33"/>
    </row>
    <row r="463" spans="16:19">
      <c r="P463" s="33"/>
      <c r="R463" s="33"/>
      <c r="S463" s="33"/>
    </row>
    <row r="464" spans="16:19">
      <c r="P464" s="33"/>
      <c r="R464" s="33"/>
      <c r="S464" s="33"/>
    </row>
    <row r="465" spans="16:19">
      <c r="P465" s="33"/>
      <c r="R465" s="33"/>
      <c r="S465" s="33"/>
    </row>
    <row r="466" spans="16:19">
      <c r="P466" s="33"/>
      <c r="R466" s="33"/>
      <c r="S466" s="33"/>
    </row>
    <row r="467" spans="16:19">
      <c r="P467" s="33"/>
      <c r="R467" s="33"/>
      <c r="S467" s="33"/>
    </row>
    <row r="468" spans="16:19">
      <c r="P468" s="33"/>
      <c r="R468" s="33"/>
      <c r="S468" s="33"/>
    </row>
    <row r="469" spans="16:19">
      <c r="P469" s="33"/>
      <c r="R469" s="33"/>
      <c r="S469" s="33"/>
    </row>
    <row r="470" spans="16:19">
      <c r="P470" s="33"/>
      <c r="R470" s="33"/>
      <c r="S470" s="33"/>
    </row>
    <row r="471" spans="16:19">
      <c r="P471" s="33"/>
      <c r="R471" s="33"/>
      <c r="S471" s="33"/>
    </row>
    <row r="472" spans="16:19">
      <c r="P472" s="33"/>
      <c r="R472" s="33"/>
      <c r="S472" s="33"/>
    </row>
    <row r="473" spans="16:19">
      <c r="P473" s="33"/>
      <c r="R473" s="33"/>
      <c r="S473" s="33"/>
    </row>
    <row r="474" spans="16:19">
      <c r="P474" s="33"/>
      <c r="R474" s="33"/>
      <c r="S474" s="33"/>
    </row>
    <row r="475" spans="16:19">
      <c r="P475" s="33"/>
      <c r="R475" s="33"/>
      <c r="S475" s="33"/>
    </row>
    <row r="476" spans="16:19">
      <c r="P476" s="33"/>
      <c r="R476" s="33"/>
      <c r="S476" s="33"/>
    </row>
    <row r="477" spans="16:19">
      <c r="P477" s="33"/>
      <c r="R477" s="33"/>
      <c r="S477" s="33"/>
    </row>
    <row r="478" spans="16:19">
      <c r="P478" s="33"/>
      <c r="R478" s="33"/>
      <c r="S478" s="33"/>
    </row>
    <row r="479" spans="16:19">
      <c r="P479" s="33"/>
      <c r="R479" s="33"/>
      <c r="S479" s="33"/>
    </row>
    <row r="480" spans="16:19">
      <c r="P480" s="33"/>
      <c r="R480" s="33"/>
      <c r="S480" s="33"/>
    </row>
    <row r="481" spans="16:19">
      <c r="P481" s="33"/>
      <c r="R481" s="33"/>
      <c r="S481" s="33"/>
    </row>
    <row r="482" spans="16:19">
      <c r="P482" s="33"/>
      <c r="R482" s="33"/>
      <c r="S482" s="33"/>
    </row>
    <row r="483" spans="16:19">
      <c r="P483" s="33"/>
      <c r="R483" s="33"/>
      <c r="S483" s="33"/>
    </row>
    <row r="484" spans="16:19">
      <c r="P484" s="33"/>
      <c r="R484" s="33"/>
      <c r="S484" s="33"/>
    </row>
    <row r="485" spans="16:19">
      <c r="P485" s="33"/>
      <c r="R485" s="33"/>
      <c r="S485" s="33"/>
    </row>
    <row r="486" spans="16:19">
      <c r="P486" s="33"/>
      <c r="R486" s="33"/>
      <c r="S486" s="33"/>
    </row>
    <row r="487" spans="16:19">
      <c r="P487" s="33"/>
      <c r="R487" s="33"/>
      <c r="S487" s="33"/>
    </row>
    <row r="488" spans="16:19">
      <c r="P488" s="33"/>
      <c r="R488" s="33"/>
      <c r="S488" s="33"/>
    </row>
    <row r="489" spans="16:19">
      <c r="P489" s="33"/>
      <c r="R489" s="33"/>
      <c r="S489" s="33"/>
    </row>
    <row r="490" spans="16:19">
      <c r="P490" s="33"/>
      <c r="R490" s="33"/>
      <c r="S490" s="33"/>
    </row>
    <row r="491" spans="16:19">
      <c r="P491" s="33"/>
      <c r="R491" s="33"/>
      <c r="S491" s="33"/>
    </row>
    <row r="492" spans="16:19">
      <c r="P492" s="33"/>
      <c r="R492" s="33"/>
      <c r="S492" s="33"/>
    </row>
    <row r="493" spans="16:19">
      <c r="P493" s="33"/>
      <c r="R493" s="33"/>
      <c r="S493" s="33"/>
    </row>
    <row r="494" spans="16:19">
      <c r="P494" s="33"/>
      <c r="R494" s="33"/>
      <c r="S494" s="33"/>
    </row>
    <row r="495" spans="16:19">
      <c r="P495" s="33"/>
      <c r="R495" s="33"/>
      <c r="S495" s="33"/>
    </row>
    <row r="496" spans="16:19">
      <c r="P496" s="33"/>
      <c r="R496" s="33"/>
      <c r="S496" s="33"/>
    </row>
    <row r="497" spans="16:19">
      <c r="P497" s="33"/>
      <c r="R497" s="33"/>
      <c r="S497" s="33"/>
    </row>
    <row r="498" spans="16:19">
      <c r="P498" s="33"/>
      <c r="R498" s="33"/>
      <c r="S498" s="33"/>
    </row>
    <row r="499" spans="16:19">
      <c r="P499" s="33"/>
      <c r="R499" s="33"/>
      <c r="S499" s="33"/>
    </row>
    <row r="500" spans="16:19">
      <c r="P500" s="33"/>
      <c r="R500" s="33"/>
      <c r="S500" s="33"/>
    </row>
    <row r="501" spans="16:19">
      <c r="P501" s="33"/>
      <c r="R501" s="33"/>
      <c r="S501" s="33"/>
    </row>
    <row r="502" spans="16:19">
      <c r="P502" s="33"/>
      <c r="R502" s="33"/>
      <c r="S502" s="33"/>
    </row>
    <row r="503" spans="16:19">
      <c r="P503" s="33"/>
      <c r="R503" s="33"/>
      <c r="S503" s="33"/>
    </row>
    <row r="504" spans="16:19">
      <c r="P504" s="33"/>
      <c r="R504" s="33"/>
      <c r="S504" s="33"/>
    </row>
    <row r="505" spans="16:19">
      <c r="P505" s="33"/>
      <c r="R505" s="33"/>
      <c r="S505" s="33"/>
    </row>
    <row r="506" spans="16:19">
      <c r="P506" s="33"/>
      <c r="R506" s="33"/>
      <c r="S506" s="33"/>
    </row>
    <row r="507" spans="16:19">
      <c r="P507" s="33"/>
      <c r="R507" s="33"/>
      <c r="S507" s="33"/>
    </row>
    <row r="508" spans="16:19">
      <c r="P508" s="33"/>
      <c r="R508" s="33"/>
      <c r="S508" s="33"/>
    </row>
    <row r="509" spans="16:19">
      <c r="P509" s="33"/>
      <c r="R509" s="33"/>
      <c r="S509" s="33"/>
    </row>
    <row r="510" spans="16:19">
      <c r="P510" s="33"/>
      <c r="R510" s="33"/>
      <c r="S510" s="33"/>
    </row>
    <row r="511" spans="16:19">
      <c r="P511" s="33"/>
      <c r="R511" s="33"/>
      <c r="S511" s="33"/>
    </row>
    <row r="512" spans="16:19">
      <c r="P512" s="33"/>
      <c r="R512" s="33"/>
      <c r="S512" s="33"/>
    </row>
    <row r="513" spans="16:19">
      <c r="P513" s="33"/>
      <c r="R513" s="33"/>
      <c r="S513" s="33"/>
    </row>
    <row r="514" spans="16:19">
      <c r="P514" s="33"/>
      <c r="R514" s="33"/>
      <c r="S514" s="33"/>
    </row>
    <row r="515" spans="16:19">
      <c r="P515" s="33"/>
      <c r="R515" s="33"/>
      <c r="S515" s="33"/>
    </row>
    <row r="516" spans="16:19">
      <c r="P516" s="33"/>
      <c r="R516" s="33"/>
      <c r="S516" s="33"/>
    </row>
    <row r="517" spans="16:19">
      <c r="P517" s="33"/>
      <c r="R517" s="33"/>
      <c r="S517" s="33"/>
    </row>
    <row r="518" spans="16:19">
      <c r="P518" s="33"/>
      <c r="R518" s="33"/>
      <c r="S518" s="33"/>
    </row>
    <row r="519" spans="16:19">
      <c r="P519" s="33"/>
      <c r="R519" s="33"/>
      <c r="S519" s="33"/>
    </row>
    <row r="520" spans="16:19">
      <c r="P520" s="33"/>
      <c r="R520" s="33"/>
      <c r="S520" s="33"/>
    </row>
    <row r="521" spans="16:19">
      <c r="P521" s="33"/>
      <c r="R521" s="33"/>
      <c r="S521" s="33"/>
    </row>
    <row r="522" spans="16:19">
      <c r="P522" s="33"/>
      <c r="R522" s="33"/>
      <c r="S522" s="33"/>
    </row>
    <row r="523" spans="16:19">
      <c r="P523" s="33"/>
      <c r="R523" s="33"/>
      <c r="S523" s="33"/>
    </row>
    <row r="524" spans="16:19">
      <c r="P524" s="33"/>
      <c r="R524" s="33"/>
      <c r="S524" s="33"/>
    </row>
    <row r="525" spans="16:19">
      <c r="P525" s="33"/>
      <c r="R525" s="33"/>
      <c r="S525" s="33"/>
    </row>
    <row r="526" spans="16:19">
      <c r="P526" s="33"/>
      <c r="R526" s="33"/>
      <c r="S526" s="33"/>
    </row>
    <row r="527" spans="16:19">
      <c r="P527" s="33"/>
      <c r="R527" s="33"/>
      <c r="S527" s="33"/>
    </row>
    <row r="528" spans="16:19">
      <c r="P528" s="33"/>
      <c r="R528" s="33"/>
      <c r="S528" s="33"/>
    </row>
    <row r="529" spans="16:19">
      <c r="P529" s="33"/>
      <c r="R529" s="33"/>
      <c r="S529" s="33"/>
    </row>
    <row r="530" spans="16:19">
      <c r="P530" s="33"/>
      <c r="R530" s="33"/>
      <c r="S530" s="33"/>
    </row>
    <row r="531" spans="16:19">
      <c r="P531" s="33"/>
      <c r="R531" s="33"/>
      <c r="S531" s="33"/>
    </row>
    <row r="532" spans="16:19">
      <c r="P532" s="33"/>
      <c r="R532" s="33"/>
      <c r="S532" s="33"/>
    </row>
    <row r="533" spans="16:19">
      <c r="P533" s="33"/>
      <c r="R533" s="33"/>
      <c r="S533" s="33"/>
    </row>
    <row r="534" spans="16:19">
      <c r="P534" s="33"/>
      <c r="R534" s="33"/>
      <c r="S534" s="33"/>
    </row>
    <row r="535" spans="16:19">
      <c r="P535" s="33"/>
      <c r="R535" s="33"/>
      <c r="S535" s="33"/>
    </row>
    <row r="536" spans="16:19">
      <c r="P536" s="33"/>
      <c r="R536" s="33"/>
      <c r="S536" s="33"/>
    </row>
    <row r="537" spans="16:19">
      <c r="P537" s="33"/>
      <c r="R537" s="33"/>
      <c r="S537" s="33"/>
    </row>
    <row r="538" spans="16:19">
      <c r="P538" s="33"/>
      <c r="R538" s="33"/>
      <c r="S538" s="33"/>
    </row>
    <row r="539" spans="16:19">
      <c r="P539" s="33"/>
      <c r="R539" s="33"/>
      <c r="S539" s="33"/>
    </row>
    <row r="540" spans="16:19">
      <c r="P540" s="33"/>
      <c r="R540" s="33"/>
      <c r="S540" s="33"/>
    </row>
    <row r="541" spans="16:19">
      <c r="P541" s="33"/>
      <c r="R541" s="33"/>
      <c r="S541" s="33"/>
    </row>
    <row r="542" spans="16:19">
      <c r="P542" s="33"/>
      <c r="R542" s="33"/>
      <c r="S542" s="33"/>
    </row>
    <row r="543" spans="16:19">
      <c r="P543" s="33"/>
      <c r="R543" s="33"/>
      <c r="S543" s="33"/>
    </row>
    <row r="544" spans="16:19">
      <c r="P544" s="33"/>
      <c r="R544" s="33"/>
      <c r="S544" s="33"/>
    </row>
    <row r="545" spans="16:19">
      <c r="P545" s="33"/>
      <c r="R545" s="33"/>
      <c r="S545" s="33"/>
    </row>
    <row r="546" spans="16:19">
      <c r="P546" s="33"/>
      <c r="R546" s="33"/>
      <c r="S546" s="33"/>
    </row>
    <row r="547" spans="16:19">
      <c r="P547" s="33"/>
      <c r="R547" s="33"/>
      <c r="S547" s="33"/>
    </row>
    <row r="548" spans="16:19">
      <c r="P548" s="33"/>
      <c r="R548" s="33"/>
      <c r="S548" s="33"/>
    </row>
    <row r="549" spans="16:19">
      <c r="P549" s="33"/>
      <c r="R549" s="33"/>
      <c r="S549" s="33"/>
    </row>
    <row r="550" spans="16:19">
      <c r="P550" s="33"/>
      <c r="R550" s="33"/>
      <c r="S550" s="33"/>
    </row>
    <row r="551" spans="16:19">
      <c r="P551" s="33"/>
      <c r="R551" s="33"/>
      <c r="S551" s="33"/>
    </row>
    <row r="552" spans="16:19">
      <c r="P552" s="33"/>
      <c r="R552" s="33"/>
      <c r="S552" s="33"/>
    </row>
    <row r="553" spans="16:19">
      <c r="P553" s="33"/>
      <c r="R553" s="33"/>
      <c r="S553" s="33"/>
    </row>
    <row r="554" spans="16:19">
      <c r="P554" s="33"/>
      <c r="R554" s="33"/>
      <c r="S554" s="33"/>
    </row>
    <row r="555" spans="16:19">
      <c r="P555" s="33"/>
      <c r="R555" s="33"/>
      <c r="S555" s="33"/>
    </row>
    <row r="556" spans="16:19">
      <c r="P556" s="33"/>
      <c r="R556" s="33"/>
      <c r="S556" s="33"/>
    </row>
    <row r="557" spans="16:19">
      <c r="P557" s="33"/>
      <c r="R557" s="33"/>
      <c r="S557" s="33"/>
    </row>
    <row r="558" spans="16:19">
      <c r="P558" s="33"/>
      <c r="R558" s="33"/>
      <c r="S558" s="33"/>
    </row>
    <row r="559" spans="16:19">
      <c r="P559" s="33"/>
      <c r="R559" s="33"/>
      <c r="S559" s="33"/>
    </row>
    <row r="560" spans="16:19">
      <c r="P560" s="33"/>
      <c r="R560" s="33"/>
      <c r="S560" s="33"/>
    </row>
    <row r="561" spans="16:19">
      <c r="P561" s="33"/>
      <c r="R561" s="33"/>
      <c r="S561" s="33"/>
    </row>
    <row r="562" spans="16:19">
      <c r="P562" s="33"/>
      <c r="R562" s="33"/>
      <c r="S562" s="33"/>
    </row>
    <row r="563" spans="16:19">
      <c r="P563" s="33"/>
      <c r="R563" s="33"/>
      <c r="S563" s="33"/>
    </row>
    <row r="564" spans="16:19">
      <c r="P564" s="33"/>
      <c r="R564" s="33"/>
      <c r="S564" s="33"/>
    </row>
    <row r="565" spans="16:19">
      <c r="P565" s="33"/>
      <c r="R565" s="33"/>
      <c r="S565" s="33"/>
    </row>
    <row r="566" spans="16:19">
      <c r="P566" s="33"/>
      <c r="R566" s="33"/>
      <c r="S566" s="33"/>
    </row>
    <row r="567" spans="16:19">
      <c r="P567" s="33"/>
      <c r="R567" s="33"/>
      <c r="S567" s="33"/>
    </row>
    <row r="568" spans="16:19">
      <c r="P568" s="33"/>
      <c r="R568" s="33"/>
      <c r="S568" s="33"/>
    </row>
    <row r="569" spans="16:19">
      <c r="P569" s="33"/>
      <c r="R569" s="33"/>
      <c r="S569" s="33"/>
    </row>
    <row r="570" spans="16:19">
      <c r="P570" s="33"/>
      <c r="R570" s="33"/>
      <c r="S570" s="33"/>
    </row>
    <row r="571" spans="16:19">
      <c r="P571" s="33"/>
      <c r="R571" s="33"/>
      <c r="S571" s="33"/>
    </row>
    <row r="572" spans="16:19">
      <c r="P572" s="33"/>
      <c r="R572" s="33"/>
      <c r="S572" s="33"/>
    </row>
    <row r="573" spans="16:19">
      <c r="P573" s="33"/>
      <c r="R573" s="33"/>
      <c r="S573" s="33"/>
    </row>
    <row r="574" spans="16:19">
      <c r="P574" s="33"/>
      <c r="R574" s="33"/>
      <c r="S574" s="33"/>
    </row>
    <row r="575" spans="16:19">
      <c r="P575" s="33"/>
      <c r="R575" s="33"/>
      <c r="S575" s="33"/>
    </row>
    <row r="576" spans="16:19">
      <c r="P576" s="33"/>
      <c r="R576" s="33"/>
      <c r="S576" s="33"/>
    </row>
    <row r="577" spans="16:19">
      <c r="P577" s="33"/>
      <c r="R577" s="33"/>
      <c r="S577" s="33"/>
    </row>
    <row r="578" spans="16:19">
      <c r="P578" s="33"/>
      <c r="R578" s="33"/>
      <c r="S578" s="33"/>
    </row>
    <row r="579" spans="16:19">
      <c r="P579" s="33"/>
      <c r="R579" s="33"/>
      <c r="S579" s="33"/>
    </row>
    <row r="580" spans="16:19">
      <c r="P580" s="33"/>
      <c r="R580" s="33"/>
      <c r="S580" s="33"/>
    </row>
    <row r="581" spans="16:19">
      <c r="P581" s="33"/>
      <c r="R581" s="33"/>
      <c r="S581" s="33"/>
    </row>
    <row r="582" spans="16:19">
      <c r="P582" s="33"/>
      <c r="R582" s="33"/>
      <c r="S582" s="33"/>
    </row>
    <row r="583" spans="16:19">
      <c r="P583" s="33"/>
      <c r="R583" s="33"/>
      <c r="S583" s="33"/>
    </row>
    <row r="584" spans="16:19">
      <c r="P584" s="33"/>
      <c r="R584" s="33"/>
      <c r="S584" s="33"/>
    </row>
    <row r="585" spans="16:19">
      <c r="P585" s="33"/>
      <c r="R585" s="33"/>
      <c r="S585" s="33"/>
    </row>
    <row r="586" spans="16:19">
      <c r="P586" s="33"/>
      <c r="R586" s="33"/>
      <c r="S586" s="33"/>
    </row>
    <row r="587" spans="16:19">
      <c r="P587" s="33"/>
      <c r="R587" s="33"/>
      <c r="S587" s="33"/>
    </row>
    <row r="588" spans="16:19">
      <c r="P588" s="33"/>
      <c r="R588" s="33"/>
      <c r="S588" s="33"/>
    </row>
    <row r="589" spans="16:19">
      <c r="P589" s="33"/>
      <c r="R589" s="33"/>
      <c r="S589" s="33"/>
    </row>
    <row r="590" spans="16:19">
      <c r="P590" s="33"/>
      <c r="R590" s="33"/>
      <c r="S590" s="33"/>
    </row>
    <row r="591" spans="16:19">
      <c r="P591" s="33"/>
      <c r="R591" s="33"/>
      <c r="S591" s="33"/>
    </row>
    <row r="592" spans="16:19">
      <c r="P592" s="33"/>
      <c r="R592" s="33"/>
      <c r="S592" s="33"/>
    </row>
    <row r="593" spans="16:19">
      <c r="P593" s="33"/>
      <c r="R593" s="33"/>
      <c r="S593" s="33"/>
    </row>
    <row r="594" spans="16:19">
      <c r="P594" s="33"/>
      <c r="R594" s="33"/>
      <c r="S594" s="33"/>
    </row>
    <row r="595" spans="16:19">
      <c r="P595" s="33"/>
      <c r="R595" s="33"/>
      <c r="S595" s="33"/>
    </row>
    <row r="596" spans="16:19">
      <c r="P596" s="33"/>
      <c r="R596" s="33"/>
      <c r="S596" s="33"/>
    </row>
    <row r="597" spans="16:19">
      <c r="P597" s="33"/>
      <c r="R597" s="33"/>
      <c r="S597" s="33"/>
    </row>
    <row r="598" spans="16:19">
      <c r="P598" s="33"/>
      <c r="R598" s="33"/>
      <c r="S598" s="33"/>
    </row>
    <row r="599" spans="16:19">
      <c r="P599" s="33"/>
      <c r="R599" s="33"/>
      <c r="S599" s="33"/>
    </row>
    <row r="600" spans="16:19">
      <c r="P600" s="33"/>
      <c r="R600" s="33"/>
      <c r="S600" s="33"/>
    </row>
    <row r="601" spans="16:19">
      <c r="P601" s="33"/>
      <c r="R601" s="33"/>
      <c r="S601" s="33"/>
    </row>
    <row r="602" spans="16:19">
      <c r="P602" s="33"/>
      <c r="R602" s="33"/>
      <c r="S602" s="33"/>
    </row>
    <row r="603" spans="16:19">
      <c r="P603" s="33"/>
      <c r="R603" s="33"/>
      <c r="S603" s="33"/>
    </row>
    <row r="604" spans="16:19">
      <c r="P604" s="33"/>
      <c r="R604" s="33"/>
      <c r="S604" s="33"/>
    </row>
    <row r="605" spans="16:19">
      <c r="P605" s="33"/>
      <c r="R605" s="33"/>
      <c r="S605" s="33"/>
    </row>
    <row r="606" spans="16:19">
      <c r="P606" s="33"/>
      <c r="R606" s="33"/>
      <c r="S606" s="33"/>
    </row>
    <row r="607" spans="16:19">
      <c r="P607" s="33"/>
      <c r="R607" s="33"/>
      <c r="S607" s="33"/>
    </row>
    <row r="608" spans="16:19">
      <c r="P608" s="33"/>
      <c r="R608" s="33"/>
      <c r="S608" s="33"/>
    </row>
    <row r="609" spans="16:19">
      <c r="P609" s="33"/>
      <c r="R609" s="33"/>
      <c r="S609" s="33"/>
    </row>
    <row r="610" spans="16:19">
      <c r="P610" s="33"/>
      <c r="R610" s="33"/>
      <c r="S610" s="33"/>
    </row>
    <row r="611" spans="16:19">
      <c r="P611" s="33"/>
      <c r="R611" s="33"/>
      <c r="S611" s="33"/>
    </row>
    <row r="612" spans="16:19">
      <c r="P612" s="33"/>
      <c r="R612" s="33"/>
      <c r="S612" s="33"/>
    </row>
    <row r="613" spans="16:19">
      <c r="P613" s="33"/>
      <c r="R613" s="33"/>
      <c r="S613" s="33"/>
    </row>
    <row r="614" spans="16:19">
      <c r="P614" s="33"/>
      <c r="R614" s="33"/>
      <c r="S614" s="33"/>
    </row>
    <row r="615" spans="16:19">
      <c r="P615" s="33"/>
      <c r="R615" s="33"/>
      <c r="S615" s="33"/>
    </row>
    <row r="616" spans="16:19">
      <c r="P616" s="33"/>
      <c r="R616" s="33"/>
      <c r="S616" s="33"/>
    </row>
    <row r="617" spans="16:19">
      <c r="P617" s="33"/>
      <c r="R617" s="33"/>
      <c r="S617" s="33"/>
    </row>
    <row r="618" spans="16:19">
      <c r="P618" s="33"/>
      <c r="R618" s="33"/>
      <c r="S618" s="33"/>
    </row>
    <row r="619" spans="16:19">
      <c r="P619" s="33"/>
      <c r="R619" s="33"/>
      <c r="S619" s="33"/>
    </row>
    <row r="620" spans="16:19">
      <c r="P620" s="33"/>
      <c r="R620" s="33"/>
      <c r="S620" s="33"/>
    </row>
    <row r="621" spans="16:19">
      <c r="P621" s="33"/>
      <c r="R621" s="33"/>
      <c r="S621" s="33"/>
    </row>
    <row r="622" spans="16:19">
      <c r="P622" s="33"/>
      <c r="R622" s="33"/>
      <c r="S622" s="33"/>
    </row>
    <row r="623" spans="16:19">
      <c r="P623" s="33"/>
      <c r="R623" s="33"/>
      <c r="S623" s="33"/>
    </row>
    <row r="624" spans="16:19">
      <c r="P624" s="33"/>
      <c r="R624" s="33"/>
      <c r="S624" s="33"/>
    </row>
    <row r="625" spans="16:19">
      <c r="P625" s="33"/>
      <c r="R625" s="33"/>
      <c r="S625" s="33"/>
    </row>
    <row r="626" spans="16:19">
      <c r="P626" s="33"/>
      <c r="R626" s="33"/>
      <c r="S626" s="33"/>
    </row>
    <row r="627" spans="16:19">
      <c r="P627" s="33"/>
      <c r="R627" s="33"/>
      <c r="S627" s="33"/>
    </row>
    <row r="628" spans="16:19">
      <c r="P628" s="33"/>
      <c r="R628" s="33"/>
      <c r="S628" s="33"/>
    </row>
    <row r="629" spans="16:19">
      <c r="P629" s="33"/>
      <c r="R629" s="33"/>
      <c r="S629" s="33"/>
    </row>
    <row r="630" spans="16:19">
      <c r="P630" s="33"/>
      <c r="R630" s="33"/>
      <c r="S630" s="33"/>
    </row>
    <row r="631" spans="16:19">
      <c r="P631" s="33"/>
      <c r="R631" s="33"/>
      <c r="S631" s="33"/>
    </row>
    <row r="632" spans="16:19">
      <c r="P632" s="33"/>
      <c r="R632" s="33"/>
      <c r="S632" s="33"/>
    </row>
    <row r="633" spans="16:19">
      <c r="P633" s="33"/>
      <c r="R633" s="33"/>
      <c r="S633" s="33"/>
    </row>
    <row r="634" spans="16:19">
      <c r="P634" s="33"/>
      <c r="R634" s="33"/>
      <c r="S634" s="33"/>
    </row>
    <row r="635" spans="16:19">
      <c r="P635" s="33"/>
      <c r="R635" s="33"/>
      <c r="S635" s="33"/>
    </row>
    <row r="636" spans="16:19">
      <c r="P636" s="33"/>
      <c r="R636" s="33"/>
      <c r="S636" s="33"/>
    </row>
    <row r="637" spans="16:19">
      <c r="P637" s="33"/>
      <c r="R637" s="33"/>
      <c r="S637" s="33"/>
    </row>
    <row r="638" spans="16:19">
      <c r="P638" s="33"/>
      <c r="R638" s="33"/>
      <c r="S638" s="33"/>
    </row>
    <row r="639" spans="16:19">
      <c r="P639" s="33"/>
      <c r="R639" s="33"/>
      <c r="S639" s="33"/>
    </row>
    <row r="640" spans="16:19">
      <c r="P640" s="33"/>
      <c r="R640" s="33"/>
      <c r="S640" s="33"/>
    </row>
    <row r="641" spans="16:19">
      <c r="P641" s="33"/>
      <c r="R641" s="33"/>
      <c r="S641" s="33"/>
    </row>
    <row r="642" spans="16:19">
      <c r="P642" s="33"/>
      <c r="R642" s="33"/>
      <c r="S642" s="33"/>
    </row>
    <row r="643" spans="16:19">
      <c r="P643" s="33"/>
      <c r="R643" s="33"/>
      <c r="S643" s="33"/>
    </row>
    <row r="644" spans="16:19">
      <c r="P644" s="33"/>
      <c r="R644" s="33"/>
      <c r="S644" s="33"/>
    </row>
    <row r="645" spans="16:19">
      <c r="P645" s="33"/>
      <c r="R645" s="33"/>
      <c r="S645" s="33"/>
    </row>
    <row r="646" spans="16:19">
      <c r="P646" s="33"/>
      <c r="R646" s="33"/>
      <c r="S646" s="33"/>
    </row>
    <row r="647" spans="16:19">
      <c r="P647" s="33"/>
      <c r="R647" s="33"/>
      <c r="S647" s="33"/>
    </row>
    <row r="648" spans="16:19">
      <c r="P648" s="33"/>
      <c r="R648" s="33"/>
      <c r="S648" s="33"/>
    </row>
    <row r="649" spans="16:19">
      <c r="P649" s="33"/>
      <c r="R649" s="33"/>
      <c r="S649" s="33"/>
    </row>
    <row r="650" spans="16:19">
      <c r="P650" s="33"/>
      <c r="R650" s="33"/>
      <c r="S650" s="33"/>
    </row>
    <row r="651" spans="16:19">
      <c r="P651" s="33"/>
      <c r="R651" s="33"/>
      <c r="S651" s="33"/>
    </row>
    <row r="652" spans="16:19">
      <c r="P652" s="33"/>
      <c r="R652" s="33"/>
      <c r="S652" s="33"/>
    </row>
    <row r="653" spans="16:19">
      <c r="P653" s="33"/>
      <c r="R653" s="33"/>
      <c r="S653" s="33"/>
    </row>
    <row r="654" spans="16:19">
      <c r="P654" s="33"/>
      <c r="R654" s="33"/>
      <c r="S654" s="33"/>
    </row>
    <row r="655" spans="16:19">
      <c r="P655" s="33"/>
      <c r="R655" s="33"/>
      <c r="S655" s="33"/>
    </row>
    <row r="656" spans="16:19">
      <c r="P656" s="33"/>
      <c r="R656" s="33"/>
      <c r="S656" s="33"/>
    </row>
    <row r="657" spans="16:19">
      <c r="P657" s="33"/>
      <c r="R657" s="33"/>
      <c r="S657" s="33"/>
    </row>
    <row r="658" spans="16:19">
      <c r="P658" s="33"/>
      <c r="R658" s="33"/>
      <c r="S658" s="33"/>
    </row>
    <row r="659" spans="16:19">
      <c r="P659" s="33"/>
      <c r="R659" s="33"/>
      <c r="S659" s="33"/>
    </row>
    <row r="660" spans="16:19">
      <c r="P660" s="33"/>
      <c r="R660" s="33"/>
      <c r="S660" s="33"/>
    </row>
    <row r="661" spans="16:19">
      <c r="P661" s="33"/>
      <c r="R661" s="33"/>
      <c r="S661" s="33"/>
    </row>
    <row r="662" spans="16:19">
      <c r="P662" s="33"/>
      <c r="R662" s="33"/>
      <c r="S662" s="33"/>
    </row>
    <row r="663" spans="16:19">
      <c r="P663" s="33"/>
      <c r="R663" s="33"/>
      <c r="S663" s="33"/>
    </row>
    <row r="664" spans="16:19">
      <c r="P664" s="33"/>
      <c r="R664" s="33"/>
      <c r="S664" s="33"/>
    </row>
    <row r="665" spans="16:19">
      <c r="P665" s="33"/>
      <c r="R665" s="33"/>
      <c r="S665" s="33"/>
    </row>
    <row r="666" spans="16:19">
      <c r="P666" s="33"/>
      <c r="R666" s="33"/>
      <c r="S666" s="33"/>
    </row>
    <row r="667" spans="16:19">
      <c r="P667" s="33"/>
      <c r="R667" s="33"/>
      <c r="S667" s="33"/>
    </row>
    <row r="668" spans="16:19">
      <c r="P668" s="33"/>
      <c r="R668" s="33"/>
      <c r="S668" s="33"/>
    </row>
    <row r="669" spans="16:19">
      <c r="P669" s="33"/>
      <c r="R669" s="33"/>
      <c r="S669" s="33"/>
    </row>
    <row r="670" spans="16:19">
      <c r="P670" s="33"/>
      <c r="R670" s="33"/>
      <c r="S670" s="33"/>
    </row>
    <row r="671" spans="16:19">
      <c r="P671" s="33"/>
      <c r="R671" s="33"/>
      <c r="S671" s="33"/>
    </row>
    <row r="672" spans="16:19">
      <c r="P672" s="33"/>
      <c r="R672" s="33"/>
      <c r="S672" s="33"/>
    </row>
    <row r="673" spans="16:19">
      <c r="P673" s="33"/>
      <c r="R673" s="33"/>
      <c r="S673" s="33"/>
    </row>
    <row r="674" spans="16:19">
      <c r="P674" s="33"/>
      <c r="R674" s="33"/>
      <c r="S674" s="33"/>
    </row>
    <row r="675" spans="16:19">
      <c r="P675" s="33"/>
      <c r="R675" s="33"/>
      <c r="S675" s="33"/>
    </row>
    <row r="676" spans="16:19">
      <c r="P676" s="33"/>
      <c r="R676" s="33"/>
      <c r="S676" s="33"/>
    </row>
    <row r="677" spans="16:19">
      <c r="P677" s="33"/>
      <c r="R677" s="33"/>
      <c r="S677" s="33"/>
    </row>
    <row r="678" spans="16:19">
      <c r="P678" s="33"/>
      <c r="R678" s="33"/>
      <c r="S678" s="33"/>
    </row>
    <row r="679" spans="16:19">
      <c r="P679" s="33"/>
      <c r="R679" s="33"/>
      <c r="S679" s="33"/>
    </row>
    <row r="680" spans="16:19">
      <c r="P680" s="33"/>
      <c r="R680" s="33"/>
      <c r="S680" s="33"/>
    </row>
    <row r="681" spans="16:19">
      <c r="P681" s="33"/>
      <c r="R681" s="33"/>
      <c r="S681" s="33"/>
    </row>
    <row r="682" spans="16:19">
      <c r="P682" s="33"/>
      <c r="R682" s="33"/>
      <c r="S682" s="33"/>
    </row>
    <row r="683" spans="16:19">
      <c r="P683" s="33"/>
      <c r="R683" s="33"/>
      <c r="S683" s="33"/>
    </row>
    <row r="684" spans="16:19">
      <c r="P684" s="33"/>
      <c r="R684" s="33"/>
      <c r="S684" s="33"/>
    </row>
    <row r="685" spans="16:19">
      <c r="P685" s="33"/>
      <c r="R685" s="33"/>
      <c r="S685" s="33"/>
    </row>
    <row r="686" spans="16:19">
      <c r="P686" s="33"/>
      <c r="R686" s="33"/>
      <c r="S686" s="33"/>
    </row>
    <row r="687" spans="16:19">
      <c r="P687" s="33"/>
      <c r="R687" s="33"/>
      <c r="S687" s="33"/>
    </row>
    <row r="688" spans="16:19">
      <c r="P688" s="33"/>
      <c r="R688" s="33"/>
      <c r="S688" s="33"/>
    </row>
    <row r="689" spans="16:19">
      <c r="P689" s="33"/>
      <c r="R689" s="33"/>
      <c r="S689" s="33"/>
    </row>
    <row r="690" spans="16:19">
      <c r="P690" s="33"/>
      <c r="R690" s="33"/>
      <c r="S690" s="33"/>
    </row>
    <row r="691" spans="16:19">
      <c r="P691" s="33"/>
      <c r="R691" s="33"/>
      <c r="S691" s="33"/>
    </row>
    <row r="692" spans="16:19">
      <c r="P692" s="33"/>
      <c r="R692" s="33"/>
      <c r="S692" s="33"/>
    </row>
    <row r="693" spans="16:19">
      <c r="P693" s="33"/>
      <c r="R693" s="33"/>
      <c r="S693" s="33"/>
    </row>
    <row r="694" spans="16:19">
      <c r="P694" s="33"/>
      <c r="R694" s="33"/>
      <c r="S694" s="33"/>
    </row>
    <row r="695" spans="16:19">
      <c r="P695" s="33"/>
      <c r="R695" s="33"/>
      <c r="S695" s="33"/>
    </row>
    <row r="696" spans="16:19">
      <c r="P696" s="33"/>
      <c r="R696" s="33"/>
      <c r="S696" s="33"/>
    </row>
    <row r="697" spans="16:19">
      <c r="P697" s="33"/>
      <c r="R697" s="33"/>
      <c r="S697" s="33"/>
    </row>
    <row r="698" spans="16:19">
      <c r="P698" s="33"/>
      <c r="R698" s="33"/>
      <c r="S698" s="33"/>
    </row>
    <row r="699" spans="16:19">
      <c r="P699" s="33"/>
      <c r="R699" s="33"/>
      <c r="S699" s="33"/>
    </row>
    <row r="700" spans="16:19">
      <c r="P700" s="33"/>
      <c r="R700" s="33"/>
      <c r="S700" s="33"/>
    </row>
    <row r="701" spans="16:19">
      <c r="P701" s="33"/>
      <c r="R701" s="33"/>
      <c r="S701" s="33"/>
    </row>
    <row r="702" spans="16:19">
      <c r="P702" s="33"/>
      <c r="R702" s="33"/>
      <c r="S702" s="33"/>
    </row>
    <row r="703" spans="16:19">
      <c r="P703" s="33"/>
      <c r="R703" s="33"/>
      <c r="S703" s="33"/>
    </row>
    <row r="704" spans="16:19">
      <c r="P704" s="33"/>
      <c r="R704" s="33"/>
      <c r="S704" s="33"/>
    </row>
    <row r="705" spans="16:19">
      <c r="P705" s="33"/>
      <c r="R705" s="33"/>
      <c r="S705" s="33"/>
    </row>
    <row r="706" spans="16:19">
      <c r="P706" s="33"/>
      <c r="R706" s="33"/>
      <c r="S706" s="33"/>
    </row>
    <row r="707" spans="16:19">
      <c r="P707" s="33"/>
      <c r="R707" s="33"/>
      <c r="S707" s="33"/>
    </row>
    <row r="708" spans="16:19">
      <c r="P708" s="33"/>
      <c r="R708" s="33"/>
      <c r="S708" s="33"/>
    </row>
    <row r="709" spans="16:19">
      <c r="P709" s="33"/>
      <c r="R709" s="33"/>
      <c r="S709" s="33"/>
    </row>
    <row r="710" spans="16:19">
      <c r="P710" s="33"/>
      <c r="R710" s="33"/>
      <c r="S710" s="33"/>
    </row>
    <row r="711" spans="16:19">
      <c r="P711" s="33"/>
      <c r="R711" s="33"/>
      <c r="S711" s="33"/>
    </row>
    <row r="712" spans="16:19">
      <c r="P712" s="33"/>
      <c r="R712" s="33"/>
      <c r="S712" s="33"/>
    </row>
    <row r="713" spans="16:19">
      <c r="P713" s="33"/>
      <c r="R713" s="33"/>
      <c r="S713" s="33"/>
    </row>
    <row r="714" spans="16:19">
      <c r="P714" s="33"/>
      <c r="R714" s="33"/>
      <c r="S714" s="33"/>
    </row>
    <row r="715" spans="16:19">
      <c r="P715" s="33"/>
      <c r="R715" s="33"/>
      <c r="S715" s="33"/>
    </row>
    <row r="716" spans="16:19">
      <c r="P716" s="33"/>
      <c r="R716" s="33"/>
      <c r="S716" s="33"/>
    </row>
    <row r="717" spans="16:19">
      <c r="P717" s="33"/>
      <c r="R717" s="33"/>
      <c r="S717" s="33"/>
    </row>
    <row r="718" spans="16:19">
      <c r="P718" s="33"/>
      <c r="R718" s="33"/>
      <c r="S718" s="33"/>
    </row>
    <row r="719" spans="16:19">
      <c r="P719" s="33"/>
      <c r="R719" s="33"/>
      <c r="S719" s="33"/>
    </row>
    <row r="720" spans="16:19">
      <c r="P720" s="33"/>
      <c r="R720" s="33"/>
      <c r="S720" s="33"/>
    </row>
    <row r="721" spans="16:19">
      <c r="P721" s="33"/>
      <c r="R721" s="33"/>
      <c r="S721" s="33"/>
    </row>
    <row r="722" spans="16:19">
      <c r="P722" s="33"/>
      <c r="R722" s="33"/>
      <c r="S722" s="33"/>
    </row>
    <row r="723" spans="16:19">
      <c r="P723" s="33"/>
      <c r="R723" s="33"/>
      <c r="S723" s="33"/>
    </row>
    <row r="724" spans="16:19">
      <c r="P724" s="33"/>
      <c r="R724" s="33"/>
      <c r="S724" s="33"/>
    </row>
    <row r="725" spans="16:19">
      <c r="P725" s="33"/>
      <c r="R725" s="33"/>
      <c r="S725" s="33"/>
    </row>
    <row r="726" spans="16:19">
      <c r="P726" s="33"/>
      <c r="R726" s="33"/>
      <c r="S726" s="33"/>
    </row>
    <row r="727" spans="16:19">
      <c r="P727" s="33"/>
      <c r="R727" s="33"/>
      <c r="S727" s="33"/>
    </row>
    <row r="728" spans="16:19">
      <c r="P728" s="33"/>
      <c r="R728" s="33"/>
      <c r="S728" s="33"/>
    </row>
    <row r="729" spans="16:19">
      <c r="P729" s="33"/>
      <c r="R729" s="33"/>
      <c r="S729" s="33"/>
    </row>
    <row r="730" spans="16:19">
      <c r="P730" s="33"/>
      <c r="R730" s="33"/>
      <c r="S730" s="33"/>
    </row>
    <row r="731" spans="16:19">
      <c r="P731" s="33"/>
      <c r="R731" s="33"/>
      <c r="S731" s="33"/>
    </row>
    <row r="732" spans="16:19">
      <c r="P732" s="33"/>
      <c r="R732" s="33"/>
      <c r="S732" s="33"/>
    </row>
    <row r="733" spans="16:19">
      <c r="P733" s="33"/>
      <c r="R733" s="33"/>
      <c r="S733" s="33"/>
    </row>
    <row r="734" spans="16:19">
      <c r="P734" s="33"/>
      <c r="R734" s="33"/>
      <c r="S734" s="33"/>
    </row>
    <row r="735" spans="16:19">
      <c r="P735" s="33"/>
      <c r="R735" s="33"/>
      <c r="S735" s="33"/>
    </row>
    <row r="736" spans="16:19">
      <c r="P736" s="33"/>
      <c r="R736" s="33"/>
      <c r="S736" s="33"/>
    </row>
    <row r="737" spans="16:19">
      <c r="P737" s="33"/>
      <c r="R737" s="33"/>
      <c r="S737" s="33"/>
    </row>
    <row r="738" spans="16:19">
      <c r="P738" s="33"/>
      <c r="R738" s="33"/>
      <c r="S738" s="33"/>
    </row>
    <row r="739" spans="16:19">
      <c r="P739" s="33"/>
      <c r="R739" s="33"/>
      <c r="S739" s="33"/>
    </row>
    <row r="740" spans="16:19">
      <c r="P740" s="33"/>
      <c r="R740" s="33"/>
      <c r="S740" s="33"/>
    </row>
    <row r="741" spans="16:19">
      <c r="P741" s="33"/>
      <c r="R741" s="33"/>
      <c r="S741" s="33"/>
    </row>
    <row r="742" spans="16:19">
      <c r="P742" s="33"/>
      <c r="R742" s="33"/>
      <c r="S742" s="33"/>
    </row>
    <row r="743" spans="16:19">
      <c r="P743" s="33"/>
      <c r="R743" s="33"/>
      <c r="S743" s="33"/>
    </row>
    <row r="744" spans="16:19">
      <c r="P744" s="33"/>
      <c r="R744" s="33"/>
      <c r="S744" s="33"/>
    </row>
    <row r="745" spans="16:19">
      <c r="P745" s="33"/>
      <c r="R745" s="33"/>
      <c r="S745" s="33"/>
    </row>
    <row r="746" spans="16:19">
      <c r="P746" s="33"/>
      <c r="R746" s="33"/>
      <c r="S746" s="33"/>
    </row>
    <row r="747" spans="16:19">
      <c r="P747" s="33"/>
      <c r="R747" s="33"/>
      <c r="S747" s="33"/>
    </row>
    <row r="748" spans="16:19">
      <c r="P748" s="33"/>
      <c r="R748" s="33"/>
      <c r="S748" s="33"/>
    </row>
    <row r="749" spans="16:19">
      <c r="P749" s="33"/>
      <c r="R749" s="33"/>
      <c r="S749" s="33"/>
    </row>
    <row r="750" spans="16:19">
      <c r="P750" s="33"/>
      <c r="R750" s="33"/>
      <c r="S750" s="33"/>
    </row>
    <row r="751" spans="16:19">
      <c r="P751" s="33"/>
      <c r="R751" s="33"/>
      <c r="S751" s="33"/>
    </row>
    <row r="752" spans="16:19">
      <c r="P752" s="33"/>
      <c r="R752" s="33"/>
      <c r="S752" s="33"/>
    </row>
    <row r="753" spans="16:19">
      <c r="P753" s="33"/>
      <c r="R753" s="33"/>
      <c r="S753" s="33"/>
    </row>
    <row r="754" spans="16:19">
      <c r="P754" s="33"/>
      <c r="R754" s="33"/>
      <c r="S754" s="33"/>
    </row>
    <row r="755" spans="16:19">
      <c r="P755" s="33"/>
      <c r="R755" s="33"/>
      <c r="S755" s="33"/>
    </row>
    <row r="756" spans="16:19">
      <c r="P756" s="33"/>
      <c r="R756" s="33"/>
      <c r="S756" s="33"/>
    </row>
    <row r="757" spans="16:19">
      <c r="P757" s="33"/>
      <c r="R757" s="33"/>
      <c r="S757" s="33"/>
    </row>
    <row r="758" spans="16:19">
      <c r="P758" s="33"/>
      <c r="R758" s="33"/>
      <c r="S758" s="33"/>
    </row>
    <row r="759" spans="16:19">
      <c r="P759" s="33"/>
      <c r="R759" s="33"/>
      <c r="S759" s="33"/>
    </row>
    <row r="760" spans="16:19">
      <c r="P760" s="33"/>
      <c r="R760" s="33"/>
      <c r="S760" s="33"/>
    </row>
    <row r="761" spans="16:19">
      <c r="P761" s="33"/>
      <c r="R761" s="33"/>
      <c r="S761" s="33"/>
    </row>
    <row r="762" spans="16:19">
      <c r="P762" s="33"/>
      <c r="R762" s="33"/>
      <c r="S762" s="33"/>
    </row>
    <row r="763" spans="16:19">
      <c r="P763" s="33"/>
      <c r="R763" s="33"/>
      <c r="S763" s="33"/>
    </row>
    <row r="764" spans="16:19">
      <c r="P764" s="33"/>
      <c r="R764" s="33"/>
      <c r="S764" s="33"/>
    </row>
    <row r="765" spans="16:19">
      <c r="P765" s="33"/>
      <c r="R765" s="33"/>
      <c r="S765" s="33"/>
    </row>
    <row r="766" spans="16:19">
      <c r="P766" s="33"/>
      <c r="R766" s="33"/>
      <c r="S766" s="33"/>
    </row>
    <row r="767" spans="16:19">
      <c r="P767" s="33"/>
      <c r="R767" s="33"/>
      <c r="S767" s="33"/>
    </row>
    <row r="768" spans="16:19">
      <c r="P768" s="33"/>
      <c r="R768" s="33"/>
      <c r="S768" s="33"/>
    </row>
    <row r="769" spans="16:19">
      <c r="P769" s="33"/>
      <c r="R769" s="33"/>
      <c r="S769" s="33"/>
    </row>
    <row r="770" spans="16:19">
      <c r="P770" s="33"/>
      <c r="R770" s="33"/>
      <c r="S770" s="33"/>
    </row>
    <row r="771" spans="16:19">
      <c r="P771" s="33"/>
      <c r="R771" s="33"/>
      <c r="S771" s="33"/>
    </row>
    <row r="772" spans="16:19">
      <c r="P772" s="33"/>
      <c r="R772" s="33"/>
      <c r="S772" s="33"/>
    </row>
    <row r="773" spans="16:19">
      <c r="P773" s="33"/>
      <c r="R773" s="33"/>
      <c r="S773" s="33"/>
    </row>
    <row r="774" spans="16:19">
      <c r="P774" s="33"/>
      <c r="R774" s="33"/>
      <c r="S774" s="33"/>
    </row>
    <row r="775" spans="16:19">
      <c r="P775" s="33"/>
      <c r="R775" s="33"/>
      <c r="S775" s="33"/>
    </row>
    <row r="776" spans="16:19">
      <c r="P776" s="33"/>
      <c r="R776" s="33"/>
      <c r="S776" s="33"/>
    </row>
    <row r="777" spans="16:19">
      <c r="P777" s="33"/>
      <c r="R777" s="33"/>
      <c r="S777" s="33"/>
    </row>
    <row r="778" spans="16:19">
      <c r="P778" s="33"/>
      <c r="R778" s="33"/>
      <c r="S778" s="33"/>
    </row>
    <row r="779" spans="16:19">
      <c r="P779" s="33"/>
      <c r="R779" s="33"/>
      <c r="S779" s="33"/>
    </row>
    <row r="780" spans="16:19">
      <c r="P780" s="33"/>
      <c r="R780" s="33"/>
      <c r="S780" s="33"/>
    </row>
    <row r="781" spans="16:19">
      <c r="P781" s="33"/>
      <c r="R781" s="33"/>
      <c r="S781" s="33"/>
    </row>
    <row r="782" spans="16:19">
      <c r="P782" s="33"/>
      <c r="R782" s="33"/>
      <c r="S782" s="33"/>
    </row>
    <row r="783" spans="16:19">
      <c r="P783" s="33"/>
      <c r="R783" s="33"/>
      <c r="S783" s="33"/>
    </row>
    <row r="784" spans="16:19">
      <c r="P784" s="33"/>
      <c r="R784" s="33"/>
      <c r="S784" s="33"/>
    </row>
    <row r="785" spans="16:19">
      <c r="P785" s="33"/>
      <c r="R785" s="33"/>
      <c r="S785" s="33"/>
    </row>
    <row r="786" spans="16:19">
      <c r="P786" s="33"/>
      <c r="R786" s="33"/>
      <c r="S786" s="33"/>
    </row>
    <row r="787" spans="16:19">
      <c r="P787" s="33"/>
      <c r="R787" s="33"/>
      <c r="S787" s="33"/>
    </row>
    <row r="788" spans="16:19">
      <c r="P788" s="33"/>
      <c r="R788" s="33"/>
      <c r="S788" s="33"/>
    </row>
    <row r="789" spans="16:19">
      <c r="P789" s="33"/>
      <c r="R789" s="33"/>
      <c r="S789" s="33"/>
    </row>
    <row r="790" spans="16:19">
      <c r="P790" s="33"/>
      <c r="R790" s="33"/>
      <c r="S790" s="33"/>
    </row>
    <row r="791" spans="16:19">
      <c r="P791" s="33"/>
      <c r="R791" s="33"/>
      <c r="S791" s="33"/>
    </row>
    <row r="792" spans="16:19">
      <c r="P792" s="33"/>
      <c r="R792" s="33"/>
      <c r="S792" s="33"/>
    </row>
    <row r="793" spans="16:19">
      <c r="P793" s="33"/>
      <c r="R793" s="33"/>
      <c r="S793" s="33"/>
    </row>
    <row r="794" spans="16:19">
      <c r="P794" s="33"/>
      <c r="R794" s="33"/>
      <c r="S794" s="33"/>
    </row>
    <row r="795" spans="16:19">
      <c r="P795" s="33"/>
      <c r="R795" s="33"/>
      <c r="S795" s="33"/>
    </row>
    <row r="796" spans="16:19">
      <c r="P796" s="33"/>
      <c r="R796" s="33"/>
      <c r="S796" s="33"/>
    </row>
    <row r="797" spans="16:19">
      <c r="P797" s="33"/>
      <c r="R797" s="33"/>
      <c r="S797" s="33"/>
    </row>
    <row r="798" spans="16:19">
      <c r="P798" s="33"/>
      <c r="R798" s="33"/>
      <c r="S798" s="33"/>
    </row>
    <row r="799" spans="16:19">
      <c r="P799" s="33"/>
      <c r="R799" s="33"/>
      <c r="S799" s="33"/>
    </row>
    <row r="800" spans="16:19">
      <c r="P800" s="33"/>
      <c r="R800" s="33"/>
      <c r="S800" s="33"/>
    </row>
    <row r="801" spans="16:19">
      <c r="P801" s="33"/>
      <c r="R801" s="33"/>
      <c r="S801" s="33"/>
    </row>
    <row r="802" spans="16:19">
      <c r="P802" s="33"/>
      <c r="R802" s="33"/>
      <c r="S802" s="33"/>
    </row>
    <row r="803" spans="16:19">
      <c r="P803" s="33"/>
      <c r="R803" s="33"/>
      <c r="S803" s="33"/>
    </row>
    <row r="804" spans="16:19">
      <c r="P804" s="33"/>
      <c r="R804" s="33"/>
      <c r="S804" s="33"/>
    </row>
    <row r="805" spans="16:19">
      <c r="P805" s="33"/>
      <c r="R805" s="33"/>
      <c r="S805" s="33"/>
    </row>
    <row r="806" spans="16:19">
      <c r="P806" s="33"/>
      <c r="R806" s="33"/>
      <c r="S806" s="33"/>
    </row>
    <row r="807" spans="16:19">
      <c r="P807" s="33"/>
      <c r="R807" s="33"/>
      <c r="S807" s="33"/>
    </row>
    <row r="808" spans="16:19">
      <c r="P808" s="33"/>
      <c r="R808" s="33"/>
      <c r="S808" s="33"/>
    </row>
    <row r="809" spans="16:19">
      <c r="P809" s="33"/>
      <c r="R809" s="33"/>
      <c r="S809" s="33"/>
    </row>
    <row r="810" spans="16:19">
      <c r="P810" s="33"/>
      <c r="R810" s="33"/>
      <c r="S810" s="33"/>
    </row>
    <row r="811" spans="16:19">
      <c r="P811" s="33"/>
      <c r="R811" s="33"/>
      <c r="S811" s="33"/>
    </row>
    <row r="812" spans="16:19">
      <c r="P812" s="33"/>
      <c r="R812" s="33"/>
      <c r="S812" s="33"/>
    </row>
    <row r="813" spans="16:19">
      <c r="P813" s="33"/>
      <c r="R813" s="33"/>
      <c r="S813" s="33"/>
    </row>
    <row r="814" spans="16:19">
      <c r="P814" s="33"/>
      <c r="R814" s="33"/>
      <c r="S814" s="33"/>
    </row>
    <row r="815" spans="16:19">
      <c r="P815" s="33"/>
      <c r="R815" s="33"/>
      <c r="S815" s="33"/>
    </row>
    <row r="816" spans="16:19">
      <c r="P816" s="33"/>
      <c r="R816" s="33"/>
      <c r="S816" s="33"/>
    </row>
    <row r="817" spans="16:19">
      <c r="P817" s="33"/>
      <c r="R817" s="33"/>
      <c r="S817" s="33"/>
    </row>
    <row r="818" spans="16:19">
      <c r="P818" s="33"/>
      <c r="R818" s="33"/>
      <c r="S818" s="33"/>
    </row>
    <row r="819" spans="16:19">
      <c r="P819" s="33"/>
      <c r="R819" s="33"/>
      <c r="S819" s="33"/>
    </row>
    <row r="820" spans="16:19">
      <c r="P820" s="33"/>
      <c r="R820" s="33"/>
      <c r="S820" s="33"/>
    </row>
    <row r="821" spans="16:19">
      <c r="P821" s="33"/>
      <c r="R821" s="33"/>
      <c r="S821" s="33"/>
    </row>
    <row r="822" spans="16:19">
      <c r="P822" s="33"/>
      <c r="R822" s="33"/>
      <c r="S822" s="33"/>
    </row>
    <row r="823" spans="16:19">
      <c r="P823" s="33"/>
      <c r="R823" s="33"/>
      <c r="S823" s="33"/>
    </row>
    <row r="824" spans="16:19">
      <c r="P824" s="33"/>
      <c r="R824" s="33"/>
      <c r="S824" s="33"/>
    </row>
    <row r="825" spans="16:19">
      <c r="P825" s="33"/>
      <c r="R825" s="33"/>
      <c r="S825" s="33"/>
    </row>
    <row r="826" spans="16:19">
      <c r="P826" s="33"/>
      <c r="R826" s="33"/>
      <c r="S826" s="33"/>
    </row>
    <row r="827" spans="16:19">
      <c r="P827" s="33"/>
      <c r="R827" s="33"/>
      <c r="S827" s="33"/>
    </row>
    <row r="828" spans="16:19">
      <c r="P828" s="33"/>
      <c r="R828" s="33"/>
      <c r="S828" s="33"/>
    </row>
    <row r="829" spans="16:19">
      <c r="P829" s="33"/>
      <c r="R829" s="33"/>
      <c r="S829" s="33"/>
    </row>
    <row r="830" spans="16:19">
      <c r="P830" s="33"/>
      <c r="R830" s="33"/>
      <c r="S830" s="33"/>
    </row>
    <row r="831" spans="16:19">
      <c r="P831" s="33"/>
      <c r="R831" s="33"/>
      <c r="S831" s="33"/>
    </row>
    <row r="832" spans="16:19">
      <c r="P832" s="33"/>
      <c r="R832" s="33"/>
      <c r="S832" s="33"/>
    </row>
    <row r="833" spans="16:19">
      <c r="P833" s="33"/>
      <c r="R833" s="33"/>
      <c r="S833" s="33"/>
    </row>
    <row r="834" spans="16:19">
      <c r="P834" s="33"/>
      <c r="R834" s="33"/>
      <c r="S834" s="33"/>
    </row>
    <row r="835" spans="16:19">
      <c r="P835" s="33"/>
      <c r="R835" s="33"/>
      <c r="S835" s="33"/>
    </row>
    <row r="836" spans="16:19">
      <c r="P836" s="33"/>
      <c r="R836" s="33"/>
      <c r="S836" s="33"/>
    </row>
    <row r="837" spans="16:19">
      <c r="P837" s="33"/>
      <c r="R837" s="33"/>
      <c r="S837" s="33"/>
    </row>
    <row r="838" spans="16:19">
      <c r="P838" s="33"/>
      <c r="R838" s="33"/>
      <c r="S838" s="33"/>
    </row>
    <row r="839" spans="16:19">
      <c r="P839" s="33"/>
      <c r="R839" s="33"/>
      <c r="S839" s="33"/>
    </row>
    <row r="840" spans="16:19">
      <c r="P840" s="33"/>
      <c r="R840" s="33"/>
      <c r="S840" s="33"/>
    </row>
    <row r="841" spans="16:19">
      <c r="P841" s="33"/>
      <c r="R841" s="33"/>
      <c r="S841" s="33"/>
    </row>
    <row r="842" spans="16:19">
      <c r="P842" s="33"/>
      <c r="R842" s="33"/>
      <c r="S842" s="33"/>
    </row>
    <row r="843" spans="16:19">
      <c r="P843" s="33"/>
      <c r="R843" s="33"/>
      <c r="S843" s="33"/>
    </row>
    <row r="844" spans="16:19">
      <c r="P844" s="33"/>
      <c r="R844" s="33"/>
      <c r="S844" s="33"/>
    </row>
    <row r="845" spans="16:19">
      <c r="P845" s="33"/>
      <c r="R845" s="33"/>
      <c r="S845" s="33"/>
    </row>
    <row r="846" spans="16:19">
      <c r="P846" s="33"/>
      <c r="R846" s="33"/>
      <c r="S846" s="33"/>
    </row>
    <row r="847" spans="16:19">
      <c r="P847" s="33"/>
      <c r="R847" s="33"/>
      <c r="S847" s="33"/>
    </row>
    <row r="848" spans="16:19">
      <c r="P848" s="33"/>
      <c r="R848" s="33"/>
      <c r="S848" s="33"/>
    </row>
    <row r="849" spans="16:19">
      <c r="P849" s="33"/>
      <c r="R849" s="33"/>
      <c r="S849" s="33"/>
    </row>
    <row r="850" spans="16:19">
      <c r="P850" s="33"/>
      <c r="R850" s="33"/>
      <c r="S850" s="33"/>
    </row>
    <row r="851" spans="16:19">
      <c r="P851" s="33"/>
      <c r="R851" s="33"/>
      <c r="S851" s="33"/>
    </row>
    <row r="852" spans="16:19">
      <c r="P852" s="33"/>
      <c r="R852" s="33"/>
      <c r="S852" s="33"/>
    </row>
    <row r="853" spans="16:19">
      <c r="P853" s="33"/>
      <c r="R853" s="33"/>
      <c r="S853" s="33"/>
    </row>
    <row r="854" spans="16:19">
      <c r="P854" s="33"/>
      <c r="R854" s="33"/>
      <c r="S854" s="33"/>
    </row>
    <row r="855" spans="16:19">
      <c r="P855" s="33"/>
      <c r="R855" s="33"/>
      <c r="S855" s="33"/>
    </row>
    <row r="856" spans="16:19">
      <c r="P856" s="33"/>
      <c r="R856" s="33"/>
      <c r="S856" s="33"/>
    </row>
    <row r="857" spans="16:19">
      <c r="P857" s="33"/>
      <c r="R857" s="33"/>
      <c r="S857" s="33"/>
    </row>
    <row r="858" spans="16:19">
      <c r="P858" s="33"/>
      <c r="R858" s="33"/>
      <c r="S858" s="33"/>
    </row>
    <row r="859" spans="16:19">
      <c r="P859" s="33"/>
      <c r="R859" s="33"/>
      <c r="S859" s="33"/>
    </row>
    <row r="860" spans="16:19">
      <c r="P860" s="33"/>
      <c r="R860" s="33"/>
      <c r="S860" s="33"/>
    </row>
    <row r="861" spans="16:19">
      <c r="P861" s="33"/>
      <c r="R861" s="33"/>
      <c r="S861" s="33"/>
    </row>
    <row r="862" spans="16:19">
      <c r="P862" s="33"/>
      <c r="R862" s="33"/>
      <c r="S862" s="33"/>
    </row>
    <row r="863" spans="16:19">
      <c r="P863" s="33"/>
      <c r="R863" s="33"/>
      <c r="S863" s="33"/>
    </row>
    <row r="864" spans="16:19">
      <c r="P864" s="33"/>
      <c r="R864" s="33"/>
      <c r="S864" s="33"/>
    </row>
    <row r="865" spans="16:19">
      <c r="P865" s="33"/>
      <c r="R865" s="33"/>
      <c r="S865" s="33"/>
    </row>
    <row r="866" spans="16:19">
      <c r="P866" s="33"/>
      <c r="R866" s="33"/>
      <c r="S866" s="33"/>
    </row>
    <row r="867" spans="16:19">
      <c r="P867" s="33"/>
      <c r="R867" s="33"/>
      <c r="S867" s="33"/>
    </row>
    <row r="868" spans="16:19">
      <c r="P868" s="33"/>
      <c r="R868" s="33"/>
      <c r="S868" s="33"/>
    </row>
    <row r="869" spans="16:19">
      <c r="P869" s="33"/>
      <c r="R869" s="33"/>
      <c r="S869" s="33"/>
    </row>
    <row r="870" spans="16:19">
      <c r="P870" s="33"/>
      <c r="R870" s="33"/>
      <c r="S870" s="33"/>
    </row>
    <row r="871" spans="16:19">
      <c r="P871" s="33"/>
      <c r="R871" s="33"/>
      <c r="S871" s="33"/>
    </row>
    <row r="872" spans="16:19">
      <c r="P872" s="33"/>
      <c r="R872" s="33"/>
      <c r="S872" s="33"/>
    </row>
    <row r="873" spans="16:19">
      <c r="P873" s="33"/>
      <c r="R873" s="33"/>
      <c r="S873" s="33"/>
    </row>
    <row r="874" spans="16:19">
      <c r="P874" s="33"/>
      <c r="R874" s="33"/>
      <c r="S874" s="33"/>
    </row>
    <row r="875" spans="16:19">
      <c r="P875" s="33"/>
      <c r="R875" s="33"/>
      <c r="S875" s="33"/>
    </row>
    <row r="876" spans="16:19">
      <c r="P876" s="33"/>
      <c r="R876" s="33"/>
      <c r="S876" s="33"/>
    </row>
    <row r="877" spans="16:19">
      <c r="P877" s="33"/>
      <c r="R877" s="33"/>
      <c r="S877" s="33"/>
    </row>
    <row r="878" spans="16:19">
      <c r="P878" s="33"/>
      <c r="R878" s="33"/>
      <c r="S878" s="33"/>
    </row>
    <row r="879" spans="16:19">
      <c r="P879" s="33"/>
      <c r="R879" s="33"/>
      <c r="S879" s="33"/>
    </row>
    <row r="880" spans="16:19">
      <c r="P880" s="33"/>
      <c r="R880" s="33"/>
      <c r="S880" s="33"/>
    </row>
    <row r="881" spans="16:19">
      <c r="P881" s="33"/>
      <c r="R881" s="33"/>
      <c r="S881" s="33"/>
    </row>
    <row r="882" spans="16:19">
      <c r="P882" s="33"/>
      <c r="R882" s="33"/>
      <c r="S882" s="33"/>
    </row>
    <row r="883" spans="16:19">
      <c r="P883" s="33"/>
      <c r="R883" s="33"/>
      <c r="S883" s="33"/>
    </row>
    <row r="884" spans="16:19">
      <c r="P884" s="33"/>
      <c r="R884" s="33"/>
      <c r="S884" s="33"/>
    </row>
    <row r="885" spans="16:19">
      <c r="P885" s="33"/>
      <c r="R885" s="33"/>
      <c r="S885" s="33"/>
    </row>
    <row r="886" spans="16:19">
      <c r="P886" s="33"/>
      <c r="R886" s="33"/>
      <c r="S886" s="33"/>
    </row>
    <row r="887" spans="16:19">
      <c r="P887" s="33"/>
      <c r="R887" s="33"/>
      <c r="S887" s="33"/>
    </row>
    <row r="888" spans="16:19">
      <c r="P888" s="33"/>
      <c r="R888" s="33"/>
      <c r="S888" s="33"/>
    </row>
    <row r="889" spans="16:19">
      <c r="P889" s="33"/>
      <c r="R889" s="33"/>
      <c r="S889" s="33"/>
    </row>
    <row r="890" spans="16:19">
      <c r="P890" s="33"/>
      <c r="R890" s="33"/>
      <c r="S890" s="33"/>
    </row>
    <row r="891" spans="16:19">
      <c r="P891" s="33"/>
      <c r="R891" s="33"/>
      <c r="S891" s="33"/>
    </row>
    <row r="892" spans="16:19">
      <c r="P892" s="33"/>
      <c r="R892" s="33"/>
      <c r="S892" s="33"/>
    </row>
    <row r="893" spans="16:19">
      <c r="P893" s="33"/>
      <c r="R893" s="33"/>
      <c r="S893" s="33"/>
    </row>
    <row r="894" spans="16:19">
      <c r="P894" s="33"/>
      <c r="R894" s="33"/>
      <c r="S894" s="33"/>
    </row>
    <row r="895" spans="16:19">
      <c r="P895" s="33"/>
      <c r="R895" s="33"/>
      <c r="S895" s="33"/>
    </row>
    <row r="896" spans="16:19">
      <c r="P896" s="33"/>
      <c r="R896" s="33"/>
      <c r="S896" s="33"/>
    </row>
    <row r="897" spans="16:19">
      <c r="P897" s="33"/>
      <c r="R897" s="33"/>
      <c r="S897" s="33"/>
    </row>
    <row r="898" spans="16:19">
      <c r="P898" s="33"/>
      <c r="R898" s="33"/>
      <c r="S898" s="33"/>
    </row>
    <row r="899" spans="16:19">
      <c r="P899" s="33"/>
      <c r="R899" s="33"/>
      <c r="S899" s="33"/>
    </row>
    <row r="900" spans="16:19">
      <c r="P900" s="33"/>
      <c r="R900" s="33"/>
      <c r="S900" s="33"/>
    </row>
    <row r="901" spans="16:19">
      <c r="P901" s="33"/>
      <c r="R901" s="33"/>
      <c r="S901" s="33"/>
    </row>
    <row r="902" spans="16:19">
      <c r="P902" s="33"/>
      <c r="R902" s="33"/>
      <c r="S902" s="33"/>
    </row>
    <row r="903" spans="16:19">
      <c r="P903" s="33"/>
      <c r="R903" s="33"/>
      <c r="S903" s="33"/>
    </row>
    <row r="904" spans="16:19">
      <c r="P904" s="33"/>
      <c r="R904" s="33"/>
      <c r="S904" s="33"/>
    </row>
    <row r="905" spans="16:19">
      <c r="P905" s="33"/>
      <c r="R905" s="33"/>
      <c r="S905" s="33"/>
    </row>
    <row r="906" spans="16:19">
      <c r="P906" s="33"/>
      <c r="R906" s="33"/>
      <c r="S906" s="33"/>
    </row>
    <row r="907" spans="16:19">
      <c r="P907" s="33"/>
      <c r="R907" s="33"/>
      <c r="S907" s="33"/>
    </row>
    <row r="908" spans="16:19">
      <c r="P908" s="33"/>
      <c r="R908" s="33"/>
      <c r="S908" s="33"/>
    </row>
    <row r="909" spans="16:19">
      <c r="P909" s="33"/>
      <c r="R909" s="33"/>
      <c r="S909" s="33"/>
    </row>
    <row r="910" spans="16:19">
      <c r="P910" s="33"/>
      <c r="R910" s="33"/>
      <c r="S910" s="33"/>
    </row>
    <row r="911" spans="16:19">
      <c r="P911" s="33"/>
      <c r="R911" s="33"/>
      <c r="S911" s="33"/>
    </row>
    <row r="912" spans="16:19">
      <c r="P912" s="33"/>
      <c r="R912" s="33"/>
      <c r="S912" s="33"/>
    </row>
    <row r="913" spans="16:19">
      <c r="P913" s="33"/>
      <c r="R913" s="33"/>
      <c r="S913" s="33"/>
    </row>
    <row r="914" spans="16:19">
      <c r="P914" s="33"/>
      <c r="R914" s="33"/>
      <c r="S914" s="33"/>
    </row>
    <row r="915" spans="16:19">
      <c r="P915" s="33"/>
      <c r="R915" s="33"/>
      <c r="S915" s="33"/>
    </row>
    <row r="916" spans="16:19">
      <c r="P916" s="33"/>
      <c r="R916" s="33"/>
      <c r="S916" s="33"/>
    </row>
    <row r="917" spans="16:19">
      <c r="P917" s="33"/>
      <c r="R917" s="33"/>
      <c r="S917" s="33"/>
    </row>
    <row r="918" spans="16:19">
      <c r="P918" s="33"/>
      <c r="R918" s="33"/>
      <c r="S918" s="33"/>
    </row>
    <row r="919" spans="16:19">
      <c r="P919" s="33"/>
      <c r="R919" s="33"/>
      <c r="S919" s="33"/>
    </row>
    <row r="920" spans="16:19">
      <c r="P920" s="33"/>
      <c r="R920" s="33"/>
      <c r="S920" s="33"/>
    </row>
    <row r="921" spans="16:19">
      <c r="P921" s="33"/>
      <c r="R921" s="33"/>
      <c r="S921" s="33"/>
    </row>
    <row r="922" spans="16:19">
      <c r="P922" s="33"/>
      <c r="R922" s="33"/>
      <c r="S922" s="33"/>
    </row>
    <row r="923" spans="16:19">
      <c r="P923" s="33"/>
      <c r="R923" s="33"/>
      <c r="S923" s="33"/>
    </row>
    <row r="924" spans="16:19">
      <c r="P924" s="33"/>
      <c r="R924" s="33"/>
      <c r="S924" s="33"/>
    </row>
    <row r="925" spans="16:19">
      <c r="P925" s="33"/>
      <c r="R925" s="33"/>
      <c r="S925" s="33"/>
    </row>
    <row r="926" spans="16:19">
      <c r="P926" s="33"/>
      <c r="R926" s="33"/>
      <c r="S926" s="33"/>
    </row>
    <row r="927" spans="16:19">
      <c r="P927" s="33"/>
      <c r="R927" s="33"/>
      <c r="S927" s="33"/>
    </row>
    <row r="928" spans="16:19">
      <c r="P928" s="33"/>
      <c r="R928" s="33"/>
      <c r="S928" s="33"/>
    </row>
    <row r="929" spans="16:19">
      <c r="P929" s="33"/>
      <c r="R929" s="33"/>
      <c r="S929" s="33"/>
    </row>
    <row r="930" spans="16:19">
      <c r="P930" s="33"/>
      <c r="R930" s="33"/>
      <c r="S930" s="33"/>
    </row>
    <row r="931" spans="16:19">
      <c r="P931" s="33"/>
      <c r="R931" s="33"/>
      <c r="S931" s="33"/>
    </row>
    <row r="932" spans="16:19">
      <c r="P932" s="33"/>
      <c r="R932" s="33"/>
      <c r="S932" s="33"/>
    </row>
    <row r="933" spans="16:19">
      <c r="P933" s="33"/>
      <c r="R933" s="33"/>
      <c r="S933" s="33"/>
    </row>
    <row r="934" spans="16:19">
      <c r="P934" s="33"/>
      <c r="R934" s="33"/>
      <c r="S934" s="33"/>
    </row>
    <row r="935" spans="16:19">
      <c r="P935" s="33"/>
      <c r="R935" s="33"/>
      <c r="S935" s="33"/>
    </row>
    <row r="936" spans="16:19">
      <c r="P936" s="33"/>
      <c r="R936" s="33"/>
      <c r="S936" s="33"/>
    </row>
    <row r="937" spans="16:19">
      <c r="P937" s="33"/>
      <c r="R937" s="33"/>
      <c r="S937" s="33"/>
    </row>
    <row r="938" spans="16:19">
      <c r="P938" s="33"/>
      <c r="R938" s="33"/>
      <c r="S938" s="33"/>
    </row>
    <row r="939" spans="16:19">
      <c r="P939" s="33"/>
      <c r="R939" s="33"/>
      <c r="S939" s="33"/>
    </row>
    <row r="940" spans="16:19">
      <c r="P940" s="33"/>
      <c r="R940" s="33"/>
      <c r="S940" s="33"/>
    </row>
    <row r="941" spans="16:19">
      <c r="P941" s="33"/>
      <c r="R941" s="33"/>
      <c r="S941" s="33"/>
    </row>
    <row r="942" spans="16:19">
      <c r="P942" s="33"/>
      <c r="R942" s="33"/>
      <c r="S942" s="33"/>
    </row>
    <row r="943" spans="16:19">
      <c r="P943" s="33"/>
      <c r="R943" s="33"/>
      <c r="S943" s="33"/>
    </row>
    <row r="944" spans="16:19">
      <c r="P944" s="33"/>
      <c r="R944" s="33"/>
      <c r="S944" s="33"/>
    </row>
    <row r="945" spans="16:19">
      <c r="P945" s="33"/>
      <c r="R945" s="33"/>
      <c r="S945" s="33"/>
    </row>
    <row r="946" spans="16:19">
      <c r="P946" s="33"/>
      <c r="R946" s="33"/>
      <c r="S946" s="33"/>
    </row>
    <row r="947" spans="16:19">
      <c r="P947" s="33"/>
      <c r="R947" s="33"/>
      <c r="S947" s="33"/>
    </row>
    <row r="948" spans="16:19">
      <c r="P948" s="33"/>
      <c r="R948" s="33"/>
      <c r="S948" s="33"/>
    </row>
    <row r="949" spans="16:19">
      <c r="P949" s="33"/>
      <c r="R949" s="33"/>
      <c r="S949" s="33"/>
    </row>
    <row r="950" spans="16:19">
      <c r="P950" s="33"/>
      <c r="R950" s="33"/>
      <c r="S950" s="33"/>
    </row>
    <row r="951" spans="16:19">
      <c r="P951" s="33"/>
      <c r="R951" s="33"/>
      <c r="S951" s="33"/>
    </row>
    <row r="952" spans="16:19">
      <c r="P952" s="33"/>
      <c r="R952" s="33"/>
      <c r="S952" s="33"/>
    </row>
    <row r="953" spans="16:19">
      <c r="P953" s="33"/>
      <c r="R953" s="33"/>
      <c r="S953" s="33"/>
    </row>
    <row r="954" spans="16:19">
      <c r="P954" s="33"/>
      <c r="R954" s="33"/>
      <c r="S954" s="33"/>
    </row>
    <row r="955" spans="16:19">
      <c r="P955" s="33"/>
      <c r="R955" s="33"/>
      <c r="S955" s="33"/>
    </row>
    <row r="956" spans="16:19">
      <c r="P956" s="33"/>
      <c r="R956" s="33"/>
      <c r="S956" s="33"/>
    </row>
    <row r="957" spans="16:19">
      <c r="P957" s="33"/>
      <c r="R957" s="33"/>
      <c r="S957" s="33"/>
    </row>
    <row r="958" spans="16:19">
      <c r="P958" s="33"/>
      <c r="R958" s="33"/>
      <c r="S958" s="33"/>
    </row>
    <row r="959" spans="16:19">
      <c r="P959" s="33"/>
      <c r="R959" s="33"/>
      <c r="S959" s="33"/>
    </row>
    <row r="960" spans="16:19">
      <c r="P960" s="33"/>
      <c r="R960" s="33"/>
      <c r="S960" s="33"/>
    </row>
    <row r="961" spans="16:19">
      <c r="P961" s="33"/>
      <c r="R961" s="33"/>
      <c r="S961" s="33"/>
    </row>
    <row r="962" spans="16:19">
      <c r="P962" s="33"/>
      <c r="R962" s="33"/>
      <c r="S962" s="33"/>
    </row>
    <row r="963" spans="16:19">
      <c r="P963" s="33"/>
      <c r="R963" s="33"/>
      <c r="S963" s="33"/>
    </row>
    <row r="964" spans="16:19">
      <c r="P964" s="33"/>
      <c r="R964" s="33"/>
      <c r="S964" s="33"/>
    </row>
    <row r="965" spans="16:19">
      <c r="P965" s="33"/>
      <c r="R965" s="33"/>
      <c r="S965" s="33"/>
    </row>
    <row r="966" spans="16:19">
      <c r="P966" s="33"/>
      <c r="R966" s="33"/>
      <c r="S966" s="33"/>
    </row>
    <row r="967" spans="16:19">
      <c r="P967" s="33"/>
      <c r="R967" s="33"/>
      <c r="S967" s="33"/>
    </row>
    <row r="968" spans="16:19">
      <c r="P968" s="33"/>
      <c r="R968" s="33"/>
      <c r="S968" s="33"/>
    </row>
    <row r="969" spans="16:19">
      <c r="P969" s="33"/>
      <c r="R969" s="33"/>
      <c r="S969" s="33"/>
    </row>
    <row r="970" spans="16:19">
      <c r="P970" s="33"/>
      <c r="R970" s="33"/>
      <c r="S970" s="33"/>
    </row>
    <row r="971" spans="16:19">
      <c r="P971" s="33"/>
      <c r="R971" s="33"/>
      <c r="S971" s="33"/>
    </row>
    <row r="972" spans="16:19">
      <c r="P972" s="33"/>
      <c r="R972" s="33"/>
      <c r="S972" s="33"/>
    </row>
    <row r="973" spans="16:19">
      <c r="P973" s="33"/>
      <c r="R973" s="33"/>
      <c r="S973" s="33"/>
    </row>
    <row r="974" spans="16:19">
      <c r="P974" s="33"/>
      <c r="R974" s="33"/>
      <c r="S974" s="33"/>
    </row>
    <row r="975" spans="16:19">
      <c r="P975" s="33"/>
      <c r="R975" s="33"/>
      <c r="S975" s="33"/>
    </row>
    <row r="976" spans="16:19">
      <c r="P976" s="33"/>
      <c r="R976" s="33"/>
      <c r="S976" s="33"/>
    </row>
    <row r="977" spans="16:19">
      <c r="P977" s="33"/>
      <c r="R977" s="33"/>
      <c r="S977" s="33"/>
    </row>
    <row r="978" spans="16:19">
      <c r="P978" s="33"/>
      <c r="R978" s="33"/>
      <c r="S978" s="33"/>
    </row>
    <row r="979" spans="16:19">
      <c r="P979" s="33"/>
      <c r="R979" s="33"/>
      <c r="S979" s="33"/>
    </row>
    <row r="980" spans="16:19">
      <c r="P980" s="33"/>
      <c r="R980" s="33"/>
      <c r="S980" s="33"/>
    </row>
    <row r="981" spans="16:19">
      <c r="P981" s="33"/>
      <c r="R981" s="33"/>
      <c r="S981" s="33"/>
    </row>
    <row r="982" spans="16:19">
      <c r="P982" s="33"/>
      <c r="R982" s="33"/>
      <c r="S982" s="33"/>
    </row>
    <row r="983" spans="16:19">
      <c r="P983" s="33"/>
      <c r="R983" s="33"/>
      <c r="S983" s="33"/>
    </row>
    <row r="984" spans="16:19">
      <c r="P984" s="33"/>
      <c r="R984" s="33"/>
      <c r="S984" s="33"/>
    </row>
    <row r="985" spans="16:19">
      <c r="P985" s="33"/>
      <c r="R985" s="33"/>
      <c r="S985" s="33"/>
    </row>
    <row r="986" spans="16:19">
      <c r="P986" s="33"/>
      <c r="R986" s="33"/>
      <c r="S986" s="33"/>
    </row>
    <row r="987" spans="16:19">
      <c r="P987" s="33"/>
      <c r="R987" s="33"/>
      <c r="S987" s="33"/>
    </row>
    <row r="988" spans="16:19">
      <c r="P988" s="33"/>
      <c r="R988" s="33"/>
      <c r="S988" s="33"/>
    </row>
    <row r="989" spans="16:19">
      <c r="P989" s="33"/>
      <c r="R989" s="33"/>
      <c r="S989" s="33"/>
    </row>
    <row r="990" spans="16:19">
      <c r="P990" s="33"/>
      <c r="R990" s="33"/>
      <c r="S990" s="33"/>
    </row>
    <row r="991" spans="16:19">
      <c r="P991" s="33"/>
      <c r="R991" s="33"/>
      <c r="S991" s="33"/>
    </row>
    <row r="992" spans="16:19">
      <c r="P992" s="33"/>
      <c r="R992" s="33"/>
      <c r="S992" s="33"/>
    </row>
    <row r="993" spans="16:28">
      <c r="P993" s="33"/>
      <c r="R993" s="33"/>
      <c r="S993" s="33"/>
    </row>
    <row r="994" spans="16:28">
      <c r="P994" s="33"/>
      <c r="R994" s="33"/>
      <c r="S994" s="33"/>
    </row>
    <row r="995" spans="16:28">
      <c r="P995" s="33"/>
      <c r="R995" s="33"/>
      <c r="S995" s="33"/>
      <c r="AB995" s="34"/>
    </row>
    <row r="996" spans="16:28">
      <c r="P996" s="33"/>
      <c r="R996" s="33"/>
      <c r="S996" s="33"/>
    </row>
    <row r="997" spans="16:28">
      <c r="P997" s="33"/>
      <c r="R997" s="33"/>
      <c r="S997" s="33"/>
    </row>
    <row r="998" spans="16:28">
      <c r="P998" s="33"/>
      <c r="R998" s="33"/>
      <c r="S998" s="33"/>
    </row>
    <row r="999" spans="16:28">
      <c r="P999" s="33"/>
      <c r="R999" s="33"/>
      <c r="S999" s="33"/>
    </row>
    <row r="1000" spans="16:28">
      <c r="P1000" s="33"/>
      <c r="R1000" s="33"/>
      <c r="S1000" s="33"/>
    </row>
    <row r="1001" spans="16:28">
      <c r="P1001" s="33"/>
      <c r="R1001" s="33"/>
      <c r="S1001" s="33"/>
    </row>
    <row r="1002" spans="16:28">
      <c r="P1002" s="33"/>
      <c r="R1002" s="33"/>
      <c r="S1002" s="33"/>
    </row>
    <row r="1003" spans="16:28">
      <c r="P1003" s="33"/>
      <c r="R1003" s="33"/>
      <c r="S1003" s="33"/>
    </row>
    <row r="1004" spans="16:28">
      <c r="P1004" s="33"/>
      <c r="R1004" s="33"/>
      <c r="S1004" s="33"/>
    </row>
    <row r="1005" spans="16:28">
      <c r="P1005" s="33"/>
      <c r="R1005" s="33"/>
      <c r="S1005" s="33"/>
    </row>
    <row r="1006" spans="16:28">
      <c r="P1006" s="33"/>
      <c r="R1006" s="33"/>
      <c r="S1006" s="33"/>
    </row>
    <row r="1007" spans="16:28">
      <c r="P1007" s="33"/>
      <c r="R1007" s="33"/>
      <c r="S1007" s="33"/>
    </row>
    <row r="1008" spans="16:28">
      <c r="P1008" s="33"/>
      <c r="R1008" s="33"/>
      <c r="S1008" s="33"/>
    </row>
    <row r="1009" spans="16:19">
      <c r="P1009" s="33"/>
      <c r="R1009" s="33"/>
      <c r="S1009" s="33"/>
    </row>
    <row r="1010" spans="16:19">
      <c r="P1010" s="33"/>
      <c r="R1010" s="33"/>
      <c r="S1010" s="33"/>
    </row>
    <row r="1011" spans="16:19">
      <c r="P1011" s="33"/>
      <c r="R1011" s="33"/>
      <c r="S1011" s="33"/>
    </row>
    <row r="1012" spans="16:19">
      <c r="P1012" s="33"/>
      <c r="R1012" s="33"/>
      <c r="S1012" s="33"/>
    </row>
    <row r="1013" spans="16:19">
      <c r="P1013" s="33"/>
      <c r="R1013" s="33"/>
      <c r="S1013" s="33"/>
    </row>
    <row r="1014" spans="16:19">
      <c r="P1014" s="33"/>
      <c r="R1014" s="33"/>
      <c r="S1014" s="33"/>
    </row>
    <row r="1015" spans="16:19">
      <c r="P1015" s="33"/>
      <c r="R1015" s="33"/>
      <c r="S1015" s="33"/>
    </row>
    <row r="1016" spans="16:19">
      <c r="P1016" s="33"/>
      <c r="R1016" s="33"/>
      <c r="S1016" s="33"/>
    </row>
    <row r="1017" spans="16:19">
      <c r="P1017" s="33"/>
      <c r="R1017" s="33"/>
      <c r="S1017" s="33"/>
    </row>
    <row r="1018" spans="16:19">
      <c r="P1018" s="33"/>
      <c r="R1018" s="33"/>
      <c r="S1018" s="33"/>
    </row>
    <row r="1019" spans="16:19">
      <c r="P1019" s="33"/>
      <c r="R1019" s="33"/>
      <c r="S1019" s="33"/>
    </row>
    <row r="1020" spans="16:19">
      <c r="P1020" s="33"/>
      <c r="R1020" s="33"/>
      <c r="S1020" s="33"/>
    </row>
    <row r="1021" spans="16:19">
      <c r="P1021" s="33"/>
      <c r="R1021" s="33"/>
      <c r="S1021" s="33"/>
    </row>
    <row r="1022" spans="16:19">
      <c r="P1022" s="33"/>
      <c r="R1022" s="33"/>
      <c r="S1022" s="33"/>
    </row>
    <row r="1023" spans="16:19">
      <c r="P1023" s="33"/>
      <c r="R1023" s="33"/>
      <c r="S1023" s="33"/>
    </row>
    <row r="1024" spans="16:19">
      <c r="P1024" s="33"/>
      <c r="R1024" s="33"/>
      <c r="S1024" s="33"/>
    </row>
    <row r="1025" spans="16:19">
      <c r="P1025" s="33"/>
      <c r="R1025" s="33"/>
      <c r="S1025" s="33"/>
    </row>
    <row r="1026" spans="16:19">
      <c r="P1026" s="33"/>
      <c r="R1026" s="33"/>
      <c r="S1026" s="33"/>
    </row>
    <row r="1027" spans="16:19">
      <c r="P1027" s="33"/>
      <c r="R1027" s="33"/>
      <c r="S1027" s="33"/>
    </row>
    <row r="1028" spans="16:19">
      <c r="P1028" s="33"/>
      <c r="R1028" s="33"/>
      <c r="S1028" s="33"/>
    </row>
    <row r="1029" spans="16:19">
      <c r="P1029" s="33"/>
      <c r="R1029" s="33"/>
      <c r="S1029" s="33"/>
    </row>
    <row r="1030" spans="16:19">
      <c r="P1030" s="33"/>
      <c r="R1030" s="33"/>
      <c r="S1030" s="33"/>
    </row>
    <row r="1031" spans="16:19">
      <c r="P1031" s="33"/>
      <c r="R1031" s="33"/>
      <c r="S1031" s="33"/>
    </row>
    <row r="1032" spans="16:19">
      <c r="P1032" s="33"/>
      <c r="R1032" s="33"/>
      <c r="S1032" s="33"/>
    </row>
    <row r="1033" spans="16:19">
      <c r="P1033" s="33"/>
      <c r="R1033" s="33"/>
      <c r="S1033" s="33"/>
    </row>
    <row r="1034" spans="16:19">
      <c r="P1034" s="33"/>
      <c r="R1034" s="33"/>
      <c r="S1034" s="33"/>
    </row>
    <row r="1035" spans="16:19">
      <c r="P1035" s="33"/>
      <c r="R1035" s="33"/>
      <c r="S1035" s="33"/>
    </row>
    <row r="1036" spans="16:19">
      <c r="P1036" s="33"/>
      <c r="R1036" s="33"/>
      <c r="S1036" s="33"/>
    </row>
    <row r="1037" spans="16:19">
      <c r="P1037" s="33"/>
      <c r="R1037" s="33"/>
      <c r="S1037" s="33"/>
    </row>
    <row r="1038" spans="16:19">
      <c r="P1038" s="33"/>
      <c r="R1038" s="33"/>
      <c r="S1038" s="33"/>
    </row>
    <row r="1039" spans="16:19">
      <c r="P1039" s="33"/>
      <c r="R1039" s="33"/>
      <c r="S1039" s="33"/>
    </row>
    <row r="1040" spans="16:19">
      <c r="P1040" s="33"/>
      <c r="R1040" s="33"/>
      <c r="S1040" s="33"/>
    </row>
    <row r="1041" spans="16:19">
      <c r="P1041" s="33"/>
      <c r="R1041" s="33"/>
      <c r="S1041" s="33"/>
    </row>
    <row r="1042" spans="16:19">
      <c r="P1042" s="33"/>
      <c r="R1042" s="33"/>
      <c r="S1042" s="33"/>
    </row>
    <row r="1043" spans="16:19">
      <c r="P1043" s="33"/>
      <c r="R1043" s="33"/>
      <c r="S1043" s="33"/>
    </row>
    <row r="1044" spans="16:19">
      <c r="P1044" s="33"/>
      <c r="R1044" s="33"/>
      <c r="S1044" s="33"/>
    </row>
    <row r="1045" spans="16:19">
      <c r="P1045" s="33"/>
      <c r="R1045" s="33"/>
      <c r="S1045" s="33"/>
    </row>
    <row r="1046" spans="16:19">
      <c r="P1046" s="33"/>
      <c r="R1046" s="33"/>
      <c r="S1046" s="33"/>
    </row>
    <row r="1047" spans="16:19">
      <c r="P1047" s="33"/>
      <c r="R1047" s="33"/>
      <c r="S1047" s="33"/>
    </row>
    <row r="1048" spans="16:19">
      <c r="P1048" s="33"/>
      <c r="R1048" s="33"/>
      <c r="S1048" s="33"/>
    </row>
    <row r="1049" spans="16:19">
      <c r="P1049" s="33"/>
      <c r="R1049" s="33"/>
      <c r="S1049" s="33"/>
    </row>
    <row r="1050" spans="16:19">
      <c r="P1050" s="33"/>
      <c r="R1050" s="33"/>
      <c r="S1050" s="33"/>
    </row>
    <row r="1051" spans="16:19">
      <c r="P1051" s="33"/>
      <c r="R1051" s="33"/>
      <c r="S1051" s="33"/>
    </row>
    <row r="1052" spans="16:19">
      <c r="P1052" s="33"/>
      <c r="R1052" s="33"/>
      <c r="S1052" s="33"/>
    </row>
    <row r="1053" spans="16:19">
      <c r="P1053" s="33"/>
      <c r="R1053" s="33"/>
      <c r="S1053" s="33"/>
    </row>
    <row r="1054" spans="16:19">
      <c r="P1054" s="33"/>
      <c r="R1054" s="33"/>
      <c r="S1054" s="33"/>
    </row>
    <row r="1055" spans="16:19">
      <c r="P1055" s="33"/>
      <c r="R1055" s="33"/>
      <c r="S1055" s="33"/>
    </row>
    <row r="1056" spans="16:19">
      <c r="P1056" s="33"/>
      <c r="R1056" s="33"/>
      <c r="S1056" s="33"/>
    </row>
    <row r="1057" spans="16:19">
      <c r="P1057" s="33"/>
      <c r="R1057" s="33"/>
      <c r="S1057" s="33"/>
    </row>
    <row r="1058" spans="16:19">
      <c r="P1058" s="33"/>
      <c r="R1058" s="33"/>
      <c r="S1058" s="33"/>
    </row>
    <row r="1059" spans="16:19">
      <c r="P1059" s="33"/>
      <c r="R1059" s="33"/>
      <c r="S1059" s="33"/>
    </row>
    <row r="1060" spans="16:19">
      <c r="P1060" s="33"/>
      <c r="R1060" s="33"/>
      <c r="S1060" s="33"/>
    </row>
    <row r="1061" spans="16:19">
      <c r="P1061" s="33"/>
      <c r="R1061" s="33"/>
      <c r="S1061" s="33"/>
    </row>
    <row r="1062" spans="16:19">
      <c r="P1062" s="33"/>
      <c r="R1062" s="33"/>
      <c r="S1062" s="33"/>
    </row>
    <row r="1063" spans="16:19">
      <c r="P1063" s="33"/>
      <c r="R1063" s="33"/>
      <c r="S1063" s="33"/>
    </row>
    <row r="1064" spans="16:19">
      <c r="P1064" s="33"/>
      <c r="R1064" s="33"/>
      <c r="S1064" s="33"/>
    </row>
    <row r="1065" spans="16:19">
      <c r="P1065" s="33"/>
      <c r="R1065" s="33"/>
      <c r="S1065" s="33"/>
    </row>
    <row r="1066" spans="16:19">
      <c r="P1066" s="33"/>
      <c r="R1066" s="33"/>
      <c r="S1066" s="33"/>
    </row>
    <row r="1067" spans="16:19">
      <c r="P1067" s="33"/>
      <c r="R1067" s="33"/>
      <c r="S1067" s="33"/>
    </row>
    <row r="1068" spans="16:19">
      <c r="P1068" s="33"/>
      <c r="R1068" s="33"/>
      <c r="S1068" s="33"/>
    </row>
    <row r="1069" spans="16:19">
      <c r="P1069" s="33"/>
      <c r="R1069" s="33"/>
      <c r="S1069" s="33"/>
    </row>
    <row r="1070" spans="16:19">
      <c r="P1070" s="33"/>
      <c r="R1070" s="33"/>
      <c r="S1070" s="33"/>
    </row>
    <row r="1071" spans="16:19">
      <c r="P1071" s="33"/>
      <c r="R1071" s="33"/>
      <c r="S1071" s="33"/>
    </row>
    <row r="1072" spans="16:19">
      <c r="P1072" s="33"/>
      <c r="R1072" s="33"/>
      <c r="S1072" s="33"/>
    </row>
    <row r="1073" spans="16:19">
      <c r="P1073" s="33"/>
      <c r="R1073" s="33"/>
      <c r="S1073" s="33"/>
    </row>
    <row r="1074" spans="16:19">
      <c r="P1074" s="33"/>
      <c r="R1074" s="33"/>
      <c r="S1074" s="33"/>
    </row>
    <row r="1075" spans="16:19">
      <c r="P1075" s="33"/>
      <c r="R1075" s="33"/>
      <c r="S1075" s="33"/>
    </row>
    <row r="1076" spans="16:19">
      <c r="P1076" s="33"/>
      <c r="R1076" s="33"/>
      <c r="S1076" s="33"/>
    </row>
    <row r="1077" spans="16:19">
      <c r="P1077" s="33"/>
      <c r="R1077" s="33"/>
      <c r="S1077" s="33"/>
    </row>
    <row r="1078" spans="16:19">
      <c r="P1078" s="33"/>
      <c r="R1078" s="33"/>
      <c r="S1078" s="33"/>
    </row>
    <row r="1079" spans="16:19">
      <c r="P1079" s="33"/>
      <c r="R1079" s="33"/>
      <c r="S1079" s="33"/>
    </row>
    <row r="1080" spans="16:19">
      <c r="P1080" s="33"/>
      <c r="R1080" s="33"/>
      <c r="S1080" s="33"/>
    </row>
    <row r="1081" spans="16:19">
      <c r="P1081" s="33"/>
      <c r="R1081" s="33"/>
      <c r="S1081" s="33"/>
    </row>
    <row r="1082" spans="16:19">
      <c r="P1082" s="33"/>
      <c r="R1082" s="33"/>
      <c r="S1082" s="33"/>
    </row>
    <row r="1083" spans="16:19">
      <c r="P1083" s="33"/>
      <c r="R1083" s="33"/>
      <c r="S1083" s="33"/>
    </row>
    <row r="1084" spans="16:19">
      <c r="P1084" s="33"/>
      <c r="R1084" s="33"/>
      <c r="S1084" s="33"/>
    </row>
    <row r="1085" spans="16:19">
      <c r="P1085" s="33"/>
      <c r="R1085" s="33"/>
      <c r="S1085" s="33"/>
    </row>
    <row r="1086" spans="16:19">
      <c r="P1086" s="33"/>
      <c r="R1086" s="33"/>
      <c r="S1086" s="33"/>
    </row>
    <row r="1087" spans="16:19">
      <c r="P1087" s="33"/>
      <c r="R1087" s="33"/>
      <c r="S1087" s="33"/>
    </row>
    <row r="1088" spans="16:19">
      <c r="P1088" s="33"/>
      <c r="R1088" s="33"/>
      <c r="S1088" s="33"/>
    </row>
    <row r="1089" spans="16:19">
      <c r="P1089" s="33"/>
      <c r="R1089" s="33"/>
      <c r="S1089" s="33"/>
    </row>
    <row r="1090" spans="16:19">
      <c r="P1090" s="33"/>
      <c r="R1090" s="33"/>
      <c r="S1090" s="33"/>
    </row>
    <row r="1091" spans="16:19">
      <c r="P1091" s="33"/>
      <c r="R1091" s="33"/>
      <c r="S1091" s="33"/>
    </row>
    <row r="1092" spans="16:19">
      <c r="P1092" s="33"/>
      <c r="R1092" s="33"/>
      <c r="S1092" s="33"/>
    </row>
    <row r="1093" spans="16:19">
      <c r="P1093" s="33"/>
      <c r="R1093" s="33"/>
      <c r="S1093" s="33"/>
    </row>
    <row r="1094" spans="16:19">
      <c r="P1094" s="33"/>
      <c r="R1094" s="33"/>
      <c r="S1094" s="33"/>
    </row>
    <row r="1095" spans="16:19">
      <c r="P1095" s="33"/>
      <c r="R1095" s="33"/>
      <c r="S1095" s="33"/>
    </row>
    <row r="1096" spans="16:19">
      <c r="P1096" s="33"/>
      <c r="R1096" s="33"/>
      <c r="S1096" s="33"/>
    </row>
    <row r="1097" spans="16:19">
      <c r="P1097" s="33"/>
      <c r="R1097" s="33"/>
      <c r="S1097" s="33"/>
    </row>
    <row r="1098" spans="16:19">
      <c r="P1098" s="33"/>
      <c r="R1098" s="33"/>
      <c r="S1098" s="33"/>
    </row>
    <row r="1099" spans="16:19">
      <c r="P1099" s="33"/>
      <c r="R1099" s="33"/>
      <c r="S1099" s="33"/>
    </row>
    <row r="1100" spans="16:19">
      <c r="P1100" s="33"/>
      <c r="R1100" s="33"/>
      <c r="S1100" s="33"/>
    </row>
    <row r="1101" spans="16:19">
      <c r="P1101" s="33"/>
      <c r="R1101" s="33"/>
      <c r="S1101" s="33"/>
    </row>
    <row r="1102" spans="16:19">
      <c r="P1102" s="33"/>
      <c r="R1102" s="33"/>
      <c r="S1102" s="33"/>
    </row>
    <row r="1103" spans="16:19">
      <c r="P1103" s="33"/>
      <c r="R1103" s="33"/>
      <c r="S1103" s="33"/>
    </row>
    <row r="1104" spans="16:19">
      <c r="P1104" s="33"/>
      <c r="R1104" s="33"/>
      <c r="S1104" s="33"/>
    </row>
    <row r="1105" spans="16:19">
      <c r="P1105" s="33"/>
      <c r="R1105" s="33"/>
      <c r="S1105" s="33"/>
    </row>
    <row r="1106" spans="16:19">
      <c r="P1106" s="33"/>
      <c r="R1106" s="33"/>
      <c r="S1106" s="33"/>
    </row>
    <row r="1107" spans="16:19">
      <c r="P1107" s="33"/>
      <c r="R1107" s="33"/>
      <c r="S1107" s="33"/>
    </row>
    <row r="1108" spans="16:19">
      <c r="P1108" s="33"/>
      <c r="R1108" s="33"/>
      <c r="S1108" s="33"/>
    </row>
    <row r="1109" spans="16:19">
      <c r="P1109" s="33"/>
      <c r="R1109" s="33"/>
      <c r="S1109" s="33"/>
    </row>
    <row r="1110" spans="16:19">
      <c r="P1110" s="33"/>
      <c r="R1110" s="33"/>
      <c r="S1110" s="33"/>
    </row>
    <row r="1111" spans="16:19">
      <c r="P1111" s="33"/>
      <c r="R1111" s="33"/>
      <c r="S1111" s="33"/>
    </row>
    <row r="1112" spans="16:19">
      <c r="P1112" s="33"/>
      <c r="R1112" s="33"/>
      <c r="S1112" s="33"/>
    </row>
    <row r="1113" spans="16:19">
      <c r="P1113" s="33"/>
      <c r="R1113" s="33"/>
      <c r="S1113" s="33"/>
    </row>
    <row r="1114" spans="16:19">
      <c r="P1114" s="33"/>
      <c r="R1114" s="33"/>
      <c r="S1114" s="33"/>
    </row>
    <row r="1115" spans="16:19">
      <c r="P1115" s="33"/>
      <c r="R1115" s="33"/>
      <c r="S1115" s="33"/>
    </row>
    <row r="1116" spans="16:19">
      <c r="P1116" s="33"/>
      <c r="R1116" s="33"/>
      <c r="S1116" s="33"/>
    </row>
    <row r="1117" spans="16:19">
      <c r="P1117" s="33"/>
      <c r="R1117" s="33"/>
      <c r="S1117" s="33"/>
    </row>
    <row r="1118" spans="16:19">
      <c r="P1118" s="33"/>
      <c r="R1118" s="33"/>
      <c r="S1118" s="33"/>
    </row>
    <row r="1119" spans="16:19">
      <c r="P1119" s="33"/>
      <c r="R1119" s="33"/>
      <c r="S1119" s="33"/>
    </row>
    <row r="1120" spans="16:19">
      <c r="P1120" s="33"/>
      <c r="R1120" s="33"/>
      <c r="S1120" s="33"/>
    </row>
    <row r="1121" spans="16:19">
      <c r="P1121" s="33"/>
      <c r="R1121" s="33"/>
      <c r="S1121" s="33"/>
    </row>
    <row r="1122" spans="16:19">
      <c r="P1122" s="33"/>
      <c r="R1122" s="33"/>
      <c r="S1122" s="33"/>
    </row>
    <row r="1123" spans="16:19">
      <c r="P1123" s="33"/>
      <c r="R1123" s="33"/>
      <c r="S1123" s="33"/>
    </row>
    <row r="1124" spans="16:19">
      <c r="P1124" s="33"/>
      <c r="R1124" s="33"/>
      <c r="S1124" s="33"/>
    </row>
    <row r="1125" spans="16:19">
      <c r="P1125" s="33"/>
      <c r="R1125" s="33"/>
      <c r="S1125" s="33"/>
    </row>
    <row r="1126" spans="16:19">
      <c r="P1126" s="33"/>
      <c r="R1126" s="33"/>
      <c r="S1126" s="33"/>
    </row>
    <row r="1127" spans="16:19">
      <c r="P1127" s="33"/>
      <c r="R1127" s="33"/>
      <c r="S1127" s="33"/>
    </row>
    <row r="1128" spans="16:19">
      <c r="P1128" s="33"/>
      <c r="R1128" s="33"/>
      <c r="S1128" s="33"/>
    </row>
    <row r="1129" spans="16:19">
      <c r="P1129" s="33"/>
      <c r="R1129" s="33"/>
      <c r="S1129" s="33"/>
    </row>
    <row r="1130" spans="16:19">
      <c r="P1130" s="33"/>
      <c r="R1130" s="33"/>
      <c r="S1130" s="33"/>
    </row>
    <row r="1131" spans="16:19">
      <c r="P1131" s="33"/>
      <c r="R1131" s="33"/>
      <c r="S1131" s="33"/>
    </row>
    <row r="1132" spans="16:19">
      <c r="P1132" s="33"/>
      <c r="R1132" s="33"/>
      <c r="S1132" s="33"/>
    </row>
    <row r="1133" spans="16:19">
      <c r="P1133" s="33"/>
      <c r="R1133" s="33"/>
      <c r="S1133" s="33"/>
    </row>
    <row r="1134" spans="16:19">
      <c r="P1134" s="33"/>
      <c r="R1134" s="33"/>
      <c r="S1134" s="33"/>
    </row>
    <row r="1135" spans="16:19">
      <c r="P1135" s="33"/>
      <c r="R1135" s="33"/>
      <c r="S1135" s="33"/>
    </row>
    <row r="1136" spans="16:19">
      <c r="P1136" s="33"/>
      <c r="R1136" s="33"/>
      <c r="S1136" s="33"/>
    </row>
    <row r="1137" spans="16:19">
      <c r="P1137" s="33"/>
      <c r="R1137" s="33"/>
      <c r="S1137" s="33"/>
    </row>
    <row r="1138" spans="16:19">
      <c r="P1138" s="33"/>
      <c r="R1138" s="33"/>
      <c r="S1138" s="33"/>
    </row>
    <row r="1139" spans="16:19">
      <c r="P1139" s="33"/>
      <c r="R1139" s="33"/>
      <c r="S1139" s="33"/>
    </row>
    <row r="1140" spans="16:19">
      <c r="P1140" s="33"/>
      <c r="R1140" s="33"/>
      <c r="S1140" s="33"/>
    </row>
    <row r="1141" spans="16:19">
      <c r="P1141" s="33"/>
      <c r="R1141" s="33"/>
      <c r="S1141" s="33"/>
    </row>
    <row r="1142" spans="16:19">
      <c r="P1142" s="33"/>
      <c r="R1142" s="33"/>
      <c r="S1142" s="33"/>
    </row>
    <row r="1143" spans="16:19">
      <c r="P1143" s="33"/>
      <c r="R1143" s="33"/>
      <c r="S1143" s="33"/>
    </row>
    <row r="1144" spans="16:19">
      <c r="P1144" s="33"/>
      <c r="R1144" s="33"/>
      <c r="S1144" s="33"/>
    </row>
    <row r="1145" spans="16:19">
      <c r="P1145" s="33"/>
      <c r="R1145" s="33"/>
      <c r="S1145" s="33"/>
    </row>
    <row r="1146" spans="16:19">
      <c r="P1146" s="33"/>
      <c r="R1146" s="33"/>
      <c r="S1146" s="33"/>
    </row>
    <row r="1147" spans="16:19">
      <c r="P1147" s="33"/>
      <c r="R1147" s="33"/>
      <c r="S1147" s="33"/>
    </row>
    <row r="1148" spans="16:19">
      <c r="P1148" s="33"/>
      <c r="R1148" s="33"/>
      <c r="S1148" s="33"/>
    </row>
    <row r="1149" spans="16:19">
      <c r="P1149" s="33"/>
      <c r="R1149" s="33"/>
      <c r="S1149" s="33"/>
    </row>
    <row r="1150" spans="16:19">
      <c r="P1150" s="33"/>
      <c r="R1150" s="33"/>
      <c r="S1150" s="33"/>
    </row>
    <row r="1151" spans="16:19">
      <c r="P1151" s="33"/>
      <c r="R1151" s="33"/>
      <c r="S1151" s="33"/>
    </row>
    <row r="1152" spans="16:19">
      <c r="P1152" s="33"/>
      <c r="R1152" s="33"/>
      <c r="S1152" s="33"/>
    </row>
    <row r="1153" spans="16:19">
      <c r="P1153" s="33"/>
      <c r="R1153" s="33"/>
      <c r="S1153" s="33"/>
    </row>
    <row r="1154" spans="16:19">
      <c r="P1154" s="33"/>
      <c r="R1154" s="33"/>
      <c r="S1154" s="33"/>
    </row>
    <row r="1155" spans="16:19">
      <c r="P1155" s="33"/>
      <c r="R1155" s="33"/>
      <c r="S1155" s="33"/>
    </row>
    <row r="1156" spans="16:19">
      <c r="P1156" s="33"/>
      <c r="R1156" s="33"/>
      <c r="S1156" s="33"/>
    </row>
    <row r="1157" spans="16:19">
      <c r="P1157" s="33"/>
      <c r="R1157" s="33"/>
      <c r="S1157" s="33"/>
    </row>
    <row r="1158" spans="16:19">
      <c r="P1158" s="33"/>
      <c r="R1158" s="33"/>
      <c r="S1158" s="33"/>
    </row>
    <row r="1159" spans="16:19">
      <c r="P1159" s="33"/>
      <c r="R1159" s="33"/>
      <c r="S1159" s="33"/>
    </row>
    <row r="1160" spans="16:19">
      <c r="P1160" s="33"/>
      <c r="R1160" s="33"/>
      <c r="S1160" s="33"/>
    </row>
    <row r="1161" spans="16:19">
      <c r="P1161" s="33"/>
      <c r="R1161" s="33"/>
      <c r="S1161" s="33"/>
    </row>
    <row r="1162" spans="16:19">
      <c r="P1162" s="33"/>
      <c r="R1162" s="33"/>
      <c r="S1162" s="33"/>
    </row>
    <row r="1163" spans="16:19">
      <c r="P1163" s="33"/>
      <c r="R1163" s="33"/>
      <c r="S1163" s="33"/>
    </row>
    <row r="1164" spans="16:19">
      <c r="P1164" s="33"/>
      <c r="R1164" s="33"/>
      <c r="S1164" s="33"/>
    </row>
    <row r="1165" spans="16:19">
      <c r="P1165" s="33"/>
      <c r="R1165" s="33"/>
      <c r="S1165" s="33"/>
    </row>
    <row r="1166" spans="16:19">
      <c r="P1166" s="33"/>
      <c r="R1166" s="33"/>
      <c r="S1166" s="33"/>
    </row>
    <row r="1167" spans="16:19">
      <c r="P1167" s="33"/>
      <c r="R1167" s="33"/>
      <c r="S1167" s="33"/>
    </row>
    <row r="1168" spans="16:19">
      <c r="P1168" s="33"/>
      <c r="R1168" s="33"/>
      <c r="S1168" s="33"/>
    </row>
    <row r="1169" spans="16:19">
      <c r="P1169" s="33"/>
      <c r="R1169" s="33"/>
      <c r="S1169" s="33"/>
    </row>
    <row r="1170" spans="16:19">
      <c r="P1170" s="33"/>
      <c r="R1170" s="33"/>
      <c r="S1170" s="33"/>
    </row>
    <row r="1171" spans="16:19">
      <c r="P1171" s="33"/>
      <c r="R1171" s="33"/>
      <c r="S1171" s="33"/>
    </row>
    <row r="1172" spans="16:19">
      <c r="P1172" s="33"/>
      <c r="R1172" s="33"/>
      <c r="S1172" s="33"/>
    </row>
    <row r="1173" spans="16:19">
      <c r="P1173" s="33"/>
      <c r="R1173" s="33"/>
      <c r="S1173" s="33"/>
    </row>
    <row r="1174" spans="16:19">
      <c r="P1174" s="33"/>
      <c r="R1174" s="33"/>
      <c r="S1174" s="33"/>
    </row>
    <row r="1175" spans="16:19">
      <c r="P1175" s="33"/>
      <c r="R1175" s="33"/>
      <c r="S1175" s="33"/>
    </row>
    <row r="1176" spans="16:19">
      <c r="P1176" s="33"/>
      <c r="R1176" s="33"/>
      <c r="S1176" s="33"/>
    </row>
    <row r="1177" spans="16:19">
      <c r="P1177" s="33"/>
      <c r="R1177" s="33"/>
      <c r="S1177" s="33"/>
    </row>
    <row r="1178" spans="16:19">
      <c r="P1178" s="33"/>
      <c r="R1178" s="33"/>
      <c r="S1178" s="33"/>
    </row>
    <row r="1179" spans="16:19">
      <c r="P1179" s="33"/>
      <c r="R1179" s="33"/>
      <c r="S1179" s="33"/>
    </row>
    <row r="1180" spans="16:19">
      <c r="P1180" s="33"/>
      <c r="R1180" s="33"/>
      <c r="S1180" s="33"/>
    </row>
    <row r="1181" spans="16:19">
      <c r="P1181" s="33"/>
      <c r="R1181" s="33"/>
      <c r="S1181" s="33"/>
    </row>
    <row r="1182" spans="16:19">
      <c r="P1182" s="33"/>
      <c r="R1182" s="33"/>
      <c r="S1182" s="33"/>
    </row>
    <row r="1183" spans="16:19">
      <c r="P1183" s="33"/>
      <c r="R1183" s="33"/>
      <c r="S1183" s="33"/>
    </row>
    <row r="1184" spans="16:19">
      <c r="P1184" s="33"/>
      <c r="R1184" s="33"/>
      <c r="S1184" s="33"/>
    </row>
    <row r="1185" spans="16:19">
      <c r="P1185" s="33"/>
      <c r="R1185" s="33"/>
      <c r="S1185" s="33"/>
    </row>
    <row r="1186" spans="16:19">
      <c r="P1186" s="33"/>
      <c r="R1186" s="33"/>
      <c r="S1186" s="33"/>
    </row>
    <row r="1187" spans="16:19">
      <c r="P1187" s="33"/>
      <c r="R1187" s="33"/>
      <c r="S1187" s="33"/>
    </row>
    <row r="1188" spans="16:19">
      <c r="P1188" s="33"/>
      <c r="R1188" s="33"/>
      <c r="S1188" s="33"/>
    </row>
    <row r="1189" spans="16:19">
      <c r="P1189" s="33"/>
      <c r="R1189" s="33"/>
      <c r="S1189" s="33"/>
    </row>
    <row r="1190" spans="16:19">
      <c r="P1190" s="33"/>
      <c r="R1190" s="33"/>
      <c r="S1190" s="33"/>
    </row>
    <row r="1191" spans="16:19">
      <c r="P1191" s="33"/>
      <c r="R1191" s="33"/>
      <c r="S1191" s="33"/>
    </row>
    <row r="1192" spans="16:19">
      <c r="P1192" s="33"/>
      <c r="R1192" s="33"/>
      <c r="S1192" s="33"/>
    </row>
    <row r="1193" spans="16:19">
      <c r="P1193" s="33"/>
      <c r="R1193" s="33"/>
      <c r="S1193" s="33"/>
    </row>
    <row r="1194" spans="16:19">
      <c r="P1194" s="33"/>
      <c r="R1194" s="33"/>
      <c r="S1194" s="33"/>
    </row>
    <row r="1195" spans="16:19">
      <c r="P1195" s="33"/>
      <c r="R1195" s="33"/>
      <c r="S1195" s="33"/>
    </row>
    <row r="1196" spans="16:19">
      <c r="P1196" s="33"/>
      <c r="R1196" s="33"/>
      <c r="S1196" s="33"/>
    </row>
    <row r="1197" spans="16:19">
      <c r="P1197" s="33"/>
      <c r="R1197" s="33"/>
      <c r="S1197" s="33"/>
    </row>
    <row r="1198" spans="16:19">
      <c r="P1198" s="33"/>
      <c r="R1198" s="33"/>
      <c r="S1198" s="33"/>
    </row>
    <row r="1199" spans="16:19">
      <c r="P1199" s="33"/>
      <c r="R1199" s="33"/>
      <c r="S1199" s="33"/>
    </row>
    <row r="1200" spans="16:19">
      <c r="P1200" s="33"/>
      <c r="R1200" s="33"/>
      <c r="S1200" s="33"/>
    </row>
    <row r="1201" spans="16:19">
      <c r="P1201" s="33"/>
      <c r="R1201" s="33"/>
      <c r="S1201" s="33"/>
    </row>
    <row r="1202" spans="16:19">
      <c r="P1202" s="33"/>
      <c r="R1202" s="33"/>
      <c r="S1202" s="33"/>
    </row>
    <row r="1203" spans="16:19">
      <c r="P1203" s="33"/>
      <c r="R1203" s="33"/>
      <c r="S1203" s="33"/>
    </row>
    <row r="1204" spans="16:19">
      <c r="P1204" s="33"/>
      <c r="R1204" s="33"/>
      <c r="S1204" s="33"/>
    </row>
    <row r="1205" spans="16:19">
      <c r="P1205" s="33"/>
      <c r="R1205" s="33"/>
      <c r="S1205" s="33"/>
    </row>
    <row r="1206" spans="16:19">
      <c r="P1206" s="33"/>
      <c r="R1206" s="33"/>
      <c r="S1206" s="33"/>
    </row>
    <row r="1207" spans="16:19">
      <c r="P1207" s="33"/>
      <c r="R1207" s="33"/>
      <c r="S1207" s="33"/>
    </row>
    <row r="1208" spans="16:19">
      <c r="P1208" s="33"/>
      <c r="R1208" s="33"/>
      <c r="S1208" s="33"/>
    </row>
    <row r="1209" spans="16:19">
      <c r="P1209" s="33"/>
      <c r="R1209" s="33"/>
      <c r="S1209" s="33"/>
    </row>
    <row r="1210" spans="16:19">
      <c r="P1210" s="33"/>
      <c r="R1210" s="33"/>
      <c r="S1210" s="33"/>
    </row>
    <row r="1211" spans="16:19">
      <c r="P1211" s="33"/>
      <c r="R1211" s="33"/>
      <c r="S1211" s="33"/>
    </row>
    <row r="1212" spans="16:19">
      <c r="P1212" s="33"/>
      <c r="R1212" s="33"/>
      <c r="S1212" s="33"/>
    </row>
    <row r="1213" spans="16:19">
      <c r="P1213" s="33"/>
      <c r="R1213" s="33"/>
      <c r="S1213" s="33"/>
    </row>
    <row r="1214" spans="16:19">
      <c r="P1214" s="33"/>
      <c r="R1214" s="33"/>
      <c r="S1214" s="33"/>
    </row>
    <row r="1215" spans="16:19">
      <c r="P1215" s="33"/>
      <c r="R1215" s="33"/>
      <c r="S1215" s="33"/>
    </row>
    <row r="1216" spans="16:19">
      <c r="P1216" s="33"/>
      <c r="R1216" s="33"/>
      <c r="S1216" s="33"/>
    </row>
    <row r="1217" spans="16:19">
      <c r="P1217" s="33"/>
      <c r="R1217" s="33"/>
      <c r="S1217" s="33"/>
    </row>
    <row r="1218" spans="16:19">
      <c r="P1218" s="33"/>
      <c r="R1218" s="33"/>
      <c r="S1218" s="33"/>
    </row>
    <row r="1219" spans="16:19">
      <c r="P1219" s="33"/>
      <c r="R1219" s="33"/>
      <c r="S1219" s="33"/>
    </row>
    <row r="1220" spans="16:19">
      <c r="P1220" s="33"/>
      <c r="R1220" s="33"/>
      <c r="S1220" s="33"/>
    </row>
    <row r="1221" spans="16:19">
      <c r="P1221" s="33"/>
      <c r="R1221" s="33"/>
      <c r="S1221" s="33"/>
    </row>
    <row r="1222" spans="16:19">
      <c r="P1222" s="33"/>
      <c r="R1222" s="33"/>
      <c r="S1222" s="33"/>
    </row>
    <row r="1223" spans="16:19">
      <c r="P1223" s="33"/>
      <c r="R1223" s="33"/>
      <c r="S1223" s="33"/>
    </row>
    <row r="1224" spans="16:19">
      <c r="P1224" s="33"/>
      <c r="R1224" s="33"/>
      <c r="S1224" s="33"/>
    </row>
    <row r="1225" spans="16:19">
      <c r="P1225" s="33"/>
      <c r="R1225" s="33"/>
      <c r="S1225" s="33"/>
    </row>
    <row r="1226" spans="16:19">
      <c r="P1226" s="33"/>
      <c r="R1226" s="33"/>
      <c r="S1226" s="33"/>
    </row>
    <row r="1227" spans="16:19">
      <c r="P1227" s="33"/>
      <c r="R1227" s="33"/>
      <c r="S1227" s="33"/>
    </row>
    <row r="1228" spans="16:19">
      <c r="P1228" s="33"/>
      <c r="R1228" s="33"/>
      <c r="S1228" s="33"/>
    </row>
    <row r="1229" spans="16:19">
      <c r="P1229" s="33"/>
      <c r="R1229" s="33"/>
      <c r="S1229" s="33"/>
    </row>
    <row r="1230" spans="16:19">
      <c r="P1230" s="33"/>
      <c r="R1230" s="33"/>
      <c r="S1230" s="33"/>
    </row>
    <row r="1231" spans="16:19">
      <c r="P1231" s="33"/>
      <c r="R1231" s="33"/>
      <c r="S1231" s="33"/>
    </row>
    <row r="1232" spans="16:19">
      <c r="P1232" s="33"/>
      <c r="R1232" s="33"/>
      <c r="S1232" s="33"/>
    </row>
    <row r="1233" spans="16:19">
      <c r="P1233" s="33"/>
      <c r="R1233" s="33"/>
      <c r="S1233" s="33"/>
    </row>
    <row r="1234" spans="16:19">
      <c r="P1234" s="33"/>
      <c r="R1234" s="33"/>
      <c r="S1234" s="33"/>
    </row>
    <row r="1235" spans="16:19">
      <c r="P1235" s="33"/>
      <c r="R1235" s="33"/>
      <c r="S1235" s="33"/>
    </row>
    <row r="1236" spans="16:19">
      <c r="P1236" s="33"/>
      <c r="R1236" s="33"/>
      <c r="S1236" s="33"/>
    </row>
    <row r="1237" spans="16:19">
      <c r="P1237" s="33"/>
      <c r="R1237" s="33"/>
      <c r="S1237" s="33"/>
    </row>
    <row r="1238" spans="16:19">
      <c r="P1238" s="33"/>
      <c r="R1238" s="33"/>
      <c r="S1238" s="33"/>
    </row>
    <row r="1239" spans="16:19">
      <c r="P1239" s="33"/>
      <c r="R1239" s="33"/>
      <c r="S1239" s="33"/>
    </row>
    <row r="1240" spans="16:19">
      <c r="P1240" s="33"/>
      <c r="R1240" s="33"/>
      <c r="S1240" s="33"/>
    </row>
    <row r="1241" spans="16:19">
      <c r="P1241" s="33"/>
      <c r="R1241" s="33"/>
      <c r="S1241" s="33"/>
    </row>
    <row r="1242" spans="16:19">
      <c r="P1242" s="33"/>
      <c r="R1242" s="33"/>
      <c r="S1242" s="33"/>
    </row>
    <row r="1243" spans="16:19">
      <c r="P1243" s="33"/>
      <c r="R1243" s="33"/>
      <c r="S1243" s="33"/>
    </row>
    <row r="1244" spans="16:19">
      <c r="P1244" s="33"/>
      <c r="R1244" s="33"/>
      <c r="S1244" s="33"/>
    </row>
    <row r="1245" spans="16:19">
      <c r="P1245" s="33"/>
      <c r="R1245" s="33"/>
      <c r="S1245" s="33"/>
    </row>
    <row r="1246" spans="16:19">
      <c r="P1246" s="33"/>
      <c r="R1246" s="33"/>
      <c r="S1246" s="33"/>
    </row>
    <row r="1247" spans="16:19">
      <c r="P1247" s="33"/>
      <c r="R1247" s="33"/>
      <c r="S1247" s="33"/>
    </row>
    <row r="1248" spans="16:19">
      <c r="P1248" s="33"/>
      <c r="R1248" s="33"/>
      <c r="S1248" s="33"/>
    </row>
    <row r="1249" spans="16:19">
      <c r="P1249" s="33"/>
      <c r="R1249" s="33"/>
      <c r="S1249" s="33"/>
    </row>
    <row r="1250" spans="16:19">
      <c r="P1250" s="33"/>
      <c r="R1250" s="33"/>
      <c r="S1250" s="33"/>
    </row>
    <row r="1251" spans="16:19">
      <c r="P1251" s="33"/>
      <c r="R1251" s="33"/>
      <c r="S1251" s="33"/>
    </row>
    <row r="1252" spans="16:19">
      <c r="P1252" s="33"/>
      <c r="R1252" s="33"/>
      <c r="S1252" s="33"/>
    </row>
    <row r="1253" spans="16:19">
      <c r="P1253" s="33"/>
      <c r="R1253" s="33"/>
      <c r="S1253" s="33"/>
    </row>
    <row r="1254" spans="16:19">
      <c r="P1254" s="33"/>
      <c r="R1254" s="33"/>
      <c r="S1254" s="33"/>
    </row>
    <row r="1255" spans="16:19">
      <c r="P1255" s="33"/>
      <c r="R1255" s="33"/>
      <c r="S1255" s="33"/>
    </row>
    <row r="1256" spans="16:19">
      <c r="P1256" s="33"/>
      <c r="R1256" s="33"/>
      <c r="S1256" s="33"/>
    </row>
    <row r="1257" spans="16:19">
      <c r="P1257" s="33"/>
      <c r="R1257" s="33"/>
      <c r="S1257" s="33"/>
    </row>
    <row r="1258" spans="16:19">
      <c r="P1258" s="33"/>
      <c r="R1258" s="33"/>
      <c r="S1258" s="33"/>
    </row>
    <row r="1259" spans="16:19">
      <c r="P1259" s="33"/>
      <c r="R1259" s="33"/>
      <c r="S1259" s="33"/>
    </row>
    <row r="1260" spans="16:19">
      <c r="P1260" s="33"/>
      <c r="R1260" s="33"/>
      <c r="S1260" s="33"/>
    </row>
    <row r="1261" spans="16:19">
      <c r="P1261" s="33"/>
      <c r="R1261" s="33"/>
      <c r="S1261" s="33"/>
    </row>
    <row r="1262" spans="16:19">
      <c r="P1262" s="33"/>
      <c r="R1262" s="33"/>
      <c r="S1262" s="33"/>
    </row>
    <row r="1263" spans="16:19">
      <c r="P1263" s="33"/>
      <c r="R1263" s="33"/>
      <c r="S1263" s="33"/>
    </row>
    <row r="1264" spans="16:19">
      <c r="P1264" s="33"/>
      <c r="R1264" s="33"/>
      <c r="S1264" s="33"/>
    </row>
    <row r="1265" spans="16:19">
      <c r="P1265" s="33"/>
      <c r="R1265" s="33"/>
      <c r="S1265" s="33"/>
    </row>
    <row r="1266" spans="16:19">
      <c r="P1266" s="33"/>
      <c r="R1266" s="33"/>
      <c r="S1266" s="33"/>
    </row>
    <row r="1267" spans="16:19">
      <c r="P1267" s="33"/>
      <c r="R1267" s="33"/>
      <c r="S1267" s="33"/>
    </row>
    <row r="1268" spans="16:19">
      <c r="P1268" s="33"/>
      <c r="R1268" s="33"/>
      <c r="S1268" s="33"/>
    </row>
    <row r="1269" spans="16:19">
      <c r="P1269" s="33"/>
      <c r="R1269" s="33"/>
      <c r="S1269" s="33"/>
    </row>
    <row r="1270" spans="16:19">
      <c r="P1270" s="33"/>
      <c r="R1270" s="33"/>
      <c r="S1270" s="33"/>
    </row>
    <row r="1271" spans="16:19">
      <c r="P1271" s="33"/>
      <c r="R1271" s="33"/>
      <c r="S1271" s="33"/>
    </row>
    <row r="1272" spans="16:19">
      <c r="P1272" s="33"/>
      <c r="R1272" s="33"/>
      <c r="S1272" s="33"/>
    </row>
    <row r="1273" spans="16:19">
      <c r="P1273" s="33"/>
      <c r="R1273" s="33"/>
      <c r="S1273" s="33"/>
    </row>
    <row r="1274" spans="16:19">
      <c r="P1274" s="33"/>
      <c r="R1274" s="33"/>
      <c r="S1274" s="33"/>
    </row>
    <row r="1275" spans="16:19">
      <c r="P1275" s="33"/>
      <c r="R1275" s="33"/>
      <c r="S1275" s="33"/>
    </row>
    <row r="1276" spans="16:19">
      <c r="P1276" s="33"/>
      <c r="R1276" s="33"/>
      <c r="S1276" s="33"/>
    </row>
    <row r="1277" spans="16:19">
      <c r="P1277" s="33"/>
      <c r="R1277" s="33"/>
      <c r="S1277" s="33"/>
    </row>
    <row r="1278" spans="16:19">
      <c r="P1278" s="33"/>
      <c r="R1278" s="33"/>
      <c r="S1278" s="33"/>
    </row>
    <row r="1279" spans="16:19">
      <c r="P1279" s="33"/>
      <c r="R1279" s="33"/>
      <c r="S1279" s="33"/>
    </row>
    <row r="1280" spans="16:19">
      <c r="P1280" s="33"/>
      <c r="R1280" s="33"/>
      <c r="S1280" s="33"/>
    </row>
    <row r="1281" spans="16:19">
      <c r="P1281" s="33"/>
      <c r="R1281" s="33"/>
      <c r="S1281" s="33"/>
    </row>
    <row r="1282" spans="16:19">
      <c r="P1282" s="33"/>
      <c r="R1282" s="33"/>
      <c r="S1282" s="33"/>
    </row>
    <row r="1283" spans="16:19">
      <c r="P1283" s="33"/>
      <c r="R1283" s="33"/>
      <c r="S1283" s="33"/>
    </row>
    <row r="1284" spans="16:19">
      <c r="P1284" s="33"/>
      <c r="R1284" s="33"/>
      <c r="S1284" s="33"/>
    </row>
    <row r="1285" spans="16:19">
      <c r="P1285" s="33"/>
      <c r="R1285" s="33"/>
      <c r="S1285" s="33"/>
    </row>
    <row r="1286" spans="16:19">
      <c r="P1286" s="33"/>
      <c r="R1286" s="33"/>
      <c r="S1286" s="33"/>
    </row>
    <row r="1287" spans="16:19">
      <c r="P1287" s="33"/>
      <c r="R1287" s="33"/>
      <c r="S1287" s="33"/>
    </row>
    <row r="1288" spans="16:19">
      <c r="P1288" s="33"/>
      <c r="R1288" s="33"/>
      <c r="S1288" s="33"/>
    </row>
    <row r="1289" spans="16:19">
      <c r="P1289" s="33"/>
      <c r="R1289" s="33"/>
      <c r="S1289" s="33"/>
    </row>
    <row r="1290" spans="16:19">
      <c r="P1290" s="33"/>
      <c r="R1290" s="33"/>
      <c r="S1290" s="33"/>
    </row>
    <row r="1291" spans="16:19">
      <c r="P1291" s="33"/>
      <c r="R1291" s="33"/>
      <c r="S1291" s="33"/>
    </row>
    <row r="1292" spans="16:19">
      <c r="P1292" s="33"/>
      <c r="R1292" s="33"/>
      <c r="S1292" s="33"/>
    </row>
    <row r="1293" spans="16:19">
      <c r="P1293" s="33"/>
      <c r="R1293" s="33"/>
      <c r="S1293" s="33"/>
    </row>
    <row r="1294" spans="16:19">
      <c r="P1294" s="33"/>
      <c r="R1294" s="33"/>
      <c r="S1294" s="33"/>
    </row>
    <row r="1295" spans="16:19">
      <c r="P1295" s="33"/>
      <c r="R1295" s="33"/>
      <c r="S1295" s="33"/>
    </row>
    <row r="1296" spans="16:19">
      <c r="P1296" s="33"/>
      <c r="R1296" s="33"/>
      <c r="S1296" s="33"/>
    </row>
    <row r="1297" spans="16:19">
      <c r="P1297" s="33"/>
      <c r="R1297" s="33"/>
      <c r="S1297" s="33"/>
    </row>
    <row r="1298" spans="16:19">
      <c r="P1298" s="33"/>
      <c r="R1298" s="33"/>
      <c r="S1298" s="33"/>
    </row>
    <row r="1299" spans="16:19">
      <c r="P1299" s="33"/>
      <c r="R1299" s="33"/>
      <c r="S1299" s="33"/>
    </row>
    <row r="1300" spans="16:19">
      <c r="P1300" s="33"/>
      <c r="R1300" s="33"/>
      <c r="S1300" s="33"/>
    </row>
    <row r="1301" spans="16:19">
      <c r="P1301" s="33"/>
      <c r="R1301" s="33"/>
      <c r="S1301" s="33"/>
    </row>
    <row r="1302" spans="16:19">
      <c r="P1302" s="33"/>
      <c r="R1302" s="33"/>
      <c r="S1302" s="33"/>
    </row>
    <row r="1303" spans="16:19">
      <c r="P1303" s="33"/>
      <c r="R1303" s="33"/>
      <c r="S1303" s="33"/>
    </row>
    <row r="1304" spans="16:19">
      <c r="P1304" s="33"/>
      <c r="R1304" s="33"/>
      <c r="S1304" s="33"/>
    </row>
    <row r="1305" spans="16:19">
      <c r="P1305" s="33"/>
      <c r="R1305" s="33"/>
      <c r="S1305" s="33"/>
    </row>
    <row r="1306" spans="16:19">
      <c r="P1306" s="33"/>
      <c r="R1306" s="33"/>
      <c r="S1306" s="33"/>
    </row>
    <row r="1307" spans="16:19">
      <c r="P1307" s="33"/>
      <c r="R1307" s="33"/>
      <c r="S1307" s="33"/>
    </row>
    <row r="1308" spans="16:19">
      <c r="P1308" s="33"/>
      <c r="R1308" s="33"/>
      <c r="S1308" s="33"/>
    </row>
    <row r="1309" spans="16:19">
      <c r="P1309" s="33"/>
      <c r="R1309" s="33"/>
      <c r="S1309" s="33"/>
    </row>
    <row r="1310" spans="16:19">
      <c r="P1310" s="33"/>
      <c r="R1310" s="33"/>
      <c r="S1310" s="33"/>
    </row>
    <row r="1311" spans="16:19">
      <c r="P1311" s="33"/>
      <c r="R1311" s="33"/>
      <c r="S1311" s="33"/>
    </row>
    <row r="1312" spans="16:19">
      <c r="P1312" s="33"/>
      <c r="R1312" s="33"/>
      <c r="S1312" s="33"/>
    </row>
    <row r="1313" spans="16:19">
      <c r="P1313" s="33"/>
      <c r="R1313" s="33"/>
      <c r="S1313" s="33"/>
    </row>
    <row r="1314" spans="16:19">
      <c r="P1314" s="33"/>
      <c r="R1314" s="33"/>
      <c r="S1314" s="33"/>
    </row>
    <row r="1315" spans="16:19">
      <c r="P1315" s="33"/>
      <c r="R1315" s="33"/>
      <c r="S1315" s="33"/>
    </row>
    <row r="1316" spans="16:19">
      <c r="P1316" s="33"/>
      <c r="R1316" s="33"/>
      <c r="S1316" s="33"/>
    </row>
    <row r="1317" spans="16:19">
      <c r="P1317" s="33"/>
      <c r="R1317" s="33"/>
      <c r="S1317" s="33"/>
    </row>
    <row r="1318" spans="16:19">
      <c r="P1318" s="33"/>
      <c r="R1318" s="33"/>
      <c r="S1318" s="33"/>
    </row>
    <row r="1319" spans="16:19">
      <c r="P1319" s="33"/>
      <c r="R1319" s="33"/>
      <c r="S1319" s="33"/>
    </row>
    <row r="1320" spans="16:19">
      <c r="P1320" s="33"/>
      <c r="R1320" s="33"/>
      <c r="S1320" s="33"/>
    </row>
    <row r="1321" spans="16:19">
      <c r="P1321" s="33"/>
      <c r="R1321" s="33"/>
      <c r="S1321" s="33"/>
    </row>
    <row r="1322" spans="16:19">
      <c r="P1322" s="33"/>
      <c r="R1322" s="33"/>
      <c r="S1322" s="33"/>
    </row>
    <row r="1323" spans="16:19">
      <c r="P1323" s="33"/>
      <c r="R1323" s="33"/>
      <c r="S1323" s="33"/>
    </row>
    <row r="1324" spans="16:19">
      <c r="P1324" s="33"/>
      <c r="R1324" s="33"/>
      <c r="S1324" s="33"/>
    </row>
    <row r="1325" spans="16:19">
      <c r="P1325" s="33"/>
      <c r="R1325" s="33"/>
      <c r="S1325" s="33"/>
    </row>
    <row r="1326" spans="16:19">
      <c r="P1326" s="33"/>
      <c r="R1326" s="33"/>
      <c r="S1326" s="33"/>
    </row>
    <row r="1327" spans="16:19">
      <c r="P1327" s="33"/>
      <c r="R1327" s="33"/>
      <c r="S1327" s="33"/>
    </row>
    <row r="1328" spans="16:19">
      <c r="P1328" s="33"/>
      <c r="R1328" s="33"/>
      <c r="S1328" s="33"/>
    </row>
    <row r="1329" spans="16:19">
      <c r="P1329" s="33"/>
      <c r="R1329" s="33"/>
      <c r="S1329" s="33"/>
    </row>
    <row r="1330" spans="16:19">
      <c r="P1330" s="33"/>
      <c r="R1330" s="33"/>
      <c r="S1330" s="33"/>
    </row>
    <row r="1331" spans="16:19">
      <c r="P1331" s="33"/>
      <c r="R1331" s="33"/>
      <c r="S1331" s="33"/>
    </row>
    <row r="1332" spans="16:19">
      <c r="P1332" s="33"/>
      <c r="R1332" s="33"/>
      <c r="S1332" s="33"/>
    </row>
    <row r="1333" spans="16:19">
      <c r="P1333" s="33"/>
      <c r="R1333" s="33"/>
      <c r="S1333" s="33"/>
    </row>
    <row r="1334" spans="16:19">
      <c r="P1334" s="33"/>
      <c r="R1334" s="33"/>
      <c r="S1334" s="33"/>
    </row>
    <row r="1335" spans="16:19">
      <c r="P1335" s="33"/>
      <c r="R1335" s="33"/>
      <c r="S1335" s="33"/>
    </row>
    <row r="1336" spans="16:19">
      <c r="P1336" s="33"/>
      <c r="R1336" s="33"/>
      <c r="S1336" s="33"/>
    </row>
    <row r="1337" spans="16:19">
      <c r="P1337" s="33"/>
      <c r="R1337" s="33"/>
      <c r="S1337" s="33"/>
    </row>
    <row r="1338" spans="16:19">
      <c r="P1338" s="33"/>
      <c r="R1338" s="33"/>
      <c r="S1338" s="33"/>
    </row>
    <row r="1339" spans="16:19">
      <c r="P1339" s="33"/>
      <c r="R1339" s="33"/>
      <c r="S1339" s="33"/>
    </row>
    <row r="1340" spans="16:19">
      <c r="P1340" s="33"/>
      <c r="R1340" s="33"/>
      <c r="S1340" s="33"/>
    </row>
    <row r="1341" spans="16:19">
      <c r="P1341" s="33"/>
      <c r="R1341" s="33"/>
      <c r="S1341" s="33"/>
    </row>
    <row r="1342" spans="16:19">
      <c r="P1342" s="33"/>
      <c r="R1342" s="33"/>
      <c r="S1342" s="33"/>
    </row>
    <row r="1343" spans="16:19">
      <c r="P1343" s="33"/>
      <c r="R1343" s="33"/>
      <c r="S1343" s="33"/>
    </row>
    <row r="1344" spans="16:19">
      <c r="P1344" s="33"/>
      <c r="R1344" s="33"/>
      <c r="S1344" s="33"/>
    </row>
    <row r="1345" spans="16:19">
      <c r="P1345" s="33"/>
      <c r="R1345" s="33"/>
      <c r="S1345" s="33"/>
    </row>
    <row r="1346" spans="16:19">
      <c r="P1346" s="33"/>
      <c r="R1346" s="33"/>
      <c r="S1346" s="33"/>
    </row>
    <row r="1347" spans="16:19">
      <c r="P1347" s="33"/>
      <c r="R1347" s="33"/>
      <c r="S1347" s="33"/>
    </row>
    <row r="1348" spans="16:19">
      <c r="P1348" s="33"/>
      <c r="R1348" s="33"/>
      <c r="S1348" s="33"/>
    </row>
    <row r="1349" spans="16:19">
      <c r="P1349" s="33"/>
      <c r="R1349" s="33"/>
      <c r="S1349" s="33"/>
    </row>
    <row r="1350" spans="16:19">
      <c r="P1350" s="33"/>
      <c r="R1350" s="33"/>
      <c r="S1350" s="33"/>
    </row>
    <row r="1351" spans="16:19">
      <c r="P1351" s="33"/>
      <c r="R1351" s="33"/>
      <c r="S1351" s="33"/>
    </row>
    <row r="1352" spans="16:19">
      <c r="P1352" s="33"/>
      <c r="R1352" s="33"/>
      <c r="S1352" s="33"/>
    </row>
    <row r="1353" spans="16:19">
      <c r="P1353" s="33"/>
      <c r="R1353" s="33"/>
      <c r="S1353" s="33"/>
    </row>
    <row r="1354" spans="16:19">
      <c r="P1354" s="33"/>
      <c r="R1354" s="33"/>
      <c r="S1354" s="33"/>
    </row>
    <row r="1355" spans="16:19">
      <c r="P1355" s="33"/>
      <c r="R1355" s="33"/>
      <c r="S1355" s="33"/>
    </row>
    <row r="1356" spans="16:19">
      <c r="P1356" s="33"/>
      <c r="R1356" s="33"/>
      <c r="S1356" s="33"/>
    </row>
    <row r="1357" spans="16:19">
      <c r="P1357" s="33"/>
      <c r="R1357" s="33"/>
      <c r="S1357" s="33"/>
    </row>
    <row r="1358" spans="16:19">
      <c r="P1358" s="33"/>
      <c r="R1358" s="33"/>
      <c r="S1358" s="33"/>
    </row>
    <row r="1359" spans="16:19">
      <c r="P1359" s="33"/>
      <c r="R1359" s="33"/>
      <c r="S1359" s="33"/>
    </row>
    <row r="1360" spans="16:19">
      <c r="P1360" s="33"/>
      <c r="R1360" s="33"/>
      <c r="S1360" s="33"/>
    </row>
    <row r="1361" spans="16:19">
      <c r="P1361" s="33"/>
      <c r="R1361" s="33"/>
      <c r="S1361" s="33"/>
    </row>
    <row r="1362" spans="16:19">
      <c r="P1362" s="33"/>
      <c r="R1362" s="33"/>
      <c r="S1362" s="33"/>
    </row>
    <row r="1363" spans="16:19">
      <c r="P1363" s="33"/>
      <c r="R1363" s="33"/>
      <c r="S1363" s="33"/>
    </row>
    <row r="1364" spans="16:19">
      <c r="P1364" s="33"/>
      <c r="R1364" s="33"/>
      <c r="S1364" s="33"/>
    </row>
    <row r="1365" spans="16:19">
      <c r="P1365" s="33"/>
      <c r="R1365" s="33"/>
      <c r="S1365" s="33"/>
    </row>
    <row r="1366" spans="16:19">
      <c r="P1366" s="33"/>
      <c r="R1366" s="33"/>
      <c r="S1366" s="33"/>
    </row>
    <row r="1367" spans="16:19">
      <c r="P1367" s="33"/>
      <c r="R1367" s="33"/>
      <c r="S1367" s="33"/>
    </row>
    <row r="1368" spans="16:19">
      <c r="P1368" s="33"/>
      <c r="R1368" s="33"/>
      <c r="S1368" s="33"/>
    </row>
    <row r="1369" spans="16:19">
      <c r="P1369" s="33"/>
      <c r="R1369" s="33"/>
      <c r="S1369" s="33"/>
    </row>
    <row r="1370" spans="16:19">
      <c r="P1370" s="33"/>
      <c r="R1370" s="33"/>
      <c r="S1370" s="33"/>
    </row>
    <row r="1371" spans="16:19">
      <c r="P1371" s="33"/>
      <c r="R1371" s="33"/>
      <c r="S1371" s="33"/>
    </row>
    <row r="1372" spans="16:19">
      <c r="P1372" s="33"/>
      <c r="R1372" s="33"/>
      <c r="S1372" s="33"/>
    </row>
    <row r="1373" spans="16:19">
      <c r="P1373" s="33"/>
      <c r="R1373" s="33"/>
      <c r="S1373" s="33"/>
    </row>
    <row r="1374" spans="16:19">
      <c r="P1374" s="33"/>
      <c r="R1374" s="33"/>
      <c r="S1374" s="33"/>
    </row>
    <row r="1375" spans="16:19">
      <c r="P1375" s="33"/>
      <c r="R1375" s="33"/>
      <c r="S1375" s="33"/>
    </row>
    <row r="1376" spans="16:19">
      <c r="P1376" s="33"/>
      <c r="R1376" s="33"/>
      <c r="S1376" s="33"/>
    </row>
    <row r="1377" spans="16:19">
      <c r="P1377" s="33"/>
      <c r="R1377" s="33"/>
      <c r="S1377" s="33"/>
    </row>
    <row r="1378" spans="16:19">
      <c r="P1378" s="33"/>
      <c r="R1378" s="33"/>
      <c r="S1378" s="33"/>
    </row>
    <row r="1379" spans="16:19">
      <c r="P1379" s="33"/>
      <c r="R1379" s="33"/>
      <c r="S1379" s="33"/>
    </row>
    <row r="1380" spans="16:19">
      <c r="P1380" s="33"/>
      <c r="R1380" s="33"/>
      <c r="S1380" s="33"/>
    </row>
    <row r="1381" spans="16:19">
      <c r="P1381" s="33"/>
      <c r="R1381" s="33"/>
      <c r="S1381" s="33"/>
    </row>
    <row r="1382" spans="16:19">
      <c r="P1382" s="33"/>
      <c r="R1382" s="33"/>
      <c r="S1382" s="33"/>
    </row>
    <row r="1383" spans="16:19">
      <c r="P1383" s="33"/>
      <c r="R1383" s="33"/>
      <c r="S1383" s="33"/>
    </row>
    <row r="1384" spans="16:19">
      <c r="P1384" s="33"/>
      <c r="R1384" s="33"/>
      <c r="S1384" s="33"/>
    </row>
    <row r="1385" spans="16:19">
      <c r="P1385" s="33"/>
      <c r="R1385" s="33"/>
      <c r="S1385" s="33"/>
    </row>
    <row r="1386" spans="16:19">
      <c r="P1386" s="33"/>
      <c r="R1386" s="33"/>
      <c r="S1386" s="33"/>
    </row>
    <row r="1387" spans="16:19">
      <c r="P1387" s="33"/>
      <c r="R1387" s="33"/>
      <c r="S1387" s="33"/>
    </row>
    <row r="1388" spans="16:19">
      <c r="P1388" s="33"/>
      <c r="R1388" s="33"/>
      <c r="S1388" s="33"/>
    </row>
    <row r="1389" spans="16:19">
      <c r="P1389" s="33"/>
      <c r="R1389" s="33"/>
      <c r="S1389" s="33"/>
    </row>
    <row r="1390" spans="16:19">
      <c r="P1390" s="33"/>
      <c r="R1390" s="33"/>
      <c r="S1390" s="33"/>
    </row>
    <row r="1391" spans="16:19">
      <c r="P1391" s="33"/>
      <c r="R1391" s="33"/>
      <c r="S1391" s="33"/>
    </row>
    <row r="1392" spans="16:19">
      <c r="P1392" s="33"/>
      <c r="R1392" s="33"/>
      <c r="S1392" s="33"/>
    </row>
    <row r="1393" spans="16:19">
      <c r="P1393" s="33"/>
      <c r="R1393" s="33"/>
      <c r="S1393" s="33"/>
    </row>
    <row r="1394" spans="16:19">
      <c r="P1394" s="33"/>
      <c r="R1394" s="33"/>
      <c r="S1394" s="33"/>
    </row>
    <row r="1395" spans="16:19">
      <c r="P1395" s="33"/>
      <c r="R1395" s="33"/>
      <c r="S1395" s="33"/>
    </row>
    <row r="1396" spans="16:19">
      <c r="P1396" s="33"/>
      <c r="R1396" s="33"/>
      <c r="S1396" s="33"/>
    </row>
    <row r="1397" spans="16:19">
      <c r="P1397" s="33"/>
      <c r="R1397" s="33"/>
      <c r="S1397" s="33"/>
    </row>
    <row r="1398" spans="16:19">
      <c r="P1398" s="33"/>
      <c r="R1398" s="33"/>
      <c r="S1398" s="33"/>
    </row>
    <row r="1399" spans="16:19">
      <c r="P1399" s="33"/>
      <c r="R1399" s="33"/>
      <c r="S1399" s="33"/>
    </row>
    <row r="1400" spans="16:19">
      <c r="P1400" s="33"/>
      <c r="R1400" s="33"/>
      <c r="S1400" s="33"/>
    </row>
    <row r="1401" spans="16:19">
      <c r="P1401" s="33"/>
      <c r="R1401" s="33"/>
      <c r="S1401" s="33"/>
    </row>
    <row r="1402" spans="16:19">
      <c r="P1402" s="33"/>
      <c r="R1402" s="33"/>
      <c r="S1402" s="33"/>
    </row>
    <row r="1403" spans="16:19">
      <c r="P1403" s="33"/>
      <c r="R1403" s="33"/>
      <c r="S1403" s="33"/>
    </row>
    <row r="1404" spans="16:19">
      <c r="P1404" s="33"/>
      <c r="R1404" s="33"/>
      <c r="S1404" s="33"/>
    </row>
    <row r="1405" spans="16:19">
      <c r="P1405" s="33"/>
      <c r="R1405" s="33"/>
      <c r="S1405" s="33"/>
    </row>
    <row r="1406" spans="16:19">
      <c r="P1406" s="33"/>
      <c r="R1406" s="33"/>
      <c r="S1406" s="33"/>
    </row>
    <row r="1407" spans="16:19">
      <c r="P1407" s="33"/>
      <c r="R1407" s="33"/>
      <c r="S1407" s="33"/>
    </row>
    <row r="1408" spans="16:19">
      <c r="P1408" s="33"/>
      <c r="R1408" s="33"/>
      <c r="S1408" s="33"/>
    </row>
    <row r="1409" spans="16:19">
      <c r="P1409" s="33"/>
      <c r="R1409" s="33"/>
      <c r="S1409" s="33"/>
    </row>
    <row r="1410" spans="16:19">
      <c r="P1410" s="33"/>
      <c r="R1410" s="33"/>
      <c r="S1410" s="33"/>
    </row>
    <row r="1411" spans="16:19">
      <c r="P1411" s="33"/>
      <c r="R1411" s="33"/>
      <c r="S1411" s="33"/>
    </row>
    <row r="1412" spans="16:19">
      <c r="P1412" s="33"/>
      <c r="R1412" s="33"/>
      <c r="S1412" s="33"/>
    </row>
    <row r="1413" spans="16:19">
      <c r="P1413" s="33"/>
      <c r="R1413" s="33"/>
      <c r="S1413" s="33"/>
    </row>
    <row r="1414" spans="16:19">
      <c r="P1414" s="33"/>
      <c r="R1414" s="33"/>
      <c r="S1414" s="33"/>
    </row>
    <row r="1415" spans="16:19">
      <c r="P1415" s="33"/>
      <c r="R1415" s="33"/>
      <c r="S1415" s="33"/>
    </row>
    <row r="1416" spans="16:19">
      <c r="P1416" s="33"/>
      <c r="R1416" s="33"/>
      <c r="S1416" s="33"/>
    </row>
    <row r="1417" spans="16:19">
      <c r="P1417" s="33"/>
      <c r="R1417" s="33"/>
      <c r="S1417" s="33"/>
    </row>
    <row r="1418" spans="16:19">
      <c r="P1418" s="33"/>
      <c r="R1418" s="33"/>
      <c r="S1418" s="33"/>
    </row>
    <row r="1419" spans="16:19">
      <c r="P1419" s="33"/>
      <c r="R1419" s="33"/>
      <c r="S1419" s="33"/>
    </row>
    <row r="1420" spans="16:19">
      <c r="P1420" s="33"/>
      <c r="R1420" s="33"/>
      <c r="S1420" s="33"/>
    </row>
    <row r="1421" spans="16:19">
      <c r="P1421" s="33"/>
      <c r="R1421" s="33"/>
      <c r="S1421" s="33"/>
    </row>
    <row r="1422" spans="16:19">
      <c r="P1422" s="33"/>
      <c r="R1422" s="33"/>
      <c r="S1422" s="33"/>
    </row>
    <row r="1423" spans="16:19">
      <c r="P1423" s="33"/>
      <c r="R1423" s="33"/>
      <c r="S1423" s="33"/>
    </row>
    <row r="1424" spans="16:19">
      <c r="P1424" s="33"/>
      <c r="R1424" s="33"/>
      <c r="S1424" s="33"/>
    </row>
    <row r="1425" spans="16:19">
      <c r="P1425" s="33"/>
      <c r="R1425" s="33"/>
      <c r="S1425" s="33"/>
    </row>
    <row r="1426" spans="16:19">
      <c r="P1426" s="33"/>
      <c r="R1426" s="33"/>
      <c r="S1426" s="33"/>
    </row>
    <row r="1427" spans="16:19">
      <c r="P1427" s="33"/>
      <c r="R1427" s="33"/>
      <c r="S1427" s="33"/>
    </row>
    <row r="1428" spans="16:19">
      <c r="P1428" s="33"/>
      <c r="R1428" s="33"/>
      <c r="S1428" s="33"/>
    </row>
    <row r="1429" spans="16:19">
      <c r="P1429" s="33"/>
      <c r="R1429" s="33"/>
      <c r="S1429" s="33"/>
    </row>
    <row r="1430" spans="16:19">
      <c r="P1430" s="33"/>
      <c r="R1430" s="33"/>
      <c r="S1430" s="33"/>
    </row>
    <row r="1431" spans="16:19">
      <c r="P1431" s="33"/>
      <c r="R1431" s="33"/>
      <c r="S1431" s="33"/>
    </row>
    <row r="1432" spans="16:19">
      <c r="P1432" s="33"/>
      <c r="R1432" s="33"/>
      <c r="S1432" s="33"/>
    </row>
    <row r="1433" spans="16:19">
      <c r="P1433" s="33"/>
      <c r="R1433" s="33"/>
      <c r="S1433" s="33"/>
    </row>
    <row r="1434" spans="16:19">
      <c r="P1434" s="33"/>
      <c r="R1434" s="33"/>
      <c r="S1434" s="33"/>
    </row>
    <row r="1435" spans="16:19">
      <c r="P1435" s="33"/>
      <c r="R1435" s="33"/>
      <c r="S1435" s="33"/>
    </row>
    <row r="1436" spans="16:19">
      <c r="P1436" s="33"/>
      <c r="R1436" s="33"/>
      <c r="S1436" s="33"/>
    </row>
    <row r="1437" spans="16:19">
      <c r="P1437" s="33"/>
      <c r="R1437" s="33"/>
      <c r="S1437" s="33"/>
    </row>
    <row r="1438" spans="16:19">
      <c r="P1438" s="33"/>
      <c r="R1438" s="33"/>
      <c r="S1438" s="33"/>
    </row>
    <row r="1439" spans="16:19">
      <c r="P1439" s="33"/>
      <c r="R1439" s="33"/>
      <c r="S1439" s="33"/>
    </row>
    <row r="1440" spans="16:19">
      <c r="P1440" s="33"/>
      <c r="R1440" s="33"/>
      <c r="S1440" s="33"/>
    </row>
    <row r="1441" spans="16:19">
      <c r="P1441" s="33"/>
      <c r="R1441" s="33"/>
      <c r="S1441" s="33"/>
    </row>
    <row r="1442" spans="16:19">
      <c r="P1442" s="33"/>
      <c r="R1442" s="33"/>
      <c r="S1442" s="33"/>
    </row>
    <row r="1443" spans="16:19">
      <c r="P1443" s="33"/>
      <c r="R1443" s="33"/>
      <c r="S1443" s="33"/>
    </row>
    <row r="1444" spans="16:19">
      <c r="P1444" s="33"/>
      <c r="R1444" s="33"/>
      <c r="S1444" s="33"/>
    </row>
    <row r="1445" spans="16:19">
      <c r="P1445" s="33"/>
      <c r="R1445" s="33"/>
      <c r="S1445" s="33"/>
    </row>
    <row r="1446" spans="16:19">
      <c r="P1446" s="33"/>
      <c r="R1446" s="33"/>
      <c r="S1446" s="33"/>
    </row>
    <row r="1447" spans="16:19">
      <c r="P1447" s="33"/>
      <c r="R1447" s="33"/>
      <c r="S1447" s="33"/>
    </row>
    <row r="1448" spans="16:19">
      <c r="P1448" s="33"/>
      <c r="R1448" s="33"/>
      <c r="S1448" s="33"/>
    </row>
    <row r="1449" spans="16:19">
      <c r="P1449" s="33"/>
      <c r="R1449" s="33"/>
      <c r="S1449" s="33"/>
    </row>
    <row r="1450" spans="16:19">
      <c r="P1450" s="33"/>
      <c r="R1450" s="33"/>
      <c r="S1450" s="33"/>
    </row>
    <row r="1451" spans="16:19">
      <c r="P1451" s="33"/>
      <c r="R1451" s="33"/>
      <c r="S1451" s="33"/>
    </row>
    <row r="1452" spans="16:19">
      <c r="P1452" s="33"/>
      <c r="R1452" s="33"/>
      <c r="S1452" s="33"/>
    </row>
    <row r="1453" spans="16:19">
      <c r="P1453" s="33"/>
      <c r="R1453" s="33"/>
      <c r="S1453" s="33"/>
    </row>
    <row r="1454" spans="16:19">
      <c r="P1454" s="33"/>
      <c r="R1454" s="33"/>
      <c r="S1454" s="33"/>
    </row>
    <row r="1455" spans="16:19">
      <c r="P1455" s="33"/>
      <c r="R1455" s="33"/>
      <c r="S1455" s="33"/>
    </row>
    <row r="1456" spans="16:19">
      <c r="P1456" s="33"/>
      <c r="R1456" s="33"/>
      <c r="S1456" s="33"/>
    </row>
    <row r="1457" spans="16:19">
      <c r="P1457" s="33"/>
      <c r="R1457" s="33"/>
      <c r="S1457" s="33"/>
    </row>
    <row r="1458" spans="16:19">
      <c r="P1458" s="33"/>
      <c r="R1458" s="33"/>
      <c r="S1458" s="33"/>
    </row>
    <row r="1459" spans="16:19">
      <c r="P1459" s="33"/>
      <c r="R1459" s="33"/>
      <c r="S1459" s="33"/>
    </row>
    <row r="1460" spans="16:19">
      <c r="P1460" s="33"/>
      <c r="R1460" s="33"/>
      <c r="S1460" s="33"/>
    </row>
    <row r="1461" spans="16:19">
      <c r="P1461" s="33"/>
      <c r="R1461" s="33"/>
      <c r="S1461" s="33"/>
    </row>
    <row r="1462" spans="16:19">
      <c r="P1462" s="33"/>
      <c r="R1462" s="33"/>
      <c r="S1462" s="33"/>
    </row>
    <row r="1463" spans="16:19">
      <c r="P1463" s="33"/>
      <c r="R1463" s="33"/>
      <c r="S1463" s="33"/>
    </row>
    <row r="1464" spans="16:19">
      <c r="P1464" s="33"/>
      <c r="R1464" s="33"/>
      <c r="S1464" s="33"/>
    </row>
    <row r="1465" spans="16:19">
      <c r="P1465" s="33"/>
      <c r="R1465" s="33"/>
      <c r="S1465" s="33"/>
    </row>
    <row r="1466" spans="16:19">
      <c r="P1466" s="33"/>
      <c r="R1466" s="33"/>
      <c r="S1466" s="33"/>
    </row>
    <row r="1467" spans="16:19">
      <c r="P1467" s="33"/>
      <c r="R1467" s="33"/>
      <c r="S1467" s="33"/>
    </row>
    <row r="1468" spans="16:19">
      <c r="P1468" s="33"/>
      <c r="R1468" s="33"/>
      <c r="S1468" s="33"/>
    </row>
    <row r="1469" spans="16:19">
      <c r="P1469" s="33"/>
      <c r="R1469" s="33"/>
      <c r="S1469" s="33"/>
    </row>
    <row r="1470" spans="16:19">
      <c r="P1470" s="33"/>
      <c r="R1470" s="33"/>
      <c r="S1470" s="33"/>
    </row>
    <row r="1471" spans="16:19">
      <c r="P1471" s="33"/>
      <c r="R1471" s="33"/>
      <c r="S1471" s="33"/>
    </row>
    <row r="1472" spans="16:19">
      <c r="P1472" s="33"/>
      <c r="R1472" s="33"/>
      <c r="S1472" s="33"/>
    </row>
    <row r="1473" spans="16:19">
      <c r="P1473" s="33"/>
      <c r="R1473" s="33"/>
      <c r="S1473" s="33"/>
    </row>
    <row r="1474" spans="16:19">
      <c r="P1474" s="33"/>
      <c r="R1474" s="33"/>
      <c r="S1474" s="33"/>
    </row>
    <row r="1475" spans="16:19">
      <c r="P1475" s="33"/>
      <c r="R1475" s="33"/>
      <c r="S1475" s="33"/>
    </row>
    <row r="1476" spans="16:19">
      <c r="P1476" s="33"/>
      <c r="R1476" s="33"/>
      <c r="S1476" s="33"/>
    </row>
    <row r="1477" spans="16:19">
      <c r="P1477" s="33"/>
      <c r="R1477" s="33"/>
      <c r="S1477" s="33"/>
    </row>
    <row r="1478" spans="16:19">
      <c r="P1478" s="33"/>
      <c r="R1478" s="33"/>
      <c r="S1478" s="33"/>
    </row>
    <row r="1479" spans="16:19">
      <c r="P1479" s="33"/>
      <c r="R1479" s="33"/>
      <c r="S1479" s="33"/>
    </row>
    <row r="1480" spans="16:19">
      <c r="P1480" s="33"/>
      <c r="R1480" s="33"/>
      <c r="S1480" s="33"/>
    </row>
    <row r="1481" spans="16:19">
      <c r="P1481" s="33"/>
      <c r="R1481" s="33"/>
      <c r="S1481" s="33"/>
    </row>
    <row r="1482" spans="16:19">
      <c r="P1482" s="33"/>
      <c r="R1482" s="33"/>
      <c r="S1482" s="33"/>
    </row>
    <row r="1483" spans="16:19">
      <c r="P1483" s="33"/>
      <c r="R1483" s="33"/>
      <c r="S1483" s="33"/>
    </row>
    <row r="1484" spans="16:19">
      <c r="P1484" s="33"/>
      <c r="R1484" s="33"/>
      <c r="S1484" s="33"/>
    </row>
    <row r="1485" spans="16:19">
      <c r="P1485" s="33"/>
      <c r="R1485" s="33"/>
      <c r="S1485" s="33"/>
    </row>
    <row r="1486" spans="16:19">
      <c r="P1486" s="33"/>
      <c r="R1486" s="33"/>
      <c r="S1486" s="33"/>
    </row>
    <row r="1487" spans="16:19">
      <c r="P1487" s="33"/>
      <c r="R1487" s="33"/>
      <c r="S1487" s="33"/>
    </row>
    <row r="1488" spans="16:19">
      <c r="P1488" s="33"/>
      <c r="R1488" s="33"/>
      <c r="S1488" s="33"/>
    </row>
    <row r="1489" spans="16:19">
      <c r="P1489" s="33"/>
      <c r="R1489" s="33"/>
      <c r="S1489" s="33"/>
    </row>
    <row r="1490" spans="16:19">
      <c r="P1490" s="33"/>
      <c r="R1490" s="33"/>
      <c r="S1490" s="33"/>
    </row>
    <row r="1491" spans="16:19">
      <c r="P1491" s="33"/>
      <c r="R1491" s="33"/>
      <c r="S1491" s="33"/>
    </row>
    <row r="1492" spans="16:19">
      <c r="P1492" s="33"/>
      <c r="R1492" s="33"/>
      <c r="S1492" s="33"/>
    </row>
    <row r="1493" spans="16:19">
      <c r="P1493" s="33"/>
      <c r="R1493" s="33"/>
      <c r="S1493" s="33"/>
    </row>
    <row r="1494" spans="16:19">
      <c r="P1494" s="33"/>
      <c r="R1494" s="33"/>
      <c r="S1494" s="33"/>
    </row>
    <row r="1495" spans="16:19">
      <c r="P1495" s="33"/>
      <c r="R1495" s="33"/>
      <c r="S1495" s="33"/>
    </row>
    <row r="1496" spans="16:19">
      <c r="P1496" s="33"/>
      <c r="R1496" s="33"/>
      <c r="S1496" s="33"/>
    </row>
    <row r="1497" spans="16:19">
      <c r="P1497" s="33"/>
      <c r="R1497" s="33"/>
      <c r="S1497" s="33"/>
    </row>
    <row r="1498" spans="16:19">
      <c r="P1498" s="33"/>
      <c r="R1498" s="33"/>
      <c r="S1498" s="33"/>
    </row>
    <row r="1499" spans="16:19">
      <c r="P1499" s="33"/>
      <c r="R1499" s="33"/>
      <c r="S1499" s="33"/>
    </row>
    <row r="1500" spans="16:19">
      <c r="P1500" s="33"/>
      <c r="R1500" s="33"/>
      <c r="S1500" s="33"/>
    </row>
    <row r="1501" spans="16:19">
      <c r="P1501" s="33"/>
      <c r="R1501" s="33"/>
      <c r="S1501" s="33"/>
    </row>
    <row r="1502" spans="16:19">
      <c r="P1502" s="33"/>
      <c r="R1502" s="33"/>
      <c r="S1502" s="33"/>
    </row>
    <row r="1503" spans="16:19">
      <c r="P1503" s="33"/>
      <c r="R1503" s="33"/>
      <c r="S1503" s="33"/>
    </row>
    <row r="1504" spans="16:19">
      <c r="P1504" s="33"/>
      <c r="R1504" s="33"/>
      <c r="S1504" s="33"/>
    </row>
    <row r="1505" spans="16:19">
      <c r="P1505" s="33"/>
      <c r="R1505" s="33"/>
      <c r="S1505" s="33"/>
    </row>
    <row r="1506" spans="16:19">
      <c r="P1506" s="33"/>
      <c r="R1506" s="33"/>
      <c r="S1506" s="33"/>
    </row>
    <row r="1507" spans="16:19">
      <c r="P1507" s="33"/>
      <c r="R1507" s="33"/>
      <c r="S1507" s="33"/>
    </row>
    <row r="1508" spans="16:19">
      <c r="P1508" s="33"/>
      <c r="R1508" s="33"/>
      <c r="S1508" s="33"/>
    </row>
    <row r="1509" spans="16:19">
      <c r="P1509" s="33"/>
      <c r="R1509" s="33"/>
      <c r="S1509" s="33"/>
    </row>
    <row r="1510" spans="16:19">
      <c r="P1510" s="33"/>
      <c r="R1510" s="33"/>
      <c r="S1510" s="33"/>
    </row>
    <row r="1511" spans="16:19">
      <c r="P1511" s="33"/>
      <c r="R1511" s="33"/>
      <c r="S1511" s="33"/>
    </row>
    <row r="1512" spans="16:19">
      <c r="P1512" s="33"/>
      <c r="R1512" s="33"/>
      <c r="S1512" s="33"/>
    </row>
    <row r="1513" spans="16:19">
      <c r="P1513" s="33"/>
      <c r="R1513" s="33"/>
      <c r="S1513" s="33"/>
    </row>
    <row r="1514" spans="16:19">
      <c r="P1514" s="33"/>
      <c r="R1514" s="33"/>
      <c r="S1514" s="33"/>
    </row>
    <row r="1515" spans="16:19">
      <c r="P1515" s="33"/>
      <c r="R1515" s="33"/>
      <c r="S1515" s="33"/>
    </row>
    <row r="1516" spans="16:19">
      <c r="P1516" s="33"/>
      <c r="R1516" s="33"/>
      <c r="S1516" s="33"/>
    </row>
    <row r="1517" spans="16:19">
      <c r="P1517" s="33"/>
      <c r="R1517" s="33"/>
      <c r="S1517" s="33"/>
    </row>
    <row r="1518" spans="16:19">
      <c r="P1518" s="33"/>
      <c r="R1518" s="33"/>
      <c r="S1518" s="33"/>
    </row>
    <row r="1519" spans="16:19">
      <c r="P1519" s="33"/>
      <c r="R1519" s="33"/>
      <c r="S1519" s="33"/>
    </row>
    <row r="1520" spans="16:19">
      <c r="P1520" s="33"/>
      <c r="R1520" s="33"/>
      <c r="S1520" s="33"/>
    </row>
    <row r="1521" spans="16:19">
      <c r="P1521" s="33"/>
      <c r="R1521" s="33"/>
      <c r="S1521" s="33"/>
    </row>
    <row r="1522" spans="16:19">
      <c r="P1522" s="33"/>
      <c r="R1522" s="33"/>
      <c r="S1522" s="33"/>
    </row>
    <row r="1523" spans="16:19">
      <c r="P1523" s="33"/>
      <c r="R1523" s="33"/>
      <c r="S1523" s="33"/>
    </row>
    <row r="1524" spans="16:19">
      <c r="P1524" s="33"/>
      <c r="R1524" s="33"/>
      <c r="S1524" s="33"/>
    </row>
    <row r="1525" spans="16:19">
      <c r="P1525" s="33"/>
      <c r="R1525" s="33"/>
      <c r="S1525" s="33"/>
    </row>
    <row r="1526" spans="16:19">
      <c r="P1526" s="33"/>
      <c r="R1526" s="33"/>
      <c r="S1526" s="33"/>
    </row>
    <row r="1527" spans="16:19">
      <c r="P1527" s="33"/>
      <c r="R1527" s="33"/>
      <c r="S1527" s="33"/>
    </row>
    <row r="1528" spans="16:19">
      <c r="P1528" s="33"/>
      <c r="R1528" s="33"/>
      <c r="S1528" s="33"/>
    </row>
    <row r="1529" spans="16:19">
      <c r="P1529" s="33"/>
      <c r="R1529" s="33"/>
      <c r="S1529" s="33"/>
    </row>
    <row r="1530" spans="16:19">
      <c r="P1530" s="33"/>
      <c r="R1530" s="33"/>
      <c r="S1530" s="33"/>
    </row>
    <row r="1531" spans="16:19">
      <c r="P1531" s="33"/>
      <c r="R1531" s="33"/>
      <c r="S1531" s="33"/>
    </row>
    <row r="1532" spans="16:19">
      <c r="P1532" s="33"/>
      <c r="R1532" s="33"/>
      <c r="S1532" s="33"/>
    </row>
    <row r="1533" spans="16:19">
      <c r="P1533" s="33"/>
      <c r="R1533" s="33"/>
      <c r="S1533" s="33"/>
    </row>
    <row r="1534" spans="16:19">
      <c r="P1534" s="33"/>
      <c r="R1534" s="33"/>
      <c r="S1534" s="33"/>
    </row>
    <row r="1535" spans="16:19">
      <c r="P1535" s="33"/>
      <c r="R1535" s="33"/>
      <c r="S1535" s="33"/>
    </row>
    <row r="1536" spans="16:19">
      <c r="P1536" s="33"/>
      <c r="R1536" s="33"/>
      <c r="S1536" s="33"/>
    </row>
    <row r="1537" spans="16:19">
      <c r="P1537" s="33"/>
      <c r="R1537" s="33"/>
      <c r="S1537" s="33"/>
    </row>
    <row r="1538" spans="16:19">
      <c r="P1538" s="33"/>
      <c r="R1538" s="33"/>
      <c r="S1538" s="33"/>
    </row>
    <row r="1539" spans="16:19">
      <c r="P1539" s="33"/>
      <c r="R1539" s="33"/>
      <c r="S1539" s="33"/>
    </row>
    <row r="1540" spans="16:19">
      <c r="P1540" s="33"/>
      <c r="R1540" s="33"/>
      <c r="S1540" s="33"/>
    </row>
    <row r="1541" spans="16:19">
      <c r="P1541" s="33"/>
      <c r="R1541" s="33"/>
      <c r="S1541" s="33"/>
    </row>
    <row r="1542" spans="16:19">
      <c r="P1542" s="33"/>
      <c r="R1542" s="33"/>
      <c r="S1542" s="33"/>
    </row>
    <row r="1543" spans="16:19">
      <c r="P1543" s="33"/>
      <c r="R1543" s="33"/>
      <c r="S1543" s="33"/>
    </row>
    <row r="1544" spans="16:19">
      <c r="P1544" s="33"/>
      <c r="R1544" s="33"/>
      <c r="S1544" s="33"/>
    </row>
    <row r="1545" spans="16:19">
      <c r="P1545" s="33"/>
      <c r="R1545" s="33"/>
      <c r="S1545" s="33"/>
    </row>
    <row r="1546" spans="16:19">
      <c r="P1546" s="33"/>
      <c r="R1546" s="33"/>
      <c r="S1546" s="33"/>
    </row>
    <row r="1547" spans="16:19">
      <c r="P1547" s="33"/>
      <c r="R1547" s="33"/>
      <c r="S1547" s="33"/>
    </row>
    <row r="1548" spans="16:19">
      <c r="P1548" s="33"/>
      <c r="R1548" s="33"/>
      <c r="S1548" s="33"/>
    </row>
    <row r="1549" spans="16:19">
      <c r="P1549" s="33"/>
      <c r="R1549" s="33"/>
      <c r="S1549" s="33"/>
    </row>
    <row r="1550" spans="16:19">
      <c r="P1550" s="33"/>
      <c r="R1550" s="33"/>
      <c r="S1550" s="33"/>
    </row>
    <row r="1551" spans="16:19">
      <c r="P1551" s="33"/>
      <c r="R1551" s="33"/>
      <c r="S1551" s="33"/>
    </row>
    <row r="1552" spans="16:19">
      <c r="P1552" s="33"/>
      <c r="R1552" s="33"/>
      <c r="S1552" s="33"/>
    </row>
    <row r="1553" spans="16:19">
      <c r="P1553" s="33"/>
      <c r="R1553" s="33"/>
      <c r="S1553" s="33"/>
    </row>
    <row r="1554" spans="16:19">
      <c r="P1554" s="33"/>
      <c r="R1554" s="33"/>
      <c r="S1554" s="33"/>
    </row>
    <row r="1555" spans="16:19">
      <c r="P1555" s="33"/>
      <c r="R1555" s="33"/>
      <c r="S1555" s="33"/>
    </row>
    <row r="1556" spans="16:19">
      <c r="P1556" s="33"/>
      <c r="R1556" s="33"/>
      <c r="S1556" s="33"/>
    </row>
    <row r="1557" spans="16:19">
      <c r="P1557" s="33"/>
      <c r="R1557" s="33"/>
      <c r="S1557" s="33"/>
    </row>
    <row r="1558" spans="16:19">
      <c r="P1558" s="33"/>
      <c r="R1558" s="33"/>
      <c r="S1558" s="33"/>
    </row>
    <row r="1559" spans="16:19">
      <c r="P1559" s="33"/>
      <c r="R1559" s="33"/>
      <c r="S1559" s="33"/>
    </row>
    <row r="1560" spans="16:19">
      <c r="P1560" s="33"/>
      <c r="R1560" s="33"/>
      <c r="S1560" s="33"/>
    </row>
    <row r="1561" spans="16:19">
      <c r="P1561" s="33"/>
      <c r="R1561" s="33"/>
      <c r="S1561" s="33"/>
    </row>
    <row r="1562" spans="16:19">
      <c r="P1562" s="33"/>
      <c r="R1562" s="33"/>
      <c r="S1562" s="33"/>
    </row>
    <row r="1563" spans="16:19">
      <c r="P1563" s="33"/>
      <c r="R1563" s="33"/>
      <c r="S1563" s="33"/>
    </row>
    <row r="1564" spans="16:19">
      <c r="P1564" s="33"/>
      <c r="R1564" s="33"/>
      <c r="S1564" s="33"/>
    </row>
    <row r="1565" spans="16:19">
      <c r="P1565" s="33"/>
      <c r="R1565" s="33"/>
      <c r="S1565" s="33"/>
    </row>
    <row r="1566" spans="16:19">
      <c r="P1566" s="33"/>
      <c r="R1566" s="33"/>
      <c r="S1566" s="33"/>
    </row>
    <row r="1567" spans="16:19">
      <c r="P1567" s="33"/>
      <c r="R1567" s="33"/>
      <c r="S1567" s="33"/>
    </row>
    <row r="1568" spans="16:19">
      <c r="P1568" s="33"/>
      <c r="R1568" s="33"/>
      <c r="S1568" s="33"/>
    </row>
    <row r="1569" spans="16:19">
      <c r="P1569" s="33"/>
      <c r="R1569" s="33"/>
      <c r="S1569" s="33"/>
    </row>
    <row r="1570" spans="16:19">
      <c r="P1570" s="33"/>
      <c r="R1570" s="33"/>
      <c r="S1570" s="33"/>
    </row>
    <row r="1571" spans="16:19">
      <c r="P1571" s="33"/>
      <c r="R1571" s="33"/>
      <c r="S1571" s="33"/>
    </row>
    <row r="1572" spans="16:19">
      <c r="P1572" s="33"/>
      <c r="R1572" s="33"/>
      <c r="S1572" s="33"/>
    </row>
    <row r="1573" spans="16:19">
      <c r="P1573" s="33"/>
      <c r="R1573" s="33"/>
      <c r="S1573" s="33"/>
    </row>
    <row r="1574" spans="16:19">
      <c r="P1574" s="33"/>
      <c r="R1574" s="33"/>
      <c r="S1574" s="33"/>
    </row>
    <row r="1575" spans="16:19">
      <c r="P1575" s="33"/>
      <c r="R1575" s="33"/>
      <c r="S1575" s="33"/>
    </row>
    <row r="1576" spans="16:19">
      <c r="P1576" s="33"/>
      <c r="R1576" s="33"/>
      <c r="S1576" s="33"/>
    </row>
    <row r="1577" spans="16:19">
      <c r="P1577" s="33"/>
      <c r="R1577" s="33"/>
      <c r="S1577" s="33"/>
    </row>
    <row r="1578" spans="16:19">
      <c r="P1578" s="33"/>
      <c r="R1578" s="33"/>
      <c r="S1578" s="33"/>
    </row>
    <row r="1579" spans="16:19">
      <c r="P1579" s="33"/>
      <c r="R1579" s="33"/>
      <c r="S1579" s="33"/>
    </row>
    <row r="1580" spans="16:19">
      <c r="P1580" s="33"/>
      <c r="R1580" s="33"/>
      <c r="S1580" s="33"/>
    </row>
    <row r="1581" spans="16:19">
      <c r="P1581" s="33"/>
      <c r="R1581" s="33"/>
      <c r="S1581" s="33"/>
    </row>
    <row r="1582" spans="16:19">
      <c r="P1582" s="33"/>
      <c r="R1582" s="33"/>
      <c r="S1582" s="33"/>
    </row>
    <row r="1583" spans="16:19">
      <c r="P1583" s="33"/>
      <c r="R1583" s="33"/>
      <c r="S1583" s="33"/>
    </row>
    <row r="1584" spans="16:19">
      <c r="P1584" s="33"/>
      <c r="R1584" s="33"/>
      <c r="S1584" s="33"/>
    </row>
    <row r="1585" spans="16:19">
      <c r="P1585" s="33"/>
      <c r="R1585" s="33"/>
      <c r="S1585" s="33"/>
    </row>
    <row r="1586" spans="16:19">
      <c r="P1586" s="33"/>
      <c r="R1586" s="33"/>
      <c r="S1586" s="33"/>
    </row>
    <row r="1587" spans="16:19">
      <c r="P1587" s="33"/>
      <c r="R1587" s="33"/>
      <c r="S1587" s="33"/>
    </row>
    <row r="1588" spans="16:19">
      <c r="P1588" s="33"/>
      <c r="R1588" s="33"/>
      <c r="S1588" s="33"/>
    </row>
    <row r="1589" spans="16:19">
      <c r="P1589" s="33"/>
      <c r="R1589" s="33"/>
      <c r="S1589" s="33"/>
    </row>
    <row r="1590" spans="16:19">
      <c r="P1590" s="33"/>
      <c r="R1590" s="33"/>
      <c r="S1590" s="33"/>
    </row>
    <row r="1591" spans="16:19">
      <c r="P1591" s="33"/>
      <c r="R1591" s="33"/>
      <c r="S1591" s="33"/>
    </row>
    <row r="1592" spans="16:19">
      <c r="P1592" s="33"/>
      <c r="R1592" s="33"/>
      <c r="S1592" s="33"/>
    </row>
    <row r="1593" spans="16:19">
      <c r="P1593" s="33"/>
      <c r="R1593" s="33"/>
      <c r="S1593" s="33"/>
    </row>
    <row r="1594" spans="16:19">
      <c r="P1594" s="33"/>
      <c r="R1594" s="33"/>
      <c r="S1594" s="33"/>
    </row>
    <row r="1595" spans="16:19">
      <c r="P1595" s="33"/>
      <c r="R1595" s="33"/>
      <c r="S1595" s="33"/>
    </row>
    <row r="1596" spans="16:19">
      <c r="P1596" s="33"/>
      <c r="R1596" s="33"/>
      <c r="S1596" s="33"/>
    </row>
    <row r="1597" spans="16:19">
      <c r="P1597" s="33"/>
      <c r="R1597" s="33"/>
      <c r="S1597" s="33"/>
    </row>
    <row r="1598" spans="16:19">
      <c r="P1598" s="33"/>
      <c r="R1598" s="33"/>
      <c r="S1598" s="33"/>
    </row>
    <row r="1599" spans="16:19">
      <c r="P1599" s="33"/>
      <c r="R1599" s="33"/>
      <c r="S1599" s="33"/>
    </row>
    <row r="1600" spans="16:19">
      <c r="P1600" s="33"/>
      <c r="R1600" s="33"/>
      <c r="S1600" s="33"/>
    </row>
    <row r="1601" spans="16:19">
      <c r="P1601" s="33"/>
      <c r="R1601" s="33"/>
      <c r="S1601" s="33"/>
    </row>
    <row r="1602" spans="16:19">
      <c r="P1602" s="33"/>
      <c r="R1602" s="33"/>
      <c r="S1602" s="33"/>
    </row>
    <row r="1603" spans="16:19">
      <c r="P1603" s="33"/>
      <c r="R1603" s="33"/>
      <c r="S1603" s="33"/>
    </row>
    <row r="1604" spans="16:19">
      <c r="P1604" s="33"/>
      <c r="R1604" s="33"/>
      <c r="S1604" s="33"/>
    </row>
    <row r="1605" spans="16:19">
      <c r="P1605" s="33"/>
      <c r="R1605" s="33"/>
      <c r="S1605" s="33"/>
    </row>
    <row r="1606" spans="16:19">
      <c r="P1606" s="33"/>
      <c r="R1606" s="33"/>
      <c r="S1606" s="33"/>
    </row>
    <row r="1607" spans="16:19">
      <c r="P1607" s="33"/>
      <c r="R1607" s="33"/>
      <c r="S1607" s="33"/>
    </row>
    <row r="1608" spans="16:19">
      <c r="P1608" s="33"/>
      <c r="R1608" s="33"/>
      <c r="S1608" s="33"/>
    </row>
    <row r="1609" spans="16:19">
      <c r="P1609" s="33"/>
      <c r="R1609" s="33"/>
      <c r="S1609" s="33"/>
    </row>
    <row r="1610" spans="16:19">
      <c r="P1610" s="33"/>
      <c r="R1610" s="33"/>
      <c r="S1610" s="33"/>
    </row>
    <row r="1611" spans="16:19">
      <c r="P1611" s="33"/>
      <c r="R1611" s="33"/>
      <c r="S1611" s="33"/>
    </row>
    <row r="1612" spans="16:19">
      <c r="P1612" s="33"/>
      <c r="R1612" s="33"/>
      <c r="S1612" s="33"/>
    </row>
    <row r="1613" spans="16:19">
      <c r="P1613" s="33"/>
      <c r="R1613" s="33"/>
      <c r="S1613" s="33"/>
    </row>
    <row r="1614" spans="16:19">
      <c r="P1614" s="33"/>
      <c r="R1614" s="33"/>
      <c r="S1614" s="33"/>
    </row>
    <row r="1615" spans="16:19">
      <c r="P1615" s="33"/>
      <c r="R1615" s="33"/>
      <c r="S1615" s="33"/>
    </row>
    <row r="1616" spans="16:19">
      <c r="P1616" s="33"/>
      <c r="R1616" s="33"/>
      <c r="S1616" s="33"/>
    </row>
    <row r="1617" spans="16:19">
      <c r="P1617" s="33"/>
      <c r="R1617" s="33"/>
      <c r="S1617" s="33"/>
    </row>
    <row r="1618" spans="16:19">
      <c r="P1618" s="33"/>
      <c r="R1618" s="33"/>
      <c r="S1618" s="33"/>
    </row>
    <row r="1619" spans="16:19">
      <c r="P1619" s="33"/>
      <c r="R1619" s="33"/>
      <c r="S1619" s="33"/>
    </row>
    <row r="1620" spans="16:19">
      <c r="P1620" s="33"/>
      <c r="R1620" s="33"/>
      <c r="S1620" s="33"/>
    </row>
    <row r="1621" spans="16:19">
      <c r="P1621" s="33"/>
      <c r="R1621" s="33"/>
      <c r="S1621" s="33"/>
    </row>
    <row r="1622" spans="16:19">
      <c r="P1622" s="33"/>
      <c r="R1622" s="33"/>
      <c r="S1622" s="33"/>
    </row>
    <row r="1623" spans="16:19">
      <c r="P1623" s="33"/>
      <c r="R1623" s="33"/>
      <c r="S1623" s="33"/>
    </row>
    <row r="1624" spans="16:19">
      <c r="P1624" s="33"/>
      <c r="R1624" s="33"/>
      <c r="S1624" s="33"/>
    </row>
    <row r="1625" spans="16:19">
      <c r="P1625" s="33"/>
      <c r="R1625" s="33"/>
      <c r="S1625" s="33"/>
    </row>
    <row r="1626" spans="16:19">
      <c r="P1626" s="33"/>
      <c r="R1626" s="33"/>
      <c r="S1626" s="33"/>
    </row>
    <row r="1627" spans="16:19">
      <c r="P1627" s="33"/>
      <c r="R1627" s="33"/>
      <c r="S1627" s="33"/>
    </row>
    <row r="1628" spans="16:19">
      <c r="P1628" s="33"/>
      <c r="R1628" s="33"/>
      <c r="S1628" s="33"/>
    </row>
    <row r="1629" spans="16:19">
      <c r="P1629" s="33"/>
      <c r="R1629" s="33"/>
      <c r="S1629" s="33"/>
    </row>
    <row r="1630" spans="16:19">
      <c r="P1630" s="33"/>
      <c r="R1630" s="33"/>
      <c r="S1630" s="33"/>
    </row>
    <row r="1631" spans="16:19">
      <c r="P1631" s="33"/>
      <c r="R1631" s="33"/>
      <c r="S1631" s="33"/>
    </row>
    <row r="1632" spans="16:19">
      <c r="P1632" s="33"/>
      <c r="R1632" s="33"/>
      <c r="S1632" s="33"/>
    </row>
    <row r="1633" spans="16:19">
      <c r="P1633" s="33"/>
      <c r="R1633" s="33"/>
      <c r="S1633" s="33"/>
    </row>
    <row r="1634" spans="16:19">
      <c r="P1634" s="33"/>
      <c r="R1634" s="33"/>
      <c r="S1634" s="33"/>
    </row>
    <row r="1635" spans="16:19">
      <c r="P1635" s="33"/>
      <c r="R1635" s="33"/>
      <c r="S1635" s="33"/>
    </row>
    <row r="1636" spans="16:19">
      <c r="P1636" s="33"/>
      <c r="R1636" s="33"/>
      <c r="S1636" s="33"/>
    </row>
    <row r="1637" spans="16:19">
      <c r="P1637" s="33"/>
      <c r="R1637" s="33"/>
      <c r="S1637" s="33"/>
    </row>
    <row r="1638" spans="16:19">
      <c r="P1638" s="33"/>
      <c r="R1638" s="33"/>
      <c r="S1638" s="33"/>
    </row>
    <row r="1639" spans="16:19">
      <c r="P1639" s="33"/>
      <c r="R1639" s="33"/>
      <c r="S1639" s="33"/>
    </row>
    <row r="1640" spans="16:19">
      <c r="P1640" s="33"/>
      <c r="R1640" s="33"/>
      <c r="S1640" s="33"/>
    </row>
    <row r="1641" spans="16:19">
      <c r="P1641" s="33"/>
      <c r="R1641" s="33"/>
      <c r="S1641" s="33"/>
    </row>
    <row r="1642" spans="16:19">
      <c r="P1642" s="33"/>
      <c r="R1642" s="33"/>
      <c r="S1642" s="33"/>
    </row>
    <row r="1643" spans="16:19">
      <c r="P1643" s="33"/>
      <c r="R1643" s="33"/>
      <c r="S1643" s="33"/>
    </row>
    <row r="1644" spans="16:19">
      <c r="P1644" s="33"/>
      <c r="R1644" s="33"/>
      <c r="S1644" s="33"/>
    </row>
    <row r="1645" spans="16:19">
      <c r="P1645" s="33"/>
      <c r="R1645" s="33"/>
      <c r="S1645" s="33"/>
    </row>
    <row r="1646" spans="16:19">
      <c r="P1646" s="33"/>
      <c r="R1646" s="33"/>
      <c r="S1646" s="33"/>
    </row>
    <row r="1647" spans="16:19">
      <c r="P1647" s="33"/>
      <c r="R1647" s="33"/>
      <c r="S1647" s="33"/>
    </row>
    <row r="1648" spans="16:19">
      <c r="P1648" s="33"/>
      <c r="R1648" s="33"/>
      <c r="S1648" s="33"/>
    </row>
    <row r="1649" spans="16:19">
      <c r="P1649" s="33"/>
      <c r="R1649" s="33"/>
      <c r="S1649" s="33"/>
    </row>
    <row r="1650" spans="16:19">
      <c r="P1650" s="33"/>
      <c r="R1650" s="33"/>
      <c r="S1650" s="33"/>
    </row>
    <row r="1651" spans="16:19">
      <c r="P1651" s="33"/>
      <c r="R1651" s="33"/>
      <c r="S1651" s="33"/>
    </row>
    <row r="1652" spans="16:19">
      <c r="P1652" s="33"/>
      <c r="R1652" s="33"/>
      <c r="S1652" s="33"/>
    </row>
    <row r="1653" spans="16:19">
      <c r="P1653" s="33"/>
      <c r="R1653" s="33"/>
      <c r="S1653" s="33"/>
    </row>
    <row r="1654" spans="16:19">
      <c r="P1654" s="33"/>
      <c r="R1654" s="33"/>
      <c r="S1654" s="33"/>
    </row>
    <row r="1655" spans="16:19">
      <c r="P1655" s="33"/>
      <c r="R1655" s="33"/>
      <c r="S1655" s="33"/>
    </row>
    <row r="1656" spans="16:19">
      <c r="P1656" s="33"/>
      <c r="R1656" s="33"/>
      <c r="S1656" s="33"/>
    </row>
    <row r="1657" spans="16:19">
      <c r="P1657" s="33"/>
      <c r="R1657" s="33"/>
      <c r="S1657" s="33"/>
    </row>
    <row r="1658" spans="16:19">
      <c r="P1658" s="33"/>
      <c r="R1658" s="33"/>
      <c r="S1658" s="33"/>
    </row>
    <row r="1659" spans="16:19">
      <c r="P1659" s="33"/>
      <c r="R1659" s="33"/>
      <c r="S1659" s="33"/>
    </row>
    <row r="1660" spans="16:19">
      <c r="P1660" s="33"/>
      <c r="R1660" s="33"/>
      <c r="S1660" s="33"/>
    </row>
    <row r="1661" spans="16:19">
      <c r="P1661" s="33"/>
      <c r="R1661" s="33"/>
      <c r="S1661" s="33"/>
    </row>
    <row r="1662" spans="16:19">
      <c r="P1662" s="33"/>
      <c r="R1662" s="33"/>
      <c r="S1662" s="33"/>
    </row>
    <row r="1663" spans="16:19">
      <c r="P1663" s="33"/>
      <c r="R1663" s="33"/>
      <c r="S1663" s="33"/>
    </row>
    <row r="1664" spans="16:19">
      <c r="P1664" s="33"/>
      <c r="R1664" s="33"/>
      <c r="S1664" s="33"/>
    </row>
    <row r="1665" spans="16:19">
      <c r="P1665" s="33"/>
      <c r="R1665" s="33"/>
      <c r="S1665" s="33"/>
    </row>
    <row r="1666" spans="16:19">
      <c r="P1666" s="33"/>
      <c r="R1666" s="33"/>
      <c r="S1666" s="33"/>
    </row>
    <row r="1667" spans="16:19">
      <c r="P1667" s="33"/>
      <c r="R1667" s="33"/>
      <c r="S1667" s="33"/>
    </row>
    <row r="1668" spans="16:19">
      <c r="P1668" s="33"/>
      <c r="R1668" s="33"/>
      <c r="S1668" s="33"/>
    </row>
    <row r="1669" spans="16:19">
      <c r="P1669" s="33"/>
      <c r="R1669" s="33"/>
      <c r="S1669" s="33"/>
    </row>
    <row r="1670" spans="16:19">
      <c r="P1670" s="33"/>
      <c r="R1670" s="33"/>
      <c r="S1670" s="33"/>
    </row>
    <row r="1671" spans="16:19">
      <c r="P1671" s="33"/>
      <c r="R1671" s="33"/>
      <c r="S1671" s="33"/>
    </row>
    <row r="1672" spans="16:19">
      <c r="P1672" s="33"/>
      <c r="R1672" s="33"/>
      <c r="S1672" s="33"/>
    </row>
    <row r="1673" spans="16:19">
      <c r="P1673" s="33"/>
      <c r="R1673" s="33"/>
      <c r="S1673" s="33"/>
    </row>
    <row r="1674" spans="16:19">
      <c r="P1674" s="33"/>
      <c r="R1674" s="33"/>
      <c r="S1674" s="33"/>
    </row>
    <row r="1675" spans="16:19">
      <c r="P1675" s="33"/>
      <c r="R1675" s="33"/>
      <c r="S1675" s="33"/>
    </row>
    <row r="1676" spans="16:19">
      <c r="P1676" s="33"/>
      <c r="R1676" s="33"/>
      <c r="S1676" s="33"/>
    </row>
    <row r="1677" spans="16:19">
      <c r="P1677" s="33"/>
      <c r="R1677" s="33"/>
      <c r="S1677" s="33"/>
    </row>
    <row r="1678" spans="16:19">
      <c r="P1678" s="33"/>
      <c r="R1678" s="33"/>
      <c r="S1678" s="33"/>
    </row>
    <row r="1679" spans="16:19">
      <c r="P1679" s="33"/>
      <c r="R1679" s="33"/>
      <c r="S1679" s="33"/>
    </row>
    <row r="1680" spans="16:19">
      <c r="P1680" s="33"/>
      <c r="R1680" s="33"/>
      <c r="S1680" s="33"/>
    </row>
    <row r="1681" spans="16:19">
      <c r="P1681" s="33"/>
      <c r="R1681" s="33"/>
      <c r="S1681" s="33"/>
    </row>
    <row r="1682" spans="16:19">
      <c r="P1682" s="33"/>
      <c r="R1682" s="33"/>
      <c r="S1682" s="33"/>
    </row>
    <row r="1683" spans="16:19">
      <c r="P1683" s="33"/>
      <c r="R1683" s="33"/>
      <c r="S1683" s="33"/>
    </row>
    <row r="1684" spans="16:19">
      <c r="P1684" s="33"/>
      <c r="R1684" s="33"/>
      <c r="S1684" s="33"/>
    </row>
    <row r="1685" spans="16:19">
      <c r="P1685" s="33"/>
      <c r="R1685" s="33"/>
      <c r="S1685" s="33"/>
    </row>
    <row r="1686" spans="16:19">
      <c r="P1686" s="33"/>
      <c r="R1686" s="33"/>
      <c r="S1686" s="33"/>
    </row>
    <row r="1687" spans="16:19">
      <c r="P1687" s="33"/>
      <c r="R1687" s="33"/>
      <c r="S1687" s="33"/>
    </row>
    <row r="1688" spans="16:19">
      <c r="P1688" s="33"/>
      <c r="R1688" s="33"/>
      <c r="S1688" s="33"/>
    </row>
    <row r="1689" spans="16:19">
      <c r="P1689" s="33"/>
      <c r="R1689" s="33"/>
      <c r="S1689" s="33"/>
    </row>
    <row r="1690" spans="16:19">
      <c r="P1690" s="33"/>
      <c r="R1690" s="33"/>
      <c r="S1690" s="33"/>
    </row>
    <row r="1691" spans="16:19">
      <c r="P1691" s="33"/>
      <c r="R1691" s="33"/>
      <c r="S1691" s="33"/>
    </row>
    <row r="1692" spans="16:19">
      <c r="P1692" s="33"/>
      <c r="R1692" s="33"/>
      <c r="S1692" s="33"/>
    </row>
    <row r="1693" spans="16:19">
      <c r="P1693" s="33"/>
      <c r="R1693" s="33"/>
      <c r="S1693" s="33"/>
    </row>
    <row r="1694" spans="16:19">
      <c r="P1694" s="33"/>
      <c r="R1694" s="33"/>
      <c r="S1694" s="33"/>
    </row>
    <row r="1695" spans="16:19">
      <c r="P1695" s="33"/>
      <c r="R1695" s="33"/>
      <c r="S1695" s="33"/>
    </row>
    <row r="1696" spans="16:19">
      <c r="P1696" s="33"/>
      <c r="R1696" s="33"/>
      <c r="S1696" s="33"/>
    </row>
    <row r="1697" spans="16:19">
      <c r="P1697" s="33"/>
      <c r="R1697" s="33"/>
      <c r="S1697" s="33"/>
    </row>
    <row r="1698" spans="16:19">
      <c r="P1698" s="33"/>
      <c r="R1698" s="33"/>
      <c r="S1698" s="33"/>
    </row>
    <row r="1699" spans="16:19">
      <c r="P1699" s="33"/>
      <c r="R1699" s="33"/>
      <c r="S1699" s="33"/>
    </row>
    <row r="1700" spans="16:19">
      <c r="P1700" s="33"/>
      <c r="R1700" s="33"/>
      <c r="S1700" s="33"/>
    </row>
    <row r="1701" spans="16:19">
      <c r="P1701" s="33"/>
      <c r="R1701" s="33"/>
      <c r="S1701" s="33"/>
    </row>
    <row r="1702" spans="16:19">
      <c r="P1702" s="33"/>
      <c r="R1702" s="33"/>
      <c r="S1702" s="33"/>
    </row>
    <row r="1703" spans="16:19">
      <c r="P1703" s="33"/>
      <c r="R1703" s="33"/>
      <c r="S1703" s="33"/>
    </row>
    <row r="1704" spans="16:19">
      <c r="P1704" s="33"/>
      <c r="R1704" s="33"/>
      <c r="S1704" s="33"/>
    </row>
    <row r="1705" spans="16:19">
      <c r="P1705" s="33"/>
      <c r="R1705" s="33"/>
      <c r="S1705" s="33"/>
    </row>
    <row r="1706" spans="16:19">
      <c r="P1706" s="33"/>
      <c r="R1706" s="33"/>
      <c r="S1706" s="33"/>
    </row>
    <row r="1707" spans="16:19">
      <c r="P1707" s="33"/>
      <c r="R1707" s="33"/>
      <c r="S1707" s="33"/>
    </row>
    <row r="1708" spans="16:19">
      <c r="P1708" s="33"/>
      <c r="R1708" s="33"/>
      <c r="S1708" s="33"/>
    </row>
    <row r="1709" spans="16:19">
      <c r="P1709" s="33"/>
      <c r="R1709" s="33"/>
      <c r="S1709" s="33"/>
    </row>
    <row r="1710" spans="16:19">
      <c r="P1710" s="33"/>
      <c r="R1710" s="33"/>
      <c r="S1710" s="33"/>
    </row>
    <row r="1711" spans="16:19">
      <c r="P1711" s="33"/>
      <c r="R1711" s="33"/>
      <c r="S1711" s="33"/>
    </row>
    <row r="1712" spans="16:19">
      <c r="P1712" s="33"/>
      <c r="R1712" s="33"/>
      <c r="S1712" s="33"/>
    </row>
    <row r="1713" spans="16:19">
      <c r="P1713" s="33"/>
      <c r="R1713" s="33"/>
      <c r="S1713" s="33"/>
    </row>
    <row r="1714" spans="16:19">
      <c r="P1714" s="33"/>
      <c r="R1714" s="33"/>
      <c r="S1714" s="33"/>
    </row>
    <row r="1715" spans="16:19">
      <c r="P1715" s="33"/>
      <c r="R1715" s="33"/>
      <c r="S1715" s="33"/>
    </row>
    <row r="1716" spans="16:19">
      <c r="P1716" s="33"/>
      <c r="R1716" s="33"/>
      <c r="S1716" s="33"/>
    </row>
    <row r="1717" spans="16:19">
      <c r="P1717" s="33"/>
      <c r="R1717" s="33"/>
      <c r="S1717" s="33"/>
    </row>
    <row r="1718" spans="16:19">
      <c r="P1718" s="33"/>
      <c r="R1718" s="33"/>
      <c r="S1718" s="33"/>
    </row>
    <row r="1719" spans="16:19">
      <c r="P1719" s="33"/>
      <c r="R1719" s="33"/>
      <c r="S1719" s="33"/>
    </row>
    <row r="1720" spans="16:19">
      <c r="P1720" s="33"/>
      <c r="R1720" s="33"/>
      <c r="S1720" s="33"/>
    </row>
    <row r="1721" spans="16:19">
      <c r="P1721" s="33"/>
      <c r="R1721" s="33"/>
      <c r="S1721" s="33"/>
    </row>
    <row r="1722" spans="16:19">
      <c r="P1722" s="33"/>
      <c r="R1722" s="33"/>
      <c r="S1722" s="33"/>
    </row>
    <row r="1723" spans="16:19">
      <c r="P1723" s="33"/>
      <c r="R1723" s="33"/>
      <c r="S1723" s="33"/>
    </row>
    <row r="1724" spans="16:19">
      <c r="P1724" s="33"/>
      <c r="R1724" s="33"/>
      <c r="S1724" s="33"/>
    </row>
    <row r="1725" spans="16:19">
      <c r="P1725" s="33"/>
      <c r="R1725" s="33"/>
      <c r="S1725" s="33"/>
    </row>
    <row r="1726" spans="16:19">
      <c r="P1726" s="33"/>
      <c r="R1726" s="33"/>
      <c r="S1726" s="33"/>
    </row>
    <row r="1727" spans="16:19">
      <c r="P1727" s="33"/>
      <c r="R1727" s="33"/>
      <c r="S1727" s="33"/>
    </row>
    <row r="1728" spans="16:19">
      <c r="P1728" s="33"/>
      <c r="R1728" s="33"/>
      <c r="S1728" s="33"/>
    </row>
    <row r="1729" spans="16:19">
      <c r="P1729" s="33"/>
      <c r="R1729" s="33"/>
      <c r="S1729" s="33"/>
    </row>
    <row r="1730" spans="16:19">
      <c r="P1730" s="33"/>
      <c r="R1730" s="33"/>
      <c r="S1730" s="33"/>
    </row>
    <row r="1731" spans="16:19">
      <c r="P1731" s="33"/>
      <c r="R1731" s="33"/>
      <c r="S1731" s="33"/>
    </row>
    <row r="1732" spans="16:19">
      <c r="P1732" s="33"/>
      <c r="R1732" s="33"/>
      <c r="S1732" s="33"/>
    </row>
    <row r="1733" spans="16:19">
      <c r="P1733" s="33"/>
      <c r="R1733" s="33"/>
      <c r="S1733" s="33"/>
    </row>
    <row r="1734" spans="16:19">
      <c r="P1734" s="33"/>
      <c r="R1734" s="33"/>
      <c r="S1734" s="33"/>
    </row>
    <row r="1735" spans="16:19">
      <c r="P1735" s="33"/>
      <c r="R1735" s="33"/>
      <c r="S1735" s="33"/>
    </row>
    <row r="1736" spans="16:19">
      <c r="P1736" s="33"/>
      <c r="R1736" s="33"/>
      <c r="S1736" s="33"/>
    </row>
    <row r="1737" spans="16:19">
      <c r="P1737" s="33"/>
      <c r="R1737" s="33"/>
      <c r="S1737" s="33"/>
    </row>
    <row r="1738" spans="16:19">
      <c r="P1738" s="33"/>
      <c r="R1738" s="33"/>
      <c r="S1738" s="33"/>
    </row>
    <row r="1739" spans="16:19">
      <c r="P1739" s="33"/>
      <c r="R1739" s="33"/>
      <c r="S1739" s="33"/>
    </row>
    <row r="1740" spans="16:19">
      <c r="P1740" s="33"/>
      <c r="R1740" s="33"/>
      <c r="S1740" s="33"/>
    </row>
    <row r="1741" spans="16:19">
      <c r="P1741" s="33"/>
      <c r="R1741" s="33"/>
      <c r="S1741" s="33"/>
    </row>
    <row r="1742" spans="16:19">
      <c r="P1742" s="33"/>
      <c r="R1742" s="33"/>
      <c r="S1742" s="33"/>
    </row>
    <row r="1743" spans="16:19">
      <c r="P1743" s="33"/>
      <c r="R1743" s="33"/>
      <c r="S1743" s="33"/>
    </row>
    <row r="1744" spans="16:19">
      <c r="P1744" s="33"/>
      <c r="R1744" s="33"/>
      <c r="S1744" s="33"/>
    </row>
    <row r="1745" spans="16:19">
      <c r="P1745" s="33"/>
      <c r="R1745" s="33"/>
      <c r="S1745" s="33"/>
    </row>
    <row r="1746" spans="16:19">
      <c r="P1746" s="33"/>
      <c r="R1746" s="33"/>
      <c r="S1746" s="33"/>
    </row>
    <row r="1747" spans="16:19">
      <c r="P1747" s="33"/>
      <c r="R1747" s="33"/>
      <c r="S1747" s="33"/>
    </row>
    <row r="1748" spans="16:19">
      <c r="P1748" s="33"/>
      <c r="R1748" s="33"/>
      <c r="S1748" s="33"/>
    </row>
    <row r="1749" spans="16:19">
      <c r="P1749" s="33"/>
      <c r="R1749" s="33"/>
      <c r="S1749" s="33"/>
    </row>
    <row r="1750" spans="16:19">
      <c r="P1750" s="33"/>
      <c r="R1750" s="33"/>
      <c r="S1750" s="33"/>
    </row>
    <row r="1751" spans="16:19">
      <c r="P1751" s="33"/>
      <c r="R1751" s="33"/>
      <c r="S1751" s="33"/>
    </row>
    <row r="1752" spans="16:19">
      <c r="P1752" s="33"/>
      <c r="R1752" s="33"/>
      <c r="S1752" s="33"/>
    </row>
    <row r="1753" spans="16:19">
      <c r="P1753" s="33"/>
      <c r="R1753" s="33"/>
      <c r="S1753" s="33"/>
    </row>
    <row r="1754" spans="16:19">
      <c r="P1754" s="33"/>
      <c r="R1754" s="33"/>
      <c r="S1754" s="33"/>
    </row>
    <row r="1755" spans="16:19">
      <c r="P1755" s="33"/>
      <c r="R1755" s="33"/>
      <c r="S1755" s="33"/>
    </row>
    <row r="1756" spans="16:19">
      <c r="P1756" s="33"/>
      <c r="R1756" s="33"/>
      <c r="S1756" s="33"/>
    </row>
    <row r="1757" spans="16:19">
      <c r="P1757" s="33"/>
      <c r="R1757" s="33"/>
      <c r="S1757" s="33"/>
    </row>
    <row r="1758" spans="16:19">
      <c r="P1758" s="33"/>
      <c r="R1758" s="33"/>
      <c r="S1758" s="33"/>
    </row>
    <row r="1759" spans="16:19">
      <c r="P1759" s="33"/>
      <c r="R1759" s="33"/>
      <c r="S1759" s="33"/>
    </row>
    <row r="1760" spans="16:19">
      <c r="P1760" s="33"/>
      <c r="R1760" s="33"/>
      <c r="S1760" s="33"/>
    </row>
    <row r="1761" spans="16:19">
      <c r="P1761" s="33"/>
      <c r="R1761" s="33"/>
      <c r="S1761" s="33"/>
    </row>
    <row r="1762" spans="16:19">
      <c r="P1762" s="33"/>
      <c r="R1762" s="33"/>
      <c r="S1762" s="33"/>
    </row>
    <row r="1763" spans="16:19">
      <c r="P1763" s="33"/>
      <c r="R1763" s="33"/>
      <c r="S1763" s="33"/>
    </row>
    <row r="1764" spans="16:19">
      <c r="P1764" s="33"/>
      <c r="R1764" s="33"/>
      <c r="S1764" s="33"/>
    </row>
    <row r="1765" spans="16:19">
      <c r="P1765" s="33"/>
      <c r="R1765" s="33"/>
      <c r="S1765" s="33"/>
    </row>
    <row r="1766" spans="16:19">
      <c r="P1766" s="33"/>
      <c r="R1766" s="33"/>
      <c r="S1766" s="33"/>
    </row>
    <row r="1767" spans="16:19">
      <c r="P1767" s="33"/>
      <c r="R1767" s="33"/>
      <c r="S1767" s="33"/>
    </row>
    <row r="1768" spans="16:19">
      <c r="P1768" s="33"/>
      <c r="R1768" s="33"/>
      <c r="S1768" s="33"/>
    </row>
    <row r="1769" spans="16:19">
      <c r="P1769" s="33"/>
      <c r="R1769" s="33"/>
      <c r="S1769" s="33"/>
    </row>
    <row r="1770" spans="16:19">
      <c r="P1770" s="33"/>
      <c r="R1770" s="33"/>
      <c r="S1770" s="33"/>
    </row>
    <row r="1771" spans="16:19">
      <c r="P1771" s="33"/>
      <c r="R1771" s="33"/>
      <c r="S1771" s="33"/>
    </row>
    <row r="1772" spans="16:19">
      <c r="P1772" s="33"/>
      <c r="R1772" s="33"/>
      <c r="S1772" s="33"/>
    </row>
    <row r="1773" spans="16:19">
      <c r="P1773" s="33"/>
      <c r="R1773" s="33"/>
      <c r="S1773" s="33"/>
    </row>
    <row r="1774" spans="16:19">
      <c r="P1774" s="33"/>
      <c r="R1774" s="33"/>
      <c r="S1774" s="33"/>
    </row>
    <row r="1775" spans="16:19">
      <c r="P1775" s="33"/>
      <c r="R1775" s="33"/>
      <c r="S1775" s="33"/>
    </row>
    <row r="1776" spans="16:19">
      <c r="P1776" s="33"/>
      <c r="R1776" s="33"/>
      <c r="S1776" s="33"/>
    </row>
    <row r="1777" spans="16:19">
      <c r="P1777" s="33"/>
      <c r="R1777" s="33"/>
      <c r="S1777" s="33"/>
    </row>
    <row r="1778" spans="16:19">
      <c r="P1778" s="33"/>
      <c r="R1778" s="33"/>
      <c r="S1778" s="33"/>
    </row>
    <row r="1779" spans="16:19">
      <c r="P1779" s="33"/>
      <c r="R1779" s="33"/>
      <c r="S1779" s="33"/>
    </row>
    <row r="1780" spans="16:19">
      <c r="P1780" s="33"/>
      <c r="R1780" s="33"/>
      <c r="S1780" s="33"/>
    </row>
    <row r="1781" spans="16:19">
      <c r="P1781" s="33"/>
      <c r="R1781" s="33"/>
      <c r="S1781" s="33"/>
    </row>
    <row r="1782" spans="16:19">
      <c r="P1782" s="33"/>
      <c r="R1782" s="33"/>
      <c r="S1782" s="33"/>
    </row>
    <row r="1783" spans="16:19">
      <c r="P1783" s="33"/>
      <c r="R1783" s="33"/>
      <c r="S1783" s="33"/>
    </row>
    <row r="1784" spans="16:19">
      <c r="P1784" s="33"/>
      <c r="R1784" s="33"/>
      <c r="S1784" s="33"/>
    </row>
    <row r="1785" spans="16:19">
      <c r="P1785" s="33"/>
      <c r="R1785" s="33"/>
      <c r="S1785" s="33"/>
    </row>
    <row r="1786" spans="16:19">
      <c r="P1786" s="33"/>
      <c r="R1786" s="33"/>
      <c r="S1786" s="33"/>
    </row>
    <row r="1787" spans="16:19">
      <c r="P1787" s="33"/>
      <c r="R1787" s="33"/>
      <c r="S1787" s="33"/>
    </row>
    <row r="1788" spans="16:19">
      <c r="P1788" s="33"/>
      <c r="R1788" s="33"/>
      <c r="S1788" s="33"/>
    </row>
    <row r="1789" spans="16:19">
      <c r="P1789" s="33"/>
      <c r="R1789" s="33"/>
      <c r="S1789" s="33"/>
    </row>
    <row r="1790" spans="16:19">
      <c r="P1790" s="33"/>
      <c r="R1790" s="33"/>
      <c r="S1790" s="33"/>
    </row>
    <row r="1791" spans="16:19">
      <c r="P1791" s="33"/>
      <c r="R1791" s="33"/>
      <c r="S1791" s="33"/>
    </row>
    <row r="1792" spans="16:19">
      <c r="P1792" s="33"/>
      <c r="R1792" s="33"/>
      <c r="S1792" s="33"/>
    </row>
    <row r="1793" spans="16:19">
      <c r="P1793" s="33"/>
      <c r="R1793" s="33"/>
      <c r="S1793" s="33"/>
    </row>
    <row r="1794" spans="16:19">
      <c r="P1794" s="33"/>
      <c r="R1794" s="33"/>
      <c r="S1794" s="33"/>
    </row>
    <row r="1795" spans="16:19">
      <c r="P1795" s="33"/>
      <c r="R1795" s="33"/>
      <c r="S1795" s="33"/>
    </row>
    <row r="1796" spans="16:19">
      <c r="P1796" s="33"/>
      <c r="R1796" s="33"/>
      <c r="S1796" s="33"/>
    </row>
    <row r="1797" spans="16:19">
      <c r="P1797" s="33"/>
      <c r="R1797" s="33"/>
      <c r="S1797" s="33"/>
    </row>
    <row r="1798" spans="16:19">
      <c r="P1798" s="33"/>
      <c r="R1798" s="33"/>
      <c r="S1798" s="33"/>
    </row>
    <row r="1799" spans="16:19">
      <c r="P1799" s="33"/>
      <c r="R1799" s="33"/>
      <c r="S1799" s="33"/>
    </row>
    <row r="1800" spans="16:19">
      <c r="P1800" s="33"/>
      <c r="R1800" s="33"/>
      <c r="S1800" s="33"/>
    </row>
    <row r="1801" spans="16:19">
      <c r="P1801" s="33"/>
      <c r="R1801" s="33"/>
      <c r="S1801" s="33"/>
    </row>
    <row r="1802" spans="16:19">
      <c r="P1802" s="33"/>
      <c r="R1802" s="33"/>
      <c r="S1802" s="33"/>
    </row>
    <row r="1803" spans="16:19">
      <c r="P1803" s="33"/>
      <c r="R1803" s="33"/>
      <c r="S1803" s="33"/>
    </row>
    <row r="1804" spans="16:19">
      <c r="P1804" s="33"/>
      <c r="R1804" s="33"/>
      <c r="S1804" s="33"/>
    </row>
    <row r="1805" spans="16:19">
      <c r="P1805" s="33"/>
      <c r="R1805" s="33"/>
      <c r="S1805" s="33"/>
    </row>
    <row r="1806" spans="16:19">
      <c r="P1806" s="33"/>
      <c r="R1806" s="33"/>
      <c r="S1806" s="33"/>
    </row>
    <row r="1807" spans="16:19">
      <c r="P1807" s="33"/>
      <c r="R1807" s="33"/>
      <c r="S1807" s="33"/>
    </row>
    <row r="1808" spans="16:19">
      <c r="P1808" s="33"/>
      <c r="R1808" s="33"/>
      <c r="S1808" s="33"/>
    </row>
    <row r="1809" spans="16:19">
      <c r="P1809" s="33"/>
      <c r="R1809" s="33"/>
      <c r="S1809" s="33"/>
    </row>
    <row r="1810" spans="16:19">
      <c r="P1810" s="33"/>
      <c r="R1810" s="33"/>
      <c r="S1810" s="33"/>
    </row>
    <row r="1811" spans="16:19">
      <c r="P1811" s="33"/>
      <c r="R1811" s="33"/>
      <c r="S1811" s="33"/>
    </row>
    <row r="1812" spans="16:19">
      <c r="P1812" s="33"/>
      <c r="R1812" s="33"/>
      <c r="S1812" s="33"/>
    </row>
    <row r="1813" spans="16:19">
      <c r="P1813" s="33"/>
      <c r="R1813" s="33"/>
      <c r="S1813" s="33"/>
    </row>
    <row r="1814" spans="16:19">
      <c r="P1814" s="33"/>
      <c r="R1814" s="33"/>
      <c r="S1814" s="33"/>
    </row>
    <row r="1815" spans="16:19">
      <c r="P1815" s="33"/>
      <c r="R1815" s="33"/>
      <c r="S1815" s="33"/>
    </row>
    <row r="1816" spans="16:19">
      <c r="P1816" s="33"/>
      <c r="R1816" s="33"/>
      <c r="S1816" s="33"/>
    </row>
    <row r="1817" spans="16:19">
      <c r="P1817" s="33"/>
      <c r="R1817" s="33"/>
      <c r="S1817" s="33"/>
    </row>
    <row r="1818" spans="16:19">
      <c r="P1818" s="33"/>
      <c r="R1818" s="33"/>
      <c r="S1818" s="33"/>
    </row>
    <row r="1819" spans="16:19">
      <c r="P1819" s="33"/>
      <c r="R1819" s="33"/>
      <c r="S1819" s="33"/>
    </row>
    <row r="1820" spans="16:19">
      <c r="P1820" s="33"/>
      <c r="R1820" s="33"/>
      <c r="S1820" s="33"/>
    </row>
    <row r="1821" spans="16:19">
      <c r="P1821" s="33"/>
      <c r="R1821" s="33"/>
      <c r="S1821" s="33"/>
    </row>
    <row r="1822" spans="16:19">
      <c r="P1822" s="33"/>
      <c r="R1822" s="33"/>
      <c r="S1822" s="33"/>
    </row>
    <row r="1823" spans="16:19">
      <c r="P1823" s="33"/>
      <c r="R1823" s="33"/>
      <c r="S1823" s="33"/>
    </row>
    <row r="1824" spans="16:19">
      <c r="P1824" s="33"/>
      <c r="R1824" s="33"/>
      <c r="S1824" s="33"/>
    </row>
    <row r="1825" spans="16:19">
      <c r="P1825" s="33"/>
      <c r="R1825" s="33"/>
      <c r="S1825" s="33"/>
    </row>
    <row r="1826" spans="16:19">
      <c r="P1826" s="33"/>
      <c r="R1826" s="33"/>
      <c r="S1826" s="33"/>
    </row>
    <row r="1827" spans="16:19">
      <c r="P1827" s="33"/>
      <c r="R1827" s="33"/>
      <c r="S1827" s="33"/>
    </row>
    <row r="1828" spans="16:19">
      <c r="P1828" s="33"/>
      <c r="R1828" s="33"/>
      <c r="S1828" s="33"/>
    </row>
    <row r="1829" spans="16:19">
      <c r="P1829" s="33"/>
      <c r="R1829" s="33"/>
      <c r="S1829" s="33"/>
    </row>
    <row r="1830" spans="16:19">
      <c r="P1830" s="33"/>
      <c r="R1830" s="33"/>
      <c r="S1830" s="33"/>
    </row>
    <row r="1831" spans="16:19">
      <c r="P1831" s="33"/>
      <c r="R1831" s="33"/>
      <c r="S1831" s="33"/>
    </row>
    <row r="1832" spans="16:19">
      <c r="P1832" s="33"/>
      <c r="R1832" s="33"/>
      <c r="S1832" s="33"/>
    </row>
    <row r="1833" spans="16:19">
      <c r="P1833" s="33"/>
      <c r="R1833" s="33"/>
      <c r="S1833" s="33"/>
    </row>
    <row r="1834" spans="16:19">
      <c r="P1834" s="33"/>
      <c r="R1834" s="33"/>
      <c r="S1834" s="33"/>
    </row>
    <row r="1835" spans="16:19">
      <c r="P1835" s="33"/>
      <c r="R1835" s="33"/>
      <c r="S1835" s="33"/>
    </row>
    <row r="1836" spans="16:19">
      <c r="P1836" s="33"/>
      <c r="R1836" s="33"/>
      <c r="S1836" s="33"/>
    </row>
    <row r="1837" spans="16:19">
      <c r="P1837" s="33"/>
      <c r="R1837" s="33"/>
      <c r="S1837" s="33"/>
    </row>
    <row r="1838" spans="16:19">
      <c r="P1838" s="33"/>
      <c r="R1838" s="33"/>
      <c r="S1838" s="33"/>
    </row>
    <row r="1839" spans="16:19">
      <c r="P1839" s="33"/>
      <c r="R1839" s="33"/>
      <c r="S1839" s="33"/>
    </row>
    <row r="1840" spans="16:19">
      <c r="P1840" s="33"/>
      <c r="R1840" s="33"/>
      <c r="S1840" s="33"/>
    </row>
    <row r="1841" spans="16:19">
      <c r="P1841" s="33"/>
      <c r="R1841" s="33"/>
      <c r="S1841" s="33"/>
    </row>
    <row r="1842" spans="16:19">
      <c r="P1842" s="33"/>
      <c r="R1842" s="33"/>
      <c r="S1842" s="33"/>
    </row>
    <row r="1843" spans="16:19">
      <c r="P1843" s="33"/>
      <c r="R1843" s="33"/>
      <c r="S1843" s="33"/>
    </row>
    <row r="1844" spans="16:19">
      <c r="P1844" s="33"/>
      <c r="R1844" s="33"/>
      <c r="S1844" s="33"/>
    </row>
    <row r="1845" spans="16:19">
      <c r="P1845" s="33"/>
      <c r="R1845" s="33"/>
      <c r="S1845" s="33"/>
    </row>
    <row r="1846" spans="16:19">
      <c r="P1846" s="33"/>
      <c r="R1846" s="33"/>
      <c r="S1846" s="33"/>
    </row>
    <row r="1847" spans="16:19">
      <c r="P1847" s="33"/>
      <c r="R1847" s="33"/>
      <c r="S1847" s="33"/>
    </row>
    <row r="1848" spans="16:19">
      <c r="P1848" s="33"/>
      <c r="R1848" s="33"/>
      <c r="S1848" s="33"/>
    </row>
    <row r="1849" spans="16:19">
      <c r="P1849" s="33"/>
      <c r="R1849" s="33"/>
      <c r="S1849" s="33"/>
    </row>
    <row r="1850" spans="16:19">
      <c r="P1850" s="33"/>
      <c r="R1850" s="33"/>
      <c r="S1850" s="33"/>
    </row>
    <row r="1851" spans="16:19">
      <c r="P1851" s="33"/>
      <c r="R1851" s="33"/>
      <c r="S1851" s="33"/>
    </row>
    <row r="1852" spans="16:19">
      <c r="P1852" s="33"/>
      <c r="R1852" s="33"/>
      <c r="S1852" s="33"/>
    </row>
    <row r="1853" spans="16:19">
      <c r="P1853" s="33"/>
      <c r="R1853" s="33"/>
      <c r="S1853" s="33"/>
    </row>
    <row r="1854" spans="16:19">
      <c r="P1854" s="33"/>
      <c r="R1854" s="33"/>
      <c r="S1854" s="33"/>
    </row>
    <row r="1855" spans="16:19">
      <c r="P1855" s="33"/>
      <c r="R1855" s="33"/>
      <c r="S1855" s="33"/>
    </row>
    <row r="1856" spans="16:19">
      <c r="P1856" s="33"/>
      <c r="R1856" s="33"/>
      <c r="S1856" s="33"/>
    </row>
    <row r="1857" spans="16:19">
      <c r="P1857" s="33"/>
      <c r="R1857" s="33"/>
      <c r="S1857" s="33"/>
    </row>
    <row r="1858" spans="16:19">
      <c r="P1858" s="33"/>
      <c r="R1858" s="33"/>
      <c r="S1858" s="33"/>
    </row>
    <row r="1859" spans="16:19">
      <c r="P1859" s="33"/>
      <c r="R1859" s="33"/>
      <c r="S1859" s="33"/>
    </row>
    <row r="1860" spans="16:19">
      <c r="P1860" s="33"/>
      <c r="R1860" s="33"/>
      <c r="S1860" s="33"/>
    </row>
    <row r="1861" spans="16:19">
      <c r="P1861" s="33"/>
      <c r="R1861" s="33"/>
      <c r="S1861" s="33"/>
    </row>
    <row r="1862" spans="16:19">
      <c r="P1862" s="33"/>
      <c r="R1862" s="33"/>
      <c r="S1862" s="33"/>
    </row>
    <row r="1863" spans="16:19">
      <c r="P1863" s="33"/>
      <c r="R1863" s="33"/>
      <c r="S1863" s="33"/>
    </row>
    <row r="1864" spans="16:19">
      <c r="P1864" s="33"/>
      <c r="R1864" s="33"/>
      <c r="S1864" s="33"/>
    </row>
    <row r="1865" spans="16:19">
      <c r="P1865" s="33"/>
      <c r="R1865" s="33"/>
      <c r="S1865" s="33"/>
    </row>
    <row r="1866" spans="16:19">
      <c r="P1866" s="33"/>
      <c r="R1866" s="33"/>
      <c r="S1866" s="33"/>
    </row>
    <row r="1867" spans="16:19">
      <c r="P1867" s="33"/>
      <c r="R1867" s="33"/>
      <c r="S1867" s="33"/>
    </row>
    <row r="1868" spans="16:19">
      <c r="P1868" s="33"/>
      <c r="R1868" s="33"/>
      <c r="S1868" s="33"/>
    </row>
    <row r="1869" spans="16:19">
      <c r="P1869" s="33"/>
      <c r="R1869" s="33"/>
      <c r="S1869" s="33"/>
    </row>
    <row r="1870" spans="16:19">
      <c r="P1870" s="33"/>
      <c r="R1870" s="33"/>
      <c r="S1870" s="33"/>
    </row>
    <row r="1871" spans="16:19">
      <c r="P1871" s="33"/>
      <c r="R1871" s="33"/>
      <c r="S1871" s="33"/>
    </row>
    <row r="1872" spans="16:19">
      <c r="P1872" s="33"/>
      <c r="R1872" s="33"/>
      <c r="S1872" s="33"/>
    </row>
    <row r="1873" spans="16:19">
      <c r="P1873" s="33"/>
      <c r="R1873" s="33"/>
      <c r="S1873" s="33"/>
    </row>
    <row r="1874" spans="16:19">
      <c r="P1874" s="33"/>
      <c r="R1874" s="33"/>
      <c r="S1874" s="33"/>
    </row>
    <row r="1875" spans="16:19">
      <c r="P1875" s="33"/>
      <c r="R1875" s="33"/>
      <c r="S1875" s="33"/>
    </row>
    <row r="1876" spans="16:19">
      <c r="P1876" s="33"/>
      <c r="R1876" s="33"/>
      <c r="S1876" s="33"/>
    </row>
    <row r="1877" spans="16:19">
      <c r="P1877" s="33"/>
      <c r="R1877" s="33"/>
      <c r="S1877" s="33"/>
    </row>
    <row r="1878" spans="16:19">
      <c r="P1878" s="33"/>
      <c r="R1878" s="33"/>
      <c r="S1878" s="33"/>
    </row>
    <row r="1879" spans="16:19">
      <c r="P1879" s="33"/>
      <c r="R1879" s="33"/>
      <c r="S1879" s="33"/>
    </row>
    <row r="1880" spans="16:19">
      <c r="P1880" s="33"/>
      <c r="R1880" s="33"/>
      <c r="S1880" s="33"/>
    </row>
    <row r="1881" spans="16:19">
      <c r="P1881" s="33"/>
      <c r="R1881" s="33"/>
      <c r="S1881" s="33"/>
    </row>
    <row r="1882" spans="16:19">
      <c r="P1882" s="33"/>
      <c r="R1882" s="33"/>
      <c r="S1882" s="33"/>
    </row>
    <row r="1883" spans="16:19">
      <c r="P1883" s="33"/>
      <c r="R1883" s="33"/>
      <c r="S1883" s="33"/>
    </row>
    <row r="1884" spans="16:19">
      <c r="P1884" s="33"/>
      <c r="R1884" s="33"/>
      <c r="S1884" s="33"/>
    </row>
    <row r="1885" spans="16:19">
      <c r="P1885" s="33"/>
      <c r="R1885" s="33"/>
      <c r="S1885" s="33"/>
    </row>
    <row r="1886" spans="16:19">
      <c r="P1886" s="33"/>
      <c r="R1886" s="33"/>
      <c r="S1886" s="33"/>
    </row>
    <row r="1887" spans="16:19">
      <c r="P1887" s="33"/>
      <c r="R1887" s="33"/>
      <c r="S1887" s="33"/>
    </row>
    <row r="1888" spans="16:19">
      <c r="P1888" s="33"/>
      <c r="R1888" s="33"/>
      <c r="S1888" s="33"/>
    </row>
    <row r="1889" spans="16:19">
      <c r="P1889" s="33"/>
      <c r="R1889" s="33"/>
      <c r="S1889" s="33"/>
    </row>
    <row r="1890" spans="16:19">
      <c r="P1890" s="33"/>
      <c r="R1890" s="33"/>
      <c r="S1890" s="33"/>
    </row>
    <row r="1891" spans="16:19">
      <c r="P1891" s="33"/>
      <c r="R1891" s="33"/>
      <c r="S1891" s="33"/>
    </row>
    <row r="1892" spans="16:19">
      <c r="P1892" s="33"/>
      <c r="R1892" s="33"/>
      <c r="S1892" s="33"/>
    </row>
    <row r="1893" spans="16:19">
      <c r="P1893" s="33"/>
      <c r="R1893" s="33"/>
      <c r="S1893" s="33"/>
    </row>
    <row r="1894" spans="16:19">
      <c r="P1894" s="33"/>
      <c r="R1894" s="33"/>
      <c r="S1894" s="33"/>
    </row>
    <row r="1895" spans="16:19">
      <c r="P1895" s="33"/>
      <c r="R1895" s="33"/>
      <c r="S1895" s="33"/>
    </row>
    <row r="1896" spans="16:19">
      <c r="P1896" s="33"/>
      <c r="R1896" s="33"/>
      <c r="S1896" s="33"/>
    </row>
    <row r="1897" spans="16:19">
      <c r="P1897" s="33"/>
      <c r="R1897" s="33"/>
      <c r="S1897" s="33"/>
    </row>
    <row r="1898" spans="16:19">
      <c r="P1898" s="33"/>
      <c r="R1898" s="33"/>
      <c r="S1898" s="33"/>
    </row>
    <row r="1899" spans="16:19">
      <c r="P1899" s="33"/>
      <c r="R1899" s="33"/>
      <c r="S1899" s="33"/>
    </row>
    <row r="1900" spans="16:19">
      <c r="P1900" s="33"/>
      <c r="R1900" s="33"/>
      <c r="S1900" s="33"/>
    </row>
    <row r="1901" spans="16:19">
      <c r="P1901" s="33"/>
      <c r="R1901" s="33"/>
      <c r="S1901" s="33"/>
    </row>
    <row r="1902" spans="16:19">
      <c r="P1902" s="33"/>
      <c r="R1902" s="33"/>
      <c r="S1902" s="33"/>
    </row>
    <row r="1903" spans="16:19">
      <c r="P1903" s="33"/>
      <c r="R1903" s="33"/>
      <c r="S1903" s="33"/>
    </row>
    <row r="1904" spans="16:19">
      <c r="P1904" s="33"/>
      <c r="R1904" s="33"/>
      <c r="S1904" s="33"/>
    </row>
    <row r="1905" spans="16:19">
      <c r="P1905" s="33"/>
      <c r="R1905" s="33"/>
      <c r="S1905" s="33"/>
    </row>
    <row r="1906" spans="16:19">
      <c r="P1906" s="33"/>
      <c r="R1906" s="33"/>
      <c r="S1906" s="33"/>
    </row>
    <row r="1907" spans="16:19">
      <c r="P1907" s="33"/>
      <c r="R1907" s="33"/>
      <c r="S1907" s="33"/>
    </row>
    <row r="1908" spans="16:19">
      <c r="P1908" s="33"/>
      <c r="R1908" s="33"/>
      <c r="S1908" s="33"/>
    </row>
    <row r="1909" spans="16:19">
      <c r="P1909" s="33"/>
      <c r="R1909" s="33"/>
      <c r="S1909" s="33"/>
    </row>
    <row r="1910" spans="16:19">
      <c r="P1910" s="33"/>
      <c r="R1910" s="33"/>
      <c r="S1910" s="33"/>
    </row>
    <row r="1911" spans="16:19">
      <c r="P1911" s="33"/>
      <c r="R1911" s="33"/>
      <c r="S1911" s="33"/>
    </row>
    <row r="1912" spans="16:19">
      <c r="P1912" s="33"/>
      <c r="R1912" s="33"/>
      <c r="S1912" s="33"/>
    </row>
    <row r="1913" spans="16:19">
      <c r="P1913" s="33"/>
      <c r="R1913" s="33"/>
      <c r="S1913" s="33"/>
    </row>
    <row r="1914" spans="16:19">
      <c r="P1914" s="33"/>
      <c r="R1914" s="33"/>
      <c r="S1914" s="33"/>
    </row>
    <row r="1915" spans="16:19">
      <c r="P1915" s="33"/>
      <c r="R1915" s="33"/>
      <c r="S1915" s="33"/>
    </row>
    <row r="1916" spans="16:19">
      <c r="P1916" s="33"/>
      <c r="R1916" s="33"/>
      <c r="S1916" s="33"/>
    </row>
    <row r="1917" spans="16:19">
      <c r="P1917" s="33"/>
      <c r="R1917" s="33"/>
      <c r="S1917" s="33"/>
    </row>
    <row r="1918" spans="16:19">
      <c r="P1918" s="33"/>
      <c r="R1918" s="33"/>
      <c r="S1918" s="33"/>
    </row>
    <row r="1919" spans="16:19">
      <c r="P1919" s="33"/>
      <c r="R1919" s="33"/>
      <c r="S1919" s="33"/>
    </row>
    <row r="1920" spans="16:19">
      <c r="P1920" s="33"/>
      <c r="R1920" s="33"/>
      <c r="S1920" s="33"/>
    </row>
    <row r="1921" spans="16:19">
      <c r="P1921" s="33"/>
      <c r="R1921" s="33"/>
      <c r="S1921" s="33"/>
    </row>
    <row r="1922" spans="16:19">
      <c r="P1922" s="33"/>
      <c r="R1922" s="33"/>
      <c r="S1922" s="33"/>
    </row>
    <row r="1923" spans="16:19">
      <c r="P1923" s="33"/>
      <c r="R1923" s="33"/>
      <c r="S1923" s="33"/>
    </row>
    <row r="1924" spans="16:19">
      <c r="P1924" s="33"/>
      <c r="R1924" s="33"/>
      <c r="S1924" s="33"/>
    </row>
    <row r="1925" spans="16:19">
      <c r="P1925" s="33"/>
      <c r="R1925" s="33"/>
      <c r="S1925" s="33"/>
    </row>
    <row r="1926" spans="16:19">
      <c r="P1926" s="33"/>
      <c r="R1926" s="33"/>
      <c r="S1926" s="33"/>
    </row>
    <row r="1927" spans="16:19">
      <c r="P1927" s="33"/>
      <c r="R1927" s="33"/>
      <c r="S1927" s="33"/>
    </row>
    <row r="1928" spans="16:19">
      <c r="P1928" s="33"/>
      <c r="R1928" s="33"/>
      <c r="S1928" s="33"/>
    </row>
    <row r="1929" spans="16:19">
      <c r="P1929" s="33"/>
      <c r="R1929" s="33"/>
      <c r="S1929" s="33"/>
    </row>
    <row r="1930" spans="16:19">
      <c r="P1930" s="33"/>
      <c r="R1930" s="33"/>
      <c r="S1930" s="33"/>
    </row>
    <row r="1931" spans="16:19">
      <c r="P1931" s="33"/>
      <c r="R1931" s="33"/>
      <c r="S1931" s="33"/>
    </row>
    <row r="1932" spans="16:19">
      <c r="P1932" s="33"/>
      <c r="R1932" s="33"/>
      <c r="S1932" s="33"/>
    </row>
    <row r="1933" spans="16:19">
      <c r="P1933" s="33"/>
      <c r="R1933" s="33"/>
      <c r="S1933" s="33"/>
    </row>
    <row r="1934" spans="16:19">
      <c r="P1934" s="33"/>
      <c r="R1934" s="33"/>
      <c r="S1934" s="33"/>
    </row>
    <row r="1935" spans="16:19">
      <c r="P1935" s="33"/>
      <c r="R1935" s="33"/>
      <c r="S1935" s="33"/>
    </row>
    <row r="1936" spans="16:19">
      <c r="P1936" s="33"/>
      <c r="R1936" s="33"/>
      <c r="S1936" s="33"/>
    </row>
    <row r="1937" spans="16:19">
      <c r="P1937" s="33"/>
      <c r="R1937" s="33"/>
      <c r="S1937" s="33"/>
    </row>
    <row r="1938" spans="16:19">
      <c r="P1938" s="33"/>
      <c r="R1938" s="33"/>
      <c r="S1938" s="33"/>
    </row>
    <row r="1939" spans="16:19">
      <c r="P1939" s="33"/>
      <c r="R1939" s="33"/>
      <c r="S1939" s="33"/>
    </row>
    <row r="1940" spans="16:19">
      <c r="P1940" s="33"/>
      <c r="R1940" s="33"/>
      <c r="S1940" s="33"/>
    </row>
    <row r="1941" spans="16:19">
      <c r="P1941" s="33"/>
      <c r="R1941" s="33"/>
      <c r="S1941" s="33"/>
    </row>
    <row r="1942" spans="16:19">
      <c r="P1942" s="33"/>
      <c r="R1942" s="33"/>
      <c r="S1942" s="33"/>
    </row>
    <row r="1943" spans="16:19">
      <c r="P1943" s="33"/>
      <c r="R1943" s="33"/>
      <c r="S1943" s="33"/>
    </row>
    <row r="1944" spans="16:19">
      <c r="P1944" s="33"/>
      <c r="R1944" s="33"/>
      <c r="S1944" s="33"/>
    </row>
    <row r="1945" spans="16:19">
      <c r="P1945" s="33"/>
      <c r="R1945" s="33"/>
      <c r="S1945" s="33"/>
    </row>
    <row r="1946" spans="16:19">
      <c r="P1946" s="33"/>
      <c r="R1946" s="33"/>
      <c r="S1946" s="33"/>
    </row>
    <row r="1947" spans="16:19">
      <c r="P1947" s="33"/>
      <c r="R1947" s="33"/>
      <c r="S1947" s="33"/>
    </row>
    <row r="1948" spans="16:19">
      <c r="P1948" s="33"/>
      <c r="R1948" s="33"/>
      <c r="S1948" s="33"/>
    </row>
    <row r="1949" spans="16:19">
      <c r="P1949" s="33"/>
      <c r="R1949" s="33"/>
      <c r="S1949" s="33"/>
    </row>
    <row r="1950" spans="16:19">
      <c r="P1950" s="33"/>
      <c r="R1950" s="33"/>
      <c r="S1950" s="33"/>
    </row>
    <row r="1951" spans="16:19">
      <c r="P1951" s="33"/>
      <c r="R1951" s="33"/>
      <c r="S1951" s="33"/>
    </row>
    <row r="1952" spans="16:19">
      <c r="P1952" s="33"/>
      <c r="R1952" s="33"/>
      <c r="S1952" s="33"/>
    </row>
    <row r="1953" spans="16:19">
      <c r="P1953" s="33"/>
      <c r="R1953" s="33"/>
      <c r="S1953" s="33"/>
    </row>
    <row r="1954" spans="16:19">
      <c r="P1954" s="33"/>
      <c r="R1954" s="33"/>
      <c r="S1954" s="33"/>
    </row>
    <row r="1955" spans="16:19">
      <c r="P1955" s="33"/>
      <c r="R1955" s="33"/>
      <c r="S1955" s="33"/>
    </row>
    <row r="1956" spans="16:19">
      <c r="P1956" s="33"/>
      <c r="R1956" s="33"/>
      <c r="S1956" s="33"/>
    </row>
    <row r="1957" spans="16:19">
      <c r="P1957" s="33"/>
      <c r="R1957" s="33"/>
      <c r="S1957" s="33"/>
    </row>
    <row r="1958" spans="16:19">
      <c r="P1958" s="33"/>
      <c r="R1958" s="33"/>
      <c r="S1958" s="33"/>
    </row>
    <row r="1959" spans="16:19">
      <c r="P1959" s="33"/>
      <c r="R1959" s="33"/>
      <c r="S1959" s="33"/>
    </row>
    <row r="1960" spans="16:19">
      <c r="P1960" s="33"/>
      <c r="R1960" s="33"/>
      <c r="S1960" s="33"/>
    </row>
    <row r="1961" spans="16:19">
      <c r="P1961" s="33"/>
      <c r="R1961" s="33"/>
      <c r="S1961" s="33"/>
    </row>
    <row r="1962" spans="16:19">
      <c r="P1962" s="33"/>
      <c r="R1962" s="33"/>
      <c r="S1962" s="33"/>
    </row>
    <row r="1963" spans="16:19">
      <c r="P1963" s="33"/>
      <c r="R1963" s="33"/>
      <c r="S1963" s="33"/>
    </row>
    <row r="1964" spans="16:19">
      <c r="P1964" s="33"/>
      <c r="R1964" s="33"/>
      <c r="S1964" s="33"/>
    </row>
    <row r="1965" spans="16:19">
      <c r="P1965" s="33"/>
      <c r="R1965" s="33"/>
      <c r="S1965" s="33"/>
    </row>
    <row r="1966" spans="16:19">
      <c r="P1966" s="33"/>
      <c r="R1966" s="33"/>
      <c r="S1966" s="33"/>
    </row>
    <row r="1967" spans="16:19">
      <c r="P1967" s="33"/>
      <c r="R1967" s="33"/>
      <c r="S1967" s="33"/>
    </row>
    <row r="1968" spans="16:19">
      <c r="P1968" s="33"/>
      <c r="R1968" s="33"/>
      <c r="S1968" s="33"/>
    </row>
    <row r="1969" spans="16:19">
      <c r="P1969" s="33"/>
      <c r="R1969" s="33"/>
      <c r="S1969" s="33"/>
    </row>
    <row r="1970" spans="16:19">
      <c r="P1970" s="33"/>
      <c r="R1970" s="33"/>
      <c r="S1970" s="33"/>
    </row>
    <row r="1971" spans="16:19">
      <c r="P1971" s="33"/>
      <c r="R1971" s="33"/>
      <c r="S1971" s="33"/>
    </row>
    <row r="1972" spans="16:19">
      <c r="P1972" s="33"/>
      <c r="R1972" s="33"/>
      <c r="S1972" s="33"/>
    </row>
    <row r="1973" spans="16:19">
      <c r="P1973" s="33"/>
      <c r="R1973" s="33"/>
      <c r="S1973" s="33"/>
    </row>
    <row r="1974" spans="16:19">
      <c r="P1974" s="33"/>
      <c r="R1974" s="33"/>
      <c r="S1974" s="33"/>
    </row>
    <row r="1975" spans="16:19">
      <c r="P1975" s="33"/>
      <c r="R1975" s="33"/>
      <c r="S1975" s="33"/>
    </row>
    <row r="1976" spans="16:19">
      <c r="P1976" s="33"/>
      <c r="R1976" s="33"/>
      <c r="S1976" s="33"/>
    </row>
    <row r="1977" spans="16:19">
      <c r="P1977" s="33"/>
      <c r="R1977" s="33"/>
      <c r="S1977" s="33"/>
    </row>
    <row r="1978" spans="16:19">
      <c r="P1978" s="33"/>
      <c r="R1978" s="33"/>
      <c r="S1978" s="33"/>
    </row>
    <row r="1979" spans="16:19">
      <c r="P1979" s="33"/>
      <c r="R1979" s="33"/>
      <c r="S1979" s="33"/>
    </row>
    <row r="1980" spans="16:19">
      <c r="P1980" s="33"/>
      <c r="R1980" s="33"/>
      <c r="S1980" s="33"/>
    </row>
    <row r="1981" spans="16:19">
      <c r="P1981" s="33"/>
      <c r="R1981" s="33"/>
      <c r="S1981" s="33"/>
    </row>
    <row r="1982" spans="16:19">
      <c r="P1982" s="33"/>
      <c r="R1982" s="33"/>
      <c r="S1982" s="33"/>
    </row>
    <row r="1983" spans="16:19">
      <c r="P1983" s="33"/>
      <c r="R1983" s="33"/>
      <c r="S1983" s="33"/>
    </row>
    <row r="1984" spans="16:19">
      <c r="P1984" s="33"/>
      <c r="R1984" s="33"/>
      <c r="S1984" s="33"/>
    </row>
    <row r="1985" spans="16:19">
      <c r="P1985" s="33"/>
      <c r="R1985" s="33"/>
      <c r="S1985" s="33"/>
    </row>
    <row r="1986" spans="16:19">
      <c r="P1986" s="33"/>
      <c r="R1986" s="33"/>
      <c r="S1986" s="33"/>
    </row>
    <row r="1987" spans="16:19">
      <c r="P1987" s="33"/>
      <c r="R1987" s="33"/>
      <c r="S1987" s="33"/>
    </row>
    <row r="1988" spans="16:19">
      <c r="P1988" s="33"/>
      <c r="R1988" s="33"/>
      <c r="S1988" s="33"/>
    </row>
    <row r="1989" spans="16:19">
      <c r="P1989" s="33"/>
      <c r="R1989" s="33"/>
      <c r="S1989" s="33"/>
    </row>
    <row r="1990" spans="16:19">
      <c r="P1990" s="33"/>
      <c r="R1990" s="33"/>
      <c r="S1990" s="33"/>
    </row>
    <row r="1991" spans="16:19">
      <c r="P1991" s="33"/>
      <c r="R1991" s="33"/>
      <c r="S1991" s="33"/>
    </row>
    <row r="1992" spans="16:19">
      <c r="P1992" s="33"/>
      <c r="R1992" s="33"/>
      <c r="S1992" s="33"/>
    </row>
    <row r="1993" spans="16:19">
      <c r="P1993" s="33"/>
      <c r="R1993" s="33"/>
      <c r="S1993" s="33"/>
    </row>
    <row r="1994" spans="16:19">
      <c r="P1994" s="33"/>
      <c r="R1994" s="33"/>
      <c r="S1994" s="33"/>
    </row>
    <row r="1995" spans="16:19">
      <c r="P1995" s="33"/>
      <c r="R1995" s="33"/>
      <c r="S1995" s="33"/>
    </row>
    <row r="1996" spans="16:19">
      <c r="P1996" s="33"/>
      <c r="R1996" s="33"/>
      <c r="S1996" s="33"/>
    </row>
    <row r="1997" spans="16:19">
      <c r="P1997" s="33"/>
      <c r="R1997" s="33"/>
      <c r="S1997" s="33"/>
    </row>
    <row r="1998" spans="16:19">
      <c r="P1998" s="33"/>
      <c r="R1998" s="33"/>
      <c r="S1998" s="33"/>
    </row>
    <row r="1999" spans="16:19">
      <c r="P1999" s="33"/>
      <c r="R1999" s="33"/>
      <c r="S1999" s="33"/>
    </row>
    <row r="2000" spans="16:19">
      <c r="P2000" s="33"/>
      <c r="R2000" s="33"/>
      <c r="S2000" s="33"/>
    </row>
    <row r="2001" spans="16:19">
      <c r="P2001" s="33"/>
      <c r="R2001" s="33"/>
      <c r="S2001" s="33"/>
    </row>
    <row r="2002" spans="16:19">
      <c r="P2002" s="33"/>
      <c r="R2002" s="33"/>
      <c r="S2002" s="33"/>
    </row>
    <row r="2003" spans="16:19">
      <c r="P2003" s="33"/>
      <c r="R2003" s="33"/>
      <c r="S2003" s="33"/>
    </row>
    <row r="2004" spans="16:19">
      <c r="P2004" s="33"/>
      <c r="R2004" s="33"/>
      <c r="S2004" s="33"/>
    </row>
    <row r="2005" spans="16:19">
      <c r="P2005" s="33"/>
      <c r="R2005" s="33"/>
      <c r="S2005" s="33"/>
    </row>
    <row r="2006" spans="16:19">
      <c r="P2006" s="33"/>
      <c r="R2006" s="33"/>
      <c r="S2006" s="33"/>
    </row>
    <row r="2007" spans="16:19">
      <c r="P2007" s="33"/>
      <c r="R2007" s="33"/>
      <c r="S2007" s="33"/>
    </row>
    <row r="2008" spans="16:19">
      <c r="P2008" s="33"/>
      <c r="R2008" s="33"/>
      <c r="S2008" s="33"/>
    </row>
    <row r="2009" spans="16:19">
      <c r="P2009" s="33"/>
      <c r="R2009" s="33"/>
      <c r="S2009" s="33"/>
    </row>
    <row r="2010" spans="16:19">
      <c r="P2010" s="33"/>
      <c r="R2010" s="33"/>
      <c r="S2010" s="33"/>
    </row>
    <row r="2011" spans="16:19">
      <c r="P2011" s="33"/>
      <c r="R2011" s="33"/>
      <c r="S2011" s="33"/>
    </row>
    <row r="2012" spans="16:19">
      <c r="P2012" s="33"/>
      <c r="R2012" s="33"/>
      <c r="S2012" s="33"/>
    </row>
    <row r="2013" spans="16:19">
      <c r="P2013" s="33"/>
      <c r="R2013" s="33"/>
      <c r="S2013" s="33"/>
    </row>
    <row r="2014" spans="16:19">
      <c r="P2014" s="33"/>
      <c r="R2014" s="33"/>
      <c r="S2014" s="33"/>
    </row>
    <row r="2015" spans="16:19">
      <c r="P2015" s="33"/>
      <c r="R2015" s="33"/>
      <c r="S2015" s="33"/>
    </row>
    <row r="2016" spans="16:19">
      <c r="P2016" s="33"/>
      <c r="R2016" s="33"/>
      <c r="S2016" s="33"/>
    </row>
    <row r="2017" spans="16:19">
      <c r="P2017" s="33"/>
      <c r="R2017" s="33"/>
      <c r="S2017" s="33"/>
    </row>
    <row r="2018" spans="16:19">
      <c r="P2018" s="33"/>
      <c r="R2018" s="33"/>
      <c r="S2018" s="33"/>
    </row>
    <row r="2019" spans="16:19">
      <c r="P2019" s="33"/>
      <c r="R2019" s="33"/>
      <c r="S2019" s="33"/>
    </row>
    <row r="2020" spans="16:19">
      <c r="P2020" s="33"/>
      <c r="R2020" s="33"/>
      <c r="S2020" s="33"/>
    </row>
    <row r="2021" spans="16:19">
      <c r="P2021" s="33"/>
      <c r="R2021" s="33"/>
      <c r="S2021" s="33"/>
    </row>
    <row r="2022" spans="16:19">
      <c r="P2022" s="33"/>
      <c r="R2022" s="33"/>
      <c r="S2022" s="33"/>
    </row>
    <row r="2023" spans="16:19">
      <c r="P2023" s="33"/>
      <c r="R2023" s="33"/>
      <c r="S2023" s="33"/>
    </row>
    <row r="2024" spans="16:19">
      <c r="P2024" s="33"/>
      <c r="R2024" s="33"/>
      <c r="S2024" s="33"/>
    </row>
    <row r="2025" spans="16:19">
      <c r="P2025" s="33"/>
      <c r="R2025" s="33"/>
      <c r="S2025" s="33"/>
    </row>
    <row r="2026" spans="16:19">
      <c r="P2026" s="33"/>
      <c r="R2026" s="33"/>
      <c r="S2026" s="33"/>
    </row>
    <row r="2027" spans="16:19">
      <c r="P2027" s="33"/>
      <c r="R2027" s="33"/>
      <c r="S2027" s="33"/>
    </row>
    <row r="2028" spans="16:19">
      <c r="P2028" s="33"/>
      <c r="R2028" s="33"/>
      <c r="S2028" s="33"/>
    </row>
    <row r="2029" spans="16:19">
      <c r="P2029" s="33"/>
      <c r="R2029" s="33"/>
      <c r="S2029" s="33"/>
    </row>
    <row r="2030" spans="16:19">
      <c r="P2030" s="33"/>
      <c r="R2030" s="33"/>
      <c r="S2030" s="33"/>
    </row>
    <row r="2031" spans="16:19">
      <c r="P2031" s="33"/>
      <c r="R2031" s="33"/>
      <c r="S2031" s="33"/>
    </row>
    <row r="2032" spans="16:19">
      <c r="P2032" s="33"/>
      <c r="R2032" s="33"/>
      <c r="S2032" s="33"/>
    </row>
    <row r="2033" spans="16:19">
      <c r="P2033" s="33"/>
      <c r="R2033" s="33"/>
      <c r="S2033" s="33"/>
    </row>
    <row r="2034" spans="16:19">
      <c r="P2034" s="33"/>
      <c r="R2034" s="33"/>
      <c r="S2034" s="33"/>
    </row>
    <row r="2035" spans="16:19">
      <c r="P2035" s="33"/>
      <c r="R2035" s="33"/>
      <c r="S2035" s="33"/>
    </row>
    <row r="2036" spans="16:19">
      <c r="P2036" s="33"/>
      <c r="R2036" s="33"/>
      <c r="S2036" s="33"/>
    </row>
    <row r="2037" spans="16:19">
      <c r="P2037" s="33"/>
      <c r="R2037" s="33"/>
      <c r="S2037" s="33"/>
    </row>
    <row r="2038" spans="16:19">
      <c r="P2038" s="33"/>
      <c r="R2038" s="33"/>
      <c r="S2038" s="33"/>
    </row>
    <row r="2039" spans="16:19">
      <c r="P2039" s="33"/>
      <c r="R2039" s="33"/>
      <c r="S2039" s="33"/>
    </row>
    <row r="2040" spans="16:19">
      <c r="P2040" s="33"/>
      <c r="R2040" s="33"/>
      <c r="S2040" s="33"/>
    </row>
    <row r="2041" spans="16:19">
      <c r="P2041" s="33"/>
      <c r="R2041" s="33"/>
      <c r="S2041" s="33"/>
    </row>
    <row r="2042" spans="16:19">
      <c r="P2042" s="33"/>
      <c r="R2042" s="33"/>
      <c r="S2042" s="33"/>
    </row>
    <row r="2043" spans="16:19">
      <c r="P2043" s="33"/>
      <c r="R2043" s="33"/>
      <c r="S2043" s="33"/>
    </row>
    <row r="2044" spans="16:19">
      <c r="P2044" s="33"/>
      <c r="R2044" s="33"/>
      <c r="S2044" s="33"/>
    </row>
    <row r="2045" spans="16:19">
      <c r="P2045" s="33"/>
      <c r="R2045" s="33"/>
      <c r="S2045" s="33"/>
    </row>
    <row r="2046" spans="16:19">
      <c r="P2046" s="33"/>
      <c r="R2046" s="33"/>
      <c r="S2046" s="33"/>
    </row>
    <row r="2047" spans="16:19">
      <c r="P2047" s="33"/>
      <c r="R2047" s="33"/>
      <c r="S2047" s="33"/>
    </row>
    <row r="2048" spans="16:19">
      <c r="P2048" s="33"/>
      <c r="R2048" s="33"/>
      <c r="S2048" s="33"/>
    </row>
    <row r="2049" spans="16:19">
      <c r="P2049" s="33"/>
      <c r="R2049" s="33"/>
      <c r="S2049" s="33"/>
    </row>
    <row r="2050" spans="16:19">
      <c r="P2050" s="33"/>
      <c r="R2050" s="33"/>
      <c r="S2050" s="33"/>
    </row>
    <row r="2051" spans="16:19">
      <c r="P2051" s="33"/>
      <c r="R2051" s="33"/>
      <c r="S2051" s="33"/>
    </row>
    <row r="2052" spans="16:19">
      <c r="P2052" s="33"/>
      <c r="R2052" s="33"/>
      <c r="S2052" s="33"/>
    </row>
    <row r="2053" spans="16:19">
      <c r="P2053" s="33"/>
      <c r="R2053" s="33"/>
      <c r="S2053" s="33"/>
    </row>
    <row r="2054" spans="16:19">
      <c r="P2054" s="33"/>
      <c r="R2054" s="33"/>
      <c r="S2054" s="33"/>
    </row>
    <row r="2055" spans="16:19">
      <c r="P2055" s="33"/>
      <c r="R2055" s="33"/>
      <c r="S2055" s="33"/>
    </row>
    <row r="2056" spans="16:19">
      <c r="P2056" s="33"/>
      <c r="R2056" s="33"/>
      <c r="S2056" s="33"/>
    </row>
    <row r="2057" spans="16:19">
      <c r="P2057" s="33"/>
      <c r="R2057" s="33"/>
      <c r="S2057" s="33"/>
    </row>
    <row r="2058" spans="16:19">
      <c r="P2058" s="33"/>
      <c r="R2058" s="33"/>
      <c r="S2058" s="33"/>
    </row>
    <row r="2059" spans="16:19">
      <c r="P2059" s="33"/>
      <c r="R2059" s="33"/>
      <c r="S2059" s="33"/>
    </row>
    <row r="2060" spans="16:19">
      <c r="P2060" s="33"/>
      <c r="R2060" s="33"/>
      <c r="S2060" s="33"/>
    </row>
    <row r="2061" spans="16:19">
      <c r="P2061" s="33"/>
      <c r="R2061" s="33"/>
      <c r="S2061" s="33"/>
    </row>
    <row r="2062" spans="16:19">
      <c r="P2062" s="33"/>
      <c r="R2062" s="33"/>
      <c r="S2062" s="33"/>
    </row>
    <row r="2063" spans="16:19">
      <c r="P2063" s="33"/>
      <c r="R2063" s="33"/>
      <c r="S2063" s="33"/>
    </row>
    <row r="2064" spans="16:19">
      <c r="P2064" s="33"/>
      <c r="R2064" s="33"/>
      <c r="S2064" s="33"/>
    </row>
    <row r="2065" spans="16:19">
      <c r="P2065" s="33"/>
      <c r="R2065" s="33"/>
      <c r="S2065" s="33"/>
    </row>
    <row r="2066" spans="16:19">
      <c r="P2066" s="33"/>
      <c r="R2066" s="33"/>
      <c r="S2066" s="33"/>
    </row>
    <row r="2067" spans="16:19">
      <c r="P2067" s="33"/>
      <c r="R2067" s="33"/>
      <c r="S2067" s="33"/>
    </row>
    <row r="2068" spans="16:19">
      <c r="P2068" s="33"/>
      <c r="R2068" s="33"/>
      <c r="S2068" s="33"/>
    </row>
    <row r="2069" spans="16:19">
      <c r="P2069" s="33"/>
      <c r="R2069" s="33"/>
      <c r="S2069" s="33"/>
    </row>
    <row r="2070" spans="16:19">
      <c r="P2070" s="33"/>
      <c r="R2070" s="33"/>
      <c r="S2070" s="33"/>
    </row>
    <row r="2071" spans="16:19">
      <c r="P2071" s="33"/>
      <c r="R2071" s="33"/>
      <c r="S2071" s="33"/>
    </row>
    <row r="2072" spans="16:19">
      <c r="P2072" s="33"/>
      <c r="R2072" s="33"/>
      <c r="S2072" s="33"/>
    </row>
    <row r="2073" spans="16:19">
      <c r="P2073" s="33"/>
      <c r="R2073" s="33"/>
      <c r="S2073" s="33"/>
    </row>
    <row r="2074" spans="16:19">
      <c r="P2074" s="33"/>
      <c r="R2074" s="33"/>
      <c r="S2074" s="33"/>
    </row>
    <row r="2075" spans="16:19">
      <c r="P2075" s="33"/>
      <c r="R2075" s="33"/>
      <c r="S2075" s="33"/>
    </row>
    <row r="2076" spans="16:19">
      <c r="P2076" s="33"/>
      <c r="R2076" s="33"/>
      <c r="S2076" s="33"/>
    </row>
    <row r="2077" spans="16:19">
      <c r="P2077" s="33"/>
      <c r="R2077" s="33"/>
      <c r="S2077" s="33"/>
    </row>
    <row r="2078" spans="16:19">
      <c r="P2078" s="33"/>
      <c r="R2078" s="33"/>
      <c r="S2078" s="33"/>
    </row>
    <row r="2079" spans="16:19">
      <c r="P2079" s="33"/>
      <c r="R2079" s="33"/>
      <c r="S2079" s="33"/>
    </row>
    <row r="2080" spans="16:19">
      <c r="P2080" s="33"/>
      <c r="R2080" s="33"/>
      <c r="S2080" s="33"/>
    </row>
    <row r="2081" spans="16:19">
      <c r="P2081" s="33"/>
      <c r="R2081" s="33"/>
      <c r="S2081" s="33"/>
    </row>
    <row r="2082" spans="16:19">
      <c r="P2082" s="33"/>
      <c r="R2082" s="33"/>
      <c r="S2082" s="33"/>
    </row>
    <row r="2083" spans="16:19">
      <c r="P2083" s="33"/>
      <c r="R2083" s="33"/>
      <c r="S2083" s="33"/>
    </row>
    <row r="2084" spans="16:19">
      <c r="P2084" s="33"/>
      <c r="R2084" s="33"/>
      <c r="S2084" s="33"/>
    </row>
    <row r="2085" spans="16:19">
      <c r="P2085" s="33"/>
      <c r="R2085" s="33"/>
      <c r="S2085" s="33"/>
    </row>
    <row r="2086" spans="16:19">
      <c r="P2086" s="33"/>
      <c r="R2086" s="33"/>
      <c r="S2086" s="33"/>
    </row>
    <row r="2087" spans="16:19">
      <c r="P2087" s="33"/>
      <c r="R2087" s="33"/>
      <c r="S2087" s="33"/>
    </row>
    <row r="2088" spans="16:19">
      <c r="P2088" s="33"/>
      <c r="R2088" s="33"/>
      <c r="S2088" s="33"/>
    </row>
    <row r="2089" spans="16:19">
      <c r="P2089" s="33"/>
      <c r="R2089" s="33"/>
      <c r="S2089" s="33"/>
    </row>
    <row r="2090" spans="16:19">
      <c r="P2090" s="33"/>
      <c r="R2090" s="33"/>
      <c r="S2090" s="33"/>
    </row>
    <row r="2091" spans="16:19">
      <c r="P2091" s="33"/>
      <c r="R2091" s="33"/>
      <c r="S2091" s="33"/>
    </row>
    <row r="2092" spans="16:19">
      <c r="P2092" s="33"/>
      <c r="R2092" s="33"/>
      <c r="S2092" s="33"/>
    </row>
    <row r="2093" spans="16:19">
      <c r="P2093" s="33"/>
      <c r="R2093" s="33"/>
      <c r="S2093" s="33"/>
    </row>
    <row r="2094" spans="16:19">
      <c r="P2094" s="33"/>
      <c r="R2094" s="33"/>
      <c r="S2094" s="33"/>
    </row>
    <row r="2095" spans="16:19">
      <c r="P2095" s="33"/>
      <c r="R2095" s="33"/>
      <c r="S2095" s="33"/>
    </row>
    <row r="2096" spans="16:19">
      <c r="P2096" s="33"/>
      <c r="R2096" s="33"/>
      <c r="S2096" s="33"/>
    </row>
    <row r="2097" spans="16:19">
      <c r="P2097" s="33"/>
      <c r="R2097" s="33"/>
      <c r="S2097" s="33"/>
    </row>
    <row r="2098" spans="16:19">
      <c r="P2098" s="33"/>
      <c r="R2098" s="33"/>
      <c r="S2098" s="33"/>
    </row>
    <row r="2099" spans="16:19">
      <c r="P2099" s="33"/>
      <c r="R2099" s="33"/>
      <c r="S2099" s="33"/>
    </row>
    <row r="2100" spans="16:19">
      <c r="P2100" s="33"/>
      <c r="R2100" s="33"/>
      <c r="S2100" s="33"/>
    </row>
    <row r="2101" spans="16:19">
      <c r="P2101" s="33"/>
      <c r="R2101" s="33"/>
      <c r="S2101" s="33"/>
    </row>
    <row r="2102" spans="16:19">
      <c r="P2102" s="33"/>
      <c r="R2102" s="33"/>
      <c r="S2102" s="33"/>
    </row>
    <row r="2103" spans="16:19">
      <c r="P2103" s="33"/>
      <c r="R2103" s="33"/>
      <c r="S2103" s="33"/>
    </row>
    <row r="2104" spans="16:19">
      <c r="P2104" s="33"/>
      <c r="R2104" s="33"/>
      <c r="S2104" s="33"/>
    </row>
    <row r="2105" spans="16:19">
      <c r="P2105" s="33"/>
      <c r="R2105" s="33"/>
      <c r="S2105" s="33"/>
    </row>
    <row r="2106" spans="16:19">
      <c r="P2106" s="33"/>
      <c r="R2106" s="33"/>
      <c r="S2106" s="33"/>
    </row>
    <row r="2107" spans="16:19">
      <c r="P2107" s="33"/>
      <c r="R2107" s="33"/>
      <c r="S2107" s="33"/>
    </row>
    <row r="2108" spans="16:19">
      <c r="P2108" s="33"/>
      <c r="R2108" s="33"/>
      <c r="S2108" s="33"/>
    </row>
    <row r="2109" spans="16:19">
      <c r="P2109" s="33"/>
      <c r="R2109" s="33"/>
      <c r="S2109" s="33"/>
    </row>
    <row r="2110" spans="16:19">
      <c r="P2110" s="33"/>
      <c r="R2110" s="33"/>
      <c r="S2110" s="33"/>
    </row>
    <row r="2111" spans="16:19">
      <c r="P2111" s="33"/>
      <c r="R2111" s="33"/>
      <c r="S2111" s="33"/>
    </row>
    <row r="2112" spans="16:19">
      <c r="P2112" s="33"/>
      <c r="R2112" s="33"/>
      <c r="S2112" s="33"/>
    </row>
    <row r="2113" spans="16:19">
      <c r="P2113" s="33"/>
      <c r="R2113" s="33"/>
      <c r="S2113" s="33"/>
    </row>
    <row r="2114" spans="16:19">
      <c r="P2114" s="33"/>
      <c r="R2114" s="33"/>
      <c r="S2114" s="33"/>
    </row>
    <row r="2115" spans="16:19">
      <c r="P2115" s="33"/>
      <c r="R2115" s="33"/>
      <c r="S2115" s="33"/>
    </row>
    <row r="2116" spans="16:19">
      <c r="P2116" s="33"/>
      <c r="R2116" s="33"/>
      <c r="S2116" s="33"/>
    </row>
    <row r="2117" spans="16:19">
      <c r="P2117" s="33"/>
      <c r="R2117" s="33"/>
      <c r="S2117" s="33"/>
    </row>
    <row r="2118" spans="16:19">
      <c r="P2118" s="33"/>
      <c r="R2118" s="33"/>
      <c r="S2118" s="33"/>
    </row>
    <row r="2119" spans="16:19">
      <c r="P2119" s="33"/>
      <c r="R2119" s="33"/>
      <c r="S2119" s="33"/>
    </row>
    <row r="2120" spans="16:19">
      <c r="P2120" s="33"/>
      <c r="R2120" s="33"/>
      <c r="S2120" s="33"/>
    </row>
    <row r="2121" spans="16:19">
      <c r="P2121" s="33"/>
      <c r="R2121" s="33"/>
      <c r="S2121" s="33"/>
    </row>
    <row r="2122" spans="16:19">
      <c r="P2122" s="33"/>
      <c r="R2122" s="33"/>
      <c r="S2122" s="33"/>
    </row>
    <row r="2123" spans="16:19">
      <c r="P2123" s="33"/>
      <c r="R2123" s="33"/>
      <c r="S2123" s="33"/>
    </row>
    <row r="2124" spans="16:19">
      <c r="P2124" s="33"/>
      <c r="R2124" s="33"/>
      <c r="S2124" s="33"/>
    </row>
    <row r="2125" spans="16:19">
      <c r="P2125" s="33"/>
      <c r="R2125" s="33"/>
      <c r="S2125" s="33"/>
    </row>
    <row r="2126" spans="16:19">
      <c r="P2126" s="33"/>
      <c r="R2126" s="33"/>
      <c r="S2126" s="33"/>
    </row>
    <row r="2127" spans="16:19">
      <c r="P2127" s="33"/>
      <c r="R2127" s="33"/>
      <c r="S2127" s="33"/>
    </row>
    <row r="2128" spans="16:19">
      <c r="P2128" s="33"/>
      <c r="R2128" s="33"/>
      <c r="S2128" s="33"/>
    </row>
    <row r="2129" spans="16:19">
      <c r="P2129" s="33"/>
      <c r="R2129" s="33"/>
      <c r="S2129" s="33"/>
    </row>
    <row r="2130" spans="16:19">
      <c r="P2130" s="33"/>
      <c r="R2130" s="33"/>
      <c r="S2130" s="33"/>
    </row>
    <row r="2131" spans="16:19">
      <c r="P2131" s="33"/>
      <c r="R2131" s="33"/>
      <c r="S2131" s="33"/>
    </row>
    <row r="2132" spans="16:19">
      <c r="P2132" s="33"/>
      <c r="R2132" s="33"/>
      <c r="S2132" s="33"/>
    </row>
    <row r="2133" spans="16:19">
      <c r="P2133" s="33"/>
      <c r="R2133" s="33"/>
      <c r="S2133" s="33"/>
    </row>
    <row r="2134" spans="16:19">
      <c r="P2134" s="33"/>
      <c r="R2134" s="33"/>
      <c r="S2134" s="33"/>
    </row>
    <row r="2135" spans="16:19">
      <c r="P2135" s="33"/>
      <c r="R2135" s="33"/>
      <c r="S2135" s="33"/>
    </row>
    <row r="2136" spans="16:19">
      <c r="P2136" s="33"/>
      <c r="R2136" s="33"/>
      <c r="S2136" s="33"/>
    </row>
    <row r="2137" spans="16:19">
      <c r="P2137" s="33"/>
      <c r="R2137" s="33"/>
      <c r="S2137" s="33"/>
    </row>
    <row r="2138" spans="16:19">
      <c r="P2138" s="33"/>
      <c r="R2138" s="33"/>
      <c r="S2138" s="33"/>
    </row>
    <row r="2139" spans="16:19">
      <c r="P2139" s="33"/>
      <c r="R2139" s="33"/>
      <c r="S2139" s="33"/>
    </row>
    <row r="2140" spans="16:19">
      <c r="P2140" s="33"/>
      <c r="R2140" s="33"/>
      <c r="S2140" s="33"/>
    </row>
    <row r="2141" spans="16:19">
      <c r="P2141" s="33"/>
      <c r="R2141" s="33"/>
      <c r="S2141" s="33"/>
    </row>
    <row r="2142" spans="16:19">
      <c r="P2142" s="33"/>
      <c r="R2142" s="33"/>
      <c r="S2142" s="33"/>
    </row>
    <row r="2143" spans="16:19">
      <c r="P2143" s="33"/>
      <c r="R2143" s="33"/>
      <c r="S2143" s="33"/>
    </row>
    <row r="2144" spans="16:19">
      <c r="P2144" s="33"/>
      <c r="R2144" s="33"/>
      <c r="S2144" s="33"/>
    </row>
    <row r="2145" spans="16:19">
      <c r="P2145" s="33"/>
      <c r="R2145" s="33"/>
      <c r="S2145" s="33"/>
    </row>
    <row r="2146" spans="16:19">
      <c r="P2146" s="33"/>
      <c r="R2146" s="33"/>
      <c r="S2146" s="33"/>
    </row>
    <row r="2147" spans="16:19">
      <c r="P2147" s="33"/>
      <c r="R2147" s="33"/>
      <c r="S2147" s="33"/>
    </row>
    <row r="2148" spans="16:19">
      <c r="P2148" s="33"/>
      <c r="R2148" s="33"/>
      <c r="S2148" s="33"/>
    </row>
    <row r="2149" spans="16:19">
      <c r="P2149" s="33"/>
      <c r="R2149" s="33"/>
      <c r="S2149" s="33"/>
    </row>
    <row r="2150" spans="16:19">
      <c r="P2150" s="33"/>
      <c r="R2150" s="33"/>
      <c r="S2150" s="33"/>
    </row>
    <row r="2151" spans="16:19">
      <c r="P2151" s="33"/>
      <c r="R2151" s="33"/>
      <c r="S2151" s="33"/>
    </row>
    <row r="2152" spans="16:19">
      <c r="P2152" s="33"/>
      <c r="R2152" s="33"/>
      <c r="S2152" s="33"/>
    </row>
    <row r="2153" spans="16:19">
      <c r="P2153" s="33"/>
      <c r="R2153" s="33"/>
      <c r="S2153" s="33"/>
    </row>
    <row r="2154" spans="16:19">
      <c r="P2154" s="33"/>
      <c r="R2154" s="33"/>
      <c r="S2154" s="33"/>
    </row>
    <row r="2155" spans="16:19">
      <c r="P2155" s="33"/>
      <c r="R2155" s="33"/>
      <c r="S2155" s="33"/>
    </row>
    <row r="2156" spans="16:19">
      <c r="P2156" s="33"/>
      <c r="R2156" s="33"/>
      <c r="S2156" s="33"/>
    </row>
    <row r="2157" spans="16:19">
      <c r="P2157" s="33"/>
      <c r="R2157" s="33"/>
      <c r="S2157" s="33"/>
    </row>
    <row r="2158" spans="16:19">
      <c r="P2158" s="33"/>
      <c r="R2158" s="33"/>
      <c r="S2158" s="33"/>
    </row>
    <row r="2159" spans="16:19">
      <c r="P2159" s="33"/>
      <c r="R2159" s="33"/>
      <c r="S2159" s="33"/>
    </row>
    <row r="2160" spans="16:19">
      <c r="P2160" s="33"/>
      <c r="R2160" s="33"/>
      <c r="S2160" s="33"/>
    </row>
    <row r="2161" spans="16:19">
      <c r="P2161" s="33"/>
      <c r="R2161" s="33"/>
      <c r="S2161" s="33"/>
    </row>
    <row r="2162" spans="16:19">
      <c r="P2162" s="33"/>
      <c r="R2162" s="33"/>
      <c r="S2162" s="33"/>
    </row>
    <row r="2163" spans="16:19">
      <c r="P2163" s="33"/>
      <c r="R2163" s="33"/>
      <c r="S2163" s="33"/>
    </row>
    <row r="2164" spans="16:19">
      <c r="P2164" s="33"/>
      <c r="R2164" s="33"/>
      <c r="S2164" s="33"/>
    </row>
    <row r="2165" spans="16:19">
      <c r="P2165" s="33"/>
      <c r="R2165" s="33"/>
      <c r="S2165" s="33"/>
    </row>
    <row r="2166" spans="16:19">
      <c r="P2166" s="33"/>
      <c r="R2166" s="33"/>
      <c r="S2166" s="33"/>
    </row>
    <row r="2167" spans="16:19">
      <c r="P2167" s="33"/>
      <c r="R2167" s="33"/>
      <c r="S2167" s="33"/>
    </row>
    <row r="2168" spans="16:19">
      <c r="P2168" s="33"/>
      <c r="R2168" s="33"/>
      <c r="S2168" s="33"/>
    </row>
    <row r="2169" spans="16:19">
      <c r="P2169" s="33"/>
      <c r="R2169" s="33"/>
      <c r="S2169" s="33"/>
    </row>
    <row r="2170" spans="16:19">
      <c r="P2170" s="33"/>
      <c r="R2170" s="33"/>
      <c r="S2170" s="33"/>
    </row>
    <row r="2171" spans="16:19">
      <c r="P2171" s="33"/>
      <c r="R2171" s="33"/>
      <c r="S2171" s="33"/>
    </row>
    <row r="2172" spans="16:19">
      <c r="P2172" s="33"/>
      <c r="R2172" s="33"/>
      <c r="S2172" s="33"/>
    </row>
    <row r="2173" spans="16:19">
      <c r="P2173" s="33"/>
      <c r="R2173" s="33"/>
      <c r="S2173" s="33"/>
    </row>
    <row r="2174" spans="16:19">
      <c r="P2174" s="33"/>
      <c r="R2174" s="33"/>
      <c r="S2174" s="33"/>
    </row>
    <row r="2175" spans="16:19">
      <c r="P2175" s="33"/>
      <c r="R2175" s="33"/>
      <c r="S2175" s="33"/>
    </row>
    <row r="2176" spans="16:19">
      <c r="P2176" s="33"/>
      <c r="R2176" s="33"/>
      <c r="S2176" s="33"/>
    </row>
    <row r="2177" spans="16:19">
      <c r="P2177" s="33"/>
      <c r="R2177" s="33"/>
      <c r="S2177" s="33"/>
    </row>
    <row r="2178" spans="16:19">
      <c r="P2178" s="33"/>
      <c r="R2178" s="33"/>
      <c r="S2178" s="33"/>
    </row>
    <row r="2179" spans="16:19">
      <c r="P2179" s="33"/>
      <c r="R2179" s="33"/>
      <c r="S2179" s="33"/>
    </row>
    <row r="2180" spans="16:19">
      <c r="P2180" s="33"/>
      <c r="R2180" s="33"/>
      <c r="S2180" s="33"/>
    </row>
    <row r="2181" spans="16:19">
      <c r="P2181" s="33"/>
      <c r="R2181" s="33"/>
      <c r="S2181" s="33"/>
    </row>
    <row r="2182" spans="16:19">
      <c r="P2182" s="33"/>
      <c r="R2182" s="33"/>
      <c r="S2182" s="33"/>
    </row>
    <row r="2183" spans="16:19">
      <c r="P2183" s="33"/>
      <c r="R2183" s="33"/>
      <c r="S2183" s="33"/>
    </row>
    <row r="2184" spans="16:19">
      <c r="P2184" s="33"/>
      <c r="R2184" s="33"/>
      <c r="S2184" s="33"/>
    </row>
    <row r="2185" spans="16:19">
      <c r="P2185" s="33"/>
      <c r="R2185" s="33"/>
      <c r="S2185" s="33"/>
    </row>
    <row r="2186" spans="16:19">
      <c r="P2186" s="33"/>
      <c r="R2186" s="33"/>
      <c r="S2186" s="33"/>
    </row>
    <row r="2187" spans="16:19">
      <c r="P2187" s="33"/>
      <c r="R2187" s="33"/>
      <c r="S2187" s="33"/>
    </row>
    <row r="2188" spans="16:19">
      <c r="P2188" s="33"/>
      <c r="R2188" s="33"/>
      <c r="S2188" s="33"/>
    </row>
    <row r="2189" spans="16:19">
      <c r="P2189" s="33"/>
      <c r="R2189" s="33"/>
      <c r="S2189" s="33"/>
    </row>
    <row r="2190" spans="16:19">
      <c r="P2190" s="33"/>
      <c r="R2190" s="33"/>
      <c r="S2190" s="33"/>
    </row>
    <row r="2191" spans="16:19">
      <c r="P2191" s="33"/>
      <c r="R2191" s="33"/>
      <c r="S2191" s="33"/>
    </row>
    <row r="2192" spans="16:19">
      <c r="P2192" s="33"/>
      <c r="R2192" s="33"/>
      <c r="S2192" s="33"/>
    </row>
    <row r="2193" spans="16:19">
      <c r="P2193" s="33"/>
      <c r="R2193" s="33"/>
      <c r="S2193" s="33"/>
    </row>
    <row r="2194" spans="16:19">
      <c r="P2194" s="33"/>
      <c r="R2194" s="33"/>
      <c r="S2194" s="33"/>
    </row>
    <row r="2195" spans="16:19">
      <c r="P2195" s="33"/>
      <c r="R2195" s="33"/>
      <c r="S2195" s="33"/>
    </row>
    <row r="2196" spans="16:19">
      <c r="P2196" s="33"/>
      <c r="R2196" s="33"/>
      <c r="S2196" s="33"/>
    </row>
    <row r="2197" spans="16:19">
      <c r="P2197" s="33"/>
      <c r="R2197" s="33"/>
      <c r="S2197" s="33"/>
    </row>
    <row r="2198" spans="16:19">
      <c r="P2198" s="33"/>
      <c r="R2198" s="33"/>
      <c r="S2198" s="33"/>
    </row>
    <row r="2199" spans="16:19">
      <c r="P2199" s="33"/>
      <c r="R2199" s="33"/>
      <c r="S2199" s="33"/>
    </row>
    <row r="2200" spans="16:19">
      <c r="P2200" s="33"/>
      <c r="R2200" s="33"/>
      <c r="S2200" s="33"/>
    </row>
    <row r="2201" spans="16:19">
      <c r="P2201" s="33"/>
      <c r="R2201" s="33"/>
      <c r="S2201" s="33"/>
    </row>
    <row r="2202" spans="16:19">
      <c r="P2202" s="33"/>
      <c r="R2202" s="33"/>
      <c r="S2202" s="33"/>
    </row>
    <row r="2203" spans="16:19">
      <c r="P2203" s="33"/>
      <c r="R2203" s="33"/>
      <c r="S2203" s="33"/>
    </row>
    <row r="2204" spans="16:19">
      <c r="P2204" s="33"/>
      <c r="R2204" s="33"/>
      <c r="S2204" s="33"/>
    </row>
    <row r="2205" spans="16:19">
      <c r="P2205" s="33"/>
      <c r="R2205" s="33"/>
      <c r="S2205" s="33"/>
    </row>
    <row r="2206" spans="16:19">
      <c r="P2206" s="33"/>
      <c r="R2206" s="33"/>
      <c r="S2206" s="33"/>
    </row>
    <row r="2207" spans="16:19">
      <c r="P2207" s="33"/>
      <c r="R2207" s="33"/>
      <c r="S2207" s="33"/>
    </row>
    <row r="2208" spans="16:19">
      <c r="P2208" s="33"/>
      <c r="R2208" s="33"/>
      <c r="S2208" s="33"/>
    </row>
    <row r="2209" spans="16:19">
      <c r="P2209" s="33"/>
      <c r="R2209" s="33"/>
      <c r="S2209" s="33"/>
    </row>
    <row r="2210" spans="16:19">
      <c r="P2210" s="33"/>
      <c r="R2210" s="33"/>
      <c r="S2210" s="33"/>
    </row>
    <row r="2211" spans="16:19">
      <c r="P2211" s="33"/>
      <c r="R2211" s="33"/>
      <c r="S2211" s="33"/>
    </row>
    <row r="2212" spans="16:19">
      <c r="P2212" s="33"/>
      <c r="R2212" s="33"/>
      <c r="S2212" s="33"/>
    </row>
    <row r="2213" spans="16:19">
      <c r="P2213" s="33"/>
      <c r="R2213" s="33"/>
      <c r="S2213" s="33"/>
    </row>
    <row r="2214" spans="16:19">
      <c r="P2214" s="33"/>
      <c r="R2214" s="33"/>
      <c r="S2214" s="33"/>
    </row>
    <row r="2215" spans="16:19">
      <c r="P2215" s="33"/>
      <c r="R2215" s="33"/>
      <c r="S2215" s="33"/>
    </row>
    <row r="2216" spans="16:19">
      <c r="P2216" s="33"/>
      <c r="R2216" s="33"/>
      <c r="S2216" s="33"/>
    </row>
    <row r="2217" spans="16:19">
      <c r="P2217" s="33"/>
      <c r="R2217" s="33"/>
      <c r="S2217" s="33"/>
    </row>
    <row r="2218" spans="16:19">
      <c r="P2218" s="33"/>
      <c r="R2218" s="33"/>
      <c r="S2218" s="33"/>
    </row>
    <row r="2219" spans="16:19">
      <c r="P2219" s="33"/>
      <c r="R2219" s="33"/>
      <c r="S2219" s="33"/>
    </row>
    <row r="2220" spans="16:19">
      <c r="P2220" s="33"/>
      <c r="R2220" s="33"/>
      <c r="S2220" s="33"/>
    </row>
    <row r="2221" spans="16:19">
      <c r="P2221" s="33"/>
      <c r="R2221" s="33"/>
      <c r="S2221" s="33"/>
    </row>
    <row r="2222" spans="16:19">
      <c r="P2222" s="33"/>
      <c r="R2222" s="33"/>
      <c r="S2222" s="33"/>
    </row>
    <row r="2223" spans="16:19">
      <c r="P2223" s="33"/>
      <c r="R2223" s="33"/>
      <c r="S2223" s="33"/>
    </row>
    <row r="2224" spans="16:19">
      <c r="P2224" s="33"/>
      <c r="R2224" s="33"/>
      <c r="S2224" s="33"/>
    </row>
    <row r="2225" spans="16:19">
      <c r="P2225" s="33"/>
      <c r="R2225" s="33"/>
      <c r="S2225" s="33"/>
    </row>
    <row r="2226" spans="16:19">
      <c r="P2226" s="33"/>
      <c r="R2226" s="33"/>
      <c r="S2226" s="33"/>
    </row>
    <row r="2227" spans="16:19">
      <c r="P2227" s="33"/>
      <c r="R2227" s="33"/>
      <c r="S2227" s="33"/>
    </row>
    <row r="2228" spans="16:19">
      <c r="P2228" s="33"/>
      <c r="R2228" s="33"/>
      <c r="S2228" s="33"/>
    </row>
    <row r="2229" spans="16:19">
      <c r="P2229" s="33"/>
      <c r="R2229" s="33"/>
      <c r="S2229" s="33"/>
    </row>
    <row r="2230" spans="16:19">
      <c r="P2230" s="33"/>
      <c r="R2230" s="33"/>
      <c r="S2230" s="33"/>
    </row>
    <row r="2231" spans="16:19">
      <c r="P2231" s="33"/>
      <c r="R2231" s="33"/>
      <c r="S2231" s="33"/>
    </row>
    <row r="2232" spans="16:19">
      <c r="P2232" s="33"/>
      <c r="R2232" s="33"/>
      <c r="S2232" s="33"/>
    </row>
    <row r="2233" spans="16:19">
      <c r="P2233" s="33"/>
      <c r="R2233" s="33"/>
      <c r="S2233" s="33"/>
    </row>
    <row r="2234" spans="16:19">
      <c r="P2234" s="33"/>
      <c r="R2234" s="33"/>
      <c r="S2234" s="33"/>
    </row>
    <row r="2235" spans="16:19">
      <c r="P2235" s="33"/>
      <c r="R2235" s="33"/>
      <c r="S2235" s="33"/>
    </row>
    <row r="2236" spans="16:19">
      <c r="P2236" s="33"/>
      <c r="R2236" s="33"/>
      <c r="S2236" s="33"/>
    </row>
    <row r="2237" spans="16:19">
      <c r="P2237" s="33"/>
      <c r="R2237" s="33"/>
      <c r="S2237" s="33"/>
    </row>
    <row r="2238" spans="16:19">
      <c r="P2238" s="33"/>
      <c r="R2238" s="33"/>
      <c r="S2238" s="33"/>
    </row>
    <row r="2239" spans="16:19">
      <c r="P2239" s="33"/>
      <c r="R2239" s="33"/>
      <c r="S2239" s="33"/>
    </row>
    <row r="2240" spans="16:19">
      <c r="P2240" s="33"/>
      <c r="R2240" s="33"/>
      <c r="S2240" s="33"/>
    </row>
    <row r="2241" spans="16:19">
      <c r="P2241" s="33"/>
      <c r="R2241" s="33"/>
      <c r="S2241" s="33"/>
    </row>
    <row r="2242" spans="16:19">
      <c r="P2242" s="33"/>
      <c r="R2242" s="33"/>
      <c r="S2242" s="33"/>
    </row>
    <row r="2243" spans="16:19">
      <c r="P2243" s="33"/>
      <c r="R2243" s="33"/>
      <c r="S2243" s="33"/>
    </row>
    <row r="2244" spans="16:19">
      <c r="P2244" s="33"/>
      <c r="R2244" s="33"/>
      <c r="S2244" s="33"/>
    </row>
    <row r="2245" spans="16:19">
      <c r="P2245" s="33"/>
      <c r="R2245" s="33"/>
      <c r="S2245" s="33"/>
    </row>
    <row r="2246" spans="16:19">
      <c r="P2246" s="33"/>
      <c r="R2246" s="33"/>
      <c r="S2246" s="33"/>
    </row>
    <row r="2247" spans="16:19">
      <c r="P2247" s="33"/>
      <c r="R2247" s="33"/>
      <c r="S2247" s="33"/>
    </row>
    <row r="2248" spans="16:19">
      <c r="P2248" s="33"/>
      <c r="R2248" s="33"/>
      <c r="S2248" s="33"/>
    </row>
    <row r="2249" spans="16:19">
      <c r="P2249" s="33"/>
      <c r="R2249" s="33"/>
      <c r="S2249" s="33"/>
    </row>
    <row r="2250" spans="16:19">
      <c r="P2250" s="33"/>
      <c r="R2250" s="33"/>
      <c r="S2250" s="33"/>
    </row>
    <row r="2251" spans="16:19">
      <c r="P2251" s="33"/>
      <c r="R2251" s="33"/>
      <c r="S2251" s="33"/>
    </row>
    <row r="2252" spans="16:19">
      <c r="P2252" s="33"/>
      <c r="R2252" s="33"/>
      <c r="S2252" s="33"/>
    </row>
    <row r="2253" spans="16:19">
      <c r="P2253" s="33"/>
      <c r="R2253" s="33"/>
      <c r="S2253" s="33"/>
    </row>
    <row r="2254" spans="16:19">
      <c r="P2254" s="33"/>
      <c r="R2254" s="33"/>
      <c r="S2254" s="33"/>
    </row>
    <row r="2255" spans="16:19">
      <c r="P2255" s="33"/>
      <c r="R2255" s="33"/>
      <c r="S2255" s="33"/>
    </row>
    <row r="2256" spans="16:19">
      <c r="P2256" s="33"/>
      <c r="R2256" s="33"/>
      <c r="S2256" s="33"/>
    </row>
    <row r="2257" spans="16:19">
      <c r="P2257" s="33"/>
      <c r="R2257" s="33"/>
      <c r="S2257" s="33"/>
    </row>
    <row r="2258" spans="16:19">
      <c r="P2258" s="33"/>
      <c r="R2258" s="33"/>
      <c r="S2258" s="33"/>
    </row>
    <row r="2259" spans="16:19">
      <c r="P2259" s="33"/>
      <c r="R2259" s="33"/>
      <c r="S2259" s="33"/>
    </row>
    <row r="2260" spans="16:19">
      <c r="P2260" s="33"/>
      <c r="R2260" s="33"/>
      <c r="S2260" s="33"/>
    </row>
    <row r="2261" spans="16:19">
      <c r="P2261" s="33"/>
      <c r="R2261" s="33"/>
      <c r="S2261" s="33"/>
    </row>
    <row r="2262" spans="16:19">
      <c r="P2262" s="33"/>
      <c r="R2262" s="33"/>
      <c r="S2262" s="33"/>
    </row>
    <row r="2263" spans="16:19">
      <c r="P2263" s="33"/>
      <c r="R2263" s="33"/>
      <c r="S2263" s="33"/>
    </row>
    <row r="2264" spans="16:19">
      <c r="P2264" s="33"/>
      <c r="R2264" s="33"/>
      <c r="S2264" s="33"/>
    </row>
    <row r="2265" spans="16:19">
      <c r="P2265" s="33"/>
      <c r="R2265" s="33"/>
      <c r="S2265" s="33"/>
    </row>
    <row r="2266" spans="16:19">
      <c r="P2266" s="33"/>
      <c r="R2266" s="33"/>
      <c r="S2266" s="33"/>
    </row>
    <row r="2267" spans="16:19">
      <c r="P2267" s="33"/>
      <c r="R2267" s="33"/>
      <c r="S2267" s="33"/>
    </row>
    <row r="2268" spans="16:19">
      <c r="P2268" s="33"/>
      <c r="R2268" s="33"/>
      <c r="S2268" s="33"/>
    </row>
    <row r="2269" spans="16:19">
      <c r="P2269" s="33"/>
      <c r="R2269" s="33"/>
      <c r="S2269" s="33"/>
    </row>
    <row r="2270" spans="16:19">
      <c r="P2270" s="33"/>
      <c r="R2270" s="33"/>
      <c r="S2270" s="33"/>
    </row>
    <row r="2271" spans="16:19">
      <c r="P2271" s="33"/>
      <c r="R2271" s="33"/>
      <c r="S2271" s="33"/>
    </row>
    <row r="2272" spans="16:19">
      <c r="P2272" s="33"/>
      <c r="R2272" s="33"/>
      <c r="S2272" s="33"/>
    </row>
    <row r="2273" spans="16:19">
      <c r="P2273" s="33"/>
      <c r="R2273" s="33"/>
      <c r="S2273" s="33"/>
    </row>
    <row r="2274" spans="16:19">
      <c r="P2274" s="33"/>
      <c r="R2274" s="33"/>
      <c r="S2274" s="33"/>
    </row>
    <row r="2275" spans="16:19">
      <c r="P2275" s="33"/>
      <c r="R2275" s="33"/>
      <c r="S2275" s="33"/>
    </row>
    <row r="2276" spans="16:19">
      <c r="P2276" s="33"/>
      <c r="R2276" s="33"/>
      <c r="S2276" s="33"/>
    </row>
    <row r="2277" spans="16:19">
      <c r="P2277" s="33"/>
      <c r="R2277" s="33"/>
      <c r="S2277" s="33"/>
    </row>
    <row r="2278" spans="16:19">
      <c r="P2278" s="33"/>
      <c r="R2278" s="33"/>
      <c r="S2278" s="33"/>
    </row>
    <row r="2279" spans="16:19">
      <c r="P2279" s="33"/>
      <c r="R2279" s="33"/>
      <c r="S2279" s="33"/>
    </row>
    <row r="2280" spans="16:19">
      <c r="P2280" s="33"/>
      <c r="R2280" s="33"/>
      <c r="S2280" s="33"/>
    </row>
    <row r="2281" spans="16:19">
      <c r="P2281" s="33"/>
      <c r="R2281" s="33"/>
      <c r="S2281" s="33"/>
    </row>
    <row r="2282" spans="16:19">
      <c r="P2282" s="33"/>
      <c r="R2282" s="33"/>
      <c r="S2282" s="33"/>
    </row>
    <row r="2283" spans="16:19">
      <c r="P2283" s="33"/>
      <c r="R2283" s="33"/>
      <c r="S2283" s="33"/>
    </row>
    <row r="2284" spans="16:19">
      <c r="P2284" s="33"/>
      <c r="R2284" s="33"/>
      <c r="S2284" s="33"/>
    </row>
    <row r="2285" spans="16:19">
      <c r="P2285" s="33"/>
      <c r="R2285" s="33"/>
      <c r="S2285" s="33"/>
    </row>
    <row r="2286" spans="16:19">
      <c r="P2286" s="33"/>
      <c r="R2286" s="33"/>
      <c r="S2286" s="33"/>
    </row>
    <row r="2287" spans="16:19">
      <c r="P2287" s="33"/>
      <c r="R2287" s="33"/>
      <c r="S2287" s="33"/>
    </row>
    <row r="2288" spans="16:19">
      <c r="P2288" s="33"/>
      <c r="R2288" s="33"/>
      <c r="S2288" s="33"/>
    </row>
    <row r="2289" spans="16:19">
      <c r="P2289" s="33"/>
      <c r="R2289" s="33"/>
      <c r="S2289" s="33"/>
    </row>
    <row r="2290" spans="16:19">
      <c r="P2290" s="33"/>
      <c r="R2290" s="33"/>
      <c r="S2290" s="33"/>
    </row>
    <row r="2291" spans="16:19">
      <c r="P2291" s="33"/>
      <c r="R2291" s="33"/>
      <c r="S2291" s="33"/>
    </row>
    <row r="2292" spans="16:19">
      <c r="P2292" s="33"/>
      <c r="R2292" s="33"/>
      <c r="S2292" s="33"/>
    </row>
    <row r="2293" spans="16:19">
      <c r="P2293" s="33"/>
      <c r="R2293" s="33"/>
      <c r="S2293" s="33"/>
    </row>
    <row r="2294" spans="16:19">
      <c r="P2294" s="33"/>
      <c r="R2294" s="33"/>
      <c r="S2294" s="33"/>
    </row>
    <row r="2295" spans="16:19">
      <c r="P2295" s="33"/>
      <c r="R2295" s="33"/>
      <c r="S2295" s="33"/>
    </row>
    <row r="2296" spans="16:19">
      <c r="P2296" s="33"/>
      <c r="R2296" s="33"/>
      <c r="S2296" s="33"/>
    </row>
    <row r="2297" spans="16:19">
      <c r="P2297" s="33"/>
      <c r="R2297" s="33"/>
      <c r="S2297" s="33"/>
    </row>
    <row r="2298" spans="16:19">
      <c r="P2298" s="33"/>
      <c r="R2298" s="33"/>
      <c r="S2298" s="33"/>
    </row>
    <row r="2299" spans="16:19">
      <c r="P2299" s="33"/>
      <c r="R2299" s="33"/>
      <c r="S2299" s="33"/>
    </row>
    <row r="2300" spans="16:19">
      <c r="P2300" s="33"/>
      <c r="R2300" s="33"/>
      <c r="S2300" s="33"/>
    </row>
    <row r="2301" spans="16:19">
      <c r="P2301" s="33"/>
      <c r="R2301" s="33"/>
      <c r="S2301" s="33"/>
    </row>
    <row r="2302" spans="16:19">
      <c r="P2302" s="33"/>
      <c r="R2302" s="33"/>
      <c r="S2302" s="33"/>
    </row>
    <row r="2303" spans="16:19">
      <c r="P2303" s="33"/>
      <c r="R2303" s="33"/>
      <c r="S2303" s="33"/>
    </row>
    <row r="2304" spans="16:19">
      <c r="P2304" s="33"/>
      <c r="R2304" s="33"/>
      <c r="S2304" s="33"/>
    </row>
    <row r="2305" spans="16:19">
      <c r="P2305" s="33"/>
      <c r="R2305" s="33"/>
      <c r="S2305" s="33"/>
    </row>
    <row r="2306" spans="16:19">
      <c r="P2306" s="33"/>
      <c r="R2306" s="33"/>
      <c r="S2306" s="33"/>
    </row>
    <row r="2307" spans="16:19">
      <c r="P2307" s="33"/>
      <c r="R2307" s="33"/>
      <c r="S2307" s="33"/>
    </row>
    <row r="2308" spans="16:19">
      <c r="P2308" s="33"/>
      <c r="R2308" s="33"/>
      <c r="S2308" s="33"/>
    </row>
    <row r="2309" spans="16:19">
      <c r="P2309" s="33"/>
      <c r="R2309" s="33"/>
      <c r="S2309" s="33"/>
    </row>
    <row r="2310" spans="16:19">
      <c r="P2310" s="33"/>
      <c r="R2310" s="33"/>
      <c r="S2310" s="33"/>
    </row>
    <row r="2311" spans="16:19">
      <c r="P2311" s="33"/>
      <c r="R2311" s="33"/>
      <c r="S2311" s="33"/>
    </row>
    <row r="2312" spans="16:19">
      <c r="P2312" s="33"/>
      <c r="R2312" s="33"/>
      <c r="S2312" s="33"/>
    </row>
    <row r="2313" spans="16:19">
      <c r="P2313" s="33"/>
      <c r="R2313" s="33"/>
      <c r="S2313" s="33"/>
    </row>
    <row r="2314" spans="16:19">
      <c r="P2314" s="33"/>
      <c r="R2314" s="33"/>
      <c r="S2314" s="33"/>
    </row>
    <row r="2315" spans="16:19">
      <c r="P2315" s="33"/>
      <c r="R2315" s="33"/>
      <c r="S2315" s="33"/>
    </row>
    <row r="2316" spans="16:19">
      <c r="P2316" s="33"/>
      <c r="R2316" s="33"/>
      <c r="S2316" s="33"/>
    </row>
    <row r="2317" spans="16:19">
      <c r="P2317" s="33"/>
      <c r="R2317" s="33"/>
      <c r="S2317" s="33"/>
    </row>
    <row r="2318" spans="16:19">
      <c r="P2318" s="33"/>
      <c r="R2318" s="33"/>
      <c r="S2318" s="33"/>
    </row>
    <row r="2319" spans="16:19">
      <c r="P2319" s="33"/>
      <c r="R2319" s="33"/>
      <c r="S2319" s="33"/>
    </row>
    <row r="2320" spans="16:19">
      <c r="P2320" s="33"/>
      <c r="R2320" s="33"/>
      <c r="S2320" s="33"/>
    </row>
    <row r="2321" spans="16:19">
      <c r="P2321" s="33"/>
      <c r="R2321" s="33"/>
      <c r="S2321" s="33"/>
    </row>
    <row r="2322" spans="16:19">
      <c r="P2322" s="33"/>
      <c r="R2322" s="33"/>
      <c r="S2322" s="33"/>
    </row>
    <row r="2323" spans="16:19">
      <c r="P2323" s="33"/>
      <c r="R2323" s="33"/>
      <c r="S2323" s="33"/>
    </row>
    <row r="2324" spans="16:19">
      <c r="P2324" s="33"/>
      <c r="R2324" s="33"/>
      <c r="S2324" s="33"/>
    </row>
    <row r="2325" spans="16:19">
      <c r="P2325" s="33"/>
      <c r="R2325" s="33"/>
      <c r="S2325" s="33"/>
    </row>
    <row r="2326" spans="16:19">
      <c r="P2326" s="33"/>
      <c r="R2326" s="33"/>
      <c r="S2326" s="33"/>
    </row>
    <row r="2327" spans="16:19">
      <c r="P2327" s="33"/>
      <c r="R2327" s="33"/>
      <c r="S2327" s="33"/>
    </row>
    <row r="2328" spans="16:19">
      <c r="P2328" s="33"/>
      <c r="R2328" s="33"/>
      <c r="S2328" s="33"/>
    </row>
    <row r="2329" spans="16:19">
      <c r="P2329" s="33"/>
      <c r="R2329" s="33"/>
      <c r="S2329" s="33"/>
    </row>
    <row r="2330" spans="16:19">
      <c r="P2330" s="33"/>
      <c r="R2330" s="33"/>
      <c r="S2330" s="33"/>
    </row>
    <row r="2331" spans="16:19">
      <c r="P2331" s="33"/>
      <c r="R2331" s="33"/>
      <c r="S2331" s="33"/>
    </row>
    <row r="2332" spans="16:19">
      <c r="P2332" s="33"/>
      <c r="R2332" s="33"/>
      <c r="S2332" s="33"/>
    </row>
    <row r="2333" spans="16:19">
      <c r="P2333" s="33"/>
      <c r="R2333" s="33"/>
      <c r="S2333" s="33"/>
    </row>
    <row r="2334" spans="16:19">
      <c r="P2334" s="33"/>
      <c r="R2334" s="33"/>
      <c r="S2334" s="33"/>
    </row>
    <row r="2335" spans="16:19">
      <c r="P2335" s="33"/>
      <c r="R2335" s="33"/>
      <c r="S2335" s="33"/>
    </row>
    <row r="2336" spans="16:19">
      <c r="P2336" s="33"/>
      <c r="R2336" s="33"/>
      <c r="S2336" s="33"/>
    </row>
    <row r="2337" spans="16:19">
      <c r="P2337" s="33"/>
      <c r="R2337" s="33"/>
      <c r="S2337" s="33"/>
    </row>
    <row r="2338" spans="16:19">
      <c r="P2338" s="33"/>
      <c r="R2338" s="33"/>
      <c r="S2338" s="33"/>
    </row>
    <row r="2339" spans="16:19">
      <c r="P2339" s="33"/>
      <c r="R2339" s="33"/>
      <c r="S2339" s="33"/>
    </row>
    <row r="2340" spans="16:19">
      <c r="P2340" s="33"/>
      <c r="R2340" s="33"/>
      <c r="S2340" s="33"/>
    </row>
    <row r="2341" spans="16:19">
      <c r="P2341" s="33"/>
      <c r="R2341" s="33"/>
      <c r="S2341" s="33"/>
    </row>
    <row r="2342" spans="16:19">
      <c r="P2342" s="33"/>
      <c r="R2342" s="33"/>
      <c r="S2342" s="33"/>
    </row>
    <row r="2343" spans="16:19">
      <c r="P2343" s="33"/>
      <c r="R2343" s="33"/>
      <c r="S2343" s="33"/>
    </row>
    <row r="2344" spans="16:19">
      <c r="P2344" s="33"/>
      <c r="R2344" s="33"/>
      <c r="S2344" s="33"/>
    </row>
    <row r="2345" spans="16:19">
      <c r="P2345" s="33"/>
      <c r="R2345" s="33"/>
      <c r="S2345" s="33"/>
    </row>
    <row r="2346" spans="16:19">
      <c r="P2346" s="33"/>
      <c r="R2346" s="33"/>
      <c r="S2346" s="33"/>
    </row>
    <row r="2347" spans="16:19">
      <c r="P2347" s="33"/>
      <c r="R2347" s="33"/>
      <c r="S2347" s="33"/>
    </row>
    <row r="2348" spans="16:19">
      <c r="P2348" s="33"/>
      <c r="R2348" s="33"/>
      <c r="S2348" s="33"/>
    </row>
    <row r="2349" spans="16:19">
      <c r="P2349" s="33"/>
      <c r="R2349" s="33"/>
      <c r="S2349" s="33"/>
    </row>
    <row r="2350" spans="16:19">
      <c r="P2350" s="33"/>
      <c r="R2350" s="33"/>
      <c r="S2350" s="33"/>
    </row>
    <row r="2351" spans="16:19">
      <c r="P2351" s="33"/>
      <c r="R2351" s="33"/>
      <c r="S2351" s="33"/>
    </row>
    <row r="2352" spans="16:19">
      <c r="P2352" s="33"/>
      <c r="R2352" s="33"/>
      <c r="S2352" s="33"/>
    </row>
    <row r="2353" spans="16:19">
      <c r="P2353" s="33"/>
      <c r="R2353" s="33"/>
      <c r="S2353" s="33"/>
    </row>
    <row r="2354" spans="16:19">
      <c r="P2354" s="33"/>
      <c r="R2354" s="33"/>
      <c r="S2354" s="33"/>
    </row>
    <row r="2355" spans="16:19">
      <c r="P2355" s="33"/>
      <c r="R2355" s="33"/>
      <c r="S2355" s="33"/>
    </row>
    <row r="2356" spans="16:19">
      <c r="P2356" s="33"/>
      <c r="R2356" s="33"/>
      <c r="S2356" s="33"/>
    </row>
    <row r="2357" spans="16:19">
      <c r="P2357" s="33"/>
      <c r="R2357" s="33"/>
      <c r="S2357" s="33"/>
    </row>
    <row r="2358" spans="16:19">
      <c r="P2358" s="33"/>
      <c r="R2358" s="33"/>
      <c r="S2358" s="33"/>
    </row>
    <row r="2359" spans="16:19">
      <c r="P2359" s="33"/>
      <c r="R2359" s="33"/>
      <c r="S2359" s="33"/>
    </row>
    <row r="2360" spans="16:19">
      <c r="P2360" s="33"/>
      <c r="R2360" s="33"/>
      <c r="S2360" s="33"/>
    </row>
    <row r="2361" spans="16:19">
      <c r="P2361" s="33"/>
      <c r="R2361" s="33"/>
      <c r="S2361" s="33"/>
    </row>
    <row r="2362" spans="16:19">
      <c r="P2362" s="33"/>
      <c r="R2362" s="33"/>
      <c r="S2362" s="33"/>
    </row>
    <row r="2363" spans="16:19">
      <c r="P2363" s="33"/>
      <c r="R2363" s="33"/>
      <c r="S2363" s="33"/>
    </row>
    <row r="2364" spans="16:19">
      <c r="P2364" s="33"/>
      <c r="R2364" s="33"/>
      <c r="S2364" s="33"/>
    </row>
    <row r="2365" spans="16:19">
      <c r="P2365" s="33"/>
      <c r="R2365" s="33"/>
      <c r="S2365" s="33"/>
    </row>
    <row r="2366" spans="16:19">
      <c r="P2366" s="33"/>
      <c r="R2366" s="33"/>
      <c r="S2366" s="33"/>
    </row>
    <row r="2367" spans="16:19">
      <c r="P2367" s="33"/>
      <c r="R2367" s="33"/>
      <c r="S2367" s="33"/>
    </row>
    <row r="2368" spans="16:19">
      <c r="P2368" s="33"/>
      <c r="R2368" s="33"/>
      <c r="S2368" s="33"/>
    </row>
    <row r="2369" spans="16:19">
      <c r="P2369" s="33"/>
      <c r="R2369" s="33"/>
      <c r="S2369" s="33"/>
    </row>
    <row r="2370" spans="16:19">
      <c r="P2370" s="33"/>
      <c r="R2370" s="33"/>
      <c r="S2370" s="33"/>
    </row>
    <row r="2371" spans="16:19">
      <c r="P2371" s="33"/>
      <c r="R2371" s="33"/>
      <c r="S2371" s="33"/>
    </row>
    <row r="2372" spans="16:19">
      <c r="P2372" s="33"/>
      <c r="R2372" s="33"/>
      <c r="S2372" s="33"/>
    </row>
    <row r="2373" spans="16:19">
      <c r="P2373" s="33"/>
      <c r="R2373" s="33"/>
      <c r="S2373" s="33"/>
    </row>
    <row r="2374" spans="16:19">
      <c r="P2374" s="33"/>
      <c r="R2374" s="33"/>
      <c r="S2374" s="33"/>
    </row>
    <row r="2375" spans="16:19">
      <c r="P2375" s="33"/>
      <c r="R2375" s="33"/>
      <c r="S2375" s="33"/>
    </row>
    <row r="2376" spans="16:19">
      <c r="P2376" s="33"/>
      <c r="R2376" s="33"/>
      <c r="S2376" s="33"/>
    </row>
    <row r="2377" spans="16:19">
      <c r="P2377" s="33"/>
      <c r="R2377" s="33"/>
      <c r="S2377" s="33"/>
    </row>
    <row r="2378" spans="16:19">
      <c r="P2378" s="33"/>
      <c r="R2378" s="33"/>
      <c r="S2378" s="33"/>
    </row>
    <row r="2379" spans="16:19">
      <c r="P2379" s="33"/>
      <c r="R2379" s="33"/>
      <c r="S2379" s="33"/>
    </row>
    <row r="2380" spans="16:19">
      <c r="P2380" s="33"/>
      <c r="R2380" s="33"/>
      <c r="S2380" s="33"/>
    </row>
    <row r="2381" spans="16:19">
      <c r="P2381" s="33"/>
      <c r="R2381" s="33"/>
      <c r="S2381" s="33"/>
    </row>
    <row r="2382" spans="16:19">
      <c r="P2382" s="33"/>
      <c r="R2382" s="33"/>
      <c r="S2382" s="33"/>
    </row>
    <row r="2383" spans="16:19">
      <c r="P2383" s="33"/>
      <c r="R2383" s="33"/>
      <c r="S2383" s="33"/>
    </row>
    <row r="2384" spans="16:19">
      <c r="P2384" s="33"/>
      <c r="R2384" s="33"/>
      <c r="S2384" s="33"/>
    </row>
    <row r="2385" spans="16:19">
      <c r="P2385" s="33"/>
      <c r="R2385" s="33"/>
      <c r="S2385" s="33"/>
    </row>
    <row r="2386" spans="16:19">
      <c r="P2386" s="33"/>
      <c r="R2386" s="33"/>
      <c r="S2386" s="33"/>
    </row>
    <row r="2387" spans="16:19">
      <c r="P2387" s="33"/>
      <c r="R2387" s="33"/>
      <c r="S2387" s="33"/>
    </row>
    <row r="2388" spans="16:19">
      <c r="P2388" s="33"/>
      <c r="R2388" s="33"/>
      <c r="S2388" s="33"/>
    </row>
    <row r="2389" spans="16:19">
      <c r="P2389" s="33"/>
      <c r="R2389" s="33"/>
      <c r="S2389" s="33"/>
    </row>
    <row r="2390" spans="16:19">
      <c r="P2390" s="33"/>
      <c r="R2390" s="33"/>
      <c r="S2390" s="33"/>
    </row>
    <row r="2391" spans="16:19">
      <c r="P2391" s="33"/>
      <c r="R2391" s="33"/>
      <c r="S2391" s="33"/>
    </row>
    <row r="2392" spans="16:19">
      <c r="P2392" s="33"/>
      <c r="R2392" s="33"/>
      <c r="S2392" s="33"/>
    </row>
    <row r="2393" spans="16:19">
      <c r="P2393" s="33"/>
      <c r="R2393" s="33"/>
      <c r="S2393" s="33"/>
    </row>
    <row r="2394" spans="16:19">
      <c r="P2394" s="33"/>
      <c r="R2394" s="33"/>
      <c r="S2394" s="33"/>
    </row>
    <row r="2395" spans="16:19">
      <c r="P2395" s="33"/>
      <c r="R2395" s="33"/>
      <c r="S2395" s="33"/>
    </row>
    <row r="2396" spans="16:19">
      <c r="P2396" s="33"/>
      <c r="R2396" s="33"/>
      <c r="S2396" s="33"/>
    </row>
    <row r="2397" spans="16:19">
      <c r="P2397" s="33"/>
      <c r="R2397" s="33"/>
      <c r="S2397" s="33"/>
    </row>
    <row r="2398" spans="16:19">
      <c r="P2398" s="33"/>
      <c r="R2398" s="33"/>
      <c r="S2398" s="33"/>
    </row>
    <row r="2399" spans="16:19">
      <c r="P2399" s="33"/>
      <c r="R2399" s="33"/>
      <c r="S2399" s="33"/>
    </row>
    <row r="2400" spans="16:19">
      <c r="P2400" s="33"/>
      <c r="R2400" s="33"/>
      <c r="S2400" s="33"/>
    </row>
    <row r="2401" spans="16:19">
      <c r="P2401" s="33"/>
      <c r="R2401" s="33"/>
      <c r="S2401" s="33"/>
    </row>
    <row r="2402" spans="16:19">
      <c r="P2402" s="33"/>
      <c r="R2402" s="33"/>
      <c r="S2402" s="33"/>
    </row>
    <row r="2403" spans="16:19">
      <c r="P2403" s="33"/>
      <c r="R2403" s="33"/>
      <c r="S2403" s="33"/>
    </row>
    <row r="2404" spans="16:19">
      <c r="P2404" s="33"/>
      <c r="R2404" s="33"/>
      <c r="S2404" s="33"/>
    </row>
    <row r="2405" spans="16:19">
      <c r="P2405" s="33"/>
      <c r="R2405" s="33"/>
      <c r="S2405" s="33"/>
    </row>
    <row r="2406" spans="16:19">
      <c r="P2406" s="33"/>
      <c r="R2406" s="33"/>
      <c r="S2406" s="33"/>
    </row>
    <row r="2407" spans="16:19">
      <c r="P2407" s="33"/>
      <c r="R2407" s="33"/>
      <c r="S2407" s="33"/>
    </row>
    <row r="2408" spans="16:19">
      <c r="P2408" s="33"/>
      <c r="R2408" s="33"/>
      <c r="S2408" s="33"/>
    </row>
    <row r="2409" spans="16:19">
      <c r="P2409" s="33"/>
      <c r="R2409" s="33"/>
      <c r="S2409" s="33"/>
    </row>
    <row r="2410" spans="16:19">
      <c r="P2410" s="33"/>
      <c r="R2410" s="33"/>
      <c r="S2410" s="33"/>
    </row>
    <row r="2411" spans="16:19">
      <c r="P2411" s="33"/>
      <c r="R2411" s="33"/>
      <c r="S2411" s="33"/>
    </row>
    <row r="2412" spans="16:19">
      <c r="P2412" s="33"/>
      <c r="R2412" s="33"/>
      <c r="S2412" s="33"/>
    </row>
    <row r="2413" spans="16:19">
      <c r="P2413" s="33"/>
      <c r="R2413" s="33"/>
      <c r="S2413" s="33"/>
    </row>
    <row r="2414" spans="16:19">
      <c r="P2414" s="33"/>
      <c r="R2414" s="33"/>
      <c r="S2414" s="33"/>
    </row>
    <row r="2415" spans="16:19">
      <c r="P2415" s="33"/>
      <c r="R2415" s="33"/>
      <c r="S2415" s="33"/>
    </row>
    <row r="2416" spans="16:19">
      <c r="P2416" s="33"/>
      <c r="R2416" s="33"/>
      <c r="S2416" s="33"/>
    </row>
    <row r="2417" spans="16:19">
      <c r="P2417" s="33"/>
      <c r="R2417" s="33"/>
      <c r="S2417" s="33"/>
    </row>
    <row r="2418" spans="16:19">
      <c r="P2418" s="33"/>
      <c r="R2418" s="33"/>
      <c r="S2418" s="33"/>
    </row>
    <row r="2419" spans="16:19">
      <c r="P2419" s="33"/>
      <c r="R2419" s="33"/>
      <c r="S2419" s="33"/>
    </row>
    <row r="2420" spans="16:19">
      <c r="P2420" s="33"/>
      <c r="R2420" s="33"/>
      <c r="S2420" s="33"/>
    </row>
    <row r="2421" spans="16:19">
      <c r="P2421" s="33"/>
      <c r="R2421" s="33"/>
      <c r="S2421" s="33"/>
    </row>
    <row r="2422" spans="16:19">
      <c r="P2422" s="33"/>
      <c r="R2422" s="33"/>
      <c r="S2422" s="33"/>
    </row>
    <row r="2423" spans="16:19">
      <c r="P2423" s="33"/>
      <c r="R2423" s="33"/>
      <c r="S2423" s="33"/>
    </row>
    <row r="2424" spans="16:19">
      <c r="P2424" s="33"/>
      <c r="R2424" s="33"/>
      <c r="S2424" s="33"/>
    </row>
    <row r="2425" spans="16:19">
      <c r="P2425" s="33"/>
      <c r="R2425" s="33"/>
      <c r="S2425" s="33"/>
    </row>
    <row r="2426" spans="16:19">
      <c r="P2426" s="33"/>
      <c r="R2426" s="33"/>
      <c r="S2426" s="33"/>
    </row>
    <row r="2427" spans="16:19">
      <c r="P2427" s="33"/>
      <c r="R2427" s="33"/>
      <c r="S2427" s="33"/>
    </row>
    <row r="2428" spans="16:19">
      <c r="P2428" s="33"/>
      <c r="R2428" s="33"/>
      <c r="S2428" s="33"/>
    </row>
    <row r="2429" spans="16:19">
      <c r="P2429" s="33"/>
      <c r="R2429" s="33"/>
      <c r="S2429" s="33"/>
    </row>
    <row r="2430" spans="16:19">
      <c r="P2430" s="33"/>
      <c r="R2430" s="33"/>
      <c r="S2430" s="33"/>
    </row>
    <row r="2431" spans="16:19">
      <c r="P2431" s="33"/>
      <c r="R2431" s="33"/>
      <c r="S2431" s="33"/>
    </row>
    <row r="2432" spans="16:19">
      <c r="P2432" s="33"/>
      <c r="R2432" s="33"/>
      <c r="S2432" s="33"/>
    </row>
    <row r="2433" spans="16:19">
      <c r="P2433" s="33"/>
      <c r="R2433" s="33"/>
      <c r="S2433" s="33"/>
    </row>
    <row r="2434" spans="16:19">
      <c r="P2434" s="33"/>
      <c r="R2434" s="33"/>
      <c r="S2434" s="33"/>
    </row>
    <row r="2435" spans="16:19">
      <c r="P2435" s="33"/>
      <c r="R2435" s="33"/>
      <c r="S2435" s="33"/>
    </row>
    <row r="2436" spans="16:19">
      <c r="P2436" s="33"/>
      <c r="R2436" s="33"/>
      <c r="S2436" s="33"/>
    </row>
    <row r="2437" spans="16:19">
      <c r="P2437" s="33"/>
      <c r="R2437" s="33"/>
      <c r="S2437" s="33"/>
    </row>
    <row r="2438" spans="16:19">
      <c r="P2438" s="33"/>
      <c r="R2438" s="33"/>
      <c r="S2438" s="33"/>
    </row>
    <row r="2439" spans="16:19">
      <c r="P2439" s="33"/>
      <c r="R2439" s="33"/>
      <c r="S2439" s="33"/>
    </row>
    <row r="2440" spans="16:19">
      <c r="P2440" s="33"/>
      <c r="R2440" s="33"/>
      <c r="S2440" s="33"/>
    </row>
    <row r="2441" spans="16:19">
      <c r="P2441" s="33"/>
      <c r="R2441" s="33"/>
      <c r="S2441" s="33"/>
    </row>
    <row r="2442" spans="16:19">
      <c r="P2442" s="33"/>
      <c r="R2442" s="33"/>
      <c r="S2442" s="33"/>
    </row>
    <row r="2443" spans="16:19">
      <c r="P2443" s="33"/>
      <c r="R2443" s="33"/>
      <c r="S2443" s="33"/>
    </row>
    <row r="2444" spans="16:19">
      <c r="P2444" s="33"/>
      <c r="R2444" s="33"/>
      <c r="S2444" s="33"/>
    </row>
    <row r="2445" spans="16:19">
      <c r="P2445" s="33"/>
      <c r="R2445" s="33"/>
      <c r="S2445" s="33"/>
    </row>
    <row r="2446" spans="16:19">
      <c r="P2446" s="33"/>
      <c r="R2446" s="33"/>
      <c r="S2446" s="33"/>
    </row>
    <row r="2447" spans="16:19">
      <c r="P2447" s="33"/>
      <c r="R2447" s="33"/>
      <c r="S2447" s="33"/>
    </row>
    <row r="2448" spans="16:19">
      <c r="P2448" s="33"/>
      <c r="R2448" s="33"/>
      <c r="S2448" s="33"/>
    </row>
    <row r="2449" spans="16:19">
      <c r="P2449" s="33"/>
      <c r="R2449" s="33"/>
      <c r="S2449" s="33"/>
    </row>
    <row r="2450" spans="16:19">
      <c r="P2450" s="33"/>
      <c r="R2450" s="33"/>
      <c r="S2450" s="33"/>
    </row>
    <row r="2451" spans="16:19">
      <c r="P2451" s="33"/>
      <c r="R2451" s="33"/>
      <c r="S2451" s="33"/>
    </row>
    <row r="2452" spans="16:19">
      <c r="P2452" s="33"/>
      <c r="R2452" s="33"/>
      <c r="S2452" s="33"/>
    </row>
    <row r="2453" spans="16:19">
      <c r="P2453" s="33"/>
      <c r="R2453" s="33"/>
      <c r="S2453" s="33"/>
    </row>
    <row r="2454" spans="16:19">
      <c r="P2454" s="33"/>
      <c r="R2454" s="33"/>
      <c r="S2454" s="33"/>
    </row>
    <row r="2455" spans="16:19">
      <c r="P2455" s="33"/>
      <c r="R2455" s="33"/>
      <c r="S2455" s="33"/>
    </row>
    <row r="2456" spans="16:19">
      <c r="P2456" s="33"/>
      <c r="R2456" s="33"/>
      <c r="S2456" s="33"/>
    </row>
    <row r="2457" spans="16:19">
      <c r="P2457" s="33"/>
      <c r="R2457" s="33"/>
      <c r="S2457" s="33"/>
    </row>
    <row r="2458" spans="16:19">
      <c r="P2458" s="33"/>
      <c r="R2458" s="33"/>
      <c r="S2458" s="33"/>
    </row>
    <row r="2459" spans="16:19">
      <c r="P2459" s="33"/>
      <c r="R2459" s="33"/>
      <c r="S2459" s="33"/>
    </row>
    <row r="2460" spans="16:19">
      <c r="P2460" s="33"/>
      <c r="R2460" s="33"/>
      <c r="S2460" s="33"/>
    </row>
    <row r="2461" spans="16:19">
      <c r="P2461" s="33"/>
      <c r="R2461" s="33"/>
      <c r="S2461" s="33"/>
    </row>
    <row r="2462" spans="16:19">
      <c r="P2462" s="33"/>
      <c r="R2462" s="33"/>
      <c r="S2462" s="33"/>
    </row>
    <row r="2463" spans="16:19">
      <c r="P2463" s="33"/>
      <c r="R2463" s="33"/>
      <c r="S2463" s="33"/>
    </row>
    <row r="2464" spans="16:19">
      <c r="P2464" s="33"/>
      <c r="R2464" s="33"/>
      <c r="S2464" s="33"/>
    </row>
    <row r="2465" spans="16:19">
      <c r="P2465" s="33"/>
      <c r="R2465" s="33"/>
      <c r="S2465" s="33"/>
    </row>
    <row r="2466" spans="16:19">
      <c r="P2466" s="33"/>
      <c r="R2466" s="33"/>
      <c r="S2466" s="33"/>
    </row>
    <row r="2467" spans="16:19">
      <c r="P2467" s="33"/>
      <c r="R2467" s="33"/>
      <c r="S2467" s="33"/>
    </row>
    <row r="2468" spans="16:19">
      <c r="P2468" s="33"/>
      <c r="R2468" s="33"/>
      <c r="S2468" s="33"/>
    </row>
    <row r="2469" spans="16:19">
      <c r="P2469" s="33"/>
      <c r="R2469" s="33"/>
      <c r="S2469" s="33"/>
    </row>
    <row r="2470" spans="16:19">
      <c r="P2470" s="33"/>
      <c r="R2470" s="33"/>
      <c r="S2470" s="33"/>
    </row>
    <row r="2471" spans="16:19">
      <c r="P2471" s="33"/>
      <c r="R2471" s="33"/>
      <c r="S2471" s="33"/>
    </row>
    <row r="2472" spans="16:19">
      <c r="P2472" s="33"/>
      <c r="R2472" s="33"/>
      <c r="S2472" s="33"/>
    </row>
    <row r="2473" spans="16:19">
      <c r="P2473" s="33"/>
      <c r="R2473" s="33"/>
      <c r="S2473" s="33"/>
    </row>
    <row r="2474" spans="16:19">
      <c r="P2474" s="33"/>
      <c r="R2474" s="33"/>
      <c r="S2474" s="33"/>
    </row>
    <row r="2475" spans="16:19">
      <c r="P2475" s="33"/>
      <c r="R2475" s="33"/>
      <c r="S2475" s="33"/>
    </row>
    <row r="2476" spans="16:19">
      <c r="P2476" s="33"/>
      <c r="R2476" s="33"/>
      <c r="S2476" s="33"/>
    </row>
    <row r="2477" spans="16:19">
      <c r="P2477" s="33"/>
      <c r="R2477" s="33"/>
      <c r="S2477" s="33"/>
    </row>
    <row r="2478" spans="16:19">
      <c r="P2478" s="33"/>
      <c r="R2478" s="33"/>
      <c r="S2478" s="33"/>
    </row>
    <row r="2479" spans="16:19">
      <c r="P2479" s="33"/>
      <c r="R2479" s="33"/>
      <c r="S2479" s="33"/>
    </row>
    <row r="2480" spans="16:19">
      <c r="P2480" s="33"/>
      <c r="R2480" s="33"/>
      <c r="S2480" s="33"/>
    </row>
    <row r="2481" spans="16:19">
      <c r="P2481" s="33"/>
      <c r="R2481" s="33"/>
      <c r="S2481" s="33"/>
    </row>
    <row r="2482" spans="16:19">
      <c r="P2482" s="33"/>
      <c r="R2482" s="33"/>
      <c r="S2482" s="33"/>
    </row>
    <row r="2483" spans="16:19">
      <c r="P2483" s="33"/>
      <c r="R2483" s="33"/>
      <c r="S2483" s="33"/>
    </row>
    <row r="2484" spans="16:19">
      <c r="P2484" s="33"/>
      <c r="R2484" s="33"/>
      <c r="S2484" s="33"/>
    </row>
    <row r="2485" spans="16:19">
      <c r="P2485" s="33"/>
      <c r="R2485" s="33"/>
      <c r="S2485" s="33"/>
    </row>
    <row r="2486" spans="16:19">
      <c r="P2486" s="33"/>
      <c r="R2486" s="33"/>
      <c r="S2486" s="33"/>
    </row>
    <row r="2487" spans="16:19">
      <c r="P2487" s="33"/>
      <c r="R2487" s="33"/>
      <c r="S2487" s="33"/>
    </row>
    <row r="2488" spans="16:19">
      <c r="P2488" s="33"/>
      <c r="R2488" s="33"/>
      <c r="S2488" s="33"/>
    </row>
    <row r="2489" spans="16:19">
      <c r="P2489" s="33"/>
      <c r="R2489" s="33"/>
      <c r="S2489" s="33"/>
    </row>
    <row r="2490" spans="16:19">
      <c r="P2490" s="33"/>
      <c r="R2490" s="33"/>
      <c r="S2490" s="33"/>
    </row>
    <row r="2491" spans="16:19">
      <c r="P2491" s="33"/>
      <c r="R2491" s="33"/>
      <c r="S2491" s="33"/>
    </row>
    <row r="2492" spans="16:19">
      <c r="P2492" s="33"/>
      <c r="R2492" s="33"/>
      <c r="S2492" s="33"/>
    </row>
    <row r="2493" spans="16:19">
      <c r="P2493" s="33"/>
      <c r="R2493" s="33"/>
      <c r="S2493" s="33"/>
    </row>
    <row r="2494" spans="16:19">
      <c r="P2494" s="33"/>
      <c r="R2494" s="33"/>
      <c r="S2494" s="33"/>
    </row>
    <row r="2495" spans="16:19">
      <c r="P2495" s="33"/>
      <c r="R2495" s="33"/>
      <c r="S2495" s="33"/>
    </row>
    <row r="2496" spans="16:19">
      <c r="P2496" s="33"/>
      <c r="R2496" s="33"/>
      <c r="S2496" s="33"/>
    </row>
    <row r="2497" spans="16:19">
      <c r="P2497" s="33"/>
      <c r="R2497" s="33"/>
      <c r="S2497" s="33"/>
    </row>
    <row r="2498" spans="16:19">
      <c r="P2498" s="33"/>
      <c r="R2498" s="33"/>
      <c r="S2498" s="33"/>
    </row>
    <row r="2499" spans="16:19">
      <c r="P2499" s="33"/>
      <c r="R2499" s="33"/>
      <c r="S2499" s="33"/>
    </row>
    <row r="2500" spans="16:19">
      <c r="P2500" s="33"/>
      <c r="R2500" s="33"/>
      <c r="S2500" s="33"/>
    </row>
    <row r="2501" spans="16:19">
      <c r="P2501" s="33"/>
      <c r="R2501" s="33"/>
      <c r="S2501" s="33"/>
    </row>
    <row r="2502" spans="16:19">
      <c r="P2502" s="33"/>
      <c r="R2502" s="33"/>
      <c r="S2502" s="33"/>
    </row>
    <row r="2503" spans="16:19">
      <c r="P2503" s="33"/>
      <c r="R2503" s="33"/>
      <c r="S2503" s="33"/>
    </row>
    <row r="2504" spans="16:19">
      <c r="P2504" s="33"/>
      <c r="R2504" s="33"/>
      <c r="S2504" s="33"/>
    </row>
    <row r="2505" spans="16:19">
      <c r="P2505" s="33"/>
      <c r="R2505" s="33"/>
      <c r="S2505" s="33"/>
    </row>
    <row r="2506" spans="16:19">
      <c r="P2506" s="33"/>
      <c r="R2506" s="33"/>
      <c r="S2506" s="33"/>
    </row>
    <row r="2507" spans="16:19">
      <c r="P2507" s="33"/>
      <c r="R2507" s="33"/>
      <c r="S2507" s="33"/>
    </row>
    <row r="2508" spans="16:19">
      <c r="P2508" s="33"/>
      <c r="R2508" s="33"/>
      <c r="S2508" s="33"/>
    </row>
    <row r="2509" spans="16:19">
      <c r="P2509" s="33"/>
      <c r="R2509" s="33"/>
      <c r="S2509" s="33"/>
    </row>
    <row r="2510" spans="16:19">
      <c r="P2510" s="33"/>
      <c r="R2510" s="33"/>
      <c r="S2510" s="33"/>
    </row>
    <row r="2511" spans="16:19">
      <c r="P2511" s="33"/>
      <c r="R2511" s="33"/>
      <c r="S2511" s="33"/>
    </row>
    <row r="2512" spans="16:19">
      <c r="P2512" s="33"/>
      <c r="R2512" s="33"/>
      <c r="S2512" s="33"/>
    </row>
    <row r="2513" spans="16:19">
      <c r="P2513" s="33"/>
      <c r="R2513" s="33"/>
      <c r="S2513" s="33"/>
    </row>
    <row r="2514" spans="16:19">
      <c r="P2514" s="33"/>
      <c r="R2514" s="33"/>
      <c r="S2514" s="33"/>
    </row>
    <row r="2515" spans="16:19">
      <c r="P2515" s="33"/>
      <c r="R2515" s="33"/>
      <c r="S2515" s="33"/>
    </row>
    <row r="2516" spans="16:19">
      <c r="P2516" s="33"/>
      <c r="R2516" s="33"/>
      <c r="S2516" s="33"/>
    </row>
    <row r="2517" spans="16:19">
      <c r="P2517" s="33"/>
      <c r="R2517" s="33"/>
      <c r="S2517" s="33"/>
    </row>
    <row r="2518" spans="16:19">
      <c r="P2518" s="33"/>
      <c r="R2518" s="33"/>
      <c r="S2518" s="33"/>
    </row>
    <row r="2519" spans="16:19">
      <c r="P2519" s="33"/>
      <c r="R2519" s="33"/>
      <c r="S2519" s="33"/>
    </row>
    <row r="2520" spans="16:19">
      <c r="P2520" s="33"/>
      <c r="R2520" s="33"/>
      <c r="S2520" s="33"/>
    </row>
    <row r="2521" spans="16:19">
      <c r="P2521" s="33"/>
      <c r="R2521" s="33"/>
      <c r="S2521" s="33"/>
    </row>
    <row r="2522" spans="16:19">
      <c r="P2522" s="33"/>
      <c r="R2522" s="33"/>
      <c r="S2522" s="33"/>
    </row>
    <row r="2523" spans="16:19">
      <c r="P2523" s="33"/>
      <c r="R2523" s="33"/>
      <c r="S2523" s="33"/>
    </row>
    <row r="2524" spans="16:19">
      <c r="P2524" s="33"/>
      <c r="R2524" s="33"/>
      <c r="S2524" s="33"/>
    </row>
    <row r="2525" spans="16:19">
      <c r="P2525" s="33"/>
      <c r="R2525" s="33"/>
      <c r="S2525" s="33"/>
    </row>
    <row r="2526" spans="16:19">
      <c r="P2526" s="33"/>
      <c r="R2526" s="33"/>
      <c r="S2526" s="33"/>
    </row>
    <row r="2527" spans="16:19">
      <c r="P2527" s="33"/>
      <c r="R2527" s="33"/>
      <c r="S2527" s="33"/>
    </row>
    <row r="2528" spans="16:19">
      <c r="P2528" s="33"/>
      <c r="R2528" s="33"/>
      <c r="S2528" s="33"/>
    </row>
    <row r="2529" spans="16:19">
      <c r="P2529" s="33"/>
      <c r="R2529" s="33"/>
      <c r="S2529" s="33"/>
    </row>
    <row r="2530" spans="16:19">
      <c r="P2530" s="33"/>
      <c r="R2530" s="33"/>
      <c r="S2530" s="33"/>
    </row>
    <row r="2531" spans="16:19">
      <c r="P2531" s="33"/>
      <c r="R2531" s="33"/>
      <c r="S2531" s="33"/>
    </row>
    <row r="2532" spans="16:19">
      <c r="P2532" s="33"/>
      <c r="R2532" s="33"/>
      <c r="S2532" s="33"/>
    </row>
    <row r="2533" spans="16:19">
      <c r="P2533" s="33"/>
      <c r="R2533" s="33"/>
      <c r="S2533" s="33"/>
    </row>
    <row r="2534" spans="16:19">
      <c r="P2534" s="33"/>
      <c r="R2534" s="33"/>
      <c r="S2534" s="33"/>
    </row>
    <row r="2535" spans="16:19">
      <c r="P2535" s="33"/>
      <c r="R2535" s="33"/>
      <c r="S2535" s="33"/>
    </row>
    <row r="2536" spans="16:19">
      <c r="P2536" s="33"/>
      <c r="R2536" s="33"/>
      <c r="S2536" s="33"/>
    </row>
    <row r="2537" spans="16:19">
      <c r="P2537" s="33"/>
      <c r="R2537" s="33"/>
      <c r="S2537" s="33"/>
    </row>
    <row r="2538" spans="16:19">
      <c r="P2538" s="33"/>
      <c r="R2538" s="33"/>
      <c r="S2538" s="33"/>
    </row>
    <row r="2539" spans="16:19">
      <c r="P2539" s="33"/>
      <c r="R2539" s="33"/>
      <c r="S2539" s="33"/>
    </row>
    <row r="2540" spans="16:19">
      <c r="P2540" s="33"/>
      <c r="R2540" s="33"/>
      <c r="S2540" s="33"/>
    </row>
    <row r="2541" spans="16:19">
      <c r="P2541" s="33"/>
      <c r="R2541" s="33"/>
      <c r="S2541" s="33"/>
    </row>
    <row r="2542" spans="16:19">
      <c r="P2542" s="33"/>
      <c r="R2542" s="33"/>
      <c r="S2542" s="33"/>
    </row>
    <row r="2543" spans="16:19">
      <c r="P2543" s="33"/>
      <c r="R2543" s="33"/>
      <c r="S2543" s="33"/>
    </row>
    <row r="2544" spans="16:19">
      <c r="P2544" s="33"/>
      <c r="R2544" s="33"/>
      <c r="S2544" s="33"/>
    </row>
    <row r="2545" spans="16:19">
      <c r="P2545" s="33"/>
      <c r="R2545" s="33"/>
      <c r="S2545" s="33"/>
    </row>
    <row r="2546" spans="16:19">
      <c r="P2546" s="33"/>
      <c r="R2546" s="33"/>
      <c r="S2546" s="33"/>
    </row>
    <row r="2547" spans="16:19">
      <c r="P2547" s="33"/>
      <c r="R2547" s="33"/>
      <c r="S2547" s="33"/>
    </row>
    <row r="2548" spans="16:19">
      <c r="P2548" s="33"/>
      <c r="R2548" s="33"/>
      <c r="S2548" s="33"/>
    </row>
    <row r="2549" spans="16:19">
      <c r="P2549" s="33"/>
      <c r="R2549" s="33"/>
      <c r="S2549" s="33"/>
    </row>
    <row r="2550" spans="16:19">
      <c r="P2550" s="33"/>
      <c r="R2550" s="33"/>
      <c r="S2550" s="33"/>
    </row>
    <row r="2551" spans="16:19">
      <c r="P2551" s="33"/>
      <c r="R2551" s="33"/>
      <c r="S2551" s="33"/>
    </row>
    <row r="2552" spans="16:19">
      <c r="P2552" s="33"/>
      <c r="R2552" s="33"/>
      <c r="S2552" s="33"/>
    </row>
    <row r="2553" spans="16:19">
      <c r="P2553" s="33"/>
      <c r="R2553" s="33"/>
      <c r="S2553" s="33"/>
    </row>
    <row r="2554" spans="16:19">
      <c r="P2554" s="33"/>
      <c r="R2554" s="33"/>
      <c r="S2554" s="33"/>
    </row>
    <row r="2555" spans="16:19">
      <c r="P2555" s="33"/>
      <c r="R2555" s="33"/>
      <c r="S2555" s="33"/>
    </row>
    <row r="2556" spans="16:19">
      <c r="P2556" s="33"/>
      <c r="R2556" s="33"/>
      <c r="S2556" s="33"/>
    </row>
    <row r="2557" spans="16:19">
      <c r="P2557" s="33"/>
      <c r="R2557" s="33"/>
      <c r="S2557" s="33"/>
    </row>
    <row r="2558" spans="16:19">
      <c r="P2558" s="33"/>
      <c r="R2558" s="33"/>
      <c r="S2558" s="33"/>
    </row>
    <row r="2559" spans="16:19">
      <c r="P2559" s="33"/>
      <c r="R2559" s="33"/>
      <c r="S2559" s="33"/>
    </row>
    <row r="2560" spans="16:19">
      <c r="P2560" s="33"/>
      <c r="R2560" s="33"/>
      <c r="S2560" s="33"/>
    </row>
    <row r="2561" spans="16:19">
      <c r="P2561" s="33"/>
      <c r="R2561" s="33"/>
      <c r="S2561" s="33"/>
    </row>
    <row r="2562" spans="16:19">
      <c r="P2562" s="33"/>
      <c r="R2562" s="33"/>
      <c r="S2562" s="33"/>
    </row>
    <row r="2563" spans="16:19">
      <c r="P2563" s="33"/>
      <c r="R2563" s="33"/>
      <c r="S2563" s="33"/>
    </row>
    <row r="2564" spans="16:19">
      <c r="P2564" s="33"/>
      <c r="R2564" s="33"/>
      <c r="S2564" s="33"/>
    </row>
    <row r="2565" spans="16:19">
      <c r="P2565" s="33"/>
      <c r="R2565" s="33"/>
      <c r="S2565" s="33"/>
    </row>
    <row r="2566" spans="16:19">
      <c r="P2566" s="33"/>
      <c r="R2566" s="33"/>
      <c r="S2566" s="33"/>
    </row>
    <row r="2567" spans="16:19">
      <c r="P2567" s="33"/>
      <c r="R2567" s="33"/>
      <c r="S2567" s="33"/>
    </row>
    <row r="2568" spans="16:19">
      <c r="P2568" s="33"/>
      <c r="R2568" s="33"/>
      <c r="S2568" s="33"/>
    </row>
    <row r="2569" spans="16:19">
      <c r="P2569" s="33"/>
      <c r="R2569" s="33"/>
      <c r="S2569" s="33"/>
    </row>
    <row r="2570" spans="16:19">
      <c r="P2570" s="33"/>
      <c r="R2570" s="33"/>
      <c r="S2570" s="33"/>
    </row>
    <row r="2571" spans="16:19">
      <c r="P2571" s="33"/>
      <c r="R2571" s="33"/>
      <c r="S2571" s="33"/>
    </row>
    <row r="2572" spans="16:19">
      <c r="P2572" s="33"/>
      <c r="R2572" s="33"/>
      <c r="S2572" s="33"/>
    </row>
    <row r="2573" spans="16:19">
      <c r="P2573" s="33"/>
      <c r="R2573" s="33"/>
      <c r="S2573" s="33"/>
    </row>
    <row r="2574" spans="16:19">
      <c r="P2574" s="33"/>
      <c r="R2574" s="33"/>
      <c r="S2574" s="33"/>
    </row>
    <row r="2575" spans="16:19">
      <c r="P2575" s="33"/>
      <c r="R2575" s="33"/>
      <c r="S2575" s="33"/>
    </row>
    <row r="2576" spans="16:19">
      <c r="P2576" s="33"/>
      <c r="R2576" s="33"/>
      <c r="S2576" s="33"/>
    </row>
    <row r="2577" spans="16:19">
      <c r="P2577" s="33"/>
      <c r="R2577" s="33"/>
      <c r="S2577" s="33"/>
    </row>
    <row r="2578" spans="16:19">
      <c r="P2578" s="33"/>
      <c r="R2578" s="33"/>
      <c r="S2578" s="33"/>
    </row>
    <row r="2579" spans="16:19">
      <c r="P2579" s="33"/>
      <c r="R2579" s="33"/>
      <c r="S2579" s="33"/>
    </row>
    <row r="2580" spans="16:19">
      <c r="P2580" s="33"/>
      <c r="R2580" s="33"/>
      <c r="S2580" s="33"/>
    </row>
    <row r="2581" spans="16:19">
      <c r="P2581" s="33"/>
      <c r="R2581" s="33"/>
      <c r="S2581" s="33"/>
    </row>
    <row r="2582" spans="16:19">
      <c r="P2582" s="33"/>
      <c r="R2582" s="33"/>
      <c r="S2582" s="33"/>
    </row>
    <row r="2583" spans="16:19">
      <c r="P2583" s="33"/>
      <c r="R2583" s="33"/>
      <c r="S2583" s="33"/>
    </row>
    <row r="2584" spans="16:19">
      <c r="P2584" s="33"/>
      <c r="R2584" s="33"/>
      <c r="S2584" s="33"/>
    </row>
    <row r="2585" spans="16:19">
      <c r="P2585" s="33"/>
      <c r="R2585" s="33"/>
      <c r="S2585" s="33"/>
    </row>
    <row r="2586" spans="16:19">
      <c r="P2586" s="33"/>
      <c r="R2586" s="33"/>
      <c r="S2586" s="33"/>
    </row>
    <row r="2587" spans="16:19">
      <c r="P2587" s="33"/>
      <c r="R2587" s="33"/>
      <c r="S2587" s="33"/>
    </row>
    <row r="2588" spans="16:19">
      <c r="P2588" s="33"/>
      <c r="R2588" s="33"/>
      <c r="S2588" s="33"/>
    </row>
    <row r="2589" spans="16:19">
      <c r="P2589" s="33"/>
      <c r="R2589" s="33"/>
      <c r="S2589" s="33"/>
    </row>
    <row r="2590" spans="16:19">
      <c r="P2590" s="33"/>
      <c r="R2590" s="33"/>
      <c r="S2590" s="33"/>
    </row>
    <row r="2591" spans="16:19">
      <c r="P2591" s="33"/>
      <c r="R2591" s="33"/>
      <c r="S2591" s="33"/>
    </row>
    <row r="2592" spans="16:19">
      <c r="P2592" s="33"/>
      <c r="R2592" s="33"/>
      <c r="S2592" s="33"/>
    </row>
    <row r="2593" spans="16:19">
      <c r="P2593" s="33"/>
      <c r="R2593" s="33"/>
      <c r="S2593" s="33"/>
    </row>
    <row r="2594" spans="16:19">
      <c r="P2594" s="33"/>
      <c r="R2594" s="33"/>
      <c r="S2594" s="33"/>
    </row>
    <row r="2595" spans="16:19">
      <c r="P2595" s="33"/>
      <c r="R2595" s="33"/>
      <c r="S2595" s="33"/>
    </row>
    <row r="2596" spans="16:19">
      <c r="P2596" s="33"/>
      <c r="R2596" s="33"/>
      <c r="S2596" s="33"/>
    </row>
    <row r="2597" spans="16:19">
      <c r="P2597" s="33"/>
      <c r="R2597" s="33"/>
      <c r="S2597" s="33"/>
    </row>
    <row r="2598" spans="16:19">
      <c r="P2598" s="33"/>
      <c r="R2598" s="33"/>
      <c r="S2598" s="33"/>
    </row>
    <row r="2599" spans="16:19">
      <c r="P2599" s="33"/>
      <c r="R2599" s="33"/>
      <c r="S2599" s="33"/>
    </row>
    <row r="2600" spans="16:19">
      <c r="P2600" s="33"/>
      <c r="R2600" s="33"/>
      <c r="S2600" s="33"/>
    </row>
    <row r="2601" spans="16:19">
      <c r="P2601" s="33"/>
      <c r="R2601" s="33"/>
      <c r="S2601" s="33"/>
    </row>
    <row r="2602" spans="16:19">
      <c r="P2602" s="33"/>
      <c r="R2602" s="33"/>
      <c r="S2602" s="33"/>
    </row>
    <row r="2603" spans="16:19">
      <c r="P2603" s="33"/>
      <c r="R2603" s="33"/>
      <c r="S2603" s="33"/>
    </row>
    <row r="2604" spans="16:19">
      <c r="P2604" s="33"/>
      <c r="R2604" s="33"/>
      <c r="S2604" s="33"/>
    </row>
    <row r="2605" spans="16:19">
      <c r="P2605" s="33"/>
      <c r="R2605" s="33"/>
      <c r="S2605" s="33"/>
    </row>
    <row r="2606" spans="16:19">
      <c r="P2606" s="33"/>
      <c r="R2606" s="33"/>
      <c r="S2606" s="33"/>
    </row>
    <row r="2607" spans="16:19">
      <c r="P2607" s="33"/>
      <c r="R2607" s="33"/>
      <c r="S2607" s="33"/>
    </row>
    <row r="2608" spans="16:19">
      <c r="P2608" s="33"/>
      <c r="R2608" s="33"/>
      <c r="S2608" s="33"/>
    </row>
    <row r="2609" spans="16:19">
      <c r="P2609" s="33"/>
      <c r="R2609" s="33"/>
      <c r="S2609" s="33"/>
    </row>
    <row r="2610" spans="16:19">
      <c r="P2610" s="33"/>
      <c r="R2610" s="33"/>
      <c r="S2610" s="33"/>
    </row>
    <row r="2611" spans="16:19">
      <c r="P2611" s="33"/>
      <c r="R2611" s="33"/>
      <c r="S2611" s="33"/>
    </row>
    <row r="2612" spans="16:19">
      <c r="P2612" s="33"/>
      <c r="R2612" s="33"/>
      <c r="S2612" s="33"/>
    </row>
    <row r="2613" spans="16:19">
      <c r="P2613" s="33"/>
      <c r="R2613" s="33"/>
      <c r="S2613" s="33"/>
    </row>
    <row r="2614" spans="16:19">
      <c r="P2614" s="33"/>
      <c r="R2614" s="33"/>
      <c r="S2614" s="33"/>
    </row>
    <row r="2615" spans="16:19">
      <c r="P2615" s="33"/>
      <c r="R2615" s="33"/>
      <c r="S2615" s="33"/>
    </row>
    <row r="2616" spans="16:19">
      <c r="P2616" s="33"/>
      <c r="R2616" s="33"/>
      <c r="S2616" s="33"/>
    </row>
    <row r="2617" spans="16:19">
      <c r="P2617" s="33"/>
      <c r="R2617" s="33"/>
      <c r="S2617" s="33"/>
    </row>
    <row r="2618" spans="16:19">
      <c r="P2618" s="33"/>
      <c r="R2618" s="33"/>
      <c r="S2618" s="33"/>
    </row>
    <row r="2619" spans="16:19">
      <c r="P2619" s="33"/>
      <c r="R2619" s="33"/>
      <c r="S2619" s="33"/>
    </row>
    <row r="2620" spans="16:19">
      <c r="P2620" s="33"/>
      <c r="R2620" s="33"/>
      <c r="S2620" s="33"/>
    </row>
    <row r="2621" spans="16:19">
      <c r="P2621" s="33"/>
      <c r="R2621" s="33"/>
      <c r="S2621" s="33"/>
    </row>
    <row r="2622" spans="16:19">
      <c r="P2622" s="33"/>
      <c r="R2622" s="33"/>
      <c r="S2622" s="33"/>
    </row>
    <row r="2623" spans="16:19">
      <c r="P2623" s="33"/>
      <c r="R2623" s="33"/>
      <c r="S2623" s="33"/>
    </row>
    <row r="2624" spans="16:19">
      <c r="P2624" s="33"/>
      <c r="R2624" s="33"/>
      <c r="S2624" s="33"/>
    </row>
    <row r="2625" spans="16:19">
      <c r="P2625" s="33"/>
      <c r="R2625" s="33"/>
      <c r="S2625" s="33"/>
    </row>
    <row r="2626" spans="16:19">
      <c r="P2626" s="33"/>
      <c r="R2626" s="33"/>
      <c r="S2626" s="33"/>
    </row>
    <row r="2627" spans="16:19">
      <c r="P2627" s="33"/>
      <c r="R2627" s="33"/>
      <c r="S2627" s="33"/>
    </row>
    <row r="2628" spans="16:19">
      <c r="P2628" s="33"/>
      <c r="R2628" s="33"/>
      <c r="S2628" s="33"/>
    </row>
    <row r="2629" spans="16:19">
      <c r="P2629" s="33"/>
      <c r="R2629" s="33"/>
      <c r="S2629" s="33"/>
    </row>
    <row r="2630" spans="16:19">
      <c r="P2630" s="33"/>
      <c r="R2630" s="33"/>
      <c r="S2630" s="33"/>
    </row>
    <row r="2631" spans="16:19">
      <c r="P2631" s="33"/>
      <c r="R2631" s="33"/>
      <c r="S2631" s="33"/>
    </row>
    <row r="2632" spans="16:19">
      <c r="P2632" s="33"/>
      <c r="R2632" s="33"/>
      <c r="S2632" s="33"/>
    </row>
    <row r="2633" spans="16:19">
      <c r="P2633" s="33"/>
      <c r="R2633" s="33"/>
      <c r="S2633" s="33"/>
    </row>
    <row r="2634" spans="16:19">
      <c r="P2634" s="33"/>
      <c r="R2634" s="33"/>
      <c r="S2634" s="33"/>
    </row>
    <row r="2635" spans="16:19">
      <c r="P2635" s="33"/>
      <c r="R2635" s="33"/>
      <c r="S2635" s="33"/>
    </row>
    <row r="2636" spans="16:19">
      <c r="P2636" s="33"/>
      <c r="R2636" s="33"/>
      <c r="S2636" s="33"/>
    </row>
    <row r="2637" spans="16:19">
      <c r="P2637" s="33"/>
      <c r="R2637" s="33"/>
      <c r="S2637" s="33"/>
    </row>
    <row r="2638" spans="16:19">
      <c r="P2638" s="33"/>
      <c r="R2638" s="33"/>
      <c r="S2638" s="33"/>
    </row>
    <row r="2639" spans="16:19">
      <c r="P2639" s="33"/>
      <c r="R2639" s="33"/>
      <c r="S2639" s="33"/>
    </row>
    <row r="2640" spans="16:19">
      <c r="P2640" s="33"/>
      <c r="R2640" s="33"/>
      <c r="S2640" s="33"/>
    </row>
    <row r="2641" spans="16:19">
      <c r="P2641" s="33"/>
      <c r="R2641" s="33"/>
      <c r="S2641" s="33"/>
    </row>
    <row r="2642" spans="16:19">
      <c r="P2642" s="33"/>
      <c r="R2642" s="33"/>
      <c r="S2642" s="33"/>
    </row>
    <row r="2643" spans="16:19">
      <c r="P2643" s="33"/>
      <c r="R2643" s="33"/>
      <c r="S2643" s="33"/>
    </row>
    <row r="2644" spans="16:19">
      <c r="P2644" s="33"/>
      <c r="R2644" s="33"/>
      <c r="S2644" s="33"/>
    </row>
    <row r="2645" spans="16:19">
      <c r="P2645" s="33"/>
      <c r="R2645" s="33"/>
      <c r="S2645" s="33"/>
    </row>
    <row r="2646" spans="16:19">
      <c r="P2646" s="33"/>
      <c r="R2646" s="33"/>
      <c r="S2646" s="33"/>
    </row>
    <row r="2647" spans="16:19">
      <c r="P2647" s="33"/>
      <c r="R2647" s="33"/>
      <c r="S2647" s="33"/>
    </row>
    <row r="2648" spans="16:19">
      <c r="P2648" s="33"/>
      <c r="R2648" s="33"/>
      <c r="S2648" s="33"/>
    </row>
    <row r="2649" spans="16:19">
      <c r="P2649" s="33"/>
      <c r="R2649" s="33"/>
      <c r="S2649" s="33"/>
    </row>
    <row r="2650" spans="16:19">
      <c r="P2650" s="33"/>
      <c r="R2650" s="33"/>
      <c r="S2650" s="33"/>
    </row>
    <row r="2651" spans="16:19">
      <c r="P2651" s="33"/>
      <c r="R2651" s="33"/>
      <c r="S2651" s="33"/>
    </row>
    <row r="2652" spans="16:19">
      <c r="P2652" s="33"/>
      <c r="R2652" s="33"/>
      <c r="S2652" s="33"/>
    </row>
    <row r="2653" spans="16:19">
      <c r="P2653" s="33"/>
      <c r="R2653" s="33"/>
      <c r="S2653" s="33"/>
    </row>
    <row r="2654" spans="16:19">
      <c r="P2654" s="33"/>
      <c r="R2654" s="33"/>
      <c r="S2654" s="33"/>
    </row>
    <row r="2655" spans="16:19">
      <c r="P2655" s="33"/>
      <c r="R2655" s="33"/>
      <c r="S2655" s="33"/>
    </row>
    <row r="2656" spans="16:19">
      <c r="P2656" s="33"/>
      <c r="R2656" s="33"/>
      <c r="S2656" s="33"/>
    </row>
    <row r="2657" spans="16:19">
      <c r="P2657" s="33"/>
      <c r="R2657" s="33"/>
      <c r="S2657" s="33"/>
    </row>
    <row r="2658" spans="16:19">
      <c r="P2658" s="33"/>
      <c r="R2658" s="33"/>
      <c r="S2658" s="33"/>
    </row>
    <row r="2659" spans="16:19">
      <c r="P2659" s="33"/>
      <c r="R2659" s="33"/>
      <c r="S2659" s="33"/>
    </row>
    <row r="2660" spans="16:19">
      <c r="P2660" s="33"/>
      <c r="R2660" s="33"/>
      <c r="S2660" s="33"/>
    </row>
    <row r="2661" spans="16:19">
      <c r="P2661" s="33"/>
      <c r="R2661" s="33"/>
      <c r="S2661" s="33"/>
    </row>
    <row r="2662" spans="16:19">
      <c r="P2662" s="33"/>
      <c r="R2662" s="33"/>
      <c r="S2662" s="33"/>
    </row>
    <row r="2663" spans="16:19">
      <c r="P2663" s="33"/>
      <c r="R2663" s="33"/>
      <c r="S2663" s="33"/>
    </row>
    <row r="2664" spans="16:19">
      <c r="P2664" s="33"/>
      <c r="R2664" s="33"/>
      <c r="S2664" s="33"/>
    </row>
    <row r="2665" spans="16:19">
      <c r="P2665" s="33"/>
      <c r="R2665" s="33"/>
      <c r="S2665" s="33"/>
    </row>
    <row r="2666" spans="16:19">
      <c r="P2666" s="33"/>
      <c r="R2666" s="33"/>
      <c r="S2666" s="33"/>
    </row>
    <row r="2667" spans="16:19">
      <c r="P2667" s="33"/>
      <c r="R2667" s="33"/>
      <c r="S2667" s="33"/>
    </row>
    <row r="2668" spans="16:19">
      <c r="P2668" s="33"/>
      <c r="R2668" s="33"/>
      <c r="S2668" s="33"/>
    </row>
    <row r="2669" spans="16:19">
      <c r="P2669" s="33"/>
      <c r="R2669" s="33"/>
      <c r="S2669" s="33"/>
    </row>
    <row r="2670" spans="16:19">
      <c r="P2670" s="33"/>
      <c r="R2670" s="33"/>
      <c r="S2670" s="33"/>
    </row>
    <row r="2671" spans="16:19">
      <c r="P2671" s="33"/>
      <c r="R2671" s="33"/>
      <c r="S2671" s="33"/>
    </row>
    <row r="2672" spans="16:19">
      <c r="P2672" s="33"/>
      <c r="R2672" s="33"/>
      <c r="S2672" s="33"/>
    </row>
    <row r="2673" spans="16:19">
      <c r="P2673" s="33"/>
      <c r="R2673" s="33"/>
      <c r="S2673" s="33"/>
    </row>
    <row r="2674" spans="16:19">
      <c r="P2674" s="33"/>
      <c r="R2674" s="33"/>
      <c r="S2674" s="33"/>
    </row>
    <row r="2675" spans="16:19">
      <c r="P2675" s="33"/>
      <c r="R2675" s="33"/>
      <c r="S2675" s="33"/>
    </row>
    <row r="2676" spans="16:19">
      <c r="P2676" s="33"/>
      <c r="R2676" s="33"/>
      <c r="S2676" s="33"/>
    </row>
    <row r="2677" spans="16:19">
      <c r="P2677" s="33"/>
      <c r="R2677" s="33"/>
      <c r="S2677" s="33"/>
    </row>
    <row r="2678" spans="16:19">
      <c r="P2678" s="33"/>
      <c r="R2678" s="33"/>
      <c r="S2678" s="33"/>
    </row>
    <row r="2679" spans="16:19">
      <c r="P2679" s="33"/>
      <c r="R2679" s="33"/>
      <c r="S2679" s="33"/>
    </row>
    <row r="2680" spans="16:19">
      <c r="P2680" s="33"/>
      <c r="R2680" s="33"/>
      <c r="S2680" s="33"/>
    </row>
    <row r="2681" spans="16:19">
      <c r="P2681" s="33"/>
      <c r="R2681" s="33"/>
      <c r="S2681" s="33"/>
    </row>
    <row r="2682" spans="16:19">
      <c r="P2682" s="33"/>
      <c r="R2682" s="33"/>
      <c r="S2682" s="33"/>
    </row>
    <row r="2683" spans="16:19">
      <c r="P2683" s="33"/>
      <c r="R2683" s="33"/>
      <c r="S2683" s="33"/>
    </row>
    <row r="2684" spans="16:19">
      <c r="P2684" s="33"/>
      <c r="R2684" s="33"/>
      <c r="S2684" s="33"/>
    </row>
    <row r="2685" spans="16:19">
      <c r="P2685" s="33"/>
      <c r="R2685" s="33"/>
      <c r="S2685" s="33"/>
    </row>
    <row r="2686" spans="16:19">
      <c r="P2686" s="33"/>
      <c r="R2686" s="33"/>
      <c r="S2686" s="33"/>
    </row>
    <row r="2687" spans="16:19">
      <c r="P2687" s="33"/>
      <c r="R2687" s="33"/>
      <c r="S2687" s="33"/>
    </row>
    <row r="2688" spans="16:19">
      <c r="P2688" s="33"/>
      <c r="R2688" s="33"/>
      <c r="S2688" s="33"/>
    </row>
    <row r="2689" spans="16:19">
      <c r="P2689" s="33"/>
      <c r="R2689" s="33"/>
      <c r="S2689" s="33"/>
    </row>
    <row r="2690" spans="16:19">
      <c r="P2690" s="33"/>
      <c r="R2690" s="33"/>
      <c r="S2690" s="33"/>
    </row>
    <row r="2691" spans="16:19">
      <c r="P2691" s="33"/>
      <c r="R2691" s="33"/>
      <c r="S2691" s="33"/>
    </row>
    <row r="2692" spans="16:19">
      <c r="P2692" s="33"/>
      <c r="R2692" s="33"/>
      <c r="S2692" s="33"/>
    </row>
    <row r="2693" spans="16:19">
      <c r="P2693" s="33"/>
      <c r="R2693" s="33"/>
      <c r="S2693" s="33"/>
    </row>
    <row r="2694" spans="16:19">
      <c r="P2694" s="33"/>
      <c r="R2694" s="33"/>
      <c r="S2694" s="33"/>
    </row>
    <row r="2695" spans="16:19">
      <c r="P2695" s="33"/>
      <c r="R2695" s="33"/>
      <c r="S2695" s="33"/>
    </row>
    <row r="2696" spans="16:19">
      <c r="P2696" s="33"/>
      <c r="R2696" s="33"/>
      <c r="S2696" s="33"/>
    </row>
    <row r="2697" spans="16:19">
      <c r="P2697" s="33"/>
      <c r="R2697" s="33"/>
      <c r="S2697" s="33"/>
    </row>
    <row r="2698" spans="16:19">
      <c r="P2698" s="33"/>
      <c r="R2698" s="33"/>
      <c r="S2698" s="33"/>
    </row>
    <row r="2699" spans="16:19">
      <c r="P2699" s="33"/>
      <c r="R2699" s="33"/>
      <c r="S2699" s="33"/>
    </row>
    <row r="2700" spans="16:19">
      <c r="P2700" s="33"/>
      <c r="R2700" s="33"/>
      <c r="S2700" s="33"/>
    </row>
    <row r="2701" spans="16:19">
      <c r="P2701" s="33"/>
      <c r="R2701" s="33"/>
      <c r="S2701" s="33"/>
    </row>
    <row r="2702" spans="16:19">
      <c r="P2702" s="33"/>
      <c r="R2702" s="33"/>
      <c r="S2702" s="33"/>
    </row>
    <row r="2703" spans="16:19">
      <c r="P2703" s="33"/>
      <c r="R2703" s="33"/>
      <c r="S2703" s="33"/>
    </row>
    <row r="2704" spans="16:19">
      <c r="P2704" s="33"/>
      <c r="R2704" s="33"/>
      <c r="S2704" s="33"/>
    </row>
    <row r="2705" spans="16:19">
      <c r="P2705" s="33"/>
      <c r="R2705" s="33"/>
      <c r="S2705" s="33"/>
    </row>
    <row r="2706" spans="16:19">
      <c r="P2706" s="33"/>
      <c r="R2706" s="33"/>
      <c r="S2706" s="33"/>
    </row>
    <row r="2707" spans="16:19">
      <c r="P2707" s="33"/>
      <c r="R2707" s="33"/>
      <c r="S2707" s="33"/>
    </row>
    <row r="2708" spans="16:19">
      <c r="P2708" s="33"/>
      <c r="R2708" s="33"/>
      <c r="S2708" s="33"/>
    </row>
    <row r="2709" spans="16:19">
      <c r="P2709" s="33"/>
      <c r="R2709" s="33"/>
      <c r="S2709" s="33"/>
    </row>
    <row r="2710" spans="16:19">
      <c r="P2710" s="33"/>
      <c r="R2710" s="33"/>
      <c r="S2710" s="33"/>
    </row>
    <row r="2711" spans="16:19">
      <c r="P2711" s="33"/>
      <c r="R2711" s="33"/>
      <c r="S2711" s="33"/>
    </row>
    <row r="2712" spans="16:19">
      <c r="P2712" s="33"/>
      <c r="R2712" s="33"/>
      <c r="S2712" s="33"/>
    </row>
    <row r="2713" spans="16:19">
      <c r="P2713" s="33"/>
      <c r="R2713" s="33"/>
      <c r="S2713" s="33"/>
    </row>
    <row r="2714" spans="16:19">
      <c r="P2714" s="33"/>
      <c r="R2714" s="33"/>
      <c r="S2714" s="33"/>
    </row>
    <row r="2715" spans="16:19">
      <c r="P2715" s="33"/>
      <c r="R2715" s="33"/>
      <c r="S2715" s="33"/>
    </row>
    <row r="2716" spans="16:19">
      <c r="P2716" s="33"/>
      <c r="R2716" s="33"/>
      <c r="S2716" s="33"/>
    </row>
    <row r="2717" spans="16:19">
      <c r="P2717" s="33"/>
      <c r="R2717" s="33"/>
      <c r="S2717" s="33"/>
    </row>
    <row r="2718" spans="16:19">
      <c r="P2718" s="33"/>
      <c r="R2718" s="33"/>
      <c r="S2718" s="33"/>
    </row>
    <row r="2719" spans="16:19">
      <c r="P2719" s="33"/>
      <c r="R2719" s="33"/>
      <c r="S2719" s="33"/>
    </row>
    <row r="2720" spans="16:19">
      <c r="P2720" s="33"/>
      <c r="R2720" s="33"/>
      <c r="S2720" s="33"/>
    </row>
    <row r="2721" spans="16:19">
      <c r="P2721" s="33"/>
      <c r="R2721" s="33"/>
      <c r="S2721" s="33"/>
    </row>
    <row r="2722" spans="16:19">
      <c r="P2722" s="33"/>
      <c r="R2722" s="33"/>
      <c r="S2722" s="33"/>
    </row>
    <row r="2723" spans="16:19">
      <c r="P2723" s="33"/>
      <c r="R2723" s="33"/>
      <c r="S2723" s="33"/>
    </row>
    <row r="2724" spans="16:19">
      <c r="P2724" s="33"/>
      <c r="R2724" s="33"/>
      <c r="S2724" s="33"/>
    </row>
    <row r="2725" spans="16:19">
      <c r="P2725" s="33"/>
      <c r="R2725" s="33"/>
      <c r="S2725" s="33"/>
    </row>
    <row r="2726" spans="16:19">
      <c r="P2726" s="33"/>
      <c r="R2726" s="33"/>
      <c r="S2726" s="33"/>
    </row>
    <row r="2727" spans="16:19">
      <c r="P2727" s="33"/>
      <c r="R2727" s="33"/>
      <c r="S2727" s="33"/>
    </row>
    <row r="2728" spans="16:19">
      <c r="P2728" s="33"/>
      <c r="R2728" s="33"/>
      <c r="S2728" s="33"/>
    </row>
    <row r="2729" spans="16:19">
      <c r="P2729" s="33"/>
      <c r="R2729" s="33"/>
      <c r="S2729" s="33"/>
    </row>
    <row r="2730" spans="16:19">
      <c r="P2730" s="33"/>
      <c r="R2730" s="33"/>
      <c r="S2730" s="33"/>
    </row>
    <row r="2731" spans="16:19">
      <c r="P2731" s="33"/>
      <c r="R2731" s="33"/>
      <c r="S2731" s="33"/>
    </row>
    <row r="2732" spans="16:19">
      <c r="P2732" s="33"/>
      <c r="R2732" s="33"/>
      <c r="S2732" s="33"/>
    </row>
    <row r="2733" spans="16:19">
      <c r="P2733" s="33"/>
      <c r="R2733" s="33"/>
      <c r="S2733" s="33"/>
    </row>
    <row r="2734" spans="16:19">
      <c r="P2734" s="33"/>
      <c r="R2734" s="33"/>
      <c r="S2734" s="33"/>
    </row>
    <row r="2735" spans="16:19">
      <c r="P2735" s="33"/>
      <c r="R2735" s="33"/>
      <c r="S2735" s="33"/>
    </row>
    <row r="2736" spans="16:19">
      <c r="P2736" s="33"/>
      <c r="R2736" s="33"/>
      <c r="S2736" s="33"/>
    </row>
    <row r="2737" spans="16:19">
      <c r="P2737" s="33"/>
      <c r="R2737" s="33"/>
      <c r="S2737" s="33"/>
    </row>
    <row r="2738" spans="16:19">
      <c r="P2738" s="33"/>
      <c r="R2738" s="33"/>
      <c r="S2738" s="33"/>
    </row>
    <row r="2739" spans="16:19">
      <c r="P2739" s="33"/>
      <c r="R2739" s="33"/>
      <c r="S2739" s="33"/>
    </row>
    <row r="2740" spans="16:19">
      <c r="P2740" s="33"/>
      <c r="R2740" s="33"/>
      <c r="S2740" s="33"/>
    </row>
    <row r="2741" spans="16:19">
      <c r="P2741" s="33"/>
      <c r="R2741" s="33"/>
      <c r="S2741" s="33"/>
    </row>
    <row r="2742" spans="16:19">
      <c r="P2742" s="33"/>
      <c r="R2742" s="33"/>
      <c r="S2742" s="33"/>
    </row>
    <row r="2743" spans="16:19">
      <c r="P2743" s="33"/>
      <c r="R2743" s="33"/>
      <c r="S2743" s="33"/>
    </row>
    <row r="2744" spans="16:19">
      <c r="P2744" s="33"/>
      <c r="R2744" s="33"/>
      <c r="S2744" s="33"/>
    </row>
    <row r="2745" spans="16:19">
      <c r="P2745" s="33"/>
      <c r="R2745" s="33"/>
      <c r="S2745" s="33"/>
    </row>
    <row r="2746" spans="16:19">
      <c r="P2746" s="33"/>
      <c r="R2746" s="33"/>
      <c r="S2746" s="33"/>
    </row>
    <row r="2747" spans="16:19">
      <c r="P2747" s="33"/>
      <c r="R2747" s="33"/>
      <c r="S2747" s="33"/>
    </row>
    <row r="2748" spans="16:19">
      <c r="P2748" s="33"/>
      <c r="R2748" s="33"/>
      <c r="S2748" s="33"/>
    </row>
    <row r="2749" spans="16:19">
      <c r="P2749" s="33"/>
      <c r="R2749" s="33"/>
      <c r="S2749" s="33"/>
    </row>
    <row r="2750" spans="16:19">
      <c r="P2750" s="33"/>
      <c r="R2750" s="33"/>
      <c r="S2750" s="33"/>
    </row>
    <row r="2751" spans="16:19">
      <c r="P2751" s="33"/>
      <c r="R2751" s="33"/>
      <c r="S2751" s="33"/>
    </row>
    <row r="2752" spans="16:19">
      <c r="P2752" s="33"/>
      <c r="R2752" s="33"/>
      <c r="S2752" s="33"/>
    </row>
    <row r="2753" spans="16:19">
      <c r="P2753" s="33"/>
      <c r="R2753" s="33"/>
      <c r="S2753" s="33"/>
    </row>
    <row r="2754" spans="16:19">
      <c r="P2754" s="33"/>
      <c r="R2754" s="33"/>
      <c r="S2754" s="33"/>
    </row>
    <row r="2755" spans="16:19">
      <c r="P2755" s="33"/>
      <c r="R2755" s="33"/>
      <c r="S2755" s="33"/>
    </row>
    <row r="2756" spans="16:19">
      <c r="P2756" s="33"/>
      <c r="R2756" s="33"/>
      <c r="S2756" s="33"/>
    </row>
    <row r="2757" spans="16:19">
      <c r="P2757" s="33"/>
      <c r="R2757" s="33"/>
      <c r="S2757" s="33"/>
    </row>
    <row r="2758" spans="16:19">
      <c r="P2758" s="33"/>
      <c r="R2758" s="33"/>
      <c r="S2758" s="33"/>
    </row>
    <row r="2759" spans="16:19">
      <c r="P2759" s="33"/>
      <c r="R2759" s="33"/>
      <c r="S2759" s="33"/>
    </row>
    <row r="2760" spans="16:19">
      <c r="P2760" s="33"/>
      <c r="R2760" s="33"/>
      <c r="S2760" s="33"/>
    </row>
    <row r="2761" spans="16:19">
      <c r="P2761" s="33"/>
      <c r="R2761" s="33"/>
      <c r="S2761" s="33"/>
    </row>
    <row r="2762" spans="16:19">
      <c r="P2762" s="33"/>
      <c r="R2762" s="33"/>
      <c r="S2762" s="33"/>
    </row>
    <row r="2763" spans="16:19">
      <c r="P2763" s="33"/>
      <c r="R2763" s="33"/>
      <c r="S2763" s="33"/>
    </row>
    <row r="2764" spans="16:19">
      <c r="P2764" s="33"/>
      <c r="R2764" s="33"/>
      <c r="S2764" s="33"/>
    </row>
    <row r="2765" spans="16:19">
      <c r="P2765" s="33"/>
      <c r="R2765" s="33"/>
      <c r="S2765" s="33"/>
    </row>
    <row r="2766" spans="16:19">
      <c r="P2766" s="33"/>
      <c r="R2766" s="33"/>
      <c r="S2766" s="33"/>
    </row>
    <row r="2767" spans="16:19">
      <c r="P2767" s="33"/>
      <c r="R2767" s="33"/>
      <c r="S2767" s="33"/>
    </row>
    <row r="2768" spans="16:19">
      <c r="P2768" s="33"/>
      <c r="R2768" s="33"/>
      <c r="S2768" s="33"/>
    </row>
    <row r="2769" spans="16:19">
      <c r="P2769" s="33"/>
      <c r="R2769" s="33"/>
      <c r="S2769" s="33"/>
    </row>
    <row r="2770" spans="16:19">
      <c r="P2770" s="33"/>
      <c r="R2770" s="33"/>
      <c r="S2770" s="33"/>
    </row>
    <row r="2771" spans="16:19">
      <c r="P2771" s="33"/>
      <c r="R2771" s="33"/>
      <c r="S2771" s="33"/>
    </row>
    <row r="2772" spans="16:19">
      <c r="P2772" s="33"/>
      <c r="R2772" s="33"/>
      <c r="S2772" s="33"/>
    </row>
    <row r="2773" spans="16:19">
      <c r="P2773" s="33"/>
      <c r="R2773" s="33"/>
      <c r="S2773" s="33"/>
    </row>
    <row r="2774" spans="16:19">
      <c r="P2774" s="33"/>
      <c r="R2774" s="33"/>
      <c r="S2774" s="33"/>
    </row>
    <row r="2775" spans="16:19">
      <c r="P2775" s="33"/>
      <c r="R2775" s="33"/>
      <c r="S2775" s="33"/>
    </row>
    <row r="2776" spans="16:19">
      <c r="P2776" s="33"/>
      <c r="R2776" s="33"/>
      <c r="S2776" s="33"/>
    </row>
    <row r="2777" spans="16:19">
      <c r="P2777" s="33"/>
      <c r="R2777" s="33"/>
      <c r="S2777" s="33"/>
    </row>
    <row r="2778" spans="16:19">
      <c r="P2778" s="33"/>
      <c r="R2778" s="33"/>
      <c r="S2778" s="33"/>
    </row>
    <row r="2779" spans="16:19">
      <c r="P2779" s="33"/>
      <c r="R2779" s="33"/>
      <c r="S2779" s="33"/>
    </row>
    <row r="2780" spans="16:19">
      <c r="P2780" s="33"/>
      <c r="R2780" s="33"/>
      <c r="S2780" s="33"/>
    </row>
    <row r="2781" spans="16:19">
      <c r="P2781" s="33"/>
      <c r="R2781" s="33"/>
      <c r="S2781" s="33"/>
    </row>
    <row r="2782" spans="16:19">
      <c r="P2782" s="33"/>
      <c r="R2782" s="33"/>
      <c r="S2782" s="33"/>
    </row>
    <row r="2783" spans="16:19">
      <c r="P2783" s="33"/>
      <c r="R2783" s="33"/>
      <c r="S2783" s="33"/>
    </row>
    <row r="2784" spans="16:19">
      <c r="P2784" s="33"/>
      <c r="R2784" s="33"/>
      <c r="S2784" s="33"/>
    </row>
    <row r="2785" spans="16:19">
      <c r="P2785" s="33"/>
      <c r="R2785" s="33"/>
      <c r="S2785" s="33"/>
    </row>
    <row r="2786" spans="16:19">
      <c r="P2786" s="33"/>
      <c r="R2786" s="33"/>
      <c r="S2786" s="33"/>
    </row>
    <row r="2787" spans="16:19">
      <c r="P2787" s="33"/>
      <c r="R2787" s="33"/>
      <c r="S2787" s="33"/>
    </row>
    <row r="2788" spans="16:19">
      <c r="P2788" s="33"/>
      <c r="R2788" s="33"/>
      <c r="S2788" s="33"/>
    </row>
    <row r="2789" spans="16:19">
      <c r="P2789" s="33"/>
      <c r="R2789" s="33"/>
      <c r="S2789" s="33"/>
    </row>
    <row r="2790" spans="16:19">
      <c r="P2790" s="33"/>
      <c r="R2790" s="33"/>
      <c r="S2790" s="33"/>
    </row>
    <row r="2791" spans="16:19">
      <c r="P2791" s="33"/>
      <c r="R2791" s="33"/>
      <c r="S2791" s="33"/>
    </row>
    <row r="2792" spans="16:19">
      <c r="P2792" s="33"/>
      <c r="R2792" s="33"/>
      <c r="S2792" s="33"/>
    </row>
    <row r="2793" spans="16:19">
      <c r="P2793" s="33"/>
      <c r="R2793" s="33"/>
      <c r="S2793" s="33"/>
    </row>
    <row r="2794" spans="16:19">
      <c r="P2794" s="33"/>
      <c r="R2794" s="33"/>
      <c r="S2794" s="33"/>
    </row>
    <row r="2795" spans="16:19">
      <c r="P2795" s="33"/>
      <c r="R2795" s="33"/>
      <c r="S2795" s="33"/>
    </row>
    <row r="2796" spans="16:19">
      <c r="P2796" s="33"/>
      <c r="R2796" s="33"/>
      <c r="S2796" s="33"/>
    </row>
    <row r="2797" spans="16:19">
      <c r="P2797" s="33"/>
      <c r="R2797" s="33"/>
      <c r="S2797" s="33"/>
    </row>
    <row r="2798" spans="16:19">
      <c r="P2798" s="33"/>
      <c r="R2798" s="33"/>
      <c r="S2798" s="33"/>
    </row>
    <row r="2799" spans="16:19">
      <c r="P2799" s="33"/>
      <c r="R2799" s="33"/>
      <c r="S2799" s="33"/>
    </row>
    <row r="2800" spans="16:19">
      <c r="P2800" s="33"/>
      <c r="R2800" s="33"/>
      <c r="S2800" s="33"/>
    </row>
    <row r="2801" spans="16:19">
      <c r="P2801" s="33"/>
      <c r="R2801" s="33"/>
      <c r="S2801" s="33"/>
    </row>
    <row r="2802" spans="16:19">
      <c r="P2802" s="33"/>
      <c r="R2802" s="33"/>
      <c r="S2802" s="33"/>
    </row>
    <row r="2803" spans="16:19">
      <c r="P2803" s="33"/>
      <c r="R2803" s="33"/>
      <c r="S2803" s="33"/>
    </row>
    <row r="2804" spans="16:19">
      <c r="P2804" s="33"/>
      <c r="R2804" s="33"/>
      <c r="S2804" s="33"/>
    </row>
    <row r="2805" spans="16:19">
      <c r="P2805" s="33"/>
      <c r="R2805" s="33"/>
      <c r="S2805" s="33"/>
    </row>
    <row r="2806" spans="16:19">
      <c r="P2806" s="33"/>
      <c r="R2806" s="33"/>
      <c r="S2806" s="33"/>
    </row>
    <row r="2807" spans="16:19">
      <c r="P2807" s="33"/>
      <c r="R2807" s="33"/>
      <c r="S2807" s="33"/>
    </row>
    <row r="2808" spans="16:19">
      <c r="P2808" s="33"/>
      <c r="R2808" s="33"/>
      <c r="S2808" s="33"/>
    </row>
    <row r="2809" spans="16:19">
      <c r="P2809" s="33"/>
      <c r="R2809" s="33"/>
      <c r="S2809" s="33"/>
    </row>
    <row r="2810" spans="16:19">
      <c r="P2810" s="33"/>
      <c r="R2810" s="33"/>
      <c r="S2810" s="33"/>
    </row>
    <row r="2811" spans="16:19">
      <c r="P2811" s="33"/>
      <c r="R2811" s="33"/>
      <c r="S2811" s="33"/>
    </row>
    <row r="2812" spans="16:19">
      <c r="P2812" s="33"/>
      <c r="R2812" s="33"/>
      <c r="S2812" s="33"/>
    </row>
    <row r="2813" spans="16:19">
      <c r="P2813" s="33"/>
      <c r="R2813" s="33"/>
      <c r="S2813" s="33"/>
    </row>
    <row r="2814" spans="16:19">
      <c r="P2814" s="33"/>
      <c r="R2814" s="33"/>
      <c r="S2814" s="33"/>
    </row>
    <row r="2815" spans="16:19">
      <c r="P2815" s="33"/>
      <c r="R2815" s="33"/>
      <c r="S2815" s="33"/>
    </row>
    <row r="2816" spans="16:19">
      <c r="P2816" s="33"/>
      <c r="R2816" s="33"/>
      <c r="S2816" s="33"/>
    </row>
    <row r="2817" spans="16:19">
      <c r="P2817" s="33"/>
      <c r="R2817" s="33"/>
      <c r="S2817" s="33"/>
    </row>
    <row r="2818" spans="16:19">
      <c r="P2818" s="33"/>
      <c r="R2818" s="33"/>
      <c r="S2818" s="33"/>
    </row>
    <row r="2819" spans="16:19">
      <c r="P2819" s="33"/>
      <c r="R2819" s="33"/>
      <c r="S2819" s="33"/>
    </row>
    <row r="2820" spans="16:19">
      <c r="P2820" s="33"/>
      <c r="R2820" s="33"/>
      <c r="S2820" s="33"/>
    </row>
    <row r="2821" spans="16:19">
      <c r="P2821" s="33"/>
      <c r="R2821" s="33"/>
      <c r="S2821" s="33"/>
    </row>
    <row r="2822" spans="16:19">
      <c r="P2822" s="33"/>
      <c r="R2822" s="33"/>
      <c r="S2822" s="33"/>
    </row>
    <row r="2823" spans="16:19">
      <c r="P2823" s="33"/>
      <c r="R2823" s="33"/>
      <c r="S2823" s="33"/>
    </row>
    <row r="2824" spans="16:19">
      <c r="P2824" s="33"/>
      <c r="R2824" s="33"/>
      <c r="S2824" s="33"/>
    </row>
    <row r="2825" spans="16:19">
      <c r="P2825" s="33"/>
      <c r="R2825" s="33"/>
      <c r="S2825" s="33"/>
    </row>
    <row r="2826" spans="16:19">
      <c r="P2826" s="33"/>
      <c r="R2826" s="33"/>
      <c r="S2826" s="33"/>
    </row>
    <row r="2827" spans="16:19">
      <c r="P2827" s="33"/>
      <c r="R2827" s="33"/>
      <c r="S2827" s="33"/>
    </row>
    <row r="2828" spans="16:19">
      <c r="P2828" s="33"/>
      <c r="R2828" s="33"/>
      <c r="S2828" s="33"/>
    </row>
    <row r="2829" spans="16:19">
      <c r="P2829" s="33"/>
      <c r="R2829" s="33"/>
      <c r="S2829" s="33"/>
    </row>
    <row r="2830" spans="16:19">
      <c r="P2830" s="33"/>
      <c r="R2830" s="33"/>
      <c r="S2830" s="33"/>
    </row>
    <row r="2831" spans="16:19">
      <c r="P2831" s="33"/>
      <c r="R2831" s="33"/>
      <c r="S2831" s="33"/>
    </row>
    <row r="2832" spans="16:19">
      <c r="P2832" s="33"/>
      <c r="R2832" s="33"/>
      <c r="S2832" s="33"/>
    </row>
    <row r="2833" spans="16:19">
      <c r="P2833" s="33"/>
      <c r="R2833" s="33"/>
      <c r="S2833" s="33"/>
    </row>
    <row r="2834" spans="16:19">
      <c r="P2834" s="33"/>
      <c r="R2834" s="33"/>
      <c r="S2834" s="33"/>
    </row>
    <row r="2835" spans="16:19">
      <c r="P2835" s="33"/>
      <c r="R2835" s="33"/>
      <c r="S2835" s="33"/>
    </row>
    <row r="2836" spans="16:19">
      <c r="P2836" s="33"/>
      <c r="R2836" s="33"/>
      <c r="S2836" s="33"/>
    </row>
    <row r="2837" spans="16:19">
      <c r="P2837" s="33"/>
      <c r="R2837" s="33"/>
      <c r="S2837" s="33"/>
    </row>
    <row r="2838" spans="16:19">
      <c r="P2838" s="33"/>
      <c r="R2838" s="33"/>
      <c r="S2838" s="33"/>
    </row>
    <row r="2839" spans="16:19">
      <c r="P2839" s="33"/>
      <c r="R2839" s="33"/>
      <c r="S2839" s="33"/>
    </row>
    <row r="2840" spans="16:19">
      <c r="P2840" s="33"/>
      <c r="R2840" s="33"/>
      <c r="S2840" s="33"/>
    </row>
    <row r="2841" spans="16:19">
      <c r="P2841" s="33"/>
      <c r="R2841" s="33"/>
      <c r="S2841" s="33"/>
    </row>
    <row r="2842" spans="16:19">
      <c r="P2842" s="33"/>
      <c r="R2842" s="33"/>
      <c r="S2842" s="33"/>
    </row>
    <row r="2843" spans="16:19">
      <c r="P2843" s="33"/>
      <c r="R2843" s="33"/>
      <c r="S2843" s="33"/>
    </row>
    <row r="2844" spans="16:19">
      <c r="P2844" s="33"/>
      <c r="R2844" s="33"/>
      <c r="S2844" s="33"/>
    </row>
    <row r="2845" spans="16:19">
      <c r="P2845" s="33"/>
      <c r="R2845" s="33"/>
      <c r="S2845" s="33"/>
    </row>
    <row r="2846" spans="16:19">
      <c r="P2846" s="33"/>
      <c r="R2846" s="33"/>
      <c r="S2846" s="33"/>
    </row>
    <row r="2847" spans="16:19">
      <c r="P2847" s="33"/>
      <c r="R2847" s="33"/>
      <c r="S2847" s="33"/>
    </row>
    <row r="2848" spans="16:19">
      <c r="P2848" s="33"/>
      <c r="R2848" s="33"/>
      <c r="S2848" s="33"/>
    </row>
    <row r="2849" spans="16:19">
      <c r="P2849" s="33"/>
      <c r="R2849" s="33"/>
      <c r="S2849" s="33"/>
    </row>
    <row r="2850" spans="16:19">
      <c r="P2850" s="33"/>
      <c r="R2850" s="33"/>
      <c r="S2850" s="33"/>
    </row>
    <row r="2851" spans="16:19">
      <c r="P2851" s="33"/>
      <c r="R2851" s="33"/>
      <c r="S2851" s="33"/>
    </row>
    <row r="2852" spans="16:19">
      <c r="P2852" s="33"/>
      <c r="R2852" s="33"/>
      <c r="S2852" s="33"/>
    </row>
    <row r="2853" spans="16:19">
      <c r="P2853" s="33"/>
      <c r="R2853" s="33"/>
      <c r="S2853" s="33"/>
    </row>
    <row r="2854" spans="16:19">
      <c r="P2854" s="33"/>
      <c r="R2854" s="33"/>
      <c r="S2854" s="33"/>
    </row>
    <row r="2855" spans="16:19">
      <c r="P2855" s="33"/>
      <c r="R2855" s="33"/>
      <c r="S2855" s="33"/>
    </row>
    <row r="2856" spans="16:19">
      <c r="P2856" s="33"/>
      <c r="R2856" s="33"/>
      <c r="S2856" s="33"/>
    </row>
    <row r="2857" spans="16:19">
      <c r="P2857" s="33"/>
      <c r="R2857" s="33"/>
      <c r="S2857" s="33"/>
    </row>
    <row r="2858" spans="16:19">
      <c r="P2858" s="33"/>
      <c r="R2858" s="33"/>
      <c r="S2858" s="33"/>
    </row>
    <row r="2859" spans="16:19">
      <c r="P2859" s="33"/>
      <c r="R2859" s="33"/>
      <c r="S2859" s="33"/>
    </row>
    <row r="2860" spans="16:19">
      <c r="P2860" s="33"/>
      <c r="R2860" s="33"/>
      <c r="S2860" s="33"/>
    </row>
    <row r="2861" spans="16:19">
      <c r="P2861" s="33"/>
      <c r="R2861" s="33"/>
      <c r="S2861" s="33"/>
    </row>
    <row r="2862" spans="16:19">
      <c r="P2862" s="33"/>
      <c r="R2862" s="33"/>
      <c r="S2862" s="33"/>
    </row>
    <row r="2863" spans="16:19">
      <c r="P2863" s="33"/>
      <c r="R2863" s="33"/>
      <c r="S2863" s="33"/>
    </row>
    <row r="2864" spans="16:19">
      <c r="P2864" s="33"/>
      <c r="R2864" s="33"/>
      <c r="S2864" s="33"/>
    </row>
    <row r="2865" spans="16:19">
      <c r="P2865" s="33"/>
      <c r="R2865" s="33"/>
      <c r="S2865" s="33"/>
    </row>
    <row r="2866" spans="16:19">
      <c r="P2866" s="33"/>
      <c r="R2866" s="33"/>
      <c r="S2866" s="33"/>
    </row>
    <row r="2867" spans="16:19">
      <c r="P2867" s="33"/>
      <c r="R2867" s="33"/>
      <c r="S2867" s="33"/>
    </row>
    <row r="2868" spans="16:19">
      <c r="P2868" s="33"/>
      <c r="R2868" s="33"/>
      <c r="S2868" s="33"/>
    </row>
    <row r="2869" spans="16:19">
      <c r="P2869" s="33"/>
      <c r="R2869" s="33"/>
      <c r="S2869" s="33"/>
    </row>
    <row r="2870" spans="16:19">
      <c r="P2870" s="33"/>
      <c r="R2870" s="33"/>
      <c r="S2870" s="33"/>
    </row>
    <row r="2871" spans="16:19">
      <c r="P2871" s="33"/>
      <c r="R2871" s="33"/>
      <c r="S2871" s="33"/>
    </row>
    <row r="2872" spans="16:19">
      <c r="P2872" s="33"/>
      <c r="R2872" s="33"/>
      <c r="S2872" s="33"/>
    </row>
    <row r="2873" spans="16:19">
      <c r="P2873" s="33"/>
      <c r="R2873" s="33"/>
      <c r="S2873" s="33"/>
    </row>
    <row r="2874" spans="16:19">
      <c r="P2874" s="33"/>
      <c r="R2874" s="33"/>
      <c r="S2874" s="33"/>
    </row>
    <row r="2875" spans="16:19">
      <c r="P2875" s="33"/>
      <c r="R2875" s="33"/>
      <c r="S2875" s="33"/>
    </row>
    <row r="2876" spans="16:19">
      <c r="P2876" s="33"/>
      <c r="R2876" s="33"/>
      <c r="S2876" s="33"/>
    </row>
    <row r="2877" spans="16:19">
      <c r="P2877" s="33"/>
      <c r="R2877" s="33"/>
      <c r="S2877" s="33"/>
    </row>
    <row r="2878" spans="16:19">
      <c r="P2878" s="33"/>
      <c r="R2878" s="33"/>
      <c r="S2878" s="33"/>
    </row>
    <row r="2879" spans="16:19">
      <c r="P2879" s="33"/>
      <c r="R2879" s="33"/>
      <c r="S2879" s="33"/>
    </row>
    <row r="2880" spans="16:19">
      <c r="P2880" s="33"/>
      <c r="R2880" s="33"/>
      <c r="S2880" s="33"/>
    </row>
    <row r="2881" spans="16:19">
      <c r="P2881" s="33"/>
      <c r="R2881" s="33"/>
      <c r="S2881" s="33"/>
    </row>
    <row r="2882" spans="16:19">
      <c r="P2882" s="33"/>
      <c r="R2882" s="33"/>
      <c r="S2882" s="33"/>
    </row>
    <row r="2883" spans="16:19">
      <c r="P2883" s="33"/>
      <c r="R2883" s="33"/>
      <c r="S2883" s="33"/>
    </row>
    <row r="2884" spans="16:19">
      <c r="P2884" s="33"/>
      <c r="R2884" s="33"/>
      <c r="S2884" s="33"/>
    </row>
    <row r="2885" spans="16:19">
      <c r="P2885" s="33"/>
      <c r="R2885" s="33"/>
      <c r="S2885" s="33"/>
    </row>
    <row r="2886" spans="16:19">
      <c r="P2886" s="33"/>
      <c r="R2886" s="33"/>
      <c r="S2886" s="33"/>
    </row>
    <row r="2887" spans="16:19">
      <c r="P2887" s="33"/>
      <c r="R2887" s="33"/>
      <c r="S2887" s="33"/>
    </row>
    <row r="2888" spans="16:19">
      <c r="P2888" s="33"/>
      <c r="R2888" s="33"/>
      <c r="S2888" s="33"/>
    </row>
    <row r="2889" spans="16:19">
      <c r="P2889" s="33"/>
      <c r="R2889" s="33"/>
      <c r="S2889" s="33"/>
    </row>
    <row r="2890" spans="16:19">
      <c r="P2890" s="33"/>
      <c r="R2890" s="33"/>
      <c r="S2890" s="33"/>
    </row>
    <row r="2891" spans="16:19">
      <c r="P2891" s="33"/>
      <c r="R2891" s="33"/>
      <c r="S2891" s="33"/>
    </row>
    <row r="2892" spans="16:19">
      <c r="P2892" s="33"/>
      <c r="R2892" s="33"/>
      <c r="S2892" s="33"/>
    </row>
    <row r="2893" spans="16:19">
      <c r="P2893" s="33"/>
      <c r="R2893" s="33"/>
      <c r="S2893" s="33"/>
    </row>
    <row r="2894" spans="16:19">
      <c r="P2894" s="33"/>
      <c r="R2894" s="33"/>
      <c r="S2894" s="33"/>
    </row>
    <row r="2895" spans="16:19">
      <c r="P2895" s="33"/>
      <c r="R2895" s="33"/>
      <c r="S2895" s="33"/>
    </row>
    <row r="2896" spans="16:19">
      <c r="P2896" s="33"/>
      <c r="R2896" s="33"/>
      <c r="S2896" s="33"/>
    </row>
    <row r="2897" spans="16:19">
      <c r="P2897" s="33"/>
      <c r="R2897" s="33"/>
      <c r="S2897" s="33"/>
    </row>
    <row r="2898" spans="16:19">
      <c r="P2898" s="33"/>
      <c r="R2898" s="33"/>
      <c r="S2898" s="33"/>
    </row>
    <row r="2899" spans="16:19">
      <c r="P2899" s="33"/>
      <c r="R2899" s="33"/>
      <c r="S2899" s="33"/>
    </row>
    <row r="2900" spans="16:19">
      <c r="P2900" s="33"/>
      <c r="R2900" s="33"/>
      <c r="S2900" s="33"/>
    </row>
    <row r="2901" spans="16:19">
      <c r="P2901" s="33"/>
      <c r="R2901" s="33"/>
      <c r="S2901" s="33"/>
    </row>
    <row r="2902" spans="16:19">
      <c r="P2902" s="33"/>
      <c r="R2902" s="33"/>
      <c r="S2902" s="33"/>
    </row>
    <row r="2903" spans="16:19">
      <c r="P2903" s="33"/>
      <c r="R2903" s="33"/>
      <c r="S2903" s="33"/>
    </row>
    <row r="2904" spans="16:19">
      <c r="P2904" s="33"/>
      <c r="R2904" s="33"/>
      <c r="S2904" s="33"/>
    </row>
    <row r="2905" spans="16:19">
      <c r="P2905" s="33"/>
      <c r="R2905" s="33"/>
      <c r="S2905" s="33"/>
    </row>
    <row r="2906" spans="16:19">
      <c r="P2906" s="33"/>
      <c r="R2906" s="33"/>
      <c r="S2906" s="33"/>
    </row>
    <row r="2907" spans="16:19">
      <c r="P2907" s="33"/>
      <c r="R2907" s="33"/>
      <c r="S2907" s="33"/>
    </row>
    <row r="2908" spans="16:19">
      <c r="P2908" s="33"/>
      <c r="R2908" s="33"/>
      <c r="S2908" s="33"/>
    </row>
    <row r="2909" spans="16:19">
      <c r="P2909" s="33"/>
      <c r="R2909" s="33"/>
      <c r="S2909" s="33"/>
    </row>
    <row r="2910" spans="16:19">
      <c r="P2910" s="33"/>
      <c r="R2910" s="33"/>
      <c r="S2910" s="33"/>
    </row>
    <row r="2911" spans="16:19">
      <c r="P2911" s="33"/>
      <c r="R2911" s="33"/>
      <c r="S2911" s="33"/>
    </row>
    <row r="2912" spans="16:19">
      <c r="P2912" s="33"/>
      <c r="R2912" s="33"/>
      <c r="S2912" s="33"/>
    </row>
    <row r="2913" spans="16:19">
      <c r="P2913" s="33"/>
      <c r="R2913" s="33"/>
      <c r="S2913" s="33"/>
    </row>
    <row r="2914" spans="16:19">
      <c r="P2914" s="33"/>
      <c r="R2914" s="33"/>
      <c r="S2914" s="33"/>
    </row>
    <row r="2915" spans="16:19">
      <c r="P2915" s="33"/>
      <c r="R2915" s="33"/>
      <c r="S2915" s="33"/>
    </row>
    <row r="2916" spans="16:19">
      <c r="P2916" s="33"/>
      <c r="R2916" s="33"/>
      <c r="S2916" s="33"/>
    </row>
    <row r="2917" spans="16:19">
      <c r="P2917" s="33"/>
      <c r="R2917" s="33"/>
      <c r="S2917" s="33"/>
    </row>
    <row r="2918" spans="16:19">
      <c r="P2918" s="33"/>
      <c r="R2918" s="33"/>
      <c r="S2918" s="33"/>
    </row>
    <row r="2919" spans="16:19">
      <c r="P2919" s="33"/>
      <c r="R2919" s="33"/>
      <c r="S2919" s="33"/>
    </row>
    <row r="2920" spans="16:19">
      <c r="P2920" s="33"/>
      <c r="R2920" s="33"/>
      <c r="S2920" s="33"/>
    </row>
    <row r="2921" spans="16:19">
      <c r="P2921" s="33"/>
      <c r="R2921" s="33"/>
      <c r="S2921" s="33"/>
    </row>
    <row r="2922" spans="16:19">
      <c r="P2922" s="33"/>
      <c r="R2922" s="33"/>
      <c r="S2922" s="33"/>
    </row>
    <row r="2923" spans="16:19">
      <c r="P2923" s="33"/>
      <c r="R2923" s="33"/>
      <c r="S2923" s="33"/>
    </row>
    <row r="2924" spans="16:19">
      <c r="P2924" s="33"/>
      <c r="R2924" s="33"/>
      <c r="S2924" s="33"/>
    </row>
    <row r="2925" spans="16:19">
      <c r="P2925" s="33"/>
      <c r="R2925" s="33"/>
      <c r="S2925" s="33"/>
    </row>
    <row r="2926" spans="16:19">
      <c r="P2926" s="33"/>
      <c r="R2926" s="33"/>
      <c r="S2926" s="33"/>
    </row>
    <row r="2927" spans="16:19">
      <c r="P2927" s="33"/>
      <c r="R2927" s="33"/>
      <c r="S2927" s="33"/>
    </row>
    <row r="2928" spans="16:19">
      <c r="P2928" s="33"/>
      <c r="R2928" s="33"/>
      <c r="S2928" s="33"/>
    </row>
    <row r="2929" spans="16:19">
      <c r="P2929" s="33"/>
      <c r="R2929" s="33"/>
      <c r="S2929" s="33"/>
    </row>
    <row r="2930" spans="16:19">
      <c r="P2930" s="33"/>
      <c r="R2930" s="33"/>
      <c r="S2930" s="33"/>
    </row>
    <row r="2931" spans="16:19">
      <c r="P2931" s="33"/>
      <c r="R2931" s="33"/>
      <c r="S2931" s="33"/>
    </row>
    <row r="2932" spans="16:19">
      <c r="P2932" s="33"/>
      <c r="R2932" s="33"/>
      <c r="S2932" s="33"/>
    </row>
    <row r="2933" spans="16:19">
      <c r="P2933" s="33"/>
      <c r="R2933" s="33"/>
      <c r="S2933" s="33"/>
    </row>
    <row r="2934" spans="16:19">
      <c r="P2934" s="33"/>
      <c r="R2934" s="33"/>
      <c r="S2934" s="33"/>
    </row>
    <row r="2935" spans="16:19">
      <c r="P2935" s="33"/>
      <c r="R2935" s="33"/>
      <c r="S2935" s="33"/>
    </row>
    <row r="2936" spans="16:19">
      <c r="P2936" s="33"/>
      <c r="R2936" s="33"/>
      <c r="S2936" s="33"/>
    </row>
    <row r="2937" spans="16:19">
      <c r="P2937" s="33"/>
      <c r="R2937" s="33"/>
      <c r="S2937" s="33"/>
    </row>
    <row r="2938" spans="16:19">
      <c r="P2938" s="33"/>
      <c r="R2938" s="33"/>
      <c r="S2938" s="33"/>
    </row>
    <row r="2939" spans="16:19">
      <c r="P2939" s="33"/>
      <c r="R2939" s="33"/>
      <c r="S2939" s="33"/>
    </row>
    <row r="2940" spans="16:19">
      <c r="P2940" s="33"/>
      <c r="R2940" s="33"/>
      <c r="S2940" s="33"/>
    </row>
    <row r="2941" spans="16:19">
      <c r="P2941" s="33"/>
      <c r="R2941" s="33"/>
      <c r="S2941" s="33"/>
    </row>
    <row r="2942" spans="16:19">
      <c r="P2942" s="33"/>
      <c r="R2942" s="33"/>
      <c r="S2942" s="33"/>
    </row>
    <row r="2943" spans="16:19">
      <c r="P2943" s="33"/>
      <c r="R2943" s="33"/>
      <c r="S2943" s="33"/>
    </row>
    <row r="2944" spans="16:19">
      <c r="P2944" s="33"/>
      <c r="R2944" s="33"/>
      <c r="S2944" s="33"/>
    </row>
    <row r="2945" spans="16:19">
      <c r="P2945" s="33"/>
      <c r="R2945" s="33"/>
      <c r="S2945" s="33"/>
    </row>
    <row r="2946" spans="16:19">
      <c r="P2946" s="33"/>
      <c r="R2946" s="33"/>
      <c r="S2946" s="33"/>
    </row>
    <row r="2947" spans="16:19">
      <c r="P2947" s="33"/>
      <c r="R2947" s="33"/>
      <c r="S2947" s="33"/>
    </row>
    <row r="2948" spans="16:19">
      <c r="P2948" s="33"/>
      <c r="R2948" s="33"/>
      <c r="S2948" s="33"/>
    </row>
    <row r="2949" spans="16:19">
      <c r="P2949" s="33"/>
      <c r="R2949" s="33"/>
      <c r="S2949" s="33"/>
    </row>
    <row r="2950" spans="16:19">
      <c r="P2950" s="33"/>
      <c r="R2950" s="33"/>
      <c r="S2950" s="33"/>
    </row>
    <row r="2951" spans="16:19">
      <c r="P2951" s="33"/>
      <c r="R2951" s="33"/>
      <c r="S2951" s="33"/>
    </row>
    <row r="2952" spans="16:19">
      <c r="P2952" s="33"/>
      <c r="R2952" s="33"/>
      <c r="S2952" s="33"/>
    </row>
    <row r="2953" spans="16:19">
      <c r="P2953" s="33"/>
      <c r="R2953" s="33"/>
      <c r="S2953" s="33"/>
    </row>
    <row r="2954" spans="16:19">
      <c r="P2954" s="33"/>
      <c r="R2954" s="33"/>
      <c r="S2954" s="33"/>
    </row>
    <row r="2955" spans="16:19">
      <c r="P2955" s="33"/>
      <c r="R2955" s="33"/>
      <c r="S2955" s="33"/>
    </row>
    <row r="2956" spans="16:19">
      <c r="P2956" s="33"/>
      <c r="R2956" s="33"/>
      <c r="S2956" s="33"/>
    </row>
    <row r="2957" spans="16:19">
      <c r="P2957" s="33"/>
      <c r="R2957" s="33"/>
      <c r="S2957" s="33"/>
    </row>
    <row r="2958" spans="16:19">
      <c r="P2958" s="33"/>
      <c r="R2958" s="33"/>
      <c r="S2958" s="33"/>
    </row>
    <row r="2959" spans="16:19">
      <c r="P2959" s="33"/>
      <c r="R2959" s="33"/>
      <c r="S2959" s="33"/>
    </row>
    <row r="2960" spans="16:19">
      <c r="P2960" s="33"/>
      <c r="R2960" s="33"/>
      <c r="S2960" s="33"/>
    </row>
    <row r="2961" spans="16:19">
      <c r="P2961" s="33"/>
      <c r="R2961" s="33"/>
      <c r="S2961" s="33"/>
    </row>
    <row r="2962" spans="16:19">
      <c r="P2962" s="33"/>
      <c r="R2962" s="33"/>
      <c r="S2962" s="33"/>
    </row>
    <row r="2963" spans="16:19">
      <c r="P2963" s="33"/>
      <c r="R2963" s="33"/>
      <c r="S2963" s="33"/>
    </row>
    <row r="2964" spans="16:19">
      <c r="P2964" s="33"/>
      <c r="R2964" s="33"/>
      <c r="S2964" s="33"/>
    </row>
    <row r="2965" spans="16:19">
      <c r="P2965" s="33"/>
      <c r="R2965" s="33"/>
      <c r="S2965" s="33"/>
    </row>
    <row r="2966" spans="16:19">
      <c r="P2966" s="33"/>
      <c r="R2966" s="33"/>
      <c r="S2966" s="33"/>
    </row>
    <row r="2967" spans="16:19">
      <c r="P2967" s="33"/>
      <c r="R2967" s="33"/>
      <c r="S2967" s="33"/>
    </row>
    <row r="2968" spans="16:19">
      <c r="P2968" s="33"/>
      <c r="R2968" s="33"/>
      <c r="S2968" s="33"/>
    </row>
    <row r="2969" spans="16:19">
      <c r="P2969" s="33"/>
      <c r="R2969" s="33"/>
      <c r="S2969" s="33"/>
    </row>
    <row r="2970" spans="16:19">
      <c r="P2970" s="33"/>
      <c r="R2970" s="33"/>
      <c r="S2970" s="33"/>
    </row>
    <row r="2971" spans="16:19">
      <c r="P2971" s="33"/>
      <c r="R2971" s="33"/>
      <c r="S2971" s="33"/>
    </row>
    <row r="2972" spans="16:19">
      <c r="P2972" s="33"/>
      <c r="R2972" s="33"/>
      <c r="S2972" s="33"/>
    </row>
    <row r="2973" spans="16:19">
      <c r="P2973" s="33"/>
      <c r="R2973" s="33"/>
      <c r="S2973" s="33"/>
    </row>
    <row r="2974" spans="16:19">
      <c r="P2974" s="33"/>
      <c r="R2974" s="33"/>
      <c r="S2974" s="33"/>
    </row>
    <row r="2975" spans="16:19">
      <c r="P2975" s="33"/>
      <c r="R2975" s="33"/>
      <c r="S2975" s="33"/>
    </row>
    <row r="2976" spans="16:19">
      <c r="P2976" s="33"/>
      <c r="R2976" s="33"/>
      <c r="S2976" s="33"/>
    </row>
    <row r="2977" spans="16:19">
      <c r="P2977" s="33"/>
      <c r="R2977" s="33"/>
      <c r="S2977" s="33"/>
    </row>
    <row r="2978" spans="16:19">
      <c r="P2978" s="33"/>
      <c r="R2978" s="33"/>
      <c r="S2978" s="33"/>
    </row>
    <row r="2979" spans="16:19">
      <c r="P2979" s="33"/>
      <c r="R2979" s="33"/>
      <c r="S2979" s="33"/>
    </row>
    <row r="2980" spans="16:19">
      <c r="P2980" s="33"/>
      <c r="R2980" s="33"/>
      <c r="S2980" s="33"/>
    </row>
    <row r="2981" spans="16:19">
      <c r="P2981" s="33"/>
      <c r="R2981" s="33"/>
      <c r="S2981" s="33"/>
    </row>
    <row r="2982" spans="16:19">
      <c r="P2982" s="33"/>
      <c r="R2982" s="33"/>
      <c r="S2982" s="33"/>
    </row>
    <row r="2983" spans="16:19">
      <c r="P2983" s="33"/>
      <c r="R2983" s="33"/>
      <c r="S2983" s="33"/>
    </row>
    <row r="2984" spans="16:19">
      <c r="P2984" s="33"/>
      <c r="R2984" s="33"/>
      <c r="S2984" s="33"/>
    </row>
    <row r="2985" spans="16:19">
      <c r="P2985" s="33"/>
      <c r="R2985" s="33"/>
      <c r="S2985" s="33"/>
    </row>
    <row r="2986" spans="16:19">
      <c r="P2986" s="33"/>
      <c r="R2986" s="33"/>
      <c r="S2986" s="33"/>
    </row>
    <row r="2987" spans="16:19">
      <c r="P2987" s="33"/>
      <c r="R2987" s="33"/>
      <c r="S2987" s="33"/>
    </row>
    <row r="2988" spans="16:19">
      <c r="P2988" s="33"/>
      <c r="R2988" s="33"/>
      <c r="S2988" s="33"/>
    </row>
    <row r="2989" spans="16:19">
      <c r="P2989" s="33"/>
      <c r="R2989" s="33"/>
      <c r="S2989" s="33"/>
    </row>
    <row r="2990" spans="16:19">
      <c r="P2990" s="33"/>
      <c r="R2990" s="33"/>
      <c r="S2990" s="33"/>
    </row>
    <row r="2991" spans="16:19">
      <c r="P2991" s="33"/>
      <c r="R2991" s="33"/>
      <c r="S2991" s="33"/>
    </row>
    <row r="2992" spans="16:19">
      <c r="P2992" s="33"/>
      <c r="R2992" s="33"/>
      <c r="S2992" s="33"/>
    </row>
    <row r="2993" spans="16:19">
      <c r="P2993" s="33"/>
      <c r="R2993" s="33"/>
      <c r="S2993" s="33"/>
    </row>
    <row r="2994" spans="16:19">
      <c r="P2994" s="33"/>
      <c r="R2994" s="33"/>
      <c r="S2994" s="33"/>
    </row>
    <row r="2995" spans="16:19">
      <c r="P2995" s="33"/>
      <c r="R2995" s="33"/>
      <c r="S2995" s="33"/>
    </row>
    <row r="2996" spans="16:19">
      <c r="P2996" s="33"/>
      <c r="R2996" s="33"/>
      <c r="S2996" s="33"/>
    </row>
    <row r="2997" spans="16:19">
      <c r="P2997" s="33"/>
      <c r="R2997" s="33"/>
      <c r="S2997" s="33"/>
    </row>
    <row r="2998" spans="16:19">
      <c r="P2998" s="33"/>
      <c r="R2998" s="33"/>
      <c r="S2998" s="33"/>
    </row>
    <row r="2999" spans="16:19">
      <c r="P2999" s="33"/>
      <c r="R2999" s="33"/>
      <c r="S2999" s="33"/>
    </row>
    <row r="3000" spans="16:19">
      <c r="P3000" s="33"/>
      <c r="R3000" s="33"/>
      <c r="S3000" s="33"/>
    </row>
    <row r="3001" spans="16:19">
      <c r="P3001" s="33"/>
      <c r="R3001" s="33"/>
      <c r="S3001" s="33"/>
    </row>
    <row r="3002" spans="16:19">
      <c r="P3002" s="33"/>
      <c r="R3002" s="33"/>
      <c r="S3002" s="33"/>
    </row>
    <row r="3003" spans="16:19">
      <c r="P3003" s="33"/>
      <c r="R3003" s="33"/>
      <c r="S3003" s="33"/>
    </row>
    <row r="3004" spans="16:19">
      <c r="P3004" s="33"/>
      <c r="R3004" s="33"/>
      <c r="S3004" s="33"/>
    </row>
    <row r="3005" spans="16:19">
      <c r="P3005" s="33"/>
      <c r="R3005" s="33"/>
      <c r="S3005" s="33"/>
    </row>
    <row r="3006" spans="16:19">
      <c r="P3006" s="33"/>
      <c r="R3006" s="33"/>
      <c r="S3006" s="33"/>
    </row>
    <row r="3007" spans="16:19">
      <c r="P3007" s="33"/>
      <c r="R3007" s="33"/>
      <c r="S3007" s="33"/>
    </row>
    <row r="3008" spans="16:19">
      <c r="P3008" s="33"/>
      <c r="R3008" s="33"/>
      <c r="S3008" s="33"/>
    </row>
    <row r="3009" spans="16:19">
      <c r="P3009" s="33"/>
      <c r="R3009" s="33"/>
      <c r="S3009" s="33"/>
    </row>
    <row r="3010" spans="16:19">
      <c r="P3010" s="33"/>
      <c r="R3010" s="33"/>
      <c r="S3010" s="33"/>
    </row>
    <row r="3011" spans="16:19">
      <c r="P3011" s="33"/>
      <c r="R3011" s="33"/>
      <c r="S3011" s="33"/>
    </row>
    <row r="3012" spans="16:19">
      <c r="P3012" s="33"/>
      <c r="R3012" s="33"/>
      <c r="S3012" s="33"/>
    </row>
    <row r="3013" spans="16:19">
      <c r="P3013" s="33"/>
      <c r="R3013" s="33"/>
      <c r="S3013" s="33"/>
    </row>
    <row r="3014" spans="16:19">
      <c r="P3014" s="33"/>
      <c r="R3014" s="33"/>
      <c r="S3014" s="33"/>
    </row>
    <row r="3015" spans="16:19">
      <c r="P3015" s="33"/>
      <c r="R3015" s="33"/>
      <c r="S3015" s="33"/>
    </row>
    <row r="3016" spans="16:19">
      <c r="P3016" s="33"/>
      <c r="R3016" s="33"/>
      <c r="S3016" s="33"/>
    </row>
    <row r="3017" spans="16:19">
      <c r="P3017" s="33"/>
      <c r="R3017" s="33"/>
      <c r="S3017" s="33"/>
    </row>
    <row r="3018" spans="16:19">
      <c r="P3018" s="33"/>
      <c r="R3018" s="33"/>
      <c r="S3018" s="33"/>
    </row>
    <row r="3019" spans="16:19">
      <c r="P3019" s="33"/>
      <c r="R3019" s="33"/>
      <c r="S3019" s="33"/>
    </row>
    <row r="3020" spans="16:19">
      <c r="P3020" s="33"/>
      <c r="R3020" s="33"/>
      <c r="S3020" s="33"/>
    </row>
    <row r="3021" spans="16:19">
      <c r="P3021" s="33"/>
      <c r="R3021" s="33"/>
      <c r="S3021" s="33"/>
    </row>
    <row r="3022" spans="16:19">
      <c r="P3022" s="33"/>
      <c r="R3022" s="33"/>
      <c r="S3022" s="33"/>
    </row>
    <row r="3023" spans="16:19">
      <c r="P3023" s="33"/>
      <c r="R3023" s="33"/>
      <c r="S3023" s="33"/>
    </row>
    <row r="3024" spans="16:19">
      <c r="P3024" s="33"/>
      <c r="R3024" s="33"/>
      <c r="S3024" s="33"/>
    </row>
    <row r="3025" spans="16:19">
      <c r="P3025" s="33"/>
      <c r="R3025" s="33"/>
      <c r="S3025" s="33"/>
    </row>
    <row r="3026" spans="16:19">
      <c r="P3026" s="33"/>
      <c r="R3026" s="33"/>
      <c r="S3026" s="33"/>
    </row>
    <row r="3027" spans="16:19">
      <c r="P3027" s="33"/>
      <c r="R3027" s="33"/>
      <c r="S3027" s="33"/>
    </row>
    <row r="3028" spans="16:19">
      <c r="P3028" s="33"/>
      <c r="R3028" s="33"/>
      <c r="S3028" s="33"/>
    </row>
    <row r="3029" spans="16:19">
      <c r="P3029" s="33"/>
      <c r="R3029" s="33"/>
      <c r="S3029" s="33"/>
    </row>
    <row r="3030" spans="16:19">
      <c r="P3030" s="33"/>
      <c r="R3030" s="33"/>
      <c r="S3030" s="33"/>
    </row>
    <row r="3031" spans="16:19">
      <c r="P3031" s="33"/>
      <c r="R3031" s="33"/>
      <c r="S3031" s="33"/>
    </row>
    <row r="3032" spans="16:19">
      <c r="P3032" s="33"/>
      <c r="R3032" s="33"/>
      <c r="S3032" s="33"/>
    </row>
    <row r="3033" spans="16:19">
      <c r="P3033" s="33"/>
      <c r="R3033" s="33"/>
      <c r="S3033" s="33"/>
    </row>
    <row r="3034" spans="16:19">
      <c r="P3034" s="33"/>
      <c r="R3034" s="33"/>
      <c r="S3034" s="33"/>
    </row>
    <row r="3035" spans="16:19">
      <c r="P3035" s="33"/>
      <c r="R3035" s="33"/>
      <c r="S3035" s="33"/>
    </row>
    <row r="3036" spans="16:19">
      <c r="P3036" s="33"/>
      <c r="R3036" s="33"/>
      <c r="S3036" s="33"/>
    </row>
    <row r="3037" spans="16:19">
      <c r="P3037" s="33"/>
      <c r="R3037" s="33"/>
      <c r="S3037" s="33"/>
    </row>
    <row r="3038" spans="16:19">
      <c r="P3038" s="33"/>
      <c r="R3038" s="33"/>
      <c r="S3038" s="33"/>
    </row>
    <row r="3039" spans="16:19">
      <c r="P3039" s="33"/>
      <c r="R3039" s="33"/>
      <c r="S3039" s="33"/>
    </row>
    <row r="3040" spans="16:19">
      <c r="P3040" s="33"/>
      <c r="R3040" s="33"/>
      <c r="S3040" s="33"/>
    </row>
    <row r="3041" spans="16:19">
      <c r="P3041" s="33"/>
      <c r="R3041" s="33"/>
      <c r="S3041" s="33"/>
    </row>
    <row r="3042" spans="16:19">
      <c r="P3042" s="33"/>
      <c r="R3042" s="33"/>
      <c r="S3042" s="33"/>
    </row>
    <row r="3043" spans="16:19">
      <c r="P3043" s="33"/>
      <c r="R3043" s="33"/>
      <c r="S3043" s="33"/>
    </row>
    <row r="3044" spans="16:19">
      <c r="P3044" s="33"/>
      <c r="R3044" s="33"/>
      <c r="S3044" s="33"/>
    </row>
    <row r="3045" spans="16:19">
      <c r="P3045" s="33"/>
      <c r="R3045" s="33"/>
      <c r="S3045" s="33"/>
    </row>
    <row r="3046" spans="16:19">
      <c r="P3046" s="33"/>
      <c r="R3046" s="33"/>
      <c r="S3046" s="33"/>
    </row>
    <row r="3047" spans="16:19">
      <c r="P3047" s="33"/>
      <c r="R3047" s="33"/>
      <c r="S3047" s="33"/>
    </row>
    <row r="3048" spans="16:19">
      <c r="P3048" s="33"/>
      <c r="R3048" s="33"/>
      <c r="S3048" s="33"/>
    </row>
    <row r="3049" spans="16:19">
      <c r="P3049" s="33"/>
      <c r="R3049" s="33"/>
      <c r="S3049" s="33"/>
    </row>
    <row r="3050" spans="16:19">
      <c r="P3050" s="33"/>
      <c r="R3050" s="33"/>
      <c r="S3050" s="33"/>
    </row>
    <row r="3051" spans="16:19">
      <c r="P3051" s="33"/>
      <c r="R3051" s="33"/>
      <c r="S3051" s="33"/>
    </row>
    <row r="3052" spans="16:19">
      <c r="P3052" s="33"/>
      <c r="R3052" s="33"/>
      <c r="S3052" s="33"/>
    </row>
    <row r="3053" spans="16:19">
      <c r="P3053" s="33"/>
      <c r="R3053" s="33"/>
      <c r="S3053" s="33"/>
    </row>
    <row r="3054" spans="16:19">
      <c r="P3054" s="33"/>
      <c r="R3054" s="33"/>
      <c r="S3054" s="33"/>
    </row>
    <row r="3055" spans="16:19">
      <c r="P3055" s="33"/>
      <c r="R3055" s="33"/>
      <c r="S3055" s="33"/>
    </row>
    <row r="3056" spans="16:19">
      <c r="P3056" s="33"/>
      <c r="R3056" s="33"/>
      <c r="S3056" s="33"/>
    </row>
    <row r="3057" spans="16:19">
      <c r="P3057" s="33"/>
      <c r="R3057" s="33"/>
      <c r="S3057" s="33"/>
    </row>
    <row r="3058" spans="16:19">
      <c r="P3058" s="33"/>
      <c r="R3058" s="33"/>
      <c r="S3058" s="33"/>
    </row>
    <row r="3059" spans="16:19">
      <c r="P3059" s="33"/>
      <c r="R3059" s="33"/>
      <c r="S3059" s="33"/>
    </row>
    <row r="3060" spans="16:19">
      <c r="P3060" s="33"/>
      <c r="R3060" s="33"/>
      <c r="S3060" s="33"/>
    </row>
    <row r="3061" spans="16:19">
      <c r="P3061" s="33"/>
      <c r="R3061" s="33"/>
      <c r="S3061" s="33"/>
    </row>
    <row r="3062" spans="16:19">
      <c r="P3062" s="33"/>
      <c r="R3062" s="33"/>
      <c r="S3062" s="33"/>
    </row>
    <row r="3063" spans="16:19">
      <c r="P3063" s="33"/>
      <c r="R3063" s="33"/>
      <c r="S3063" s="33"/>
    </row>
    <row r="3064" spans="16:19">
      <c r="P3064" s="33"/>
      <c r="R3064" s="33"/>
      <c r="S3064" s="33"/>
    </row>
    <row r="3065" spans="16:19">
      <c r="P3065" s="33"/>
      <c r="R3065" s="33"/>
      <c r="S3065" s="33"/>
    </row>
    <row r="3066" spans="16:19">
      <c r="P3066" s="33"/>
      <c r="R3066" s="33"/>
      <c r="S3066" s="33"/>
    </row>
    <row r="3067" spans="16:19">
      <c r="P3067" s="33"/>
      <c r="R3067" s="33"/>
      <c r="S3067" s="33"/>
    </row>
    <row r="3068" spans="16:19">
      <c r="P3068" s="33"/>
      <c r="R3068" s="33"/>
      <c r="S3068" s="33"/>
    </row>
    <row r="3069" spans="16:19">
      <c r="P3069" s="33"/>
      <c r="R3069" s="33"/>
      <c r="S3069" s="33"/>
    </row>
    <row r="3070" spans="16:19">
      <c r="P3070" s="33"/>
      <c r="R3070" s="33"/>
      <c r="S3070" s="33"/>
    </row>
    <row r="3071" spans="16:19">
      <c r="P3071" s="33"/>
      <c r="R3071" s="33"/>
      <c r="S3071" s="33"/>
    </row>
    <row r="3072" spans="16:19">
      <c r="P3072" s="33"/>
      <c r="R3072" s="33"/>
      <c r="S3072" s="33"/>
    </row>
    <row r="3073" spans="16:19">
      <c r="P3073" s="33"/>
      <c r="R3073" s="33"/>
      <c r="S3073" s="33"/>
    </row>
    <row r="3074" spans="16:19">
      <c r="P3074" s="33"/>
      <c r="R3074" s="33"/>
      <c r="S3074" s="33"/>
    </row>
    <row r="3075" spans="16:19">
      <c r="P3075" s="33"/>
      <c r="R3075" s="33"/>
      <c r="S3075" s="33"/>
    </row>
    <row r="3076" spans="16:19">
      <c r="P3076" s="33"/>
      <c r="R3076" s="33"/>
      <c r="S3076" s="33"/>
    </row>
    <row r="3077" spans="16:19">
      <c r="P3077" s="33"/>
      <c r="R3077" s="33"/>
      <c r="S3077" s="33"/>
    </row>
    <row r="3078" spans="16:19">
      <c r="P3078" s="33"/>
      <c r="R3078" s="33"/>
      <c r="S3078" s="33"/>
    </row>
    <row r="3079" spans="16:19">
      <c r="P3079" s="33"/>
      <c r="R3079" s="33"/>
      <c r="S3079" s="33"/>
    </row>
    <row r="3080" spans="16:19">
      <c r="P3080" s="33"/>
      <c r="R3080" s="33"/>
      <c r="S3080" s="33"/>
    </row>
    <row r="3081" spans="16:19">
      <c r="P3081" s="33"/>
      <c r="R3081" s="33"/>
      <c r="S3081" s="33"/>
    </row>
    <row r="3082" spans="16:19">
      <c r="P3082" s="33"/>
      <c r="R3082" s="33"/>
      <c r="S3082" s="33"/>
    </row>
    <row r="3083" spans="16:19">
      <c r="P3083" s="33"/>
      <c r="R3083" s="33"/>
      <c r="S3083" s="33"/>
    </row>
    <row r="3084" spans="16:19">
      <c r="P3084" s="33"/>
      <c r="R3084" s="33"/>
      <c r="S3084" s="33"/>
    </row>
    <row r="3085" spans="16:19">
      <c r="P3085" s="33"/>
      <c r="R3085" s="33"/>
      <c r="S3085" s="33"/>
    </row>
    <row r="3086" spans="16:19">
      <c r="P3086" s="33"/>
      <c r="R3086" s="33"/>
      <c r="S3086" s="33"/>
    </row>
    <row r="3087" spans="16:19">
      <c r="P3087" s="33"/>
      <c r="R3087" s="33"/>
      <c r="S3087" s="33"/>
    </row>
    <row r="3088" spans="16:19">
      <c r="P3088" s="33"/>
      <c r="R3088" s="33"/>
      <c r="S3088" s="33"/>
    </row>
    <row r="3089" spans="16:19">
      <c r="P3089" s="33"/>
      <c r="R3089" s="33"/>
      <c r="S3089" s="33"/>
    </row>
    <row r="3090" spans="16:19">
      <c r="P3090" s="33"/>
      <c r="R3090" s="33"/>
      <c r="S3090" s="33"/>
    </row>
    <row r="3091" spans="16:19">
      <c r="P3091" s="33"/>
      <c r="R3091" s="33"/>
      <c r="S3091" s="33"/>
    </row>
    <row r="3092" spans="16:19">
      <c r="P3092" s="33"/>
      <c r="R3092" s="33"/>
      <c r="S3092" s="33"/>
    </row>
    <row r="3093" spans="16:19">
      <c r="P3093" s="33"/>
      <c r="R3093" s="33"/>
      <c r="S3093" s="33"/>
    </row>
    <row r="3094" spans="16:19">
      <c r="P3094" s="33"/>
      <c r="R3094" s="33"/>
      <c r="S3094" s="33"/>
    </row>
    <row r="3095" spans="16:19">
      <c r="P3095" s="33"/>
      <c r="R3095" s="33"/>
      <c r="S3095" s="33"/>
    </row>
    <row r="3096" spans="16:19">
      <c r="P3096" s="33"/>
      <c r="R3096" s="33"/>
      <c r="S3096" s="33"/>
    </row>
    <row r="3097" spans="16:19">
      <c r="P3097" s="33"/>
      <c r="R3097" s="33"/>
      <c r="S3097" s="33"/>
    </row>
    <row r="3098" spans="16:19">
      <c r="P3098" s="33"/>
      <c r="R3098" s="33"/>
      <c r="S3098" s="33"/>
    </row>
    <row r="3099" spans="16:19">
      <c r="P3099" s="33"/>
      <c r="R3099" s="33"/>
      <c r="S3099" s="33"/>
    </row>
    <row r="3100" spans="16:19">
      <c r="P3100" s="33"/>
      <c r="R3100" s="33"/>
      <c r="S3100" s="33"/>
    </row>
    <row r="3101" spans="16:19">
      <c r="P3101" s="33"/>
      <c r="R3101" s="33"/>
      <c r="S3101" s="33"/>
    </row>
    <row r="3102" spans="16:19">
      <c r="P3102" s="33"/>
      <c r="R3102" s="33"/>
      <c r="S3102" s="33"/>
    </row>
    <row r="3103" spans="16:19">
      <c r="P3103" s="33"/>
      <c r="R3103" s="33"/>
      <c r="S3103" s="33"/>
    </row>
    <row r="3104" spans="16:19">
      <c r="P3104" s="33"/>
      <c r="R3104" s="33"/>
      <c r="S3104" s="33"/>
    </row>
    <row r="3105" spans="16:19">
      <c r="P3105" s="33"/>
      <c r="R3105" s="33"/>
      <c r="S3105" s="33"/>
    </row>
    <row r="3106" spans="16:19">
      <c r="P3106" s="33"/>
      <c r="R3106" s="33"/>
      <c r="S3106" s="33"/>
    </row>
    <row r="3107" spans="16:19">
      <c r="P3107" s="33"/>
      <c r="R3107" s="33"/>
      <c r="S3107" s="33"/>
    </row>
    <row r="3108" spans="16:19">
      <c r="P3108" s="33"/>
      <c r="R3108" s="33"/>
      <c r="S3108" s="33"/>
    </row>
    <row r="3109" spans="16:19">
      <c r="P3109" s="33"/>
      <c r="R3109" s="33"/>
      <c r="S3109" s="33"/>
    </row>
    <row r="3110" spans="16:19">
      <c r="P3110" s="33"/>
      <c r="R3110" s="33"/>
      <c r="S3110" s="33"/>
    </row>
    <row r="3111" spans="16:19">
      <c r="P3111" s="33"/>
      <c r="R3111" s="33"/>
      <c r="S3111" s="33"/>
    </row>
    <row r="3112" spans="16:19">
      <c r="P3112" s="33"/>
      <c r="R3112" s="33"/>
      <c r="S3112" s="33"/>
    </row>
    <row r="3113" spans="16:19">
      <c r="P3113" s="33"/>
      <c r="R3113" s="33"/>
      <c r="S3113" s="33"/>
    </row>
    <row r="3114" spans="16:19">
      <c r="P3114" s="33"/>
      <c r="R3114" s="33"/>
      <c r="S3114" s="33"/>
    </row>
    <row r="3115" spans="16:19">
      <c r="P3115" s="33"/>
      <c r="R3115" s="33"/>
      <c r="S3115" s="33"/>
    </row>
    <row r="3116" spans="16:19">
      <c r="P3116" s="33"/>
      <c r="R3116" s="33"/>
      <c r="S3116" s="33"/>
    </row>
    <row r="3117" spans="16:19">
      <c r="P3117" s="33"/>
      <c r="R3117" s="33"/>
      <c r="S3117" s="33"/>
    </row>
    <row r="3118" spans="16:19">
      <c r="P3118" s="33"/>
      <c r="R3118" s="33"/>
      <c r="S3118" s="33"/>
    </row>
    <row r="3119" spans="16:19">
      <c r="P3119" s="33"/>
      <c r="R3119" s="33"/>
      <c r="S3119" s="33"/>
    </row>
    <row r="3120" spans="16:19">
      <c r="P3120" s="33"/>
      <c r="R3120" s="33"/>
      <c r="S3120" s="33"/>
    </row>
    <row r="3121" spans="16:19">
      <c r="P3121" s="33"/>
      <c r="R3121" s="33"/>
      <c r="S3121" s="33"/>
    </row>
    <row r="3122" spans="16:19">
      <c r="P3122" s="33"/>
      <c r="R3122" s="33"/>
      <c r="S3122" s="33"/>
    </row>
    <row r="3123" spans="16:19">
      <c r="P3123" s="33"/>
      <c r="R3123" s="33"/>
      <c r="S3123" s="33"/>
    </row>
    <row r="3124" spans="16:19">
      <c r="P3124" s="33"/>
      <c r="R3124" s="33"/>
      <c r="S3124" s="33"/>
    </row>
    <row r="3125" spans="16:19">
      <c r="P3125" s="33"/>
      <c r="R3125" s="33"/>
      <c r="S3125" s="33"/>
    </row>
    <row r="3126" spans="16:19">
      <c r="P3126" s="33"/>
      <c r="R3126" s="33"/>
      <c r="S3126" s="33"/>
    </row>
    <row r="3127" spans="16:19">
      <c r="P3127" s="33"/>
      <c r="R3127" s="33"/>
      <c r="S3127" s="33"/>
    </row>
    <row r="3128" spans="16:19">
      <c r="P3128" s="33"/>
      <c r="R3128" s="33"/>
      <c r="S3128" s="33"/>
    </row>
    <row r="3129" spans="16:19">
      <c r="P3129" s="33"/>
      <c r="R3129" s="33"/>
      <c r="S3129" s="33"/>
    </row>
    <row r="3130" spans="16:19">
      <c r="P3130" s="33"/>
      <c r="R3130" s="33"/>
      <c r="S3130" s="33"/>
    </row>
    <row r="3131" spans="16:19">
      <c r="P3131" s="33"/>
      <c r="R3131" s="33"/>
      <c r="S3131" s="33"/>
    </row>
    <row r="3132" spans="16:19">
      <c r="P3132" s="33"/>
      <c r="R3132" s="33"/>
      <c r="S3132" s="33"/>
    </row>
    <row r="3133" spans="16:19">
      <c r="P3133" s="33"/>
      <c r="R3133" s="33"/>
      <c r="S3133" s="33"/>
    </row>
    <row r="3134" spans="16:19">
      <c r="P3134" s="33"/>
      <c r="R3134" s="33"/>
      <c r="S3134" s="33"/>
    </row>
    <row r="3135" spans="16:19">
      <c r="P3135" s="33"/>
      <c r="R3135" s="33"/>
      <c r="S3135" s="33"/>
    </row>
    <row r="3136" spans="16:19">
      <c r="P3136" s="33"/>
      <c r="R3136" s="33"/>
      <c r="S3136" s="33"/>
    </row>
    <row r="3137" spans="16:19">
      <c r="P3137" s="33"/>
      <c r="R3137" s="33"/>
      <c r="S3137" s="33"/>
    </row>
    <row r="3138" spans="16:19">
      <c r="P3138" s="33"/>
      <c r="R3138" s="33"/>
      <c r="S3138" s="33"/>
    </row>
    <row r="3139" spans="16:19">
      <c r="P3139" s="33"/>
      <c r="R3139" s="33"/>
      <c r="S3139" s="33"/>
    </row>
    <row r="3140" spans="16:19">
      <c r="P3140" s="33"/>
      <c r="R3140" s="33"/>
      <c r="S3140" s="33"/>
    </row>
    <row r="3141" spans="16:19">
      <c r="P3141" s="33"/>
      <c r="R3141" s="33"/>
      <c r="S3141" s="33"/>
    </row>
    <row r="3142" spans="16:19">
      <c r="P3142" s="33"/>
      <c r="R3142" s="33"/>
      <c r="S3142" s="33"/>
    </row>
    <row r="3143" spans="16:19">
      <c r="P3143" s="33"/>
      <c r="R3143" s="33"/>
      <c r="S3143" s="33"/>
    </row>
    <row r="3144" spans="16:19">
      <c r="P3144" s="33"/>
      <c r="R3144" s="33"/>
      <c r="S3144" s="33"/>
    </row>
    <row r="3145" spans="16:19">
      <c r="P3145" s="33"/>
      <c r="R3145" s="33"/>
      <c r="S3145" s="33"/>
    </row>
    <row r="3146" spans="16:19">
      <c r="P3146" s="33"/>
      <c r="R3146" s="33"/>
      <c r="S3146" s="33"/>
    </row>
    <row r="3147" spans="16:19">
      <c r="P3147" s="33"/>
      <c r="R3147" s="33"/>
      <c r="S3147" s="33"/>
    </row>
    <row r="3148" spans="16:19">
      <c r="P3148" s="33"/>
      <c r="R3148" s="33"/>
      <c r="S3148" s="33"/>
    </row>
    <row r="3149" spans="16:19">
      <c r="P3149" s="33"/>
      <c r="R3149" s="33"/>
      <c r="S3149" s="33"/>
    </row>
    <row r="3150" spans="16:19">
      <c r="P3150" s="33"/>
      <c r="R3150" s="33"/>
      <c r="S3150" s="33"/>
    </row>
    <row r="3151" spans="16:19">
      <c r="P3151" s="33"/>
      <c r="R3151" s="33"/>
      <c r="S3151" s="33"/>
    </row>
    <row r="3152" spans="16:19">
      <c r="P3152" s="33"/>
      <c r="R3152" s="33"/>
      <c r="S3152" s="33"/>
    </row>
    <row r="3153" spans="16:19">
      <c r="P3153" s="33"/>
      <c r="R3153" s="33"/>
      <c r="S3153" s="33"/>
    </row>
    <row r="3154" spans="16:19">
      <c r="P3154" s="33"/>
      <c r="R3154" s="33"/>
      <c r="S3154" s="33"/>
    </row>
    <row r="3155" spans="16:19">
      <c r="P3155" s="33"/>
      <c r="R3155" s="33"/>
      <c r="S3155" s="33"/>
    </row>
    <row r="3156" spans="16:19">
      <c r="P3156" s="33"/>
      <c r="R3156" s="33"/>
      <c r="S3156" s="33"/>
    </row>
    <row r="3157" spans="16:19">
      <c r="P3157" s="33"/>
      <c r="R3157" s="33"/>
      <c r="S3157" s="33"/>
    </row>
    <row r="3158" spans="16:19">
      <c r="P3158" s="33"/>
      <c r="R3158" s="33"/>
      <c r="S3158" s="33"/>
    </row>
    <row r="3159" spans="16:19">
      <c r="P3159" s="33"/>
      <c r="R3159" s="33"/>
      <c r="S3159" s="33"/>
    </row>
    <row r="3160" spans="16:19">
      <c r="P3160" s="33"/>
      <c r="R3160" s="33"/>
      <c r="S3160" s="33"/>
    </row>
    <row r="3161" spans="16:19">
      <c r="P3161" s="33"/>
      <c r="R3161" s="33"/>
      <c r="S3161" s="33"/>
    </row>
    <row r="3162" spans="16:19">
      <c r="P3162" s="33"/>
      <c r="R3162" s="33"/>
      <c r="S3162" s="33"/>
    </row>
    <row r="3163" spans="16:19">
      <c r="P3163" s="33"/>
      <c r="R3163" s="33"/>
      <c r="S3163" s="33"/>
    </row>
    <row r="3164" spans="16:19">
      <c r="P3164" s="33"/>
      <c r="R3164" s="33"/>
      <c r="S3164" s="33"/>
    </row>
    <row r="3165" spans="16:19">
      <c r="P3165" s="33"/>
      <c r="R3165" s="33"/>
      <c r="S3165" s="33"/>
    </row>
    <row r="3166" spans="16:19">
      <c r="P3166" s="33"/>
      <c r="R3166" s="33"/>
      <c r="S3166" s="33"/>
    </row>
    <row r="3167" spans="16:19">
      <c r="P3167" s="33"/>
      <c r="R3167" s="33"/>
      <c r="S3167" s="33"/>
    </row>
    <row r="3168" spans="16:19">
      <c r="P3168" s="33"/>
      <c r="R3168" s="33"/>
      <c r="S3168" s="33"/>
    </row>
    <row r="3169" spans="16:19">
      <c r="P3169" s="33"/>
      <c r="R3169" s="33"/>
      <c r="S3169" s="33"/>
    </row>
    <row r="3170" spans="16:19">
      <c r="P3170" s="33"/>
      <c r="R3170" s="33"/>
      <c r="S3170" s="33"/>
    </row>
    <row r="3171" spans="16:19">
      <c r="P3171" s="33"/>
      <c r="R3171" s="33"/>
      <c r="S3171" s="33"/>
    </row>
    <row r="3172" spans="16:19">
      <c r="P3172" s="33"/>
      <c r="R3172" s="33"/>
      <c r="S3172" s="33"/>
    </row>
    <row r="3173" spans="16:19">
      <c r="P3173" s="33"/>
      <c r="R3173" s="33"/>
      <c r="S3173" s="33"/>
    </row>
    <row r="3174" spans="16:19">
      <c r="P3174" s="33"/>
      <c r="R3174" s="33"/>
      <c r="S3174" s="33"/>
    </row>
    <row r="3175" spans="16:19">
      <c r="P3175" s="33"/>
      <c r="R3175" s="33"/>
      <c r="S3175" s="33"/>
    </row>
    <row r="3176" spans="16:19">
      <c r="P3176" s="33"/>
      <c r="R3176" s="33"/>
      <c r="S3176" s="33"/>
    </row>
    <row r="3177" spans="16:19">
      <c r="P3177" s="33"/>
      <c r="R3177" s="33"/>
      <c r="S3177" s="33"/>
    </row>
    <row r="3178" spans="16:19">
      <c r="P3178" s="33"/>
      <c r="R3178" s="33"/>
      <c r="S3178" s="33"/>
    </row>
    <row r="3179" spans="16:19">
      <c r="P3179" s="33"/>
      <c r="R3179" s="33"/>
      <c r="S3179" s="33"/>
    </row>
    <row r="3180" spans="16:19">
      <c r="P3180" s="33"/>
      <c r="R3180" s="33"/>
      <c r="S3180" s="33"/>
    </row>
    <row r="3181" spans="16:19">
      <c r="P3181" s="33"/>
      <c r="R3181" s="33"/>
      <c r="S3181" s="33"/>
    </row>
    <row r="3182" spans="16:19">
      <c r="P3182" s="33"/>
      <c r="R3182" s="33"/>
      <c r="S3182" s="33"/>
    </row>
    <row r="3183" spans="16:19">
      <c r="P3183" s="33"/>
      <c r="R3183" s="33"/>
      <c r="S3183" s="33"/>
    </row>
    <row r="3184" spans="16:19">
      <c r="P3184" s="33"/>
      <c r="R3184" s="33"/>
      <c r="S3184" s="33"/>
    </row>
    <row r="3185" spans="16:19">
      <c r="P3185" s="33"/>
      <c r="R3185" s="33"/>
      <c r="S3185" s="33"/>
    </row>
    <row r="3186" spans="16:19">
      <c r="P3186" s="33"/>
      <c r="R3186" s="33"/>
      <c r="S3186" s="33"/>
    </row>
    <row r="3187" spans="16:19">
      <c r="P3187" s="33"/>
      <c r="R3187" s="33"/>
      <c r="S3187" s="33"/>
    </row>
    <row r="3188" spans="16:19">
      <c r="P3188" s="33"/>
      <c r="R3188" s="33"/>
      <c r="S3188" s="33"/>
    </row>
    <row r="3189" spans="16:19">
      <c r="P3189" s="33"/>
      <c r="R3189" s="33"/>
      <c r="S3189" s="33"/>
    </row>
    <row r="3190" spans="16:19">
      <c r="P3190" s="33"/>
      <c r="R3190" s="33"/>
      <c r="S3190" s="33"/>
    </row>
    <row r="3191" spans="16:19">
      <c r="P3191" s="33"/>
      <c r="R3191" s="33"/>
      <c r="S3191" s="33"/>
    </row>
    <row r="3192" spans="16:19">
      <c r="P3192" s="33"/>
      <c r="R3192" s="33"/>
      <c r="S3192" s="33"/>
    </row>
    <row r="3193" spans="16:19">
      <c r="P3193" s="33"/>
      <c r="R3193" s="33"/>
      <c r="S3193" s="33"/>
    </row>
    <row r="3194" spans="16:19">
      <c r="P3194" s="33"/>
      <c r="R3194" s="33"/>
      <c r="S3194" s="33"/>
    </row>
    <row r="3195" spans="16:19">
      <c r="P3195" s="33"/>
      <c r="R3195" s="33"/>
      <c r="S3195" s="33"/>
    </row>
    <row r="3196" spans="16:19">
      <c r="P3196" s="33"/>
      <c r="R3196" s="33"/>
      <c r="S3196" s="33"/>
    </row>
    <row r="3197" spans="16:19">
      <c r="P3197" s="33"/>
      <c r="R3197" s="33"/>
      <c r="S3197" s="33"/>
    </row>
    <row r="3198" spans="16:19">
      <c r="P3198" s="33"/>
      <c r="R3198" s="33"/>
      <c r="S3198" s="33"/>
    </row>
    <row r="3199" spans="16:19">
      <c r="P3199" s="33"/>
      <c r="R3199" s="33"/>
      <c r="S3199" s="33"/>
    </row>
    <row r="3200" spans="16:19">
      <c r="P3200" s="33"/>
      <c r="R3200" s="33"/>
      <c r="S3200" s="33"/>
    </row>
    <row r="3201" spans="16:19">
      <c r="P3201" s="33"/>
      <c r="R3201" s="33"/>
      <c r="S3201" s="33"/>
    </row>
    <row r="3202" spans="16:19">
      <c r="P3202" s="33"/>
      <c r="R3202" s="33"/>
      <c r="S3202" s="33"/>
    </row>
    <row r="3203" spans="16:19">
      <c r="P3203" s="33"/>
      <c r="R3203" s="33"/>
      <c r="S3203" s="33"/>
    </row>
    <row r="3204" spans="16:19">
      <c r="P3204" s="33"/>
      <c r="R3204" s="33"/>
      <c r="S3204" s="33"/>
    </row>
    <row r="3205" spans="16:19">
      <c r="P3205" s="33"/>
      <c r="R3205" s="33"/>
      <c r="S3205" s="33"/>
    </row>
    <row r="3206" spans="16:19">
      <c r="P3206" s="33"/>
      <c r="R3206" s="33"/>
      <c r="S3206" s="33"/>
    </row>
    <row r="3207" spans="16:19">
      <c r="P3207" s="33"/>
      <c r="R3207" s="33"/>
      <c r="S3207" s="33"/>
    </row>
    <row r="3208" spans="16:19">
      <c r="P3208" s="33"/>
      <c r="R3208" s="33"/>
      <c r="S3208" s="33"/>
    </row>
    <row r="3209" spans="16:19">
      <c r="P3209" s="33"/>
      <c r="R3209" s="33"/>
      <c r="S3209" s="33"/>
    </row>
    <row r="3210" spans="16:19">
      <c r="P3210" s="33"/>
      <c r="R3210" s="33"/>
      <c r="S3210" s="33"/>
    </row>
    <row r="3211" spans="16:19">
      <c r="P3211" s="33"/>
      <c r="R3211" s="33"/>
      <c r="S3211" s="33"/>
    </row>
    <row r="3212" spans="16:19">
      <c r="P3212" s="33"/>
      <c r="R3212" s="33"/>
      <c r="S3212" s="33"/>
    </row>
    <row r="3213" spans="16:19">
      <c r="P3213" s="33"/>
      <c r="R3213" s="33"/>
      <c r="S3213" s="33"/>
    </row>
    <row r="3214" spans="16:19">
      <c r="P3214" s="33"/>
      <c r="R3214" s="33"/>
      <c r="S3214" s="33"/>
    </row>
    <row r="3215" spans="16:19">
      <c r="P3215" s="33"/>
      <c r="R3215" s="33"/>
      <c r="S3215" s="33"/>
    </row>
    <row r="3216" spans="16:19">
      <c r="P3216" s="33"/>
      <c r="R3216" s="33"/>
      <c r="S3216" s="33"/>
    </row>
    <row r="3217" spans="16:19">
      <c r="P3217" s="33"/>
      <c r="R3217" s="33"/>
      <c r="S3217" s="33"/>
    </row>
    <row r="3218" spans="16:19">
      <c r="P3218" s="33"/>
      <c r="R3218" s="33"/>
      <c r="S3218" s="33"/>
    </row>
    <row r="3219" spans="16:19">
      <c r="P3219" s="33"/>
      <c r="R3219" s="33"/>
      <c r="S3219" s="33"/>
    </row>
    <row r="3220" spans="16:19">
      <c r="P3220" s="33"/>
      <c r="R3220" s="33"/>
      <c r="S3220" s="33"/>
    </row>
    <row r="3221" spans="16:19">
      <c r="P3221" s="33"/>
      <c r="R3221" s="33"/>
      <c r="S3221" s="33"/>
    </row>
    <row r="3222" spans="16:19">
      <c r="P3222" s="33"/>
      <c r="R3222" s="33"/>
      <c r="S3222" s="33"/>
    </row>
    <row r="3223" spans="16:19">
      <c r="P3223" s="33"/>
      <c r="R3223" s="33"/>
      <c r="S3223" s="33"/>
    </row>
    <row r="3224" spans="16:19">
      <c r="P3224" s="33"/>
      <c r="R3224" s="33"/>
      <c r="S3224" s="33"/>
    </row>
    <row r="3225" spans="16:19">
      <c r="P3225" s="33"/>
      <c r="R3225" s="33"/>
      <c r="S3225" s="33"/>
    </row>
    <row r="3226" spans="16:19">
      <c r="P3226" s="33"/>
      <c r="R3226" s="33"/>
      <c r="S3226" s="33"/>
    </row>
    <row r="3227" spans="16:19">
      <c r="P3227" s="33"/>
      <c r="R3227" s="33"/>
      <c r="S3227" s="33"/>
    </row>
    <row r="3228" spans="16:19">
      <c r="P3228" s="33"/>
      <c r="R3228" s="33"/>
      <c r="S3228" s="33"/>
    </row>
    <row r="3229" spans="16:19">
      <c r="P3229" s="33"/>
      <c r="R3229" s="33"/>
      <c r="S3229" s="33"/>
    </row>
    <row r="3230" spans="16:19">
      <c r="P3230" s="33"/>
      <c r="R3230" s="33"/>
      <c r="S3230" s="33"/>
    </row>
    <row r="3231" spans="16:19">
      <c r="P3231" s="33"/>
      <c r="R3231" s="33"/>
      <c r="S3231" s="33"/>
    </row>
    <row r="3232" spans="16:19">
      <c r="P3232" s="33"/>
      <c r="R3232" s="33"/>
      <c r="S3232" s="33"/>
    </row>
    <row r="3233" spans="16:19">
      <c r="P3233" s="33"/>
      <c r="R3233" s="33"/>
      <c r="S3233" s="33"/>
    </row>
    <row r="3234" spans="16:19">
      <c r="P3234" s="33"/>
      <c r="R3234" s="33"/>
      <c r="S3234" s="33"/>
    </row>
    <row r="3235" spans="16:19">
      <c r="P3235" s="33"/>
      <c r="R3235" s="33"/>
      <c r="S3235" s="33"/>
    </row>
    <row r="3236" spans="16:19">
      <c r="P3236" s="33"/>
      <c r="R3236" s="33"/>
      <c r="S3236" s="33"/>
    </row>
    <row r="3237" spans="16:19">
      <c r="P3237" s="33"/>
      <c r="R3237" s="33"/>
      <c r="S3237" s="33"/>
    </row>
    <row r="3238" spans="16:19">
      <c r="P3238" s="33"/>
      <c r="R3238" s="33"/>
      <c r="S3238" s="33"/>
    </row>
    <row r="3239" spans="16:19">
      <c r="P3239" s="33"/>
      <c r="R3239" s="33"/>
      <c r="S3239" s="33"/>
    </row>
    <row r="3240" spans="16:19">
      <c r="P3240" s="33"/>
      <c r="R3240" s="33"/>
      <c r="S3240" s="33"/>
    </row>
    <row r="3241" spans="16:19">
      <c r="P3241" s="33"/>
      <c r="R3241" s="33"/>
      <c r="S3241" s="33"/>
    </row>
    <row r="3242" spans="16:19">
      <c r="P3242" s="33"/>
      <c r="R3242" s="33"/>
      <c r="S3242" s="33"/>
    </row>
    <row r="3243" spans="16:19">
      <c r="P3243" s="33"/>
      <c r="R3243" s="33"/>
      <c r="S3243" s="33"/>
    </row>
    <row r="3244" spans="16:19">
      <c r="P3244" s="33"/>
      <c r="R3244" s="33"/>
      <c r="S3244" s="33"/>
    </row>
    <row r="3245" spans="16:19">
      <c r="P3245" s="33"/>
      <c r="R3245" s="33"/>
      <c r="S3245" s="33"/>
    </row>
    <row r="3246" spans="16:19">
      <c r="P3246" s="33"/>
      <c r="R3246" s="33"/>
      <c r="S3246" s="33"/>
    </row>
    <row r="3247" spans="16:19">
      <c r="P3247" s="33"/>
      <c r="R3247" s="33"/>
      <c r="S3247" s="33"/>
    </row>
    <row r="3248" spans="16:19">
      <c r="P3248" s="33"/>
      <c r="R3248" s="33"/>
      <c r="S3248" s="33"/>
    </row>
    <row r="3249" spans="16:19">
      <c r="P3249" s="33"/>
      <c r="R3249" s="33"/>
      <c r="S3249" s="33"/>
    </row>
    <row r="3250" spans="16:19">
      <c r="P3250" s="33"/>
      <c r="R3250" s="33"/>
      <c r="S3250" s="33"/>
    </row>
    <row r="3251" spans="16:19">
      <c r="P3251" s="33"/>
      <c r="R3251" s="33"/>
      <c r="S3251" s="33"/>
    </row>
    <row r="3252" spans="16:19">
      <c r="P3252" s="33"/>
      <c r="R3252" s="33"/>
      <c r="S3252" s="33"/>
    </row>
    <row r="3253" spans="16:19">
      <c r="P3253" s="33"/>
      <c r="R3253" s="33"/>
      <c r="S3253" s="33"/>
    </row>
    <row r="3254" spans="16:19">
      <c r="P3254" s="33"/>
      <c r="R3254" s="33"/>
      <c r="S3254" s="33"/>
    </row>
    <row r="3255" spans="16:19">
      <c r="P3255" s="33"/>
      <c r="R3255" s="33"/>
      <c r="S3255" s="33"/>
    </row>
    <row r="3256" spans="16:19">
      <c r="P3256" s="33"/>
      <c r="R3256" s="33"/>
      <c r="S3256" s="33"/>
    </row>
    <row r="3257" spans="16:19">
      <c r="P3257" s="33"/>
      <c r="R3257" s="33"/>
      <c r="S3257" s="33"/>
    </row>
    <row r="3258" spans="16:19">
      <c r="P3258" s="33"/>
      <c r="R3258" s="33"/>
      <c r="S3258" s="33"/>
    </row>
    <row r="3259" spans="16:19">
      <c r="P3259" s="33"/>
      <c r="R3259" s="33"/>
      <c r="S3259" s="33"/>
    </row>
    <row r="3260" spans="16:19">
      <c r="P3260" s="33"/>
      <c r="R3260" s="33"/>
      <c r="S3260" s="33"/>
    </row>
    <row r="3261" spans="16:19">
      <c r="P3261" s="33"/>
      <c r="R3261" s="33"/>
      <c r="S3261" s="33"/>
    </row>
    <row r="3262" spans="16:19">
      <c r="P3262" s="33"/>
      <c r="R3262" s="33"/>
      <c r="S3262" s="33"/>
    </row>
    <row r="3263" spans="16:19">
      <c r="P3263" s="33"/>
      <c r="R3263" s="33"/>
      <c r="S3263" s="33"/>
    </row>
    <row r="3264" spans="16:19">
      <c r="P3264" s="33"/>
      <c r="R3264" s="33"/>
      <c r="S3264" s="33"/>
    </row>
    <row r="3265" spans="16:19">
      <c r="P3265" s="33"/>
      <c r="R3265" s="33"/>
      <c r="S3265" s="33"/>
    </row>
    <row r="3266" spans="16:19">
      <c r="P3266" s="33"/>
      <c r="R3266" s="33"/>
      <c r="S3266" s="33"/>
    </row>
    <row r="3267" spans="16:19">
      <c r="P3267" s="33"/>
      <c r="R3267" s="33"/>
      <c r="S3267" s="33"/>
    </row>
    <row r="3268" spans="16:19">
      <c r="P3268" s="33"/>
      <c r="R3268" s="33"/>
      <c r="S3268" s="33"/>
    </row>
    <row r="3269" spans="16:19">
      <c r="P3269" s="33"/>
      <c r="R3269" s="33"/>
      <c r="S3269" s="33"/>
    </row>
    <row r="3270" spans="16:19">
      <c r="P3270" s="33"/>
      <c r="R3270" s="33"/>
      <c r="S3270" s="33"/>
    </row>
    <row r="3271" spans="16:19">
      <c r="P3271" s="33"/>
      <c r="R3271" s="33"/>
      <c r="S3271" s="33"/>
    </row>
    <row r="3272" spans="16:19">
      <c r="P3272" s="33"/>
      <c r="R3272" s="33"/>
      <c r="S3272" s="33"/>
    </row>
    <row r="3273" spans="16:19">
      <c r="P3273" s="33"/>
      <c r="R3273" s="33"/>
      <c r="S3273" s="33"/>
    </row>
    <row r="3274" spans="16:19">
      <c r="P3274" s="33"/>
      <c r="R3274" s="33"/>
      <c r="S3274" s="33"/>
    </row>
    <row r="3275" spans="16:19">
      <c r="P3275" s="33"/>
      <c r="R3275" s="33"/>
      <c r="S3275" s="33"/>
    </row>
    <row r="3276" spans="16:19">
      <c r="P3276" s="33"/>
      <c r="R3276" s="33"/>
      <c r="S3276" s="33"/>
    </row>
    <row r="3277" spans="16:19">
      <c r="P3277" s="33"/>
      <c r="R3277" s="33"/>
      <c r="S3277" s="33"/>
    </row>
    <row r="3278" spans="16:19">
      <c r="P3278" s="33"/>
      <c r="R3278" s="33"/>
      <c r="S3278" s="33"/>
    </row>
    <row r="3279" spans="16:19">
      <c r="P3279" s="33"/>
      <c r="R3279" s="33"/>
      <c r="S3279" s="33"/>
    </row>
    <row r="3280" spans="16:19">
      <c r="P3280" s="33"/>
      <c r="R3280" s="33"/>
      <c r="S3280" s="33"/>
    </row>
    <row r="3281" spans="16:19">
      <c r="P3281" s="33"/>
      <c r="R3281" s="33"/>
      <c r="S3281" s="33"/>
    </row>
    <row r="3282" spans="16:19">
      <c r="P3282" s="33"/>
      <c r="R3282" s="33"/>
      <c r="S3282" s="33"/>
    </row>
    <row r="3283" spans="16:19">
      <c r="P3283" s="33"/>
      <c r="R3283" s="33"/>
      <c r="S3283" s="33"/>
    </row>
    <row r="3284" spans="16:19">
      <c r="P3284" s="33"/>
      <c r="R3284" s="33"/>
      <c r="S3284" s="33"/>
    </row>
    <row r="3285" spans="16:19">
      <c r="P3285" s="33"/>
      <c r="R3285" s="33"/>
      <c r="S3285" s="33"/>
    </row>
    <row r="3286" spans="16:19">
      <c r="P3286" s="33"/>
      <c r="R3286" s="33"/>
      <c r="S3286" s="33"/>
    </row>
    <row r="3287" spans="16:19">
      <c r="P3287" s="33"/>
      <c r="R3287" s="33"/>
      <c r="S3287" s="33"/>
    </row>
    <row r="3288" spans="16:19">
      <c r="P3288" s="33"/>
      <c r="R3288" s="33"/>
      <c r="S3288" s="33"/>
    </row>
    <row r="3289" spans="16:19">
      <c r="P3289" s="33"/>
      <c r="R3289" s="33"/>
      <c r="S3289" s="33"/>
    </row>
    <row r="3290" spans="16:19">
      <c r="P3290" s="33"/>
      <c r="R3290" s="33"/>
      <c r="S3290" s="33"/>
    </row>
    <row r="3291" spans="16:19">
      <c r="P3291" s="33"/>
      <c r="R3291" s="33"/>
      <c r="S3291" s="33"/>
    </row>
    <row r="3292" spans="16:19">
      <c r="P3292" s="33"/>
      <c r="R3292" s="33"/>
      <c r="S3292" s="33"/>
    </row>
    <row r="3293" spans="16:19">
      <c r="P3293" s="33"/>
      <c r="R3293" s="33"/>
      <c r="S3293" s="33"/>
    </row>
    <row r="3294" spans="16:19">
      <c r="P3294" s="33"/>
      <c r="R3294" s="33"/>
      <c r="S3294" s="33"/>
    </row>
    <row r="3295" spans="16:19">
      <c r="P3295" s="33"/>
      <c r="R3295" s="33"/>
      <c r="S3295" s="33"/>
    </row>
    <row r="3296" spans="16:19">
      <c r="P3296" s="33"/>
      <c r="R3296" s="33"/>
      <c r="S3296" s="33"/>
    </row>
    <row r="3297" spans="16:19">
      <c r="P3297" s="33"/>
      <c r="R3297" s="33"/>
      <c r="S3297" s="33"/>
    </row>
    <row r="3298" spans="16:19">
      <c r="P3298" s="33"/>
      <c r="R3298" s="33"/>
      <c r="S3298" s="33"/>
    </row>
    <row r="3299" spans="16:19">
      <c r="P3299" s="33"/>
      <c r="R3299" s="33"/>
      <c r="S3299" s="33"/>
    </row>
    <row r="3300" spans="16:19">
      <c r="P3300" s="33"/>
      <c r="R3300" s="33"/>
      <c r="S3300" s="33"/>
    </row>
    <row r="3301" spans="16:19">
      <c r="P3301" s="33"/>
      <c r="R3301" s="33"/>
      <c r="S3301" s="33"/>
    </row>
    <row r="3302" spans="16:19">
      <c r="P3302" s="33"/>
      <c r="R3302" s="33"/>
      <c r="S3302" s="33"/>
    </row>
    <row r="3303" spans="16:19">
      <c r="P3303" s="33"/>
      <c r="R3303" s="33"/>
      <c r="S3303" s="33"/>
    </row>
    <row r="3304" spans="16:19">
      <c r="P3304" s="33"/>
      <c r="R3304" s="33"/>
      <c r="S3304" s="33"/>
    </row>
    <row r="3305" spans="16:19">
      <c r="P3305" s="33"/>
      <c r="R3305" s="33"/>
      <c r="S3305" s="33"/>
    </row>
    <row r="3306" spans="16:19">
      <c r="P3306" s="33"/>
      <c r="R3306" s="33"/>
      <c r="S3306" s="33"/>
    </row>
    <row r="3307" spans="16:19">
      <c r="P3307" s="33"/>
      <c r="R3307" s="33"/>
      <c r="S3307" s="33"/>
    </row>
    <row r="3308" spans="16:19">
      <c r="P3308" s="33"/>
      <c r="R3308" s="33"/>
      <c r="S3308" s="33"/>
    </row>
    <row r="3309" spans="16:19">
      <c r="P3309" s="33"/>
      <c r="R3309" s="33"/>
      <c r="S3309" s="33"/>
    </row>
    <row r="3310" spans="16:19">
      <c r="P3310" s="33"/>
      <c r="R3310" s="33"/>
      <c r="S3310" s="33"/>
    </row>
    <row r="3311" spans="16:19">
      <c r="P3311" s="33"/>
      <c r="R3311" s="33"/>
      <c r="S3311" s="33"/>
    </row>
    <row r="3312" spans="16:19">
      <c r="P3312" s="33"/>
      <c r="R3312" s="33"/>
      <c r="S3312" s="33"/>
    </row>
    <row r="3313" spans="16:19">
      <c r="P3313" s="33"/>
      <c r="R3313" s="33"/>
      <c r="S3313" s="33"/>
    </row>
    <row r="3314" spans="16:19">
      <c r="P3314" s="33"/>
      <c r="R3314" s="33"/>
      <c r="S3314" s="33"/>
    </row>
    <row r="3315" spans="16:19">
      <c r="P3315" s="33"/>
      <c r="R3315" s="33"/>
      <c r="S3315" s="33"/>
    </row>
    <row r="3316" spans="16:19">
      <c r="P3316" s="33"/>
      <c r="R3316" s="33"/>
      <c r="S3316" s="33"/>
    </row>
    <row r="3317" spans="16:19">
      <c r="P3317" s="33"/>
      <c r="R3317" s="33"/>
      <c r="S3317" s="33"/>
    </row>
    <row r="3318" spans="16:19">
      <c r="P3318" s="33"/>
      <c r="R3318" s="33"/>
      <c r="S3318" s="33"/>
    </row>
    <row r="3319" spans="16:19">
      <c r="P3319" s="33"/>
      <c r="R3319" s="33"/>
      <c r="S3319" s="33"/>
    </row>
    <row r="3320" spans="16:19">
      <c r="P3320" s="33"/>
      <c r="R3320" s="33"/>
      <c r="S3320" s="33"/>
    </row>
    <row r="3321" spans="16:19">
      <c r="P3321" s="33"/>
      <c r="R3321" s="33"/>
      <c r="S3321" s="33"/>
    </row>
    <row r="3322" spans="16:19">
      <c r="P3322" s="33"/>
      <c r="R3322" s="33"/>
      <c r="S3322" s="33"/>
    </row>
    <row r="3323" spans="16:19">
      <c r="P3323" s="33"/>
      <c r="R3323" s="33"/>
      <c r="S3323" s="33"/>
    </row>
    <row r="3324" spans="16:19">
      <c r="P3324" s="33"/>
      <c r="R3324" s="33"/>
      <c r="S3324" s="33"/>
    </row>
    <row r="3325" spans="16:19">
      <c r="P3325" s="33"/>
      <c r="R3325" s="33"/>
      <c r="S3325" s="33"/>
    </row>
    <row r="3326" spans="16:19">
      <c r="P3326" s="33"/>
      <c r="R3326" s="33"/>
      <c r="S3326" s="33"/>
    </row>
    <row r="3327" spans="16:19">
      <c r="P3327" s="33"/>
      <c r="R3327" s="33"/>
      <c r="S3327" s="33"/>
    </row>
    <row r="3328" spans="16:19">
      <c r="P3328" s="33"/>
      <c r="R3328" s="33"/>
      <c r="S3328" s="33"/>
    </row>
    <row r="3329" spans="16:19">
      <c r="P3329" s="33"/>
      <c r="R3329" s="33"/>
      <c r="S3329" s="33"/>
    </row>
    <row r="3330" spans="16:19">
      <c r="P3330" s="33"/>
      <c r="R3330" s="33"/>
      <c r="S3330" s="33"/>
    </row>
    <row r="3331" spans="16:19">
      <c r="P3331" s="33"/>
      <c r="R3331" s="33"/>
      <c r="S3331" s="33"/>
    </row>
    <row r="3332" spans="16:19">
      <c r="P3332" s="33"/>
      <c r="R3332" s="33"/>
      <c r="S3332" s="33"/>
    </row>
    <row r="3333" spans="16:19">
      <c r="P3333" s="33"/>
      <c r="R3333" s="33"/>
      <c r="S3333" s="33"/>
    </row>
    <row r="3334" spans="16:19">
      <c r="P3334" s="33"/>
      <c r="R3334" s="33"/>
      <c r="S3334" s="33"/>
    </row>
    <row r="3335" spans="16:19">
      <c r="P3335" s="33"/>
      <c r="R3335" s="33"/>
      <c r="S3335" s="33"/>
    </row>
    <row r="3336" spans="16:19">
      <c r="P3336" s="33"/>
      <c r="R3336" s="33"/>
      <c r="S3336" s="33"/>
    </row>
    <row r="3337" spans="16:19">
      <c r="P3337" s="33"/>
      <c r="R3337" s="33"/>
      <c r="S3337" s="33"/>
    </row>
    <row r="3338" spans="16:19">
      <c r="P3338" s="33"/>
      <c r="R3338" s="33"/>
      <c r="S3338" s="33"/>
    </row>
    <row r="3339" spans="16:19">
      <c r="P3339" s="33"/>
      <c r="R3339" s="33"/>
      <c r="S3339" s="33"/>
    </row>
    <row r="3340" spans="16:19">
      <c r="P3340" s="33"/>
      <c r="R3340" s="33"/>
      <c r="S3340" s="33"/>
    </row>
    <row r="3341" spans="16:19">
      <c r="P3341" s="33"/>
      <c r="R3341" s="33"/>
      <c r="S3341" s="33"/>
    </row>
    <row r="3342" spans="16:19">
      <c r="P3342" s="33"/>
      <c r="R3342" s="33"/>
      <c r="S3342" s="33"/>
    </row>
    <row r="3343" spans="16:19">
      <c r="P3343" s="33"/>
      <c r="R3343" s="33"/>
      <c r="S3343" s="33"/>
    </row>
    <row r="3344" spans="16:19">
      <c r="P3344" s="33"/>
      <c r="R3344" s="33"/>
      <c r="S3344" s="33"/>
    </row>
    <row r="3345" spans="16:19">
      <c r="P3345" s="33"/>
      <c r="R3345" s="33"/>
      <c r="S3345" s="33"/>
    </row>
    <row r="3346" spans="16:19">
      <c r="P3346" s="33"/>
      <c r="R3346" s="33"/>
      <c r="S3346" s="33"/>
    </row>
    <row r="3347" spans="16:19">
      <c r="P3347" s="33"/>
      <c r="R3347" s="33"/>
      <c r="S3347" s="33"/>
    </row>
    <row r="3348" spans="16:19">
      <c r="P3348" s="33"/>
      <c r="R3348" s="33"/>
      <c r="S3348" s="33"/>
    </row>
    <row r="3349" spans="16:19">
      <c r="P3349" s="33"/>
      <c r="R3349" s="33"/>
      <c r="S3349" s="33"/>
    </row>
    <row r="3350" spans="16:19">
      <c r="P3350" s="33"/>
      <c r="R3350" s="33"/>
      <c r="S3350" s="33"/>
    </row>
    <row r="3351" spans="16:19">
      <c r="P3351" s="33"/>
      <c r="R3351" s="33"/>
      <c r="S3351" s="33"/>
    </row>
    <row r="3352" spans="16:19">
      <c r="P3352" s="33"/>
      <c r="R3352" s="33"/>
      <c r="S3352" s="33"/>
    </row>
    <row r="3353" spans="16:19">
      <c r="P3353" s="33"/>
      <c r="R3353" s="33"/>
      <c r="S3353" s="33"/>
    </row>
    <row r="3354" spans="16:19">
      <c r="P3354" s="33"/>
      <c r="R3354" s="33"/>
      <c r="S3354" s="33"/>
    </row>
    <row r="3355" spans="16:19">
      <c r="P3355" s="33"/>
      <c r="R3355" s="33"/>
      <c r="S3355" s="33"/>
    </row>
    <row r="3356" spans="16:19">
      <c r="P3356" s="33"/>
      <c r="R3356" s="33"/>
      <c r="S3356" s="33"/>
    </row>
    <row r="3357" spans="16:19">
      <c r="P3357" s="33"/>
      <c r="R3357" s="33"/>
      <c r="S3357" s="33"/>
    </row>
    <row r="3358" spans="16:19">
      <c r="P3358" s="33"/>
      <c r="R3358" s="33"/>
      <c r="S3358" s="33"/>
    </row>
    <row r="3359" spans="16:19">
      <c r="P3359" s="33"/>
      <c r="R3359" s="33"/>
      <c r="S3359" s="33"/>
    </row>
    <row r="3360" spans="16:19">
      <c r="P3360" s="33"/>
      <c r="R3360" s="33"/>
      <c r="S3360" s="33"/>
    </row>
    <row r="3361" spans="16:19">
      <c r="P3361" s="33"/>
      <c r="R3361" s="33"/>
      <c r="S3361" s="33"/>
    </row>
    <row r="3362" spans="16:19">
      <c r="P3362" s="33"/>
      <c r="R3362" s="33"/>
      <c r="S3362" s="33"/>
    </row>
    <row r="3363" spans="16:19">
      <c r="P3363" s="33"/>
      <c r="R3363" s="33"/>
      <c r="S3363" s="33"/>
    </row>
    <row r="3364" spans="16:19">
      <c r="P3364" s="33"/>
      <c r="R3364" s="33"/>
      <c r="S3364" s="33"/>
    </row>
    <row r="3365" spans="16:19">
      <c r="P3365" s="33"/>
      <c r="R3365" s="33"/>
      <c r="S3365" s="33"/>
    </row>
    <row r="3366" spans="16:19">
      <c r="P3366" s="33"/>
      <c r="R3366" s="33"/>
      <c r="S3366" s="33"/>
    </row>
    <row r="3367" spans="16:19">
      <c r="P3367" s="33"/>
      <c r="R3367" s="33"/>
      <c r="S3367" s="33"/>
    </row>
    <row r="3368" spans="16:19">
      <c r="P3368" s="33"/>
      <c r="R3368" s="33"/>
      <c r="S3368" s="33"/>
    </row>
    <row r="3369" spans="16:19">
      <c r="P3369" s="33"/>
      <c r="R3369" s="33"/>
      <c r="S3369" s="33"/>
    </row>
    <row r="3370" spans="16:19">
      <c r="P3370" s="33"/>
      <c r="R3370" s="33"/>
      <c r="S3370" s="33"/>
    </row>
    <row r="3371" spans="16:19">
      <c r="P3371" s="33"/>
      <c r="R3371" s="33"/>
      <c r="S3371" s="33"/>
    </row>
    <row r="3372" spans="16:19">
      <c r="P3372" s="33"/>
      <c r="R3372" s="33"/>
      <c r="S3372" s="33"/>
    </row>
    <row r="3373" spans="16:19">
      <c r="P3373" s="33"/>
      <c r="R3373" s="33"/>
      <c r="S3373" s="33"/>
    </row>
    <row r="3374" spans="16:19">
      <c r="P3374" s="33"/>
      <c r="R3374" s="33"/>
      <c r="S3374" s="33"/>
    </row>
    <row r="3375" spans="16:19">
      <c r="P3375" s="33"/>
      <c r="R3375" s="33"/>
      <c r="S3375" s="33"/>
    </row>
    <row r="3376" spans="16:19">
      <c r="P3376" s="33"/>
      <c r="R3376" s="33"/>
      <c r="S3376" s="33"/>
    </row>
    <row r="3377" spans="16:19">
      <c r="P3377" s="33"/>
      <c r="R3377" s="33"/>
      <c r="S3377" s="33"/>
    </row>
    <row r="3378" spans="16:19">
      <c r="P3378" s="33"/>
      <c r="R3378" s="33"/>
      <c r="S3378" s="33"/>
    </row>
    <row r="3379" spans="16:19">
      <c r="P3379" s="33"/>
      <c r="R3379" s="33"/>
      <c r="S3379" s="33"/>
    </row>
    <row r="3380" spans="16:19">
      <c r="P3380" s="33"/>
      <c r="R3380" s="33"/>
      <c r="S3380" s="33"/>
    </row>
    <row r="3381" spans="16:19">
      <c r="P3381" s="33"/>
      <c r="R3381" s="33"/>
      <c r="S3381" s="33"/>
    </row>
    <row r="3382" spans="16:19">
      <c r="P3382" s="33"/>
      <c r="R3382" s="33"/>
      <c r="S3382" s="33"/>
    </row>
    <row r="3383" spans="16:19">
      <c r="P3383" s="33"/>
      <c r="R3383" s="33"/>
      <c r="S3383" s="33"/>
    </row>
    <row r="3384" spans="16:19">
      <c r="P3384" s="33"/>
      <c r="R3384" s="33"/>
      <c r="S3384" s="33"/>
    </row>
    <row r="3385" spans="16:19">
      <c r="P3385" s="33"/>
      <c r="R3385" s="33"/>
      <c r="S3385" s="33"/>
    </row>
    <row r="3386" spans="16:19">
      <c r="P3386" s="33"/>
      <c r="R3386" s="33"/>
      <c r="S3386" s="33"/>
    </row>
    <row r="3387" spans="16:19">
      <c r="P3387" s="33"/>
      <c r="R3387" s="33"/>
      <c r="S3387" s="33"/>
    </row>
    <row r="3388" spans="16:19">
      <c r="P3388" s="33"/>
      <c r="R3388" s="33"/>
      <c r="S3388" s="33"/>
    </row>
    <row r="3389" spans="16:19">
      <c r="P3389" s="33"/>
      <c r="R3389" s="33"/>
      <c r="S3389" s="33"/>
    </row>
    <row r="3390" spans="16:19">
      <c r="P3390" s="33"/>
      <c r="R3390" s="33"/>
      <c r="S3390" s="33"/>
    </row>
    <row r="3391" spans="16:19">
      <c r="P3391" s="33"/>
      <c r="R3391" s="33"/>
      <c r="S3391" s="33"/>
    </row>
    <row r="3392" spans="16:19">
      <c r="P3392" s="33"/>
      <c r="R3392" s="33"/>
      <c r="S3392" s="33"/>
    </row>
    <row r="3393" spans="16:19">
      <c r="P3393" s="33"/>
      <c r="R3393" s="33"/>
      <c r="S3393" s="33"/>
    </row>
    <row r="3394" spans="16:19">
      <c r="P3394" s="33"/>
      <c r="R3394" s="33"/>
      <c r="S3394" s="33"/>
    </row>
    <row r="3395" spans="16:19">
      <c r="P3395" s="33"/>
      <c r="R3395" s="33"/>
      <c r="S3395" s="33"/>
    </row>
    <row r="3396" spans="16:19">
      <c r="P3396" s="33"/>
      <c r="R3396" s="33"/>
      <c r="S3396" s="33"/>
    </row>
    <row r="3397" spans="16:19">
      <c r="P3397" s="33"/>
      <c r="R3397" s="33"/>
      <c r="S3397" s="33"/>
    </row>
    <row r="3398" spans="16:19">
      <c r="P3398" s="33"/>
      <c r="R3398" s="33"/>
      <c r="S3398" s="33"/>
    </row>
    <row r="3399" spans="16:19">
      <c r="P3399" s="33"/>
      <c r="R3399" s="33"/>
      <c r="S3399" s="33"/>
    </row>
    <row r="3400" spans="16:19">
      <c r="P3400" s="33"/>
      <c r="R3400" s="33"/>
      <c r="S3400" s="33"/>
    </row>
    <row r="3401" spans="16:19">
      <c r="P3401" s="33"/>
      <c r="R3401" s="33"/>
      <c r="S3401" s="33"/>
    </row>
    <row r="3402" spans="16:19">
      <c r="P3402" s="33"/>
      <c r="R3402" s="33"/>
      <c r="S3402" s="33"/>
    </row>
    <row r="3403" spans="16:19">
      <c r="P3403" s="33"/>
      <c r="R3403" s="33"/>
      <c r="S3403" s="33"/>
    </row>
    <row r="3404" spans="16:19">
      <c r="P3404" s="33"/>
      <c r="R3404" s="33"/>
      <c r="S3404" s="33"/>
    </row>
    <row r="3405" spans="16:19">
      <c r="P3405" s="33"/>
      <c r="R3405" s="33"/>
      <c r="S3405" s="33"/>
    </row>
    <row r="3406" spans="16:19">
      <c r="P3406" s="33"/>
      <c r="R3406" s="33"/>
      <c r="S3406" s="33"/>
    </row>
    <row r="3407" spans="16:19">
      <c r="P3407" s="33"/>
      <c r="R3407" s="33"/>
      <c r="S3407" s="33"/>
    </row>
    <row r="3408" spans="16:19">
      <c r="P3408" s="33"/>
      <c r="R3408" s="33"/>
      <c r="S3408" s="33"/>
    </row>
    <row r="3409" spans="16:19">
      <c r="P3409" s="33"/>
      <c r="R3409" s="33"/>
      <c r="S3409" s="33"/>
    </row>
    <row r="3410" spans="16:19">
      <c r="P3410" s="33"/>
      <c r="R3410" s="33"/>
      <c r="S3410" s="33"/>
    </row>
    <row r="3411" spans="16:19">
      <c r="P3411" s="33"/>
      <c r="R3411" s="33"/>
      <c r="S3411" s="33"/>
    </row>
    <row r="3412" spans="16:19">
      <c r="P3412" s="33"/>
      <c r="R3412" s="33"/>
      <c r="S3412" s="33"/>
    </row>
    <row r="3413" spans="16:19">
      <c r="P3413" s="33"/>
      <c r="R3413" s="33"/>
      <c r="S3413" s="33"/>
    </row>
    <row r="3414" spans="16:19">
      <c r="P3414" s="33"/>
      <c r="R3414" s="33"/>
      <c r="S3414" s="33"/>
    </row>
    <row r="3415" spans="16:19">
      <c r="P3415" s="33"/>
      <c r="R3415" s="33"/>
      <c r="S3415" s="33"/>
    </row>
    <row r="3416" spans="16:19">
      <c r="P3416" s="33"/>
      <c r="R3416" s="33"/>
      <c r="S3416" s="33"/>
    </row>
    <row r="3417" spans="16:19">
      <c r="P3417" s="33"/>
      <c r="R3417" s="33"/>
      <c r="S3417" s="33"/>
    </row>
    <row r="3418" spans="16:19">
      <c r="P3418" s="33"/>
      <c r="R3418" s="33"/>
      <c r="S3418" s="33"/>
    </row>
    <row r="3419" spans="16:19">
      <c r="P3419" s="33"/>
      <c r="R3419" s="33"/>
      <c r="S3419" s="33"/>
    </row>
    <row r="3420" spans="16:19">
      <c r="P3420" s="33"/>
      <c r="R3420" s="33"/>
      <c r="S3420" s="33"/>
    </row>
    <row r="3421" spans="16:19">
      <c r="P3421" s="33"/>
      <c r="R3421" s="33"/>
      <c r="S3421" s="33"/>
    </row>
    <row r="3422" spans="16:19">
      <c r="P3422" s="33"/>
      <c r="R3422" s="33"/>
      <c r="S3422" s="33"/>
    </row>
    <row r="3423" spans="16:19">
      <c r="P3423" s="33"/>
      <c r="R3423" s="33"/>
      <c r="S3423" s="33"/>
    </row>
    <row r="3424" spans="16:19">
      <c r="P3424" s="33"/>
      <c r="R3424" s="33"/>
      <c r="S3424" s="33"/>
    </row>
    <row r="3425" spans="16:19">
      <c r="P3425" s="33"/>
      <c r="R3425" s="33"/>
      <c r="S3425" s="33"/>
    </row>
    <row r="3426" spans="16:19">
      <c r="P3426" s="33"/>
      <c r="R3426" s="33"/>
      <c r="S3426" s="33"/>
    </row>
    <row r="3427" spans="16:19">
      <c r="P3427" s="33"/>
      <c r="R3427" s="33"/>
      <c r="S3427" s="33"/>
    </row>
    <row r="3428" spans="16:19">
      <c r="P3428" s="33"/>
      <c r="R3428" s="33"/>
      <c r="S3428" s="33"/>
    </row>
    <row r="3429" spans="16:19">
      <c r="P3429" s="33"/>
      <c r="R3429" s="33"/>
      <c r="S3429" s="33"/>
    </row>
    <row r="3430" spans="16:19">
      <c r="P3430" s="33"/>
      <c r="R3430" s="33"/>
      <c r="S3430" s="33"/>
    </row>
    <row r="3431" spans="16:19">
      <c r="P3431" s="33"/>
      <c r="R3431" s="33"/>
      <c r="S3431" s="33"/>
    </row>
    <row r="3432" spans="16:19">
      <c r="P3432" s="33"/>
      <c r="R3432" s="33"/>
      <c r="S3432" s="33"/>
    </row>
    <row r="3433" spans="16:19">
      <c r="P3433" s="33"/>
      <c r="R3433" s="33"/>
      <c r="S3433" s="33"/>
    </row>
    <row r="3434" spans="16:19">
      <c r="P3434" s="33"/>
      <c r="R3434" s="33"/>
      <c r="S3434" s="33"/>
    </row>
    <row r="3435" spans="16:19">
      <c r="P3435" s="33"/>
      <c r="R3435" s="33"/>
      <c r="S3435" s="33"/>
    </row>
    <row r="3436" spans="16:19">
      <c r="P3436" s="33"/>
      <c r="R3436" s="33"/>
      <c r="S3436" s="33"/>
    </row>
    <row r="3437" spans="16:19">
      <c r="P3437" s="33"/>
      <c r="R3437" s="33"/>
      <c r="S3437" s="33"/>
    </row>
    <row r="3438" spans="16:19">
      <c r="P3438" s="33"/>
      <c r="R3438" s="33"/>
      <c r="S3438" s="33"/>
    </row>
    <row r="3439" spans="16:19">
      <c r="P3439" s="33"/>
      <c r="R3439" s="33"/>
      <c r="S3439" s="33"/>
    </row>
    <row r="3440" spans="16:19">
      <c r="P3440" s="33"/>
      <c r="R3440" s="33"/>
      <c r="S3440" s="33"/>
    </row>
    <row r="3441" spans="16:19">
      <c r="P3441" s="33"/>
      <c r="R3441" s="33"/>
      <c r="S3441" s="33"/>
    </row>
    <row r="3442" spans="16:19">
      <c r="P3442" s="33"/>
      <c r="R3442" s="33"/>
      <c r="S3442" s="33"/>
    </row>
    <row r="3443" spans="16:19">
      <c r="P3443" s="33"/>
      <c r="R3443" s="33"/>
      <c r="S3443" s="33"/>
    </row>
    <row r="3444" spans="16:19">
      <c r="P3444" s="33"/>
      <c r="R3444" s="33"/>
      <c r="S3444" s="33"/>
    </row>
    <row r="3445" spans="16:19">
      <c r="P3445" s="33"/>
      <c r="R3445" s="33"/>
      <c r="S3445" s="33"/>
    </row>
    <row r="3446" spans="16:19">
      <c r="P3446" s="33"/>
      <c r="R3446" s="33"/>
      <c r="S3446" s="33"/>
    </row>
    <row r="3447" spans="16:19">
      <c r="P3447" s="33"/>
      <c r="R3447" s="33"/>
      <c r="S3447" s="33"/>
    </row>
    <row r="3448" spans="16:19">
      <c r="P3448" s="33"/>
      <c r="R3448" s="33"/>
      <c r="S3448" s="33"/>
    </row>
    <row r="3449" spans="16:19">
      <c r="P3449" s="33"/>
      <c r="R3449" s="33"/>
      <c r="S3449" s="33"/>
    </row>
    <row r="3450" spans="16:19">
      <c r="P3450" s="33"/>
      <c r="R3450" s="33"/>
      <c r="S3450" s="33"/>
    </row>
    <row r="3451" spans="16:19">
      <c r="P3451" s="33"/>
      <c r="R3451" s="33"/>
      <c r="S3451" s="33"/>
    </row>
    <row r="3452" spans="16:19">
      <c r="P3452" s="33"/>
      <c r="R3452" s="33"/>
      <c r="S3452" s="33"/>
    </row>
    <row r="3453" spans="16:19">
      <c r="P3453" s="33"/>
      <c r="R3453" s="33"/>
      <c r="S3453" s="33"/>
    </row>
    <row r="3454" spans="16:19">
      <c r="P3454" s="33"/>
      <c r="R3454" s="33"/>
      <c r="S3454" s="33"/>
    </row>
    <row r="3455" spans="16:19">
      <c r="P3455" s="33"/>
      <c r="R3455" s="33"/>
      <c r="S3455" s="33"/>
    </row>
    <row r="3456" spans="16:19">
      <c r="P3456" s="33"/>
      <c r="R3456" s="33"/>
      <c r="S3456" s="33"/>
    </row>
    <row r="3457" spans="16:31">
      <c r="P3457" s="33"/>
      <c r="R3457" s="33"/>
      <c r="S3457" s="33"/>
    </row>
    <row r="3458" spans="16:31">
      <c r="P3458" s="33"/>
      <c r="R3458" s="33"/>
      <c r="S3458" s="33"/>
    </row>
    <row r="3459" spans="16:31">
      <c r="P3459" s="33"/>
      <c r="R3459" s="33"/>
      <c r="S3459" s="33"/>
    </row>
    <row r="3460" spans="16:31">
      <c r="P3460" s="33"/>
      <c r="R3460" s="33"/>
      <c r="S3460" s="33"/>
    </row>
    <row r="3461" spans="16:31">
      <c r="P3461" s="33"/>
      <c r="R3461" s="33"/>
      <c r="S3461" s="33"/>
    </row>
    <row r="3462" spans="16:31">
      <c r="P3462" s="33"/>
      <c r="R3462" s="33"/>
      <c r="S3462" s="33"/>
    </row>
    <row r="3463" spans="16:31">
      <c r="P3463" s="33"/>
      <c r="R3463" s="33"/>
      <c r="S3463" s="33"/>
    </row>
    <row r="3464" spans="16:31">
      <c r="P3464" s="33"/>
      <c r="R3464" s="33"/>
      <c r="S3464" s="33"/>
    </row>
    <row r="3465" spans="16:31">
      <c r="P3465" s="33"/>
      <c r="R3465" s="33"/>
      <c r="S3465" s="33"/>
    </row>
    <row r="3466" spans="16:31">
      <c r="P3466" s="33"/>
      <c r="R3466" s="33"/>
      <c r="S3466" s="33"/>
    </row>
    <row r="3467" spans="16:31">
      <c r="P3467" s="33"/>
      <c r="R3467" s="33"/>
      <c r="S3467" s="33"/>
    </row>
    <row r="3468" spans="16:31">
      <c r="P3468" s="33"/>
      <c r="R3468" s="33"/>
      <c r="S3468" s="33"/>
    </row>
    <row r="3469" spans="16:31">
      <c r="P3469" s="33"/>
      <c r="R3469" s="33"/>
      <c r="S3469" s="33"/>
      <c r="AE3469" s="33"/>
    </row>
    <row r="3470" spans="16:31">
      <c r="P3470" s="33"/>
      <c r="R3470" s="33"/>
      <c r="S3470" s="33"/>
    </row>
    <row r="3471" spans="16:31">
      <c r="P3471" s="33"/>
      <c r="R3471" s="33"/>
      <c r="S3471" s="33"/>
    </row>
    <row r="3472" spans="16:31">
      <c r="P3472" s="33"/>
      <c r="R3472" s="33"/>
      <c r="S3472" s="33"/>
    </row>
    <row r="3473" spans="16:19">
      <c r="P3473" s="33"/>
      <c r="R3473" s="33"/>
      <c r="S3473" s="33"/>
    </row>
    <row r="3474" spans="16:19">
      <c r="P3474" s="33"/>
      <c r="R3474" s="33"/>
      <c r="S3474" s="33"/>
    </row>
    <row r="3475" spans="16:19">
      <c r="P3475" s="33"/>
      <c r="R3475" s="33"/>
      <c r="S3475" s="33"/>
    </row>
    <row r="3476" spans="16:19">
      <c r="P3476" s="33"/>
      <c r="R3476" s="33"/>
      <c r="S3476" s="33"/>
    </row>
    <row r="3477" spans="16:19">
      <c r="P3477" s="33"/>
      <c r="R3477" s="33"/>
      <c r="S3477" s="33"/>
    </row>
    <row r="3478" spans="16:19">
      <c r="P3478" s="33"/>
      <c r="R3478" s="33"/>
      <c r="S3478" s="33"/>
    </row>
    <row r="3479" spans="16:19">
      <c r="P3479" s="33"/>
      <c r="R3479" s="33"/>
      <c r="S3479" s="33"/>
    </row>
    <row r="3480" spans="16:19">
      <c r="P3480" s="33"/>
      <c r="R3480" s="33"/>
      <c r="S3480" s="33"/>
    </row>
    <row r="3481" spans="16:19">
      <c r="P3481" s="33"/>
      <c r="R3481" s="33"/>
      <c r="S3481" s="33"/>
    </row>
    <row r="3482" spans="16:19">
      <c r="P3482" s="33"/>
      <c r="R3482" s="33"/>
      <c r="S3482" s="33"/>
    </row>
    <row r="3483" spans="16:19">
      <c r="P3483" s="33"/>
      <c r="R3483" s="33"/>
      <c r="S3483" s="33"/>
    </row>
    <row r="3484" spans="16:19">
      <c r="P3484" s="33"/>
      <c r="R3484" s="33"/>
      <c r="S3484" s="33"/>
    </row>
    <row r="3485" spans="16:19">
      <c r="P3485" s="33"/>
      <c r="R3485" s="33"/>
      <c r="S3485" s="33"/>
    </row>
    <row r="3486" spans="16:19">
      <c r="P3486" s="33"/>
      <c r="R3486" s="33"/>
      <c r="S3486" s="33"/>
    </row>
    <row r="3487" spans="16:19">
      <c r="P3487" s="33"/>
      <c r="R3487" s="33"/>
      <c r="S3487" s="33"/>
    </row>
    <row r="3488" spans="16:19">
      <c r="P3488" s="33"/>
      <c r="R3488" s="33"/>
      <c r="S3488" s="33"/>
    </row>
    <row r="3489" spans="16:19">
      <c r="P3489" s="33"/>
      <c r="R3489" s="33"/>
      <c r="S3489" s="33"/>
    </row>
    <row r="3490" spans="16:19">
      <c r="P3490" s="33"/>
      <c r="R3490" s="33"/>
      <c r="S3490" s="33"/>
    </row>
    <row r="3491" spans="16:19">
      <c r="P3491" s="33"/>
      <c r="R3491" s="33"/>
      <c r="S3491" s="33"/>
    </row>
    <row r="3492" spans="16:19">
      <c r="P3492" s="33"/>
      <c r="R3492" s="33"/>
      <c r="S3492" s="33"/>
    </row>
    <row r="3493" spans="16:19">
      <c r="P3493" s="33"/>
      <c r="R3493" s="33"/>
      <c r="S3493" s="33"/>
    </row>
    <row r="3494" spans="16:19">
      <c r="P3494" s="33"/>
      <c r="R3494" s="33"/>
      <c r="S3494" s="33"/>
    </row>
    <row r="3495" spans="16:19">
      <c r="P3495" s="33"/>
      <c r="R3495" s="33"/>
      <c r="S3495" s="33"/>
    </row>
    <row r="3496" spans="16:19">
      <c r="P3496" s="33"/>
      <c r="R3496" s="33"/>
      <c r="S3496" s="33"/>
    </row>
    <row r="3497" spans="16:19">
      <c r="P3497" s="33"/>
      <c r="R3497" s="33"/>
      <c r="S3497" s="33"/>
    </row>
    <row r="3498" spans="16:19">
      <c r="P3498" s="33"/>
      <c r="R3498" s="33"/>
      <c r="S3498" s="33"/>
    </row>
    <row r="3499" spans="16:19">
      <c r="P3499" s="33"/>
      <c r="R3499" s="33"/>
      <c r="S3499" s="33"/>
    </row>
    <row r="3500" spans="16:19">
      <c r="P3500" s="33"/>
      <c r="R3500" s="33"/>
      <c r="S3500" s="33"/>
    </row>
    <row r="3501" spans="16:19">
      <c r="P3501" s="33"/>
      <c r="R3501" s="33"/>
      <c r="S3501" s="33"/>
    </row>
    <row r="3502" spans="16:19">
      <c r="P3502" s="33"/>
      <c r="R3502" s="33"/>
      <c r="S3502" s="33"/>
    </row>
    <row r="3503" spans="16:19">
      <c r="P3503" s="33"/>
      <c r="R3503" s="33"/>
      <c r="S3503" s="33"/>
    </row>
    <row r="3504" spans="16:19">
      <c r="P3504" s="33"/>
      <c r="R3504" s="33"/>
      <c r="S3504" s="33"/>
    </row>
    <row r="3505" spans="16:19">
      <c r="P3505" s="33"/>
      <c r="R3505" s="33"/>
      <c r="S3505" s="33"/>
    </row>
    <row r="3506" spans="16:19">
      <c r="P3506" s="33"/>
      <c r="R3506" s="33"/>
      <c r="S3506" s="33"/>
    </row>
    <row r="3507" spans="16:19">
      <c r="P3507" s="33"/>
      <c r="R3507" s="33"/>
      <c r="S3507" s="33"/>
    </row>
    <row r="3508" spans="16:19">
      <c r="P3508" s="33"/>
      <c r="R3508" s="33"/>
      <c r="S3508" s="33"/>
    </row>
    <row r="3509" spans="16:19">
      <c r="P3509" s="33"/>
      <c r="R3509" s="33"/>
      <c r="S3509" s="33"/>
    </row>
    <row r="3510" spans="16:19">
      <c r="P3510" s="33"/>
      <c r="R3510" s="33"/>
      <c r="S3510" s="33"/>
    </row>
    <row r="3511" spans="16:19">
      <c r="P3511" s="33"/>
      <c r="R3511" s="33"/>
      <c r="S3511" s="33"/>
    </row>
    <row r="3512" spans="16:19">
      <c r="P3512" s="33"/>
      <c r="R3512" s="33"/>
      <c r="S3512" s="33"/>
    </row>
    <row r="3513" spans="16:19">
      <c r="P3513" s="33"/>
      <c r="R3513" s="33"/>
      <c r="S3513" s="33"/>
    </row>
    <row r="3514" spans="16:19">
      <c r="P3514" s="33"/>
      <c r="R3514" s="33"/>
      <c r="S3514" s="33"/>
    </row>
    <row r="3515" spans="16:19">
      <c r="P3515" s="33"/>
      <c r="R3515" s="33"/>
      <c r="S3515" s="33"/>
    </row>
    <row r="3516" spans="16:19">
      <c r="P3516" s="33"/>
      <c r="R3516" s="33"/>
      <c r="S3516" s="33"/>
    </row>
    <row r="3517" spans="16:19">
      <c r="P3517" s="33"/>
      <c r="R3517" s="33"/>
      <c r="S3517" s="33"/>
    </row>
    <row r="3518" spans="16:19">
      <c r="P3518" s="33"/>
      <c r="R3518" s="33"/>
      <c r="S3518" s="33"/>
    </row>
    <row r="3519" spans="16:19">
      <c r="P3519" s="33"/>
      <c r="R3519" s="33"/>
      <c r="S3519" s="33"/>
    </row>
    <row r="3520" spans="16:19">
      <c r="P3520" s="33"/>
      <c r="R3520" s="33"/>
      <c r="S3520" s="33"/>
    </row>
    <row r="3521" spans="16:19">
      <c r="P3521" s="33"/>
      <c r="R3521" s="33"/>
      <c r="S3521" s="33"/>
    </row>
    <row r="3522" spans="16:19">
      <c r="P3522" s="33"/>
      <c r="R3522" s="33"/>
      <c r="S3522" s="33"/>
    </row>
    <row r="3523" spans="16:19">
      <c r="P3523" s="33"/>
      <c r="R3523" s="33"/>
      <c r="S3523" s="33"/>
    </row>
    <row r="3524" spans="16:19">
      <c r="P3524" s="33"/>
      <c r="R3524" s="33"/>
      <c r="S3524" s="33"/>
    </row>
    <row r="3525" spans="16:19">
      <c r="P3525" s="33"/>
      <c r="R3525" s="33"/>
      <c r="S3525" s="33"/>
    </row>
    <row r="3526" spans="16:19">
      <c r="P3526" s="33"/>
      <c r="R3526" s="33"/>
      <c r="S3526" s="33"/>
    </row>
    <row r="3527" spans="16:19">
      <c r="P3527" s="33"/>
      <c r="R3527" s="33"/>
      <c r="S3527" s="33"/>
    </row>
    <row r="3528" spans="16:19">
      <c r="P3528" s="33"/>
      <c r="R3528" s="33"/>
      <c r="S3528" s="33"/>
    </row>
    <row r="3529" spans="16:19">
      <c r="P3529" s="33"/>
      <c r="R3529" s="33"/>
      <c r="S3529" s="33"/>
    </row>
    <row r="3530" spans="16:19">
      <c r="P3530" s="33"/>
      <c r="R3530" s="33"/>
      <c r="S3530" s="33"/>
    </row>
    <row r="3531" spans="16:19">
      <c r="P3531" s="33"/>
      <c r="R3531" s="33"/>
      <c r="S3531" s="33"/>
    </row>
    <row r="3532" spans="16:19">
      <c r="P3532" s="33"/>
      <c r="R3532" s="33"/>
      <c r="S3532" s="33"/>
    </row>
    <row r="3533" spans="16:19">
      <c r="P3533" s="33"/>
      <c r="R3533" s="33"/>
      <c r="S3533" s="33"/>
    </row>
    <row r="3534" spans="16:19">
      <c r="P3534" s="33"/>
      <c r="R3534" s="33"/>
      <c r="S3534" s="33"/>
    </row>
    <row r="3535" spans="16:19">
      <c r="P3535" s="33"/>
      <c r="R3535" s="33"/>
      <c r="S3535" s="33"/>
    </row>
    <row r="3536" spans="16:19">
      <c r="P3536" s="33"/>
      <c r="R3536" s="33"/>
      <c r="S3536" s="33"/>
    </row>
    <row r="3537" spans="16:19">
      <c r="P3537" s="33"/>
      <c r="R3537" s="33"/>
      <c r="S3537" s="33"/>
    </row>
    <row r="3538" spans="16:19">
      <c r="P3538" s="33"/>
      <c r="R3538" s="33"/>
      <c r="S3538" s="33"/>
    </row>
    <row r="3539" spans="16:19">
      <c r="P3539" s="33"/>
      <c r="R3539" s="33"/>
      <c r="S3539" s="33"/>
    </row>
    <row r="3540" spans="16:19">
      <c r="P3540" s="33"/>
      <c r="R3540" s="33"/>
      <c r="S3540" s="33"/>
    </row>
    <row r="3541" spans="16:19">
      <c r="P3541" s="33"/>
      <c r="R3541" s="33"/>
      <c r="S3541" s="33"/>
    </row>
    <row r="3542" spans="16:19">
      <c r="P3542" s="33"/>
      <c r="R3542" s="33"/>
      <c r="S3542" s="33"/>
    </row>
    <row r="3543" spans="16:19">
      <c r="P3543" s="33"/>
      <c r="R3543" s="33"/>
      <c r="S3543" s="33"/>
    </row>
    <row r="3544" spans="16:19">
      <c r="P3544" s="33"/>
      <c r="R3544" s="33"/>
      <c r="S3544" s="33"/>
    </row>
    <row r="3545" spans="16:19">
      <c r="P3545" s="33"/>
      <c r="R3545" s="33"/>
      <c r="S3545" s="33"/>
    </row>
    <row r="3546" spans="16:19">
      <c r="P3546" s="33"/>
      <c r="R3546" s="33"/>
      <c r="S3546" s="33"/>
    </row>
    <row r="3547" spans="16:19">
      <c r="P3547" s="33"/>
      <c r="R3547" s="33"/>
      <c r="S3547" s="33"/>
    </row>
    <row r="3548" spans="16:19">
      <c r="P3548" s="33"/>
      <c r="R3548" s="33"/>
      <c r="S3548" s="33"/>
    </row>
    <row r="3549" spans="16:19">
      <c r="P3549" s="33"/>
      <c r="R3549" s="33"/>
      <c r="S3549" s="33"/>
    </row>
    <row r="3550" spans="16:19">
      <c r="P3550" s="33"/>
      <c r="R3550" s="33"/>
      <c r="S3550" s="33"/>
    </row>
    <row r="3551" spans="16:19">
      <c r="P3551" s="33"/>
      <c r="R3551" s="33"/>
      <c r="S3551" s="33"/>
    </row>
    <row r="3552" spans="16:19">
      <c r="P3552" s="33"/>
      <c r="R3552" s="33"/>
      <c r="S3552" s="33"/>
    </row>
    <row r="3553" spans="16:19">
      <c r="P3553" s="33"/>
      <c r="R3553" s="33"/>
      <c r="S3553" s="33"/>
    </row>
    <row r="3554" spans="16:19">
      <c r="P3554" s="33"/>
      <c r="R3554" s="33"/>
      <c r="S3554" s="33"/>
    </row>
    <row r="3555" spans="16:19">
      <c r="P3555" s="33"/>
      <c r="R3555" s="33"/>
      <c r="S3555" s="33"/>
    </row>
    <row r="3556" spans="16:19">
      <c r="P3556" s="33"/>
      <c r="R3556" s="33"/>
      <c r="S3556" s="33"/>
    </row>
    <row r="3557" spans="16:19">
      <c r="P3557" s="33"/>
      <c r="R3557" s="33"/>
      <c r="S3557" s="33"/>
    </row>
    <row r="3558" spans="16:19">
      <c r="P3558" s="33"/>
      <c r="R3558" s="33"/>
      <c r="S3558" s="33"/>
    </row>
    <row r="3559" spans="16:19">
      <c r="P3559" s="33"/>
      <c r="R3559" s="33"/>
      <c r="S3559" s="33"/>
    </row>
    <row r="3560" spans="16:19">
      <c r="P3560" s="33"/>
      <c r="R3560" s="33"/>
      <c r="S3560" s="33"/>
    </row>
    <row r="3561" spans="16:19">
      <c r="P3561" s="33"/>
      <c r="R3561" s="33"/>
      <c r="S3561" s="33"/>
    </row>
    <row r="3562" spans="16:19">
      <c r="P3562" s="33"/>
      <c r="R3562" s="33"/>
      <c r="S3562" s="33"/>
    </row>
    <row r="3563" spans="16:19">
      <c r="P3563" s="33"/>
      <c r="R3563" s="33"/>
      <c r="S3563" s="33"/>
    </row>
    <row r="3564" spans="16:19">
      <c r="P3564" s="33"/>
      <c r="R3564" s="33"/>
      <c r="S3564" s="33"/>
    </row>
    <row r="3565" spans="16:19">
      <c r="P3565" s="33"/>
      <c r="R3565" s="33"/>
      <c r="S3565" s="33"/>
    </row>
    <row r="3566" spans="16:19">
      <c r="P3566" s="33"/>
      <c r="R3566" s="33"/>
      <c r="S3566" s="33"/>
    </row>
    <row r="3567" spans="16:19">
      <c r="P3567" s="33"/>
      <c r="R3567" s="33"/>
      <c r="S3567" s="33"/>
    </row>
    <row r="3568" spans="16:19">
      <c r="P3568" s="33"/>
      <c r="R3568" s="33"/>
      <c r="S3568" s="33"/>
    </row>
    <row r="3569" spans="16:19">
      <c r="P3569" s="33"/>
      <c r="R3569" s="33"/>
      <c r="S3569" s="33"/>
    </row>
    <row r="3570" spans="16:19">
      <c r="P3570" s="33"/>
      <c r="R3570" s="33"/>
      <c r="S3570" s="33"/>
    </row>
    <row r="3571" spans="16:19">
      <c r="P3571" s="33"/>
      <c r="R3571" s="33"/>
      <c r="S3571" s="33"/>
    </row>
    <row r="3572" spans="16:19">
      <c r="P3572" s="33"/>
      <c r="R3572" s="33"/>
      <c r="S3572" s="33"/>
    </row>
    <row r="3573" spans="16:19">
      <c r="P3573" s="33"/>
      <c r="R3573" s="33"/>
      <c r="S3573" s="33"/>
    </row>
    <row r="3574" spans="16:19">
      <c r="P3574" s="33"/>
      <c r="R3574" s="33"/>
      <c r="S3574" s="33"/>
    </row>
    <row r="3575" spans="16:19">
      <c r="P3575" s="33"/>
      <c r="R3575" s="33"/>
      <c r="S3575" s="33"/>
    </row>
    <row r="3576" spans="16:19">
      <c r="P3576" s="33"/>
      <c r="R3576" s="33"/>
      <c r="S3576" s="33"/>
    </row>
    <row r="3577" spans="16:19">
      <c r="P3577" s="33"/>
      <c r="R3577" s="33"/>
      <c r="S3577" s="33"/>
    </row>
    <row r="3578" spans="16:19">
      <c r="P3578" s="33"/>
      <c r="R3578" s="33"/>
      <c r="S3578" s="33"/>
    </row>
    <row r="3579" spans="16:19">
      <c r="P3579" s="33"/>
      <c r="R3579" s="33"/>
      <c r="S3579" s="33"/>
    </row>
    <row r="3580" spans="16:19">
      <c r="P3580" s="33"/>
      <c r="R3580" s="33"/>
      <c r="S3580" s="33"/>
    </row>
    <row r="3581" spans="16:19">
      <c r="P3581" s="33"/>
      <c r="R3581" s="33"/>
      <c r="S3581" s="33"/>
    </row>
    <row r="3582" spans="16:19">
      <c r="P3582" s="33"/>
      <c r="R3582" s="33"/>
      <c r="S3582" s="33"/>
    </row>
    <row r="3583" spans="16:19">
      <c r="P3583" s="33"/>
      <c r="R3583" s="33"/>
      <c r="S3583" s="33"/>
    </row>
    <row r="3584" spans="16:19">
      <c r="P3584" s="33"/>
      <c r="R3584" s="33"/>
      <c r="S3584" s="33"/>
    </row>
    <row r="3585" spans="16:19">
      <c r="P3585" s="33"/>
      <c r="R3585" s="33"/>
      <c r="S3585" s="33"/>
    </row>
    <row r="3586" spans="16:19">
      <c r="P3586" s="33"/>
      <c r="R3586" s="33"/>
      <c r="S3586" s="33"/>
    </row>
    <row r="3587" spans="16:19">
      <c r="P3587" s="33"/>
      <c r="R3587" s="33"/>
      <c r="S3587" s="33"/>
    </row>
    <row r="3588" spans="16:19">
      <c r="P3588" s="33"/>
      <c r="R3588" s="33"/>
      <c r="S3588" s="33"/>
    </row>
    <row r="3589" spans="16:19">
      <c r="P3589" s="33"/>
      <c r="R3589" s="33"/>
      <c r="S3589" s="33"/>
    </row>
    <row r="3590" spans="16:19">
      <c r="P3590" s="33"/>
      <c r="R3590" s="33"/>
      <c r="S3590" s="33"/>
    </row>
    <row r="3591" spans="16:19">
      <c r="P3591" s="33"/>
      <c r="R3591" s="33"/>
      <c r="S3591" s="33"/>
    </row>
    <row r="3592" spans="16:19">
      <c r="P3592" s="33"/>
      <c r="R3592" s="33"/>
      <c r="S3592" s="33"/>
    </row>
    <row r="3593" spans="16:19">
      <c r="P3593" s="33"/>
      <c r="R3593" s="33"/>
      <c r="S3593" s="33"/>
    </row>
    <row r="3594" spans="16:19">
      <c r="P3594" s="33"/>
      <c r="R3594" s="33"/>
      <c r="S3594" s="33"/>
    </row>
    <row r="3595" spans="16:19">
      <c r="P3595" s="33"/>
      <c r="R3595" s="33"/>
      <c r="S3595" s="33"/>
    </row>
    <row r="3596" spans="16:19">
      <c r="P3596" s="33"/>
      <c r="R3596" s="33"/>
      <c r="S3596" s="33"/>
    </row>
    <row r="3597" spans="16:19">
      <c r="P3597" s="33"/>
      <c r="R3597" s="33"/>
      <c r="S3597" s="33"/>
    </row>
    <row r="3598" spans="16:19">
      <c r="P3598" s="33"/>
      <c r="R3598" s="33"/>
      <c r="S3598" s="33"/>
    </row>
    <row r="3599" spans="16:19">
      <c r="P3599" s="33"/>
      <c r="R3599" s="33"/>
      <c r="S3599" s="33"/>
    </row>
    <row r="3600" spans="16:19">
      <c r="P3600" s="33"/>
      <c r="R3600" s="33"/>
      <c r="S3600" s="33"/>
    </row>
    <row r="3601" spans="16:19">
      <c r="P3601" s="33"/>
      <c r="R3601" s="33"/>
      <c r="S3601" s="33"/>
    </row>
    <row r="3602" spans="16:19">
      <c r="P3602" s="33"/>
      <c r="R3602" s="33"/>
      <c r="S3602" s="33"/>
    </row>
    <row r="3603" spans="16:19">
      <c r="P3603" s="33"/>
      <c r="R3603" s="33"/>
      <c r="S3603" s="33"/>
    </row>
    <row r="3604" spans="16:19">
      <c r="P3604" s="33"/>
      <c r="R3604" s="33"/>
      <c r="S3604" s="33"/>
    </row>
    <row r="3605" spans="16:19">
      <c r="P3605" s="33"/>
      <c r="R3605" s="33"/>
      <c r="S3605" s="33"/>
    </row>
    <row r="3606" spans="16:19">
      <c r="P3606" s="33"/>
      <c r="R3606" s="33"/>
      <c r="S3606" s="33"/>
    </row>
    <row r="3607" spans="16:19">
      <c r="P3607" s="33"/>
      <c r="R3607" s="33"/>
      <c r="S3607" s="33"/>
    </row>
    <row r="3608" spans="16:19">
      <c r="P3608" s="33"/>
      <c r="R3608" s="33"/>
      <c r="S3608" s="33"/>
    </row>
    <row r="3609" spans="16:19">
      <c r="P3609" s="33"/>
      <c r="R3609" s="33"/>
      <c r="S3609" s="33"/>
    </row>
    <row r="3610" spans="16:19">
      <c r="P3610" s="33"/>
      <c r="R3610" s="33"/>
      <c r="S3610" s="33"/>
    </row>
    <row r="3611" spans="16:19">
      <c r="P3611" s="33"/>
      <c r="R3611" s="33"/>
      <c r="S3611" s="33"/>
    </row>
    <row r="3612" spans="16:19">
      <c r="P3612" s="33"/>
      <c r="R3612" s="33"/>
      <c r="S3612" s="33"/>
    </row>
    <row r="3613" spans="16:19">
      <c r="P3613" s="33"/>
      <c r="R3613" s="33"/>
      <c r="S3613" s="33"/>
    </row>
    <row r="3614" spans="16:19">
      <c r="P3614" s="33"/>
      <c r="R3614" s="33"/>
      <c r="S3614" s="33"/>
    </row>
    <row r="3615" spans="16:19">
      <c r="P3615" s="33"/>
      <c r="R3615" s="33"/>
      <c r="S3615" s="33"/>
    </row>
    <row r="3616" spans="16:19">
      <c r="P3616" s="33"/>
      <c r="R3616" s="33"/>
      <c r="S3616" s="33"/>
    </row>
    <row r="3617" spans="16:19">
      <c r="P3617" s="33"/>
      <c r="R3617" s="33"/>
      <c r="S3617" s="33"/>
    </row>
    <row r="3618" spans="16:19">
      <c r="P3618" s="33"/>
      <c r="R3618" s="33"/>
      <c r="S3618" s="33"/>
    </row>
    <row r="3619" spans="16:19">
      <c r="P3619" s="33"/>
      <c r="R3619" s="33"/>
      <c r="S3619" s="33"/>
    </row>
    <row r="3620" spans="16:19">
      <c r="P3620" s="33"/>
      <c r="R3620" s="33"/>
      <c r="S3620" s="33"/>
    </row>
    <row r="3621" spans="16:19">
      <c r="P3621" s="33"/>
      <c r="R3621" s="33"/>
      <c r="S3621" s="33"/>
    </row>
    <row r="3622" spans="16:19">
      <c r="P3622" s="33"/>
      <c r="R3622" s="33"/>
      <c r="S3622" s="33"/>
    </row>
    <row r="3623" spans="16:19">
      <c r="P3623" s="33"/>
      <c r="R3623" s="33"/>
      <c r="S3623" s="33"/>
    </row>
    <row r="3624" spans="16:19">
      <c r="P3624" s="33"/>
      <c r="R3624" s="33"/>
      <c r="S3624" s="33"/>
    </row>
    <row r="3625" spans="16:19">
      <c r="P3625" s="33"/>
      <c r="R3625" s="33"/>
      <c r="S3625" s="33"/>
    </row>
    <row r="3626" spans="16:19">
      <c r="P3626" s="33"/>
      <c r="R3626" s="33"/>
      <c r="S3626" s="33"/>
    </row>
    <row r="3627" spans="16:19">
      <c r="P3627" s="33"/>
      <c r="R3627" s="33"/>
      <c r="S3627" s="33"/>
    </row>
    <row r="3628" spans="16:19">
      <c r="P3628" s="33"/>
      <c r="R3628" s="33"/>
      <c r="S3628" s="33"/>
    </row>
    <row r="3629" spans="16:19">
      <c r="P3629" s="33"/>
      <c r="R3629" s="33"/>
      <c r="S3629" s="33"/>
    </row>
    <row r="3630" spans="16:19">
      <c r="P3630" s="33"/>
      <c r="R3630" s="33"/>
      <c r="S3630" s="33"/>
    </row>
    <row r="3631" spans="16:19">
      <c r="P3631" s="33"/>
      <c r="R3631" s="33"/>
      <c r="S3631" s="33"/>
    </row>
    <row r="3632" spans="16:19">
      <c r="P3632" s="33"/>
      <c r="R3632" s="33"/>
      <c r="S3632" s="33"/>
    </row>
    <row r="3633" spans="16:31">
      <c r="P3633" s="33"/>
      <c r="R3633" s="33"/>
      <c r="S3633" s="33"/>
    </row>
    <row r="3634" spans="16:31">
      <c r="P3634" s="33"/>
      <c r="R3634" s="33"/>
      <c r="S3634" s="33"/>
    </row>
    <row r="3635" spans="16:31">
      <c r="P3635" s="33"/>
      <c r="R3635" s="33"/>
      <c r="S3635" s="33"/>
    </row>
    <row r="3636" spans="16:31">
      <c r="P3636" s="33"/>
      <c r="R3636" s="33"/>
      <c r="S3636" s="33"/>
    </row>
    <row r="3637" spans="16:31">
      <c r="P3637" s="33"/>
      <c r="R3637" s="33"/>
      <c r="S3637" s="33"/>
    </row>
    <row r="3638" spans="16:31">
      <c r="P3638" s="33"/>
      <c r="R3638" s="33"/>
      <c r="S3638" s="33"/>
    </row>
    <row r="3639" spans="16:31">
      <c r="P3639" s="33"/>
      <c r="R3639" s="33"/>
      <c r="S3639" s="33"/>
    </row>
    <row r="3640" spans="16:31">
      <c r="P3640" s="33"/>
      <c r="R3640" s="33"/>
      <c r="S3640" s="33"/>
    </row>
    <row r="3641" spans="16:31">
      <c r="P3641" s="33"/>
      <c r="R3641" s="33"/>
      <c r="S3641" s="33"/>
    </row>
    <row r="3642" spans="16:31">
      <c r="P3642" s="33"/>
      <c r="R3642" s="33"/>
      <c r="S3642" s="33"/>
    </row>
    <row r="3643" spans="16:31">
      <c r="P3643" s="33"/>
      <c r="R3643" s="33"/>
      <c r="S3643" s="33"/>
    </row>
    <row r="3644" spans="16:31">
      <c r="P3644" s="33"/>
      <c r="R3644" s="33"/>
      <c r="S3644" s="33"/>
    </row>
    <row r="3645" spans="16:31">
      <c r="P3645" s="33"/>
      <c r="R3645" s="33"/>
      <c r="S3645" s="33"/>
    </row>
    <row r="3646" spans="16:31">
      <c r="P3646" s="33"/>
      <c r="R3646" s="33"/>
      <c r="S3646" s="33"/>
      <c r="AE3646" s="33"/>
    </row>
    <row r="3647" spans="16:31">
      <c r="P3647" s="33"/>
      <c r="R3647" s="33"/>
      <c r="S3647" s="33"/>
    </row>
    <row r="3648" spans="16:31">
      <c r="P3648" s="33"/>
      <c r="R3648" s="33"/>
      <c r="S3648" s="33"/>
    </row>
    <row r="3649" spans="16:19">
      <c r="P3649" s="33"/>
      <c r="R3649" s="33"/>
      <c r="S3649" s="33"/>
    </row>
    <row r="3650" spans="16:19">
      <c r="P3650" s="33"/>
      <c r="R3650" s="33"/>
      <c r="S3650" s="33"/>
    </row>
    <row r="3651" spans="16:19">
      <c r="P3651" s="33"/>
      <c r="R3651" s="33"/>
      <c r="S3651" s="33"/>
    </row>
    <row r="3652" spans="16:19">
      <c r="P3652" s="33"/>
      <c r="R3652" s="33"/>
      <c r="S3652" s="33"/>
    </row>
    <row r="3653" spans="16:19">
      <c r="P3653" s="33"/>
      <c r="R3653" s="33"/>
      <c r="S3653" s="33"/>
    </row>
    <row r="3654" spans="16:19">
      <c r="P3654" s="33"/>
      <c r="R3654" s="33"/>
      <c r="S3654" s="33"/>
    </row>
    <row r="3655" spans="16:19">
      <c r="P3655" s="33"/>
      <c r="R3655" s="33"/>
      <c r="S3655" s="33"/>
    </row>
    <row r="3656" spans="16:19">
      <c r="P3656" s="33"/>
      <c r="R3656" s="33"/>
      <c r="S3656" s="33"/>
    </row>
    <row r="3657" spans="16:19">
      <c r="P3657" s="33"/>
      <c r="R3657" s="33"/>
      <c r="S3657" s="33"/>
    </row>
    <row r="3658" spans="16:19">
      <c r="P3658" s="33"/>
      <c r="R3658" s="33"/>
      <c r="S3658" s="33"/>
    </row>
    <row r="3659" spans="16:19">
      <c r="P3659" s="33"/>
      <c r="R3659" s="33"/>
      <c r="S3659" s="33"/>
    </row>
    <row r="3660" spans="16:19">
      <c r="P3660" s="33"/>
      <c r="R3660" s="33"/>
      <c r="S3660" s="33"/>
    </row>
    <row r="3661" spans="16:19">
      <c r="P3661" s="33"/>
      <c r="R3661" s="33"/>
      <c r="S3661" s="33"/>
    </row>
    <row r="3662" spans="16:19">
      <c r="P3662" s="33"/>
      <c r="R3662" s="33"/>
      <c r="S3662" s="33"/>
    </row>
    <row r="3663" spans="16:19">
      <c r="P3663" s="33"/>
      <c r="R3663" s="33"/>
      <c r="S3663" s="33"/>
    </row>
    <row r="3664" spans="16:19">
      <c r="P3664" s="33"/>
      <c r="R3664" s="33"/>
      <c r="S3664" s="33"/>
    </row>
    <row r="3665" spans="16:31">
      <c r="P3665" s="33"/>
      <c r="R3665" s="33"/>
      <c r="S3665" s="33"/>
      <c r="AE3665" s="33"/>
    </row>
    <row r="3666" spans="16:31">
      <c r="P3666" s="33"/>
      <c r="R3666" s="33"/>
      <c r="S3666" s="33"/>
    </row>
    <row r="3667" spans="16:31">
      <c r="P3667" s="33"/>
      <c r="R3667" s="33"/>
      <c r="S3667" s="33"/>
    </row>
    <row r="3668" spans="16:31">
      <c r="P3668" s="33"/>
      <c r="R3668" s="33"/>
      <c r="S3668" s="33"/>
    </row>
    <row r="3669" spans="16:31">
      <c r="P3669" s="33"/>
      <c r="R3669" s="33"/>
      <c r="S3669" s="33"/>
    </row>
    <row r="3670" spans="16:31">
      <c r="P3670" s="33"/>
      <c r="R3670" s="33"/>
      <c r="S3670" s="33"/>
    </row>
    <row r="3671" spans="16:31">
      <c r="P3671" s="33"/>
      <c r="R3671" s="33"/>
      <c r="S3671" s="33"/>
    </row>
    <row r="3672" spans="16:31">
      <c r="P3672" s="33"/>
      <c r="R3672" s="33"/>
      <c r="S3672" s="33"/>
    </row>
    <row r="3673" spans="16:31">
      <c r="P3673" s="33"/>
      <c r="R3673" s="33"/>
      <c r="S3673" s="33"/>
    </row>
    <row r="3674" spans="16:31">
      <c r="P3674" s="33"/>
      <c r="R3674" s="33"/>
      <c r="S3674" s="33"/>
    </row>
    <row r="3675" spans="16:31">
      <c r="P3675" s="33"/>
      <c r="R3675" s="33"/>
      <c r="S3675" s="33"/>
    </row>
    <row r="3676" spans="16:31">
      <c r="P3676" s="33"/>
      <c r="R3676" s="33"/>
      <c r="S3676" s="33"/>
    </row>
    <row r="3677" spans="16:31">
      <c r="P3677" s="33"/>
      <c r="R3677" s="33"/>
      <c r="S3677" s="33"/>
    </row>
    <row r="3678" spans="16:31">
      <c r="P3678" s="33"/>
      <c r="R3678" s="33"/>
      <c r="S3678" s="33"/>
    </row>
    <row r="3679" spans="16:31">
      <c r="P3679" s="33"/>
      <c r="R3679" s="33"/>
      <c r="S3679" s="33"/>
    </row>
    <row r="3680" spans="16:31">
      <c r="P3680" s="33"/>
      <c r="R3680" s="33"/>
      <c r="S3680" s="33"/>
    </row>
    <row r="3681" spans="16:19">
      <c r="P3681" s="33"/>
      <c r="R3681" s="33"/>
      <c r="S3681" s="33"/>
    </row>
    <row r="3682" spans="16:19">
      <c r="P3682" s="33"/>
      <c r="R3682" s="33"/>
      <c r="S3682" s="33"/>
    </row>
    <row r="3683" spans="16:19">
      <c r="P3683" s="33"/>
      <c r="R3683" s="33"/>
      <c r="S3683" s="33"/>
    </row>
    <row r="3684" spans="16:19">
      <c r="P3684" s="33"/>
      <c r="R3684" s="33"/>
      <c r="S3684" s="33"/>
    </row>
    <row r="3685" spans="16:19">
      <c r="P3685" s="33"/>
      <c r="R3685" s="33"/>
      <c r="S3685" s="33"/>
    </row>
    <row r="3686" spans="16:19">
      <c r="P3686" s="33"/>
      <c r="R3686" s="33"/>
      <c r="S3686" s="33"/>
    </row>
    <row r="3687" spans="16:19">
      <c r="P3687" s="33"/>
      <c r="R3687" s="33"/>
      <c r="S3687" s="33"/>
    </row>
    <row r="3688" spans="16:19">
      <c r="P3688" s="33"/>
      <c r="R3688" s="33"/>
      <c r="S3688" s="33"/>
    </row>
    <row r="3689" spans="16:19">
      <c r="P3689" s="33"/>
      <c r="R3689" s="33"/>
      <c r="S3689" s="33"/>
    </row>
    <row r="3690" spans="16:19">
      <c r="P3690" s="33"/>
      <c r="R3690" s="33"/>
      <c r="S3690" s="33"/>
    </row>
    <row r="3691" spans="16:19">
      <c r="P3691" s="33"/>
      <c r="R3691" s="33"/>
      <c r="S3691" s="33"/>
    </row>
    <row r="3692" spans="16:19">
      <c r="P3692" s="33"/>
      <c r="R3692" s="33"/>
      <c r="S3692" s="33"/>
    </row>
    <row r="3693" spans="16:19">
      <c r="P3693" s="33"/>
      <c r="R3693" s="33"/>
      <c r="S3693" s="33"/>
    </row>
    <row r="3694" spans="16:19">
      <c r="P3694" s="33"/>
      <c r="R3694" s="33"/>
      <c r="S3694" s="33"/>
    </row>
    <row r="3695" spans="16:19">
      <c r="P3695" s="33"/>
      <c r="R3695" s="33"/>
      <c r="S3695" s="33"/>
    </row>
    <row r="3696" spans="16:19">
      <c r="P3696" s="33"/>
      <c r="R3696" s="33"/>
      <c r="S3696" s="33"/>
    </row>
    <row r="3697" spans="16:19">
      <c r="P3697" s="33"/>
      <c r="R3697" s="33"/>
      <c r="S3697" s="33"/>
    </row>
    <row r="3698" spans="16:19">
      <c r="P3698" s="33"/>
      <c r="R3698" s="33"/>
      <c r="S3698" s="33"/>
    </row>
    <row r="3699" spans="16:19">
      <c r="P3699" s="33"/>
      <c r="R3699" s="33"/>
      <c r="S3699" s="33"/>
    </row>
    <row r="3700" spans="16:19">
      <c r="P3700" s="33"/>
      <c r="R3700" s="33"/>
      <c r="S3700" s="33"/>
    </row>
    <row r="3701" spans="16:19">
      <c r="P3701" s="33"/>
      <c r="R3701" s="33"/>
      <c r="S3701" s="33"/>
    </row>
    <row r="3702" spans="16:19">
      <c r="P3702" s="33"/>
      <c r="R3702" s="33"/>
      <c r="S3702" s="33"/>
    </row>
    <row r="3703" spans="16:19">
      <c r="P3703" s="33"/>
      <c r="R3703" s="33"/>
      <c r="S3703" s="33"/>
    </row>
    <row r="3704" spans="16:19">
      <c r="P3704" s="33"/>
      <c r="R3704" s="33"/>
      <c r="S3704" s="33"/>
    </row>
    <row r="3705" spans="16:19">
      <c r="P3705" s="33"/>
      <c r="R3705" s="33"/>
      <c r="S3705" s="33"/>
    </row>
    <row r="3706" spans="16:19">
      <c r="P3706" s="33"/>
      <c r="R3706" s="33"/>
      <c r="S3706" s="33"/>
    </row>
    <row r="3707" spans="16:19">
      <c r="P3707" s="33"/>
      <c r="R3707" s="33"/>
      <c r="S3707" s="33"/>
    </row>
    <row r="3708" spans="16:19">
      <c r="P3708" s="33"/>
      <c r="R3708" s="33"/>
      <c r="S3708" s="33"/>
    </row>
    <row r="3709" spans="16:19">
      <c r="P3709" s="33"/>
      <c r="R3709" s="33"/>
      <c r="S3709" s="33"/>
    </row>
    <row r="3710" spans="16:19">
      <c r="P3710" s="33"/>
      <c r="R3710" s="33"/>
      <c r="S3710" s="33"/>
    </row>
    <row r="3711" spans="16:19">
      <c r="P3711" s="33"/>
      <c r="R3711" s="33"/>
      <c r="S3711" s="33"/>
    </row>
    <row r="3712" spans="16:19">
      <c r="P3712" s="33"/>
      <c r="R3712" s="33"/>
      <c r="S3712" s="33"/>
    </row>
    <row r="3713" spans="16:19">
      <c r="P3713" s="33"/>
      <c r="R3713" s="33"/>
      <c r="S3713" s="33"/>
    </row>
    <row r="3714" spans="16:19">
      <c r="P3714" s="33"/>
      <c r="R3714" s="33"/>
      <c r="S3714" s="33"/>
    </row>
    <row r="3715" spans="16:19">
      <c r="P3715" s="33"/>
      <c r="R3715" s="33"/>
      <c r="S3715" s="33"/>
    </row>
    <row r="3716" spans="16:19">
      <c r="P3716" s="33"/>
      <c r="R3716" s="33"/>
      <c r="S3716" s="33"/>
    </row>
    <row r="3717" spans="16:19">
      <c r="P3717" s="33"/>
      <c r="R3717" s="33"/>
      <c r="S3717" s="33"/>
    </row>
    <row r="3718" spans="16:19">
      <c r="P3718" s="33"/>
      <c r="R3718" s="33"/>
      <c r="S3718" s="33"/>
    </row>
    <row r="3719" spans="16:19">
      <c r="P3719" s="33"/>
      <c r="R3719" s="33"/>
      <c r="S3719" s="33"/>
    </row>
    <row r="3720" spans="16:19">
      <c r="P3720" s="33"/>
      <c r="R3720" s="33"/>
      <c r="S3720" s="33"/>
    </row>
    <row r="3721" spans="16:19">
      <c r="P3721" s="33"/>
      <c r="R3721" s="33"/>
      <c r="S3721" s="33"/>
    </row>
    <row r="3722" spans="16:19">
      <c r="P3722" s="33"/>
      <c r="R3722" s="33"/>
      <c r="S3722" s="33"/>
    </row>
    <row r="3723" spans="16:19">
      <c r="P3723" s="33"/>
      <c r="R3723" s="33"/>
      <c r="S3723" s="33"/>
    </row>
    <row r="3724" spans="16:19">
      <c r="P3724" s="33"/>
      <c r="R3724" s="33"/>
      <c r="S3724" s="33"/>
    </row>
    <row r="3725" spans="16:19">
      <c r="P3725" s="33"/>
      <c r="R3725" s="33"/>
      <c r="S3725" s="33"/>
    </row>
    <row r="3726" spans="16:19">
      <c r="P3726" s="33"/>
      <c r="R3726" s="33"/>
      <c r="S3726" s="33"/>
    </row>
    <row r="3727" spans="16:19">
      <c r="P3727" s="33"/>
      <c r="R3727" s="33"/>
      <c r="S3727" s="33"/>
    </row>
    <row r="3728" spans="16:19">
      <c r="P3728" s="33"/>
      <c r="R3728" s="33"/>
      <c r="S3728" s="33"/>
    </row>
    <row r="3729" spans="16:19">
      <c r="P3729" s="33"/>
      <c r="R3729" s="33"/>
      <c r="S3729" s="33"/>
    </row>
    <row r="3730" spans="16:19">
      <c r="P3730" s="33"/>
      <c r="R3730" s="33"/>
      <c r="S3730" s="33"/>
    </row>
    <row r="3731" spans="16:19">
      <c r="P3731" s="33"/>
      <c r="R3731" s="33"/>
      <c r="S3731" s="33"/>
    </row>
    <row r="3732" spans="16:19">
      <c r="P3732" s="33"/>
      <c r="R3732" s="33"/>
      <c r="S3732" s="33"/>
    </row>
    <row r="3733" spans="16:19">
      <c r="P3733" s="33"/>
      <c r="R3733" s="33"/>
      <c r="S3733" s="33"/>
    </row>
    <row r="3734" spans="16:19">
      <c r="P3734" s="33"/>
      <c r="R3734" s="33"/>
      <c r="S3734" s="33"/>
    </row>
    <row r="3735" spans="16:19">
      <c r="P3735" s="33"/>
      <c r="R3735" s="33"/>
      <c r="S3735" s="33"/>
    </row>
    <row r="3736" spans="16:19">
      <c r="P3736" s="33"/>
      <c r="R3736" s="33"/>
      <c r="S3736" s="33"/>
    </row>
    <row r="3737" spans="16:19">
      <c r="P3737" s="33"/>
      <c r="R3737" s="33"/>
      <c r="S3737" s="33"/>
    </row>
    <row r="3738" spans="16:19">
      <c r="P3738" s="33"/>
      <c r="R3738" s="33"/>
      <c r="S3738" s="33"/>
    </row>
    <row r="3739" spans="16:19">
      <c r="P3739" s="33"/>
      <c r="R3739" s="33"/>
      <c r="S3739" s="33"/>
    </row>
    <row r="3740" spans="16:19">
      <c r="P3740" s="33"/>
      <c r="R3740" s="33"/>
      <c r="S3740" s="33"/>
    </row>
    <row r="3741" spans="16:19">
      <c r="P3741" s="33"/>
      <c r="R3741" s="33"/>
      <c r="S3741" s="33"/>
    </row>
    <row r="3742" spans="16:19">
      <c r="P3742" s="33"/>
      <c r="R3742" s="33"/>
      <c r="S3742" s="33"/>
    </row>
    <row r="3743" spans="16:19">
      <c r="P3743" s="33"/>
      <c r="R3743" s="33"/>
      <c r="S3743" s="33"/>
    </row>
    <row r="3744" spans="16:19">
      <c r="P3744" s="33"/>
      <c r="R3744" s="33"/>
      <c r="S3744" s="33"/>
    </row>
    <row r="3745" spans="16:19">
      <c r="P3745" s="33"/>
      <c r="R3745" s="33"/>
      <c r="S3745" s="33"/>
    </row>
    <row r="3746" spans="16:19">
      <c r="P3746" s="33"/>
      <c r="R3746" s="33"/>
      <c r="S3746" s="33"/>
    </row>
    <row r="3747" spans="16:19">
      <c r="P3747" s="33"/>
      <c r="R3747" s="33"/>
      <c r="S3747" s="33"/>
    </row>
    <row r="3748" spans="16:19">
      <c r="P3748" s="33"/>
      <c r="R3748" s="33"/>
      <c r="S3748" s="33"/>
    </row>
    <row r="3749" spans="16:19">
      <c r="P3749" s="33"/>
      <c r="R3749" s="33"/>
      <c r="S3749" s="33"/>
    </row>
    <row r="3750" spans="16:19">
      <c r="P3750" s="33"/>
      <c r="R3750" s="33"/>
      <c r="S3750" s="33"/>
    </row>
    <row r="3751" spans="16:19">
      <c r="P3751" s="33"/>
      <c r="R3751" s="33"/>
      <c r="S3751" s="33"/>
    </row>
    <row r="3752" spans="16:19">
      <c r="P3752" s="33"/>
      <c r="R3752" s="33"/>
      <c r="S3752" s="33"/>
    </row>
    <row r="3753" spans="16:19">
      <c r="P3753" s="33"/>
      <c r="R3753" s="33"/>
      <c r="S3753" s="33"/>
    </row>
    <row r="3754" spans="16:19">
      <c r="P3754" s="33"/>
      <c r="R3754" s="33"/>
      <c r="S3754" s="33"/>
    </row>
    <row r="3755" spans="16:19">
      <c r="P3755" s="33"/>
      <c r="R3755" s="33"/>
      <c r="S3755" s="33"/>
    </row>
    <row r="3756" spans="16:19">
      <c r="P3756" s="33"/>
      <c r="R3756" s="33"/>
      <c r="S3756" s="33"/>
    </row>
    <row r="3757" spans="16:19">
      <c r="P3757" s="33"/>
      <c r="R3757" s="33"/>
      <c r="S3757" s="33"/>
    </row>
    <row r="3758" spans="16:19">
      <c r="P3758" s="33"/>
      <c r="R3758" s="33"/>
      <c r="S3758" s="33"/>
    </row>
    <row r="3759" spans="16:19">
      <c r="P3759" s="33"/>
      <c r="R3759" s="33"/>
      <c r="S3759" s="33"/>
    </row>
    <row r="3760" spans="16:19">
      <c r="P3760" s="33"/>
      <c r="R3760" s="33"/>
      <c r="S3760" s="33"/>
    </row>
    <row r="3761" spans="16:19">
      <c r="P3761" s="33"/>
      <c r="R3761" s="33"/>
      <c r="S3761" s="33"/>
    </row>
    <row r="3762" spans="16:19">
      <c r="P3762" s="33"/>
      <c r="R3762" s="33"/>
      <c r="S3762" s="33"/>
    </row>
    <row r="3763" spans="16:19">
      <c r="P3763" s="33"/>
      <c r="R3763" s="33"/>
      <c r="S3763" s="33"/>
    </row>
    <row r="3764" spans="16:19">
      <c r="P3764" s="33"/>
      <c r="R3764" s="33"/>
      <c r="S3764" s="33"/>
    </row>
    <row r="3765" spans="16:19">
      <c r="P3765" s="33"/>
      <c r="R3765" s="33"/>
      <c r="S3765" s="33"/>
    </row>
    <row r="3766" spans="16:19">
      <c r="P3766" s="33"/>
      <c r="R3766" s="33"/>
      <c r="S3766" s="33"/>
    </row>
    <row r="3767" spans="16:19">
      <c r="P3767" s="33"/>
      <c r="R3767" s="33"/>
      <c r="S3767" s="33"/>
    </row>
    <row r="3768" spans="16:19">
      <c r="P3768" s="33"/>
      <c r="R3768" s="33"/>
      <c r="S3768" s="33"/>
    </row>
    <row r="3769" spans="16:19">
      <c r="P3769" s="33"/>
      <c r="R3769" s="33"/>
      <c r="S3769" s="33"/>
    </row>
    <row r="3770" spans="16:19">
      <c r="P3770" s="33"/>
      <c r="R3770" s="33"/>
      <c r="S3770" s="33"/>
    </row>
    <row r="3771" spans="16:19">
      <c r="P3771" s="33"/>
      <c r="R3771" s="33"/>
      <c r="S3771" s="33"/>
    </row>
    <row r="3772" spans="16:19">
      <c r="P3772" s="33"/>
      <c r="R3772" s="33"/>
      <c r="S3772" s="33"/>
    </row>
    <row r="3773" spans="16:19">
      <c r="P3773" s="33"/>
      <c r="R3773" s="33"/>
      <c r="S3773" s="33"/>
    </row>
    <row r="3774" spans="16:19">
      <c r="P3774" s="33"/>
      <c r="R3774" s="33"/>
      <c r="S3774" s="33"/>
    </row>
    <row r="3775" spans="16:19">
      <c r="P3775" s="33"/>
      <c r="R3775" s="33"/>
      <c r="S3775" s="33"/>
    </row>
    <row r="3776" spans="16:19">
      <c r="P3776" s="33"/>
      <c r="R3776" s="33"/>
      <c r="S3776" s="33"/>
    </row>
    <row r="3777" spans="16:31">
      <c r="P3777" s="33"/>
      <c r="R3777" s="33"/>
      <c r="S3777" s="33"/>
    </row>
    <row r="3778" spans="16:31">
      <c r="P3778" s="33"/>
      <c r="R3778" s="33"/>
      <c r="S3778" s="33"/>
    </row>
    <row r="3779" spans="16:31">
      <c r="P3779" s="33"/>
      <c r="R3779" s="33"/>
      <c r="S3779" s="33"/>
    </row>
    <row r="3780" spans="16:31">
      <c r="P3780" s="33"/>
      <c r="R3780" s="33"/>
      <c r="S3780" s="33"/>
    </row>
    <row r="3781" spans="16:31">
      <c r="P3781" s="33"/>
      <c r="R3781" s="33"/>
      <c r="S3781" s="33"/>
    </row>
    <row r="3782" spans="16:31">
      <c r="P3782" s="33"/>
      <c r="R3782" s="33"/>
      <c r="S3782" s="33"/>
    </row>
    <row r="3783" spans="16:31">
      <c r="P3783" s="33"/>
      <c r="R3783" s="33"/>
      <c r="S3783" s="33"/>
      <c r="AE3783" s="33"/>
    </row>
    <row r="3784" spans="16:31">
      <c r="P3784" s="33"/>
      <c r="R3784" s="33"/>
      <c r="S3784" s="33"/>
    </row>
    <row r="3785" spans="16:31">
      <c r="P3785" s="33"/>
      <c r="R3785" s="33"/>
      <c r="S3785" s="33"/>
    </row>
    <row r="3786" spans="16:31">
      <c r="P3786" s="33"/>
      <c r="R3786" s="33"/>
      <c r="S3786" s="33"/>
    </row>
    <row r="3787" spans="16:31">
      <c r="P3787" s="33"/>
      <c r="R3787" s="33"/>
      <c r="S3787" s="33"/>
    </row>
    <row r="3788" spans="16:31">
      <c r="P3788" s="33"/>
      <c r="R3788" s="33"/>
      <c r="S3788" s="33"/>
    </row>
    <row r="3789" spans="16:31">
      <c r="P3789" s="33"/>
      <c r="R3789" s="33"/>
      <c r="S3789" s="33"/>
    </row>
    <row r="3790" spans="16:31">
      <c r="P3790" s="33"/>
      <c r="R3790" s="33"/>
      <c r="S3790" s="33"/>
    </row>
    <row r="3791" spans="16:31">
      <c r="P3791" s="33"/>
      <c r="R3791" s="33"/>
      <c r="S3791" s="33"/>
    </row>
    <row r="3792" spans="16:31">
      <c r="P3792" s="33"/>
      <c r="R3792" s="33"/>
      <c r="S3792" s="33"/>
    </row>
    <row r="3793" spans="16:19">
      <c r="P3793" s="33"/>
      <c r="R3793" s="33"/>
      <c r="S3793" s="33"/>
    </row>
    <row r="3794" spans="16:19">
      <c r="P3794" s="33"/>
      <c r="R3794" s="33"/>
      <c r="S3794" s="33"/>
    </row>
    <row r="3795" spans="16:19">
      <c r="P3795" s="33"/>
      <c r="R3795" s="33"/>
      <c r="S3795" s="33"/>
    </row>
    <row r="3796" spans="16:19">
      <c r="P3796" s="33"/>
      <c r="R3796" s="33"/>
      <c r="S3796" s="33"/>
    </row>
    <row r="3797" spans="16:19">
      <c r="P3797" s="33"/>
      <c r="R3797" s="33"/>
      <c r="S3797" s="33"/>
    </row>
    <row r="3798" spans="16:19">
      <c r="P3798" s="33"/>
      <c r="R3798" s="33"/>
      <c r="S3798" s="33"/>
    </row>
    <row r="3799" spans="16:19">
      <c r="P3799" s="33"/>
      <c r="R3799" s="33"/>
      <c r="S3799" s="33"/>
    </row>
    <row r="3800" spans="16:19">
      <c r="P3800" s="33"/>
      <c r="R3800" s="33"/>
      <c r="S3800" s="33"/>
    </row>
    <row r="3801" spans="16:19">
      <c r="P3801" s="33"/>
      <c r="R3801" s="33"/>
      <c r="S3801" s="33"/>
    </row>
    <row r="3802" spans="16:19">
      <c r="P3802" s="33"/>
      <c r="R3802" s="33"/>
      <c r="S3802" s="33"/>
    </row>
    <row r="3803" spans="16:19">
      <c r="P3803" s="33"/>
      <c r="R3803" s="33"/>
      <c r="S3803" s="33"/>
    </row>
    <row r="3804" spans="16:19">
      <c r="P3804" s="33"/>
      <c r="R3804" s="33"/>
      <c r="S3804" s="33"/>
    </row>
    <row r="3805" spans="16:19">
      <c r="P3805" s="33"/>
      <c r="R3805" s="33"/>
      <c r="S3805" s="33"/>
    </row>
    <row r="3806" spans="16:19">
      <c r="P3806" s="33"/>
      <c r="R3806" s="33"/>
      <c r="S3806" s="33"/>
    </row>
    <row r="3807" spans="16:19">
      <c r="P3807" s="33"/>
      <c r="R3807" s="33"/>
      <c r="S3807" s="33"/>
    </row>
    <row r="3808" spans="16:19">
      <c r="P3808" s="33"/>
      <c r="R3808" s="33"/>
      <c r="S3808" s="33"/>
    </row>
    <row r="3809" spans="16:19">
      <c r="P3809" s="33"/>
      <c r="R3809" s="33"/>
      <c r="S3809" s="33"/>
    </row>
    <row r="3810" spans="16:19">
      <c r="P3810" s="33"/>
      <c r="R3810" s="33"/>
      <c r="S3810" s="33"/>
    </row>
    <row r="3811" spans="16:19">
      <c r="P3811" s="33"/>
      <c r="R3811" s="33"/>
      <c r="S3811" s="33"/>
    </row>
    <row r="3812" spans="16:19">
      <c r="P3812" s="33"/>
      <c r="R3812" s="33"/>
      <c r="S3812" s="33"/>
    </row>
    <row r="3813" spans="16:19">
      <c r="P3813" s="33"/>
      <c r="R3813" s="33"/>
      <c r="S3813" s="33"/>
    </row>
    <row r="3814" spans="16:19">
      <c r="P3814" s="33"/>
      <c r="R3814" s="33"/>
      <c r="S3814" s="33"/>
    </row>
    <row r="3815" spans="16:19">
      <c r="P3815" s="33"/>
      <c r="R3815" s="33"/>
      <c r="S3815" s="33"/>
    </row>
    <row r="3816" spans="16:19">
      <c r="P3816" s="33"/>
      <c r="R3816" s="33"/>
      <c r="S3816" s="33"/>
    </row>
    <row r="3817" spans="16:19">
      <c r="P3817" s="33"/>
      <c r="R3817" s="33"/>
      <c r="S3817" s="33"/>
    </row>
    <row r="3818" spans="16:19">
      <c r="P3818" s="33"/>
      <c r="R3818" s="33"/>
      <c r="S3818" s="33"/>
    </row>
    <row r="3819" spans="16:19">
      <c r="P3819" s="33"/>
      <c r="R3819" s="33"/>
      <c r="S3819" s="33"/>
    </row>
    <row r="3820" spans="16:19">
      <c r="P3820" s="33"/>
      <c r="R3820" s="33"/>
      <c r="S3820" s="33"/>
    </row>
    <row r="3821" spans="16:19">
      <c r="P3821" s="33"/>
      <c r="R3821" s="33"/>
      <c r="S3821" s="33"/>
    </row>
    <row r="3822" spans="16:19">
      <c r="P3822" s="33"/>
      <c r="R3822" s="33"/>
      <c r="S3822" s="33"/>
    </row>
    <row r="3823" spans="16:19">
      <c r="P3823" s="33"/>
      <c r="R3823" s="33"/>
      <c r="S3823" s="33"/>
    </row>
    <row r="3824" spans="16:19">
      <c r="P3824" s="33"/>
      <c r="R3824" s="33"/>
      <c r="S3824" s="33"/>
    </row>
    <row r="3825" spans="16:19">
      <c r="P3825" s="33"/>
      <c r="R3825" s="33"/>
      <c r="S3825" s="33"/>
    </row>
    <row r="3826" spans="16:19">
      <c r="P3826" s="33"/>
      <c r="R3826" s="33"/>
      <c r="S3826" s="33"/>
    </row>
    <row r="3827" spans="16:19">
      <c r="P3827" s="33"/>
      <c r="R3827" s="33"/>
      <c r="S3827" s="33"/>
    </row>
    <row r="3828" spans="16:19">
      <c r="P3828" s="33"/>
      <c r="R3828" s="33"/>
      <c r="S3828" s="33"/>
    </row>
    <row r="3829" spans="16:19">
      <c r="P3829" s="33"/>
      <c r="R3829" s="33"/>
      <c r="S3829" s="33"/>
    </row>
    <row r="3830" spans="16:19">
      <c r="P3830" s="33"/>
      <c r="R3830" s="33"/>
      <c r="S3830" s="33"/>
    </row>
    <row r="3831" spans="16:19">
      <c r="P3831" s="33"/>
      <c r="R3831" s="33"/>
      <c r="S3831" s="33"/>
    </row>
    <row r="3832" spans="16:19">
      <c r="P3832" s="33"/>
      <c r="R3832" s="33"/>
      <c r="S3832" s="33"/>
    </row>
    <row r="3833" spans="16:19">
      <c r="P3833" s="33"/>
      <c r="R3833" s="33"/>
      <c r="S3833" s="33"/>
    </row>
    <row r="3834" spans="16:19">
      <c r="P3834" s="33"/>
      <c r="R3834" s="33"/>
      <c r="S3834" s="33"/>
    </row>
    <row r="3835" spans="16:19">
      <c r="P3835" s="33"/>
      <c r="R3835" s="33"/>
      <c r="S3835" s="33"/>
    </row>
    <row r="3836" spans="16:19">
      <c r="P3836" s="33"/>
      <c r="R3836" s="33"/>
      <c r="S3836" s="33"/>
    </row>
    <row r="3837" spans="16:19">
      <c r="P3837" s="33"/>
      <c r="R3837" s="33"/>
      <c r="S3837" s="33"/>
    </row>
    <row r="3838" spans="16:19">
      <c r="P3838" s="33"/>
      <c r="R3838" s="33"/>
      <c r="S3838" s="33"/>
    </row>
    <row r="3839" spans="16:19">
      <c r="P3839" s="33"/>
      <c r="R3839" s="33"/>
      <c r="S3839" s="33"/>
    </row>
    <row r="3840" spans="16:19">
      <c r="P3840" s="33"/>
      <c r="R3840" s="33"/>
      <c r="S3840" s="33"/>
    </row>
    <row r="3841" spans="16:19">
      <c r="P3841" s="33"/>
      <c r="R3841" s="33"/>
      <c r="S3841" s="33"/>
    </row>
    <row r="3842" spans="16:19">
      <c r="P3842" s="33"/>
      <c r="R3842" s="33"/>
      <c r="S3842" s="33"/>
    </row>
    <row r="3843" spans="16:19">
      <c r="P3843" s="33"/>
      <c r="R3843" s="33"/>
      <c r="S3843" s="33"/>
    </row>
    <row r="3844" spans="16:19">
      <c r="P3844" s="33"/>
      <c r="R3844" s="33"/>
      <c r="S3844" s="33"/>
    </row>
    <row r="3845" spans="16:19">
      <c r="P3845" s="33"/>
      <c r="R3845" s="33"/>
      <c r="S3845" s="33"/>
    </row>
    <row r="3846" spans="16:19">
      <c r="P3846" s="33"/>
      <c r="R3846" s="33"/>
      <c r="S3846" s="33"/>
    </row>
    <row r="3847" spans="16:19">
      <c r="P3847" s="33"/>
      <c r="R3847" s="33"/>
      <c r="S3847" s="33"/>
    </row>
    <row r="3848" spans="16:19">
      <c r="P3848" s="33"/>
      <c r="R3848" s="33"/>
      <c r="S3848" s="33"/>
    </row>
    <row r="3849" spans="16:19">
      <c r="P3849" s="33"/>
      <c r="R3849" s="33"/>
      <c r="S3849" s="33"/>
    </row>
    <row r="3850" spans="16:19">
      <c r="P3850" s="33"/>
      <c r="R3850" s="33"/>
      <c r="S3850" s="33"/>
    </row>
    <row r="3851" spans="16:19">
      <c r="P3851" s="33"/>
      <c r="R3851" s="33"/>
      <c r="S3851" s="33"/>
    </row>
    <row r="3852" spans="16:19">
      <c r="P3852" s="33"/>
      <c r="R3852" s="33"/>
      <c r="S3852" s="33"/>
    </row>
    <row r="3853" spans="16:19">
      <c r="P3853" s="33"/>
      <c r="R3853" s="33"/>
      <c r="S3853" s="33"/>
    </row>
    <row r="3854" spans="16:19">
      <c r="P3854" s="33"/>
      <c r="R3854" s="33"/>
      <c r="S3854" s="33"/>
    </row>
    <row r="3855" spans="16:19">
      <c r="P3855" s="33"/>
      <c r="R3855" s="33"/>
      <c r="S3855" s="33"/>
    </row>
    <row r="3856" spans="16:19">
      <c r="P3856" s="33"/>
      <c r="R3856" s="33"/>
      <c r="S3856" s="33"/>
    </row>
    <row r="3857" spans="16:19">
      <c r="P3857" s="33"/>
      <c r="R3857" s="33"/>
      <c r="S3857" s="33"/>
    </row>
    <row r="3858" spans="16:19">
      <c r="P3858" s="33"/>
      <c r="R3858" s="33"/>
      <c r="S3858" s="33"/>
    </row>
    <row r="3859" spans="16:19">
      <c r="P3859" s="33"/>
      <c r="R3859" s="33"/>
      <c r="S3859" s="33"/>
    </row>
    <row r="3860" spans="16:19">
      <c r="P3860" s="33"/>
      <c r="R3860" s="33"/>
      <c r="S3860" s="33"/>
    </row>
    <row r="3861" spans="16:19">
      <c r="P3861" s="33"/>
      <c r="R3861" s="33"/>
      <c r="S3861" s="33"/>
    </row>
    <row r="3862" spans="16:19">
      <c r="P3862" s="33"/>
      <c r="R3862" s="33"/>
      <c r="S3862" s="33"/>
    </row>
    <row r="3863" spans="16:19">
      <c r="P3863" s="33"/>
      <c r="R3863" s="33"/>
      <c r="S3863" s="33"/>
    </row>
    <row r="3864" spans="16:19">
      <c r="P3864" s="33"/>
      <c r="R3864" s="33"/>
      <c r="S3864" s="33"/>
    </row>
    <row r="3865" spans="16:19">
      <c r="P3865" s="33"/>
      <c r="R3865" s="33"/>
      <c r="S3865" s="33"/>
    </row>
    <row r="3866" spans="16:19">
      <c r="P3866" s="33"/>
      <c r="R3866" s="33"/>
      <c r="S3866" s="33"/>
    </row>
    <row r="3867" spans="16:19">
      <c r="P3867" s="33"/>
      <c r="R3867" s="33"/>
      <c r="S3867" s="33"/>
    </row>
    <row r="3868" spans="16:19">
      <c r="P3868" s="33"/>
      <c r="R3868" s="33"/>
      <c r="S3868" s="33"/>
    </row>
    <row r="3869" spans="16:19">
      <c r="P3869" s="33"/>
      <c r="R3869" s="33"/>
      <c r="S3869" s="33"/>
    </row>
    <row r="3870" spans="16:19">
      <c r="P3870" s="33"/>
      <c r="R3870" s="33"/>
      <c r="S3870" s="33"/>
    </row>
    <row r="3871" spans="16:19">
      <c r="P3871" s="33"/>
      <c r="R3871" s="33"/>
      <c r="S3871" s="33"/>
    </row>
    <row r="3872" spans="16:19">
      <c r="P3872" s="33"/>
      <c r="R3872" s="33"/>
      <c r="S3872" s="33"/>
    </row>
    <row r="3873" spans="16:19">
      <c r="P3873" s="33"/>
      <c r="R3873" s="33"/>
      <c r="S3873" s="33"/>
    </row>
    <row r="3874" spans="16:19">
      <c r="P3874" s="33"/>
      <c r="R3874" s="33"/>
      <c r="S3874" s="33"/>
    </row>
    <row r="3875" spans="16:19">
      <c r="P3875" s="33"/>
      <c r="R3875" s="33"/>
      <c r="S3875" s="33"/>
    </row>
    <row r="3876" spans="16:19">
      <c r="P3876" s="33"/>
      <c r="R3876" s="33"/>
      <c r="S3876" s="33"/>
    </row>
    <row r="3877" spans="16:19">
      <c r="P3877" s="33"/>
      <c r="R3877" s="33"/>
      <c r="S3877" s="33"/>
    </row>
    <row r="3878" spans="16:19">
      <c r="P3878" s="33"/>
      <c r="R3878" s="33"/>
      <c r="S3878" s="33"/>
    </row>
    <row r="3879" spans="16:19">
      <c r="P3879" s="33"/>
      <c r="R3879" s="33"/>
      <c r="S3879" s="33"/>
    </row>
    <row r="3880" spans="16:19">
      <c r="P3880" s="33"/>
      <c r="R3880" s="33"/>
      <c r="S3880" s="33"/>
    </row>
    <row r="3881" spans="16:19">
      <c r="P3881" s="33"/>
      <c r="R3881" s="33"/>
      <c r="S3881" s="33"/>
    </row>
    <row r="3882" spans="16:19">
      <c r="P3882" s="33"/>
      <c r="R3882" s="33"/>
      <c r="S3882" s="33"/>
    </row>
    <row r="3883" spans="16:19">
      <c r="P3883" s="33"/>
      <c r="R3883" s="33"/>
      <c r="S3883" s="33"/>
    </row>
    <row r="3884" spans="16:19">
      <c r="P3884" s="33"/>
      <c r="R3884" s="33"/>
      <c r="S3884" s="33"/>
    </row>
    <row r="3885" spans="16:19">
      <c r="P3885" s="33"/>
      <c r="R3885" s="33"/>
      <c r="S3885" s="33"/>
    </row>
    <row r="3886" spans="16:19">
      <c r="P3886" s="33"/>
      <c r="R3886" s="33"/>
      <c r="S3886" s="33"/>
    </row>
    <row r="3887" spans="16:19">
      <c r="P3887" s="33"/>
      <c r="R3887" s="33"/>
      <c r="S3887" s="33"/>
    </row>
    <row r="3888" spans="16:19">
      <c r="P3888" s="33"/>
      <c r="R3888" s="33"/>
      <c r="S3888" s="33"/>
    </row>
    <row r="3889" spans="16:19">
      <c r="P3889" s="33"/>
      <c r="R3889" s="33"/>
      <c r="S3889" s="33"/>
    </row>
    <row r="3890" spans="16:19">
      <c r="P3890" s="33"/>
      <c r="R3890" s="33"/>
      <c r="S3890" s="33"/>
    </row>
    <row r="3891" spans="16:19">
      <c r="P3891" s="33"/>
      <c r="R3891" s="33"/>
      <c r="S3891" s="33"/>
    </row>
    <row r="3892" spans="16:19">
      <c r="P3892" s="33"/>
      <c r="R3892" s="33"/>
      <c r="S3892" s="33"/>
    </row>
    <row r="3893" spans="16:19">
      <c r="P3893" s="33"/>
      <c r="R3893" s="33"/>
      <c r="S3893" s="33"/>
    </row>
    <row r="3894" spans="16:19">
      <c r="P3894" s="33"/>
      <c r="R3894" s="33"/>
      <c r="S3894" s="33"/>
    </row>
    <row r="3895" spans="16:19">
      <c r="P3895" s="33"/>
      <c r="R3895" s="33"/>
      <c r="S3895" s="33"/>
    </row>
    <row r="3896" spans="16:19">
      <c r="P3896" s="33"/>
      <c r="R3896" s="33"/>
      <c r="S3896" s="33"/>
    </row>
    <row r="3897" spans="16:19">
      <c r="P3897" s="33"/>
      <c r="R3897" s="33"/>
      <c r="S3897" s="33"/>
    </row>
    <row r="3898" spans="16:19">
      <c r="P3898" s="33"/>
      <c r="R3898" s="33"/>
      <c r="S3898" s="33"/>
    </row>
    <row r="3899" spans="16:19">
      <c r="P3899" s="33"/>
      <c r="R3899" s="33"/>
      <c r="S3899" s="33"/>
    </row>
    <row r="3900" spans="16:19">
      <c r="P3900" s="33"/>
      <c r="R3900" s="33"/>
      <c r="S3900" s="33"/>
    </row>
    <row r="3901" spans="16:19">
      <c r="P3901" s="33"/>
      <c r="R3901" s="33"/>
      <c r="S3901" s="33"/>
    </row>
    <row r="3902" spans="16:19">
      <c r="P3902" s="33"/>
      <c r="R3902" s="33"/>
      <c r="S3902" s="33"/>
    </row>
    <row r="3903" spans="16:19">
      <c r="P3903" s="33"/>
      <c r="R3903" s="33"/>
      <c r="S3903" s="33"/>
    </row>
    <row r="3904" spans="16:19">
      <c r="P3904" s="33"/>
      <c r="R3904" s="33"/>
      <c r="S3904" s="33"/>
    </row>
    <row r="3905" spans="16:19">
      <c r="P3905" s="33"/>
      <c r="R3905" s="33"/>
      <c r="S3905" s="33"/>
    </row>
    <row r="3906" spans="16:19">
      <c r="P3906" s="33"/>
      <c r="R3906" s="33"/>
      <c r="S3906" s="33"/>
    </row>
    <row r="3907" spans="16:19">
      <c r="P3907" s="33"/>
      <c r="R3907" s="33"/>
      <c r="S3907" s="33"/>
    </row>
    <row r="3908" spans="16:19">
      <c r="P3908" s="33"/>
      <c r="R3908" s="33"/>
      <c r="S3908" s="33"/>
    </row>
    <row r="3909" spans="16:19">
      <c r="P3909" s="33"/>
      <c r="R3909" s="33"/>
      <c r="S3909" s="33"/>
    </row>
    <row r="3910" spans="16:19">
      <c r="P3910" s="33"/>
      <c r="R3910" s="33"/>
      <c r="S3910" s="33"/>
    </row>
    <row r="3911" spans="16:19">
      <c r="P3911" s="33"/>
      <c r="R3911" s="33"/>
      <c r="S3911" s="33"/>
    </row>
    <row r="3912" spans="16:19">
      <c r="P3912" s="33"/>
      <c r="R3912" s="33"/>
      <c r="S3912" s="33"/>
    </row>
    <row r="3913" spans="16:19">
      <c r="P3913" s="33"/>
      <c r="R3913" s="33"/>
      <c r="S3913" s="33"/>
    </row>
    <row r="3914" spans="16:19">
      <c r="P3914" s="33"/>
      <c r="R3914" s="33"/>
      <c r="S3914" s="33"/>
    </row>
    <row r="3915" spans="16:19">
      <c r="P3915" s="33"/>
      <c r="R3915" s="33"/>
      <c r="S3915" s="33"/>
    </row>
    <row r="3916" spans="16:19">
      <c r="P3916" s="33"/>
      <c r="R3916" s="33"/>
      <c r="S3916" s="33"/>
    </row>
    <row r="3917" spans="16:19">
      <c r="P3917" s="33"/>
      <c r="R3917" s="33"/>
      <c r="S3917" s="33"/>
    </row>
    <row r="3918" spans="16:19">
      <c r="P3918" s="33"/>
      <c r="R3918" s="33"/>
      <c r="S3918" s="33"/>
    </row>
    <row r="3919" spans="16:19">
      <c r="P3919" s="33"/>
      <c r="R3919" s="33"/>
      <c r="S3919" s="33"/>
    </row>
    <row r="3920" spans="16:19">
      <c r="P3920" s="33"/>
      <c r="R3920" s="33"/>
      <c r="S3920" s="33"/>
    </row>
    <row r="3921" spans="16:19">
      <c r="P3921" s="33"/>
      <c r="R3921" s="33"/>
      <c r="S3921" s="33"/>
    </row>
    <row r="3922" spans="16:19">
      <c r="P3922" s="33"/>
      <c r="R3922" s="33"/>
      <c r="S3922" s="33"/>
    </row>
    <row r="3923" spans="16:19">
      <c r="P3923" s="33"/>
      <c r="R3923" s="33"/>
      <c r="S3923" s="33"/>
    </row>
    <row r="3924" spans="16:19">
      <c r="P3924" s="33"/>
      <c r="R3924" s="33"/>
      <c r="S3924" s="33"/>
    </row>
    <row r="3925" spans="16:19">
      <c r="P3925" s="33"/>
      <c r="R3925" s="33"/>
      <c r="S3925" s="33"/>
    </row>
    <row r="3926" spans="16:19">
      <c r="P3926" s="33"/>
      <c r="R3926" s="33"/>
      <c r="S3926" s="33"/>
    </row>
    <row r="3927" spans="16:19">
      <c r="P3927" s="33"/>
      <c r="R3927" s="33"/>
      <c r="S3927" s="33"/>
    </row>
    <row r="3928" spans="16:19">
      <c r="P3928" s="33"/>
      <c r="R3928" s="33"/>
      <c r="S3928" s="33"/>
    </row>
    <row r="3929" spans="16:19">
      <c r="P3929" s="33"/>
      <c r="R3929" s="33"/>
      <c r="S3929" s="33"/>
    </row>
    <row r="3930" spans="16:19">
      <c r="P3930" s="33"/>
      <c r="R3930" s="33"/>
      <c r="S3930" s="33"/>
    </row>
    <row r="3931" spans="16:19">
      <c r="P3931" s="33"/>
      <c r="R3931" s="33"/>
      <c r="S3931" s="33"/>
    </row>
    <row r="3932" spans="16:19">
      <c r="P3932" s="33"/>
      <c r="R3932" s="33"/>
      <c r="S3932" s="33"/>
    </row>
    <row r="3933" spans="16:19">
      <c r="P3933" s="33"/>
      <c r="R3933" s="33"/>
      <c r="S3933" s="33"/>
    </row>
    <row r="3934" spans="16:19">
      <c r="P3934" s="33"/>
      <c r="R3934" s="33"/>
      <c r="S3934" s="33"/>
    </row>
    <row r="3935" spans="16:19">
      <c r="P3935" s="33"/>
      <c r="R3935" s="33"/>
      <c r="S3935" s="33"/>
    </row>
    <row r="3936" spans="16:19">
      <c r="P3936" s="33"/>
      <c r="R3936" s="33"/>
      <c r="S3936" s="33"/>
    </row>
    <row r="3937" spans="16:19">
      <c r="P3937" s="33"/>
      <c r="R3937" s="33"/>
      <c r="S3937" s="33"/>
    </row>
    <row r="3938" spans="16:19">
      <c r="P3938" s="33"/>
      <c r="R3938" s="33"/>
      <c r="S3938" s="33"/>
    </row>
    <row r="3939" spans="16:19">
      <c r="P3939" s="33"/>
      <c r="R3939" s="33"/>
      <c r="S3939" s="33"/>
    </row>
    <row r="3940" spans="16:19">
      <c r="P3940" s="33"/>
      <c r="R3940" s="33"/>
      <c r="S3940" s="33"/>
    </row>
    <row r="3941" spans="16:19">
      <c r="P3941" s="33"/>
      <c r="R3941" s="33"/>
      <c r="S3941" s="33"/>
    </row>
    <row r="3942" spans="16:19">
      <c r="P3942" s="33"/>
      <c r="R3942" s="33"/>
      <c r="S3942" s="33"/>
    </row>
    <row r="3943" spans="16:19">
      <c r="P3943" s="33"/>
      <c r="R3943" s="33"/>
      <c r="S3943" s="33"/>
    </row>
    <row r="3944" spans="16:19">
      <c r="P3944" s="33"/>
      <c r="R3944" s="33"/>
      <c r="S3944" s="33"/>
    </row>
    <row r="3945" spans="16:19">
      <c r="P3945" s="33"/>
      <c r="R3945" s="33"/>
      <c r="S3945" s="33"/>
    </row>
    <row r="3946" spans="16:19">
      <c r="P3946" s="33"/>
      <c r="R3946" s="33"/>
      <c r="S3946" s="33"/>
    </row>
    <row r="3947" spans="16:19">
      <c r="P3947" s="33"/>
      <c r="R3947" s="33"/>
      <c r="S3947" s="33"/>
    </row>
    <row r="3948" spans="16:19">
      <c r="P3948" s="33"/>
      <c r="R3948" s="33"/>
      <c r="S3948" s="33"/>
    </row>
    <row r="3949" spans="16:19">
      <c r="P3949" s="33"/>
      <c r="R3949" s="33"/>
      <c r="S3949" s="33"/>
    </row>
    <row r="3950" spans="16:19">
      <c r="P3950" s="33"/>
      <c r="R3950" s="33"/>
      <c r="S3950" s="33"/>
    </row>
    <row r="3951" spans="16:19">
      <c r="P3951" s="33"/>
      <c r="R3951" s="33"/>
      <c r="S3951" s="33"/>
    </row>
    <row r="3952" spans="16:19">
      <c r="P3952" s="33"/>
      <c r="R3952" s="33"/>
      <c r="S3952" s="33"/>
    </row>
    <row r="3953" spans="16:19">
      <c r="P3953" s="33"/>
      <c r="R3953" s="33"/>
      <c r="S3953" s="33"/>
    </row>
    <row r="3954" spans="16:19">
      <c r="P3954" s="33"/>
      <c r="R3954" s="33"/>
      <c r="S3954" s="33"/>
    </row>
    <row r="3955" spans="16:19">
      <c r="P3955" s="33"/>
      <c r="R3955" s="33"/>
      <c r="S3955" s="33"/>
    </row>
    <row r="3956" spans="16:19">
      <c r="P3956" s="33"/>
      <c r="R3956" s="33"/>
      <c r="S3956" s="33"/>
    </row>
    <row r="3957" spans="16:19">
      <c r="P3957" s="33"/>
      <c r="R3957" s="33"/>
      <c r="S3957" s="33"/>
    </row>
    <row r="3958" spans="16:19">
      <c r="P3958" s="33"/>
      <c r="R3958" s="33"/>
      <c r="S3958" s="33"/>
    </row>
    <row r="3959" spans="16:19">
      <c r="P3959" s="33"/>
      <c r="R3959" s="33"/>
      <c r="S3959" s="33"/>
    </row>
    <row r="3960" spans="16:19">
      <c r="P3960" s="33"/>
      <c r="R3960" s="33"/>
      <c r="S3960" s="33"/>
    </row>
    <row r="3961" spans="16:19">
      <c r="P3961" s="33"/>
      <c r="R3961" s="33"/>
      <c r="S3961" s="33"/>
    </row>
    <row r="3962" spans="16:19">
      <c r="P3962" s="33"/>
      <c r="R3962" s="33"/>
      <c r="S3962" s="33"/>
    </row>
    <row r="3963" spans="16:19">
      <c r="P3963" s="33"/>
      <c r="R3963" s="33"/>
      <c r="S3963" s="33"/>
    </row>
    <row r="3964" spans="16:19">
      <c r="P3964" s="33"/>
      <c r="R3964" s="33"/>
      <c r="S3964" s="33"/>
    </row>
    <row r="3965" spans="16:19">
      <c r="P3965" s="33"/>
      <c r="R3965" s="33"/>
      <c r="S3965" s="33"/>
    </row>
    <row r="3966" spans="16:19">
      <c r="P3966" s="33"/>
      <c r="R3966" s="33"/>
      <c r="S3966" s="33"/>
    </row>
    <row r="3967" spans="16:19">
      <c r="P3967" s="33"/>
      <c r="R3967" s="33"/>
      <c r="S3967" s="33"/>
    </row>
    <row r="3968" spans="16:19">
      <c r="P3968" s="33"/>
      <c r="R3968" s="33"/>
      <c r="S3968" s="33"/>
    </row>
    <row r="3969" spans="16:19">
      <c r="P3969" s="33"/>
      <c r="R3969" s="33"/>
      <c r="S3969" s="33"/>
    </row>
    <row r="3970" spans="16:19">
      <c r="P3970" s="33"/>
      <c r="R3970" s="33"/>
      <c r="S3970" s="33"/>
    </row>
    <row r="3971" spans="16:19">
      <c r="P3971" s="33"/>
      <c r="R3971" s="33"/>
      <c r="S3971" s="33"/>
    </row>
    <row r="3972" spans="16:19">
      <c r="P3972" s="33"/>
      <c r="R3972" s="33"/>
      <c r="S3972" s="33"/>
    </row>
    <row r="3973" spans="16:19">
      <c r="P3973" s="33"/>
      <c r="R3973" s="33"/>
      <c r="S3973" s="33"/>
    </row>
    <row r="3974" spans="16:19">
      <c r="P3974" s="33"/>
      <c r="R3974" s="33"/>
      <c r="S3974" s="33"/>
    </row>
    <row r="3975" spans="16:19">
      <c r="P3975" s="33"/>
      <c r="R3975" s="33"/>
      <c r="S3975" s="33"/>
    </row>
    <row r="3976" spans="16:19">
      <c r="P3976" s="33"/>
      <c r="R3976" s="33"/>
      <c r="S3976" s="33"/>
    </row>
    <row r="3977" spans="16:19">
      <c r="P3977" s="33"/>
      <c r="R3977" s="33"/>
      <c r="S3977" s="33"/>
    </row>
    <row r="3978" spans="16:19">
      <c r="P3978" s="33"/>
      <c r="R3978" s="33"/>
      <c r="S3978" s="33"/>
    </row>
    <row r="3979" spans="16:19">
      <c r="P3979" s="33"/>
      <c r="R3979" s="33"/>
      <c r="S3979" s="33"/>
    </row>
    <row r="3980" spans="16:19">
      <c r="P3980" s="33"/>
      <c r="R3980" s="33"/>
      <c r="S3980" s="33"/>
    </row>
    <row r="3981" spans="16:19">
      <c r="P3981" s="33"/>
      <c r="R3981" s="33"/>
      <c r="S3981" s="33"/>
    </row>
    <row r="3982" spans="16:19">
      <c r="P3982" s="33"/>
      <c r="R3982" s="33"/>
      <c r="S3982" s="33"/>
    </row>
    <row r="3983" spans="16:19">
      <c r="P3983" s="33"/>
      <c r="R3983" s="33"/>
      <c r="S3983" s="33"/>
    </row>
    <row r="3984" spans="16:19">
      <c r="P3984" s="33"/>
      <c r="R3984" s="33"/>
      <c r="S3984" s="33"/>
    </row>
    <row r="3985" spans="16:19">
      <c r="P3985" s="33"/>
      <c r="R3985" s="33"/>
      <c r="S3985" s="33"/>
    </row>
    <row r="3986" spans="16:19">
      <c r="P3986" s="33"/>
      <c r="R3986" s="33"/>
      <c r="S3986" s="33"/>
    </row>
    <row r="3987" spans="16:19">
      <c r="P3987" s="33"/>
      <c r="R3987" s="33"/>
      <c r="S3987" s="33"/>
    </row>
    <row r="3988" spans="16:19">
      <c r="P3988" s="33"/>
      <c r="R3988" s="33"/>
      <c r="S3988" s="33"/>
    </row>
    <row r="3989" spans="16:19">
      <c r="P3989" s="33"/>
      <c r="R3989" s="33"/>
      <c r="S3989" s="33"/>
    </row>
    <row r="3990" spans="16:19">
      <c r="P3990" s="33"/>
      <c r="R3990" s="33"/>
      <c r="S3990" s="33"/>
    </row>
    <row r="3991" spans="16:19">
      <c r="P3991" s="33"/>
      <c r="R3991" s="33"/>
      <c r="S3991" s="33"/>
    </row>
    <row r="3992" spans="16:19">
      <c r="P3992" s="33"/>
      <c r="R3992" s="33"/>
      <c r="S3992" s="33"/>
    </row>
    <row r="3993" spans="16:19">
      <c r="P3993" s="33"/>
      <c r="R3993" s="33"/>
      <c r="S3993" s="33"/>
    </row>
    <row r="3994" spans="16:19">
      <c r="P3994" s="33"/>
      <c r="R3994" s="33"/>
      <c r="S3994" s="33"/>
    </row>
    <row r="3995" spans="16:19">
      <c r="P3995" s="33"/>
      <c r="R3995" s="33"/>
      <c r="S3995" s="33"/>
    </row>
    <row r="3996" spans="16:19">
      <c r="P3996" s="33"/>
      <c r="R3996" s="33"/>
      <c r="S3996" s="33"/>
    </row>
    <row r="3997" spans="16:19">
      <c r="P3997" s="33"/>
      <c r="R3997" s="33"/>
      <c r="S3997" s="33"/>
    </row>
    <row r="3998" spans="16:19">
      <c r="P3998" s="33"/>
      <c r="R3998" s="33"/>
      <c r="S3998" s="33"/>
    </row>
    <row r="3999" spans="16:19">
      <c r="P3999" s="33"/>
      <c r="R3999" s="33"/>
      <c r="S3999" s="33"/>
    </row>
    <row r="4000" spans="16:19">
      <c r="P4000" s="33"/>
      <c r="R4000" s="33"/>
      <c r="S4000" s="33"/>
    </row>
    <row r="4001" spans="16:19">
      <c r="P4001" s="33"/>
      <c r="R4001" s="33"/>
      <c r="S4001" s="33"/>
    </row>
    <row r="4002" spans="16:19">
      <c r="P4002" s="33"/>
      <c r="R4002" s="33"/>
      <c r="S4002" s="33"/>
    </row>
    <row r="4003" spans="16:19">
      <c r="P4003" s="33"/>
      <c r="R4003" s="33"/>
      <c r="S4003" s="33"/>
    </row>
    <row r="4004" spans="16:19">
      <c r="P4004" s="33"/>
      <c r="R4004" s="33"/>
      <c r="S4004" s="33"/>
    </row>
    <row r="4005" spans="16:19">
      <c r="P4005" s="33"/>
      <c r="R4005" s="33"/>
      <c r="S4005" s="33"/>
    </row>
    <row r="4006" spans="16:19">
      <c r="P4006" s="33"/>
      <c r="R4006" s="33"/>
      <c r="S4006" s="33"/>
    </row>
    <row r="4007" spans="16:19">
      <c r="P4007" s="33"/>
      <c r="R4007" s="33"/>
      <c r="S4007" s="33"/>
    </row>
    <row r="4008" spans="16:19">
      <c r="P4008" s="33"/>
      <c r="R4008" s="33"/>
      <c r="S4008" s="33"/>
    </row>
    <row r="4009" spans="16:19">
      <c r="P4009" s="33"/>
      <c r="R4009" s="33"/>
      <c r="S4009" s="33"/>
    </row>
    <row r="4010" spans="16:19">
      <c r="P4010" s="33"/>
      <c r="R4010" s="33"/>
      <c r="S4010" s="33"/>
    </row>
    <row r="4011" spans="16:19">
      <c r="P4011" s="33"/>
      <c r="R4011" s="33"/>
      <c r="S4011" s="33"/>
    </row>
    <row r="4012" spans="16:19">
      <c r="P4012" s="33"/>
      <c r="R4012" s="33"/>
      <c r="S4012" s="33"/>
    </row>
    <row r="4013" spans="16:19">
      <c r="P4013" s="33"/>
      <c r="R4013" s="33"/>
      <c r="S4013" s="33"/>
    </row>
    <row r="4014" spans="16:19">
      <c r="P4014" s="33"/>
      <c r="R4014" s="33"/>
      <c r="S4014" s="33"/>
    </row>
    <row r="4015" spans="16:19">
      <c r="P4015" s="33"/>
      <c r="R4015" s="33"/>
      <c r="S4015" s="33"/>
    </row>
    <row r="4016" spans="16:19">
      <c r="P4016" s="33"/>
      <c r="R4016" s="33"/>
      <c r="S4016" s="33"/>
    </row>
    <row r="4017" spans="16:19">
      <c r="P4017" s="33"/>
      <c r="R4017" s="33"/>
      <c r="S4017" s="33"/>
    </row>
    <row r="4018" spans="16:19">
      <c r="P4018" s="33"/>
      <c r="R4018" s="33"/>
      <c r="S4018" s="33"/>
    </row>
    <row r="4019" spans="16:19">
      <c r="P4019" s="33"/>
      <c r="R4019" s="33"/>
      <c r="S4019" s="33"/>
    </row>
    <row r="4020" spans="16:19">
      <c r="P4020" s="33"/>
      <c r="R4020" s="33"/>
      <c r="S4020" s="33"/>
    </row>
    <row r="4021" spans="16:19">
      <c r="P4021" s="33"/>
      <c r="R4021" s="33"/>
      <c r="S4021" s="33"/>
    </row>
    <row r="4022" spans="16:19">
      <c r="P4022" s="33"/>
      <c r="R4022" s="33"/>
      <c r="S4022" s="33"/>
    </row>
    <row r="4023" spans="16:19">
      <c r="P4023" s="33"/>
      <c r="R4023" s="33"/>
      <c r="S4023" s="33"/>
    </row>
    <row r="4024" spans="16:19">
      <c r="P4024" s="33"/>
      <c r="R4024" s="33"/>
      <c r="S4024" s="33"/>
    </row>
    <row r="4025" spans="16:19">
      <c r="P4025" s="33"/>
      <c r="R4025" s="33"/>
      <c r="S4025" s="33"/>
    </row>
    <row r="4026" spans="16:19">
      <c r="P4026" s="33"/>
      <c r="R4026" s="33"/>
      <c r="S4026" s="33"/>
    </row>
    <row r="4027" spans="16:19">
      <c r="P4027" s="33"/>
      <c r="R4027" s="33"/>
      <c r="S4027" s="33"/>
    </row>
    <row r="4028" spans="16:19">
      <c r="P4028" s="33"/>
      <c r="R4028" s="33"/>
      <c r="S4028" s="33"/>
    </row>
    <row r="4029" spans="16:19">
      <c r="P4029" s="33"/>
      <c r="R4029" s="33"/>
      <c r="S4029" s="33"/>
    </row>
    <row r="4030" spans="16:19">
      <c r="P4030" s="33"/>
      <c r="R4030" s="33"/>
      <c r="S4030" s="33"/>
    </row>
    <row r="4031" spans="16:19">
      <c r="P4031" s="33"/>
      <c r="R4031" s="33"/>
      <c r="S4031" s="33"/>
    </row>
    <row r="4032" spans="16:19">
      <c r="P4032" s="33"/>
      <c r="R4032" s="33"/>
      <c r="S4032" s="33"/>
    </row>
    <row r="4033" spans="16:19">
      <c r="P4033" s="33"/>
      <c r="R4033" s="33"/>
      <c r="S4033" s="33"/>
    </row>
    <row r="4034" spans="16:19">
      <c r="P4034" s="33"/>
      <c r="R4034" s="33"/>
      <c r="S4034" s="33"/>
    </row>
    <row r="4035" spans="16:19">
      <c r="P4035" s="33"/>
      <c r="R4035" s="33"/>
      <c r="S4035" s="33"/>
    </row>
    <row r="4036" spans="16:19">
      <c r="P4036" s="33"/>
      <c r="R4036" s="33"/>
      <c r="S4036" s="33"/>
    </row>
    <row r="4037" spans="16:19">
      <c r="P4037" s="33"/>
      <c r="R4037" s="33"/>
      <c r="S4037" s="33"/>
    </row>
    <row r="4038" spans="16:19">
      <c r="P4038" s="33"/>
      <c r="R4038" s="33"/>
      <c r="S4038" s="33"/>
    </row>
    <row r="4039" spans="16:19">
      <c r="P4039" s="33"/>
      <c r="R4039" s="33"/>
      <c r="S4039" s="33"/>
    </row>
    <row r="4040" spans="16:19">
      <c r="P4040" s="33"/>
      <c r="R4040" s="33"/>
      <c r="S4040" s="33"/>
    </row>
    <row r="4041" spans="16:19">
      <c r="P4041" s="33"/>
      <c r="R4041" s="33"/>
      <c r="S4041" s="33"/>
    </row>
    <row r="4042" spans="16:19">
      <c r="P4042" s="33"/>
      <c r="R4042" s="33"/>
      <c r="S4042" s="33"/>
    </row>
    <row r="4043" spans="16:19">
      <c r="P4043" s="33"/>
      <c r="R4043" s="33"/>
      <c r="S4043" s="33"/>
    </row>
    <row r="4044" spans="16:19">
      <c r="P4044" s="33"/>
      <c r="R4044" s="33"/>
      <c r="S4044" s="33"/>
    </row>
    <row r="4045" spans="16:19">
      <c r="P4045" s="33"/>
      <c r="R4045" s="33"/>
      <c r="S4045" s="33"/>
    </row>
    <row r="4046" spans="16:19">
      <c r="P4046" s="33"/>
      <c r="R4046" s="33"/>
      <c r="S4046" s="33"/>
    </row>
    <row r="4047" spans="16:19">
      <c r="P4047" s="33"/>
      <c r="R4047" s="33"/>
      <c r="S4047" s="33"/>
    </row>
    <row r="4048" spans="16:19">
      <c r="P4048" s="33"/>
      <c r="R4048" s="33"/>
      <c r="S4048" s="33"/>
    </row>
    <row r="4049" spans="16:19">
      <c r="P4049" s="33"/>
      <c r="R4049" s="33"/>
      <c r="S4049" s="33"/>
    </row>
    <row r="4050" spans="16:19">
      <c r="P4050" s="33"/>
      <c r="R4050" s="33"/>
      <c r="S4050" s="33"/>
    </row>
    <row r="4051" spans="16:19">
      <c r="P4051" s="33"/>
      <c r="R4051" s="33"/>
      <c r="S4051" s="33"/>
    </row>
    <row r="4052" spans="16:19">
      <c r="P4052" s="33"/>
      <c r="R4052" s="33"/>
      <c r="S4052" s="33"/>
    </row>
    <row r="4053" spans="16:19">
      <c r="P4053" s="33"/>
      <c r="R4053" s="33"/>
      <c r="S4053" s="33"/>
    </row>
    <row r="4054" spans="16:19">
      <c r="P4054" s="33"/>
      <c r="R4054" s="33"/>
      <c r="S4054" s="33"/>
    </row>
    <row r="4055" spans="16:19">
      <c r="P4055" s="33"/>
      <c r="R4055" s="33"/>
      <c r="S4055" s="33"/>
    </row>
    <row r="4056" spans="16:19">
      <c r="P4056" s="33"/>
      <c r="R4056" s="33"/>
      <c r="S4056" s="33"/>
    </row>
    <row r="4057" spans="16:19">
      <c r="P4057" s="33"/>
      <c r="R4057" s="33"/>
      <c r="S4057" s="33"/>
    </row>
    <row r="4058" spans="16:19">
      <c r="P4058" s="33"/>
      <c r="R4058" s="33"/>
      <c r="S4058" s="33"/>
    </row>
    <row r="4059" spans="16:19">
      <c r="P4059" s="33"/>
      <c r="R4059" s="33"/>
      <c r="S4059" s="33"/>
    </row>
    <row r="4060" spans="16:19">
      <c r="P4060" s="33"/>
      <c r="R4060" s="33"/>
      <c r="S4060" s="33"/>
    </row>
    <row r="4061" spans="16:19">
      <c r="P4061" s="33"/>
      <c r="R4061" s="33"/>
      <c r="S4061" s="33"/>
    </row>
    <row r="4062" spans="16:19">
      <c r="P4062" s="33"/>
      <c r="R4062" s="33"/>
      <c r="S4062" s="33"/>
    </row>
    <row r="4063" spans="16:19">
      <c r="P4063" s="33"/>
      <c r="R4063" s="33"/>
      <c r="S4063" s="33"/>
    </row>
    <row r="4064" spans="16:19">
      <c r="P4064" s="33"/>
      <c r="R4064" s="33"/>
      <c r="S4064" s="33"/>
    </row>
    <row r="4065" spans="16:19">
      <c r="P4065" s="33"/>
      <c r="R4065" s="33"/>
      <c r="S4065" s="33"/>
    </row>
    <row r="4066" spans="16:19">
      <c r="P4066" s="33"/>
      <c r="R4066" s="33"/>
      <c r="S4066" s="33"/>
    </row>
    <row r="4067" spans="16:19">
      <c r="P4067" s="33"/>
      <c r="R4067" s="33"/>
      <c r="S4067" s="33"/>
    </row>
    <row r="4068" spans="16:19">
      <c r="P4068" s="33"/>
      <c r="R4068" s="33"/>
      <c r="S4068" s="33"/>
    </row>
    <row r="4069" spans="16:19">
      <c r="P4069" s="33"/>
      <c r="R4069" s="33"/>
      <c r="S4069" s="33"/>
    </row>
    <row r="4070" spans="16:19">
      <c r="P4070" s="33"/>
      <c r="R4070" s="33"/>
      <c r="S4070" s="33"/>
    </row>
    <row r="4071" spans="16:19">
      <c r="P4071" s="33"/>
      <c r="R4071" s="33"/>
      <c r="S4071" s="33"/>
    </row>
    <row r="4072" spans="16:19">
      <c r="P4072" s="33"/>
      <c r="R4072" s="33"/>
      <c r="S4072" s="33"/>
    </row>
    <row r="4073" spans="16:19">
      <c r="P4073" s="33"/>
      <c r="R4073" s="33"/>
      <c r="S4073" s="33"/>
    </row>
    <row r="4074" spans="16:19">
      <c r="P4074" s="33"/>
      <c r="R4074" s="33"/>
      <c r="S4074" s="33"/>
    </row>
    <row r="4075" spans="16:19">
      <c r="P4075" s="33"/>
      <c r="R4075" s="33"/>
      <c r="S4075" s="33"/>
    </row>
    <row r="4076" spans="16:19">
      <c r="P4076" s="33"/>
      <c r="R4076" s="33"/>
      <c r="S4076" s="33"/>
    </row>
    <row r="4077" spans="16:19">
      <c r="P4077" s="33"/>
      <c r="R4077" s="33"/>
      <c r="S4077" s="33"/>
    </row>
    <row r="4078" spans="16:19">
      <c r="P4078" s="33"/>
      <c r="R4078" s="33"/>
      <c r="S4078" s="33"/>
    </row>
    <row r="4079" spans="16:19">
      <c r="P4079" s="33"/>
      <c r="R4079" s="33"/>
      <c r="S4079" s="33"/>
    </row>
    <row r="4080" spans="16:19">
      <c r="P4080" s="33"/>
      <c r="R4080" s="33"/>
      <c r="S4080" s="33"/>
    </row>
    <row r="4081" spans="16:19">
      <c r="P4081" s="33"/>
      <c r="R4081" s="33"/>
      <c r="S4081" s="33"/>
    </row>
    <row r="4082" spans="16:19">
      <c r="P4082" s="33"/>
      <c r="R4082" s="33"/>
      <c r="S4082" s="33"/>
    </row>
    <row r="4083" spans="16:19">
      <c r="P4083" s="33"/>
      <c r="R4083" s="33"/>
      <c r="S4083" s="33"/>
    </row>
    <row r="4084" spans="16:19">
      <c r="P4084" s="33"/>
      <c r="R4084" s="33"/>
      <c r="S4084" s="33"/>
    </row>
    <row r="4085" spans="16:19">
      <c r="P4085" s="33"/>
      <c r="R4085" s="33"/>
      <c r="S4085" s="33"/>
    </row>
    <row r="4086" spans="16:19">
      <c r="P4086" s="33"/>
      <c r="R4086" s="33"/>
      <c r="S4086" s="33"/>
    </row>
    <row r="4087" spans="16:19">
      <c r="P4087" s="33"/>
      <c r="R4087" s="33"/>
      <c r="S4087" s="33"/>
    </row>
    <row r="4088" spans="16:19">
      <c r="P4088" s="33"/>
      <c r="R4088" s="33"/>
      <c r="S4088" s="33"/>
    </row>
    <row r="4089" spans="16:19">
      <c r="P4089" s="33"/>
      <c r="R4089" s="33"/>
      <c r="S4089" s="33"/>
    </row>
    <row r="4090" spans="16:19">
      <c r="P4090" s="33"/>
      <c r="R4090" s="33"/>
      <c r="S4090" s="33"/>
    </row>
    <row r="4091" spans="16:19">
      <c r="P4091" s="33"/>
      <c r="R4091" s="33"/>
      <c r="S4091" s="33"/>
    </row>
    <row r="4092" spans="16:19">
      <c r="P4092" s="33"/>
      <c r="R4092" s="33"/>
      <c r="S4092" s="33"/>
    </row>
    <row r="4093" spans="16:19">
      <c r="P4093" s="33"/>
      <c r="R4093" s="33"/>
      <c r="S4093" s="33"/>
    </row>
    <row r="4094" spans="16:19">
      <c r="P4094" s="33"/>
      <c r="R4094" s="33"/>
      <c r="S4094" s="33"/>
    </row>
    <row r="4095" spans="16:19">
      <c r="P4095" s="33"/>
      <c r="R4095" s="33"/>
      <c r="S4095" s="33"/>
    </row>
    <row r="4096" spans="16:19">
      <c r="P4096" s="33"/>
      <c r="R4096" s="33"/>
      <c r="S4096" s="33"/>
    </row>
    <row r="4097" spans="16:19">
      <c r="P4097" s="33"/>
      <c r="R4097" s="33"/>
      <c r="S4097" s="33"/>
    </row>
    <row r="4098" spans="16:19">
      <c r="P4098" s="33"/>
      <c r="R4098" s="33"/>
      <c r="S4098" s="33"/>
    </row>
    <row r="4099" spans="16:19">
      <c r="P4099" s="33"/>
      <c r="R4099" s="33"/>
      <c r="S4099" s="33"/>
    </row>
    <row r="4100" spans="16:19">
      <c r="P4100" s="33"/>
      <c r="R4100" s="33"/>
      <c r="S4100" s="33"/>
    </row>
    <row r="4101" spans="16:19">
      <c r="P4101" s="33"/>
      <c r="R4101" s="33"/>
      <c r="S4101" s="33"/>
    </row>
    <row r="4102" spans="16:19">
      <c r="P4102" s="33"/>
      <c r="R4102" s="33"/>
      <c r="S4102" s="33"/>
    </row>
    <row r="4103" spans="16:19">
      <c r="P4103" s="33"/>
      <c r="R4103" s="33"/>
      <c r="S4103" s="33"/>
    </row>
    <row r="4104" spans="16:19">
      <c r="P4104" s="33"/>
      <c r="R4104" s="33"/>
      <c r="S4104" s="33"/>
    </row>
    <row r="4105" spans="16:19">
      <c r="P4105" s="33"/>
      <c r="R4105" s="33"/>
      <c r="S4105" s="33"/>
    </row>
    <row r="4106" spans="16:19">
      <c r="P4106" s="33"/>
      <c r="R4106" s="33"/>
      <c r="S4106" s="33"/>
    </row>
    <row r="4107" spans="16:19">
      <c r="P4107" s="33"/>
      <c r="R4107" s="33"/>
      <c r="S4107" s="33"/>
    </row>
    <row r="4108" spans="16:19">
      <c r="P4108" s="33"/>
      <c r="R4108" s="33"/>
      <c r="S4108" s="33"/>
    </row>
    <row r="4109" spans="16:19">
      <c r="P4109" s="33"/>
      <c r="R4109" s="33"/>
      <c r="S4109" s="33"/>
    </row>
    <row r="4110" spans="16:19">
      <c r="P4110" s="33"/>
      <c r="R4110" s="33"/>
      <c r="S4110" s="33"/>
    </row>
    <row r="4111" spans="16:19">
      <c r="P4111" s="33"/>
      <c r="R4111" s="33"/>
      <c r="S4111" s="33"/>
    </row>
    <row r="4112" spans="16:19">
      <c r="P4112" s="33"/>
      <c r="R4112" s="33"/>
      <c r="S4112" s="33"/>
    </row>
    <row r="4113" spans="16:19">
      <c r="P4113" s="33"/>
      <c r="R4113" s="33"/>
      <c r="S4113" s="33"/>
    </row>
    <row r="4114" spans="16:19">
      <c r="P4114" s="33"/>
      <c r="R4114" s="33"/>
      <c r="S4114" s="33"/>
    </row>
    <row r="4115" spans="16:19">
      <c r="P4115" s="33"/>
      <c r="R4115" s="33"/>
      <c r="S4115" s="33"/>
    </row>
    <row r="4116" spans="16:19">
      <c r="P4116" s="33"/>
      <c r="R4116" s="33"/>
      <c r="S4116" s="33"/>
    </row>
    <row r="4117" spans="16:19">
      <c r="P4117" s="33"/>
      <c r="R4117" s="33"/>
      <c r="S4117" s="33"/>
    </row>
    <row r="4118" spans="16:19">
      <c r="P4118" s="33"/>
      <c r="R4118" s="33"/>
      <c r="S4118" s="33"/>
    </row>
    <row r="4119" spans="16:19">
      <c r="P4119" s="33"/>
      <c r="R4119" s="33"/>
      <c r="S4119" s="33"/>
    </row>
    <row r="4120" spans="16:19">
      <c r="P4120" s="33"/>
      <c r="R4120" s="33"/>
      <c r="S4120" s="33"/>
    </row>
    <row r="4121" spans="16:19">
      <c r="P4121" s="33"/>
      <c r="R4121" s="33"/>
      <c r="S4121" s="33"/>
    </row>
    <row r="4122" spans="16:19">
      <c r="P4122" s="33"/>
      <c r="R4122" s="33"/>
      <c r="S4122" s="33"/>
    </row>
    <row r="4123" spans="16:19">
      <c r="P4123" s="33"/>
      <c r="R4123" s="33"/>
      <c r="S4123" s="33"/>
    </row>
    <row r="4124" spans="16:19">
      <c r="P4124" s="33"/>
      <c r="R4124" s="33"/>
      <c r="S4124" s="33"/>
    </row>
    <row r="4125" spans="16:19">
      <c r="P4125" s="33"/>
      <c r="R4125" s="33"/>
      <c r="S4125" s="33"/>
    </row>
    <row r="4126" spans="16:19">
      <c r="P4126" s="33"/>
      <c r="R4126" s="33"/>
      <c r="S4126" s="33"/>
    </row>
    <row r="4127" spans="16:19">
      <c r="P4127" s="33"/>
      <c r="R4127" s="33"/>
      <c r="S4127" s="33"/>
    </row>
    <row r="4128" spans="16:19">
      <c r="P4128" s="33"/>
      <c r="R4128" s="33"/>
      <c r="S4128" s="33"/>
    </row>
    <row r="4129" spans="16:19">
      <c r="P4129" s="33"/>
      <c r="R4129" s="33"/>
      <c r="S4129" s="33"/>
    </row>
    <row r="4130" spans="16:19">
      <c r="P4130" s="33"/>
      <c r="R4130" s="33"/>
      <c r="S4130" s="33"/>
    </row>
    <row r="4131" spans="16:19">
      <c r="P4131" s="33"/>
      <c r="R4131" s="33"/>
      <c r="S4131" s="33"/>
    </row>
    <row r="4132" spans="16:19">
      <c r="P4132" s="33"/>
      <c r="R4132" s="33"/>
      <c r="S4132" s="33"/>
    </row>
    <row r="4133" spans="16:19">
      <c r="P4133" s="33"/>
      <c r="R4133" s="33"/>
      <c r="S4133" s="33"/>
    </row>
    <row r="4134" spans="16:19">
      <c r="P4134" s="33"/>
      <c r="R4134" s="33"/>
      <c r="S4134" s="33"/>
    </row>
    <row r="4135" spans="16:19">
      <c r="P4135" s="33"/>
      <c r="R4135" s="33"/>
      <c r="S4135" s="33"/>
    </row>
    <row r="4136" spans="16:19">
      <c r="P4136" s="33"/>
      <c r="R4136" s="33"/>
      <c r="S4136" s="33"/>
    </row>
    <row r="4137" spans="16:19">
      <c r="P4137" s="33"/>
      <c r="R4137" s="33"/>
      <c r="S4137" s="33"/>
    </row>
    <row r="4138" spans="16:19">
      <c r="P4138" s="33"/>
      <c r="R4138" s="33"/>
      <c r="S4138" s="33"/>
    </row>
    <row r="4139" spans="16:19">
      <c r="P4139" s="33"/>
      <c r="R4139" s="33"/>
      <c r="S4139" s="33"/>
    </row>
    <row r="4140" spans="16:19">
      <c r="P4140" s="33"/>
      <c r="R4140" s="33"/>
      <c r="S4140" s="33"/>
    </row>
    <row r="4141" spans="16:19">
      <c r="P4141" s="33"/>
      <c r="R4141" s="33"/>
      <c r="S4141" s="33"/>
    </row>
    <row r="4142" spans="16:19">
      <c r="P4142" s="33"/>
      <c r="R4142" s="33"/>
      <c r="S4142" s="33"/>
    </row>
    <row r="4143" spans="16:19">
      <c r="P4143" s="33"/>
      <c r="R4143" s="33"/>
      <c r="S4143" s="33"/>
    </row>
    <row r="4144" spans="16:19">
      <c r="P4144" s="33"/>
      <c r="R4144" s="33"/>
      <c r="S4144" s="33"/>
    </row>
    <row r="4145" spans="16:19">
      <c r="P4145" s="33"/>
      <c r="R4145" s="33"/>
      <c r="S4145" s="33"/>
    </row>
    <row r="4146" spans="16:19">
      <c r="P4146" s="33"/>
      <c r="R4146" s="33"/>
      <c r="S4146" s="33"/>
    </row>
    <row r="4147" spans="16:19">
      <c r="P4147" s="33"/>
      <c r="R4147" s="33"/>
      <c r="S4147" s="33"/>
    </row>
    <row r="4148" spans="16:19">
      <c r="P4148" s="33"/>
      <c r="R4148" s="33"/>
      <c r="S4148" s="33"/>
    </row>
    <row r="4149" spans="16:19">
      <c r="P4149" s="33"/>
      <c r="R4149" s="33"/>
      <c r="S4149" s="33"/>
    </row>
    <row r="4150" spans="16:19">
      <c r="P4150" s="33"/>
      <c r="R4150" s="33"/>
      <c r="S4150" s="33"/>
    </row>
    <row r="4151" spans="16:19">
      <c r="P4151" s="33"/>
      <c r="R4151" s="33"/>
      <c r="S4151" s="33"/>
    </row>
    <row r="4152" spans="16:19">
      <c r="P4152" s="33"/>
      <c r="R4152" s="33"/>
      <c r="S4152" s="33"/>
    </row>
    <row r="4153" spans="16:19">
      <c r="P4153" s="33"/>
      <c r="R4153" s="33"/>
      <c r="S4153" s="33"/>
    </row>
    <row r="4154" spans="16:19">
      <c r="P4154" s="33"/>
      <c r="R4154" s="33"/>
      <c r="S4154" s="33"/>
    </row>
    <row r="4155" spans="16:19">
      <c r="P4155" s="33"/>
      <c r="R4155" s="33"/>
      <c r="S4155" s="33"/>
    </row>
    <row r="4156" spans="16:19">
      <c r="P4156" s="33"/>
      <c r="R4156" s="33"/>
      <c r="S4156" s="33"/>
    </row>
    <row r="4157" spans="16:19">
      <c r="P4157" s="33"/>
      <c r="R4157" s="33"/>
      <c r="S4157" s="33"/>
    </row>
    <row r="4158" spans="16:19">
      <c r="P4158" s="33"/>
      <c r="R4158" s="33"/>
      <c r="S4158" s="33"/>
    </row>
    <row r="4159" spans="16:19">
      <c r="P4159" s="33"/>
      <c r="R4159" s="33"/>
      <c r="S4159" s="33"/>
    </row>
    <row r="4160" spans="16:19">
      <c r="P4160" s="33"/>
      <c r="R4160" s="33"/>
      <c r="S4160" s="33"/>
    </row>
    <row r="4161" spans="16:19">
      <c r="P4161" s="33"/>
      <c r="R4161" s="33"/>
      <c r="S4161" s="33"/>
    </row>
    <row r="4162" spans="16:19">
      <c r="P4162" s="33"/>
      <c r="R4162" s="33"/>
      <c r="S4162" s="33"/>
    </row>
    <row r="4163" spans="16:19">
      <c r="P4163" s="33"/>
      <c r="R4163" s="33"/>
      <c r="S4163" s="33"/>
    </row>
    <row r="4164" spans="16:19">
      <c r="P4164" s="33"/>
      <c r="R4164" s="33"/>
      <c r="S4164" s="33"/>
    </row>
    <row r="4165" spans="16:19">
      <c r="P4165" s="33"/>
      <c r="R4165" s="33"/>
      <c r="S4165" s="33"/>
    </row>
    <row r="4166" spans="16:19">
      <c r="P4166" s="33"/>
      <c r="R4166" s="33"/>
      <c r="S4166" s="33"/>
    </row>
    <row r="4167" spans="16:19">
      <c r="P4167" s="33"/>
      <c r="R4167" s="33"/>
      <c r="S4167" s="33"/>
    </row>
    <row r="4168" spans="16:19">
      <c r="P4168" s="33"/>
      <c r="R4168" s="33"/>
      <c r="S4168" s="33"/>
    </row>
    <row r="4169" spans="16:19">
      <c r="P4169" s="33"/>
      <c r="R4169" s="33"/>
      <c r="S4169" s="33"/>
    </row>
    <row r="4170" spans="16:19">
      <c r="P4170" s="33"/>
      <c r="R4170" s="33"/>
      <c r="S4170" s="33"/>
    </row>
    <row r="4171" spans="16:19">
      <c r="P4171" s="33"/>
      <c r="R4171" s="33"/>
      <c r="S4171" s="33"/>
    </row>
    <row r="4172" spans="16:19">
      <c r="P4172" s="33"/>
      <c r="R4172" s="33"/>
      <c r="S4172" s="33"/>
    </row>
    <row r="4173" spans="16:19">
      <c r="P4173" s="33"/>
      <c r="R4173" s="33"/>
      <c r="S4173" s="33"/>
    </row>
    <row r="4174" spans="16:19">
      <c r="P4174" s="33"/>
      <c r="R4174" s="33"/>
      <c r="S4174" s="33"/>
    </row>
    <row r="4175" spans="16:19">
      <c r="P4175" s="33"/>
      <c r="R4175" s="33"/>
      <c r="S4175" s="33"/>
    </row>
    <row r="4176" spans="16:19">
      <c r="P4176" s="33"/>
      <c r="R4176" s="33"/>
      <c r="S4176" s="33"/>
    </row>
    <row r="4177" spans="16:19">
      <c r="P4177" s="33"/>
      <c r="R4177" s="33"/>
      <c r="S4177" s="33"/>
    </row>
    <row r="4178" spans="16:19">
      <c r="P4178" s="33"/>
      <c r="R4178" s="33"/>
      <c r="S4178" s="33"/>
    </row>
    <row r="4179" spans="16:19">
      <c r="P4179" s="33"/>
      <c r="R4179" s="33"/>
      <c r="S4179" s="33"/>
    </row>
    <row r="4180" spans="16:19">
      <c r="P4180" s="33"/>
      <c r="R4180" s="33"/>
      <c r="S4180" s="33"/>
    </row>
    <row r="4181" spans="16:19">
      <c r="P4181" s="33"/>
      <c r="R4181" s="33"/>
      <c r="S4181" s="33"/>
    </row>
    <row r="4182" spans="16:19">
      <c r="P4182" s="33"/>
      <c r="R4182" s="33"/>
      <c r="S4182" s="33"/>
    </row>
    <row r="4183" spans="16:19">
      <c r="P4183" s="33"/>
      <c r="R4183" s="33"/>
      <c r="S4183" s="33"/>
    </row>
    <row r="4184" spans="16:19">
      <c r="P4184" s="33"/>
      <c r="R4184" s="33"/>
      <c r="S4184" s="33"/>
    </row>
    <row r="4185" spans="16:19">
      <c r="P4185" s="33"/>
      <c r="R4185" s="33"/>
      <c r="S4185" s="33"/>
    </row>
    <row r="4186" spans="16:19">
      <c r="P4186" s="33"/>
      <c r="R4186" s="33"/>
      <c r="S4186" s="33"/>
    </row>
    <row r="4187" spans="16:19">
      <c r="P4187" s="33"/>
      <c r="R4187" s="33"/>
      <c r="S4187" s="33"/>
    </row>
    <row r="4188" spans="16:19">
      <c r="P4188" s="33"/>
      <c r="R4188" s="33"/>
      <c r="S4188" s="33"/>
    </row>
    <row r="4189" spans="16:19">
      <c r="P4189" s="33"/>
      <c r="R4189" s="33"/>
      <c r="S4189" s="33"/>
    </row>
    <row r="4190" spans="16:19">
      <c r="P4190" s="33"/>
      <c r="R4190" s="33"/>
      <c r="S4190" s="33"/>
    </row>
    <row r="4191" spans="16:19">
      <c r="P4191" s="33"/>
      <c r="R4191" s="33"/>
      <c r="S4191" s="33"/>
    </row>
    <row r="4192" spans="16:19">
      <c r="P4192" s="33"/>
      <c r="R4192" s="33"/>
      <c r="S4192" s="33"/>
    </row>
    <row r="4193" spans="16:19">
      <c r="P4193" s="33"/>
      <c r="R4193" s="33"/>
      <c r="S4193" s="33"/>
    </row>
    <row r="4194" spans="16:19">
      <c r="P4194" s="33"/>
      <c r="R4194" s="33"/>
      <c r="S4194" s="33"/>
    </row>
    <row r="4195" spans="16:19">
      <c r="P4195" s="33"/>
      <c r="R4195" s="33"/>
      <c r="S4195" s="33"/>
    </row>
    <row r="4196" spans="16:19">
      <c r="P4196" s="33"/>
      <c r="R4196" s="33"/>
      <c r="S4196" s="33"/>
    </row>
    <row r="4197" spans="16:19">
      <c r="P4197" s="33"/>
      <c r="R4197" s="33"/>
      <c r="S4197" s="33"/>
    </row>
    <row r="4198" spans="16:19">
      <c r="P4198" s="33"/>
      <c r="R4198" s="33"/>
      <c r="S4198" s="33"/>
    </row>
    <row r="4199" spans="16:19">
      <c r="P4199" s="33"/>
      <c r="R4199" s="33"/>
      <c r="S4199" s="33"/>
    </row>
    <row r="4200" spans="16:19">
      <c r="P4200" s="33"/>
      <c r="R4200" s="33"/>
      <c r="S4200" s="33"/>
    </row>
    <row r="4201" spans="16:19">
      <c r="P4201" s="33"/>
      <c r="R4201" s="33"/>
      <c r="S4201" s="33"/>
    </row>
    <row r="4202" spans="16:19">
      <c r="P4202" s="33"/>
      <c r="R4202" s="33"/>
      <c r="S4202" s="33"/>
    </row>
    <row r="4203" spans="16:19">
      <c r="P4203" s="33"/>
      <c r="R4203" s="33"/>
      <c r="S4203" s="33"/>
    </row>
    <row r="4204" spans="16:19">
      <c r="P4204" s="33"/>
      <c r="R4204" s="33"/>
      <c r="S4204" s="33"/>
    </row>
    <row r="4205" spans="16:19">
      <c r="P4205" s="33"/>
      <c r="R4205" s="33"/>
      <c r="S4205" s="33"/>
    </row>
    <row r="4206" spans="16:19">
      <c r="P4206" s="33"/>
      <c r="R4206" s="33"/>
      <c r="S4206" s="33"/>
    </row>
    <row r="4207" spans="16:19">
      <c r="P4207" s="33"/>
      <c r="R4207" s="33"/>
      <c r="S4207" s="33"/>
    </row>
    <row r="4208" spans="16:19">
      <c r="P4208" s="33"/>
      <c r="R4208" s="33"/>
      <c r="S4208" s="33"/>
    </row>
    <row r="4209" spans="16:19">
      <c r="P4209" s="33"/>
      <c r="R4209" s="33"/>
      <c r="S4209" s="33"/>
    </row>
    <row r="4210" spans="16:19">
      <c r="P4210" s="33"/>
      <c r="R4210" s="33"/>
      <c r="S4210" s="33"/>
    </row>
    <row r="4211" spans="16:19">
      <c r="P4211" s="33"/>
      <c r="R4211" s="33"/>
      <c r="S4211" s="33"/>
    </row>
    <row r="4212" spans="16:19">
      <c r="P4212" s="33"/>
      <c r="R4212" s="33"/>
      <c r="S4212" s="33"/>
    </row>
    <row r="4213" spans="16:19">
      <c r="P4213" s="33"/>
      <c r="R4213" s="33"/>
      <c r="S4213" s="33"/>
    </row>
    <row r="4214" spans="16:19">
      <c r="P4214" s="33"/>
      <c r="R4214" s="33"/>
      <c r="S4214" s="33"/>
    </row>
    <row r="4215" spans="16:19">
      <c r="P4215" s="33"/>
      <c r="R4215" s="33"/>
      <c r="S4215" s="33"/>
    </row>
    <row r="4216" spans="16:19">
      <c r="P4216" s="33"/>
      <c r="R4216" s="33"/>
      <c r="S4216" s="33"/>
    </row>
    <row r="4217" spans="16:19">
      <c r="P4217" s="33"/>
      <c r="R4217" s="33"/>
      <c r="S4217" s="33"/>
    </row>
    <row r="4218" spans="16:19">
      <c r="P4218" s="33"/>
      <c r="R4218" s="33"/>
      <c r="S4218" s="33"/>
    </row>
    <row r="4219" spans="16:19">
      <c r="P4219" s="33"/>
      <c r="R4219" s="33"/>
      <c r="S4219" s="33"/>
    </row>
    <row r="4220" spans="16:19">
      <c r="P4220" s="33"/>
      <c r="R4220" s="33"/>
      <c r="S4220" s="33"/>
    </row>
    <row r="4221" spans="16:19">
      <c r="P4221" s="33"/>
      <c r="R4221" s="33"/>
      <c r="S4221" s="33"/>
    </row>
    <row r="4222" spans="16:19">
      <c r="P4222" s="33"/>
      <c r="R4222" s="33"/>
      <c r="S4222" s="33"/>
    </row>
    <row r="4223" spans="16:19">
      <c r="P4223" s="33"/>
      <c r="R4223" s="33"/>
      <c r="S4223" s="33"/>
    </row>
    <row r="4224" spans="16:19">
      <c r="P4224" s="33"/>
      <c r="R4224" s="33"/>
      <c r="S4224" s="33"/>
    </row>
    <row r="4225" spans="16:19">
      <c r="P4225" s="33"/>
      <c r="R4225" s="33"/>
      <c r="S4225" s="33"/>
    </row>
    <row r="4226" spans="16:19">
      <c r="P4226" s="33"/>
      <c r="R4226" s="33"/>
      <c r="S4226" s="33"/>
    </row>
    <row r="4227" spans="16:19">
      <c r="P4227" s="33"/>
      <c r="R4227" s="33"/>
      <c r="S4227" s="33"/>
    </row>
    <row r="4228" spans="16:19">
      <c r="P4228" s="33"/>
      <c r="R4228" s="33"/>
      <c r="S4228" s="33"/>
    </row>
    <row r="4229" spans="16:19">
      <c r="P4229" s="33"/>
      <c r="R4229" s="33"/>
      <c r="S4229" s="33"/>
    </row>
    <row r="4230" spans="16:19">
      <c r="P4230" s="33"/>
      <c r="R4230" s="33"/>
      <c r="S4230" s="33"/>
    </row>
    <row r="4231" spans="16:19">
      <c r="P4231" s="33"/>
      <c r="R4231" s="33"/>
      <c r="S4231" s="33"/>
    </row>
    <row r="4232" spans="16:19">
      <c r="P4232" s="33"/>
      <c r="R4232" s="33"/>
      <c r="S4232" s="33"/>
    </row>
    <row r="4233" spans="16:19">
      <c r="P4233" s="33"/>
      <c r="R4233" s="33"/>
      <c r="S4233" s="33"/>
    </row>
    <row r="4234" spans="16:19">
      <c r="P4234" s="33"/>
      <c r="R4234" s="33"/>
      <c r="S4234" s="33"/>
    </row>
    <row r="4235" spans="16:19">
      <c r="P4235" s="33"/>
      <c r="R4235" s="33"/>
      <c r="S4235" s="33"/>
    </row>
    <row r="4236" spans="16:19">
      <c r="P4236" s="33"/>
      <c r="R4236" s="33"/>
      <c r="S4236" s="33"/>
    </row>
    <row r="4237" spans="16:19">
      <c r="P4237" s="33"/>
      <c r="R4237" s="33"/>
      <c r="S4237" s="33"/>
    </row>
    <row r="4238" spans="16:19">
      <c r="P4238" s="33"/>
      <c r="R4238" s="33"/>
      <c r="S4238" s="33"/>
    </row>
    <row r="4239" spans="16:19">
      <c r="P4239" s="33"/>
      <c r="R4239" s="33"/>
      <c r="S4239" s="33"/>
    </row>
    <row r="4240" spans="16:19">
      <c r="P4240" s="33"/>
      <c r="R4240" s="33"/>
      <c r="S4240" s="33"/>
    </row>
    <row r="4241" spans="16:19">
      <c r="P4241" s="33"/>
      <c r="R4241" s="33"/>
      <c r="S4241" s="33"/>
    </row>
    <row r="4242" spans="16:19">
      <c r="P4242" s="33"/>
      <c r="R4242" s="33"/>
      <c r="S4242" s="33"/>
    </row>
    <row r="4243" spans="16:19">
      <c r="P4243" s="33"/>
      <c r="R4243" s="33"/>
      <c r="S4243" s="33"/>
    </row>
    <row r="4244" spans="16:19">
      <c r="P4244" s="33"/>
      <c r="R4244" s="33"/>
      <c r="S4244" s="33"/>
    </row>
    <row r="4245" spans="16:19">
      <c r="P4245" s="33"/>
      <c r="R4245" s="33"/>
      <c r="S4245" s="33"/>
    </row>
    <row r="4246" spans="16:19">
      <c r="P4246" s="33"/>
      <c r="R4246" s="33"/>
      <c r="S4246" s="33"/>
    </row>
    <row r="4247" spans="16:19">
      <c r="P4247" s="33"/>
      <c r="R4247" s="33"/>
      <c r="S4247" s="33"/>
    </row>
    <row r="4248" spans="16:19">
      <c r="P4248" s="33"/>
      <c r="R4248" s="33"/>
      <c r="S4248" s="33"/>
    </row>
    <row r="4249" spans="16:19">
      <c r="P4249" s="33"/>
      <c r="R4249" s="33"/>
      <c r="S4249" s="33"/>
    </row>
    <row r="4250" spans="16:19">
      <c r="P4250" s="33"/>
      <c r="R4250" s="33"/>
      <c r="S4250" s="33"/>
    </row>
    <row r="4251" spans="16:19">
      <c r="P4251" s="33"/>
      <c r="R4251" s="33"/>
      <c r="S4251" s="33"/>
    </row>
    <row r="4252" spans="16:19">
      <c r="P4252" s="33"/>
      <c r="R4252" s="33"/>
      <c r="S4252" s="33"/>
    </row>
    <row r="4253" spans="16:19">
      <c r="P4253" s="33"/>
      <c r="R4253" s="33"/>
      <c r="S4253" s="33"/>
    </row>
    <row r="4254" spans="16:19">
      <c r="P4254" s="33"/>
      <c r="R4254" s="33"/>
      <c r="S4254" s="33"/>
    </row>
    <row r="4255" spans="16:19">
      <c r="P4255" s="33"/>
      <c r="R4255" s="33"/>
      <c r="S4255" s="33"/>
    </row>
    <row r="4256" spans="16:19">
      <c r="P4256" s="33"/>
      <c r="R4256" s="33"/>
      <c r="S4256" s="33"/>
    </row>
    <row r="4257" spans="16:19">
      <c r="P4257" s="33"/>
      <c r="R4257" s="33"/>
      <c r="S4257" s="33"/>
    </row>
    <row r="4258" spans="16:19">
      <c r="P4258" s="33"/>
      <c r="R4258" s="33"/>
      <c r="S4258" s="33"/>
    </row>
    <row r="4259" spans="16:19">
      <c r="P4259" s="33"/>
      <c r="R4259" s="33"/>
      <c r="S4259" s="33"/>
    </row>
    <row r="4260" spans="16:19">
      <c r="P4260" s="33"/>
      <c r="R4260" s="33"/>
      <c r="S4260" s="33"/>
    </row>
    <row r="4261" spans="16:19">
      <c r="P4261" s="33"/>
      <c r="R4261" s="33"/>
      <c r="S4261" s="33"/>
    </row>
    <row r="4262" spans="16:19">
      <c r="P4262" s="33"/>
      <c r="R4262" s="33"/>
      <c r="S4262" s="33"/>
    </row>
    <row r="4263" spans="16:19">
      <c r="P4263" s="33"/>
      <c r="R4263" s="33"/>
      <c r="S4263" s="33"/>
    </row>
    <row r="4264" spans="16:19">
      <c r="P4264" s="33"/>
      <c r="R4264" s="33"/>
      <c r="S4264" s="33"/>
    </row>
    <row r="4265" spans="16:19">
      <c r="P4265" s="33"/>
      <c r="R4265" s="33"/>
      <c r="S4265" s="33"/>
    </row>
    <row r="4266" spans="16:19">
      <c r="P4266" s="33"/>
      <c r="R4266" s="33"/>
      <c r="S4266" s="33"/>
    </row>
    <row r="4267" spans="16:19">
      <c r="P4267" s="33"/>
      <c r="R4267" s="33"/>
      <c r="S4267" s="33"/>
    </row>
    <row r="4268" spans="16:19">
      <c r="P4268" s="33"/>
      <c r="R4268" s="33"/>
      <c r="S4268" s="33"/>
    </row>
    <row r="4269" spans="16:19">
      <c r="P4269" s="33"/>
      <c r="R4269" s="33"/>
      <c r="S4269" s="33"/>
    </row>
    <row r="4270" spans="16:19">
      <c r="P4270" s="33"/>
      <c r="R4270" s="33"/>
      <c r="S4270" s="33"/>
    </row>
    <row r="4271" spans="16:19">
      <c r="P4271" s="33"/>
      <c r="R4271" s="33"/>
      <c r="S4271" s="33"/>
    </row>
    <row r="4272" spans="16:19">
      <c r="P4272" s="33"/>
      <c r="R4272" s="33"/>
      <c r="S4272" s="33"/>
    </row>
    <row r="4273" spans="16:19">
      <c r="P4273" s="33"/>
      <c r="R4273" s="33"/>
      <c r="S4273" s="33"/>
    </row>
    <row r="4274" spans="16:19">
      <c r="P4274" s="33"/>
      <c r="R4274" s="33"/>
      <c r="S4274" s="33"/>
    </row>
    <row r="4275" spans="16:19">
      <c r="P4275" s="33"/>
      <c r="R4275" s="33"/>
      <c r="S4275" s="33"/>
    </row>
    <row r="4276" spans="16:19">
      <c r="P4276" s="33"/>
      <c r="R4276" s="33"/>
      <c r="S4276" s="33"/>
    </row>
    <row r="4277" spans="16:19">
      <c r="P4277" s="33"/>
      <c r="R4277" s="33"/>
      <c r="S4277" s="33"/>
    </row>
    <row r="4278" spans="16:19">
      <c r="P4278" s="33"/>
      <c r="R4278" s="33"/>
      <c r="S4278" s="33"/>
    </row>
    <row r="4279" spans="16:19">
      <c r="P4279" s="33"/>
      <c r="R4279" s="33"/>
      <c r="S4279" s="33"/>
    </row>
    <row r="4280" spans="16:19">
      <c r="P4280" s="33"/>
      <c r="R4280" s="33"/>
      <c r="S4280" s="33"/>
    </row>
    <row r="4281" spans="16:19">
      <c r="P4281" s="33"/>
      <c r="R4281" s="33"/>
      <c r="S4281" s="33"/>
    </row>
    <row r="4282" spans="16:19">
      <c r="P4282" s="33"/>
      <c r="R4282" s="33"/>
      <c r="S4282" s="33"/>
    </row>
    <row r="4283" spans="16:19">
      <c r="P4283" s="33"/>
      <c r="R4283" s="33"/>
      <c r="S4283" s="33"/>
    </row>
    <row r="4284" spans="16:19">
      <c r="P4284" s="33"/>
      <c r="R4284" s="33"/>
      <c r="S4284" s="33"/>
    </row>
    <row r="4285" spans="16:19">
      <c r="P4285" s="33"/>
      <c r="R4285" s="33"/>
      <c r="S4285" s="33"/>
    </row>
    <row r="4286" spans="16:19">
      <c r="P4286" s="33"/>
      <c r="R4286" s="33"/>
      <c r="S4286" s="33"/>
    </row>
    <row r="4287" spans="16:19">
      <c r="P4287" s="33"/>
      <c r="R4287" s="33"/>
      <c r="S4287" s="33"/>
    </row>
    <row r="4288" spans="16:19">
      <c r="P4288" s="33"/>
      <c r="R4288" s="33"/>
      <c r="S4288" s="33"/>
    </row>
    <row r="4289" spans="16:19">
      <c r="P4289" s="33"/>
      <c r="R4289" s="33"/>
      <c r="S4289" s="33"/>
    </row>
    <row r="4290" spans="16:19">
      <c r="P4290" s="33"/>
      <c r="R4290" s="33"/>
      <c r="S4290" s="33"/>
    </row>
    <row r="4291" spans="16:19">
      <c r="P4291" s="33"/>
      <c r="R4291" s="33"/>
      <c r="S4291" s="33"/>
    </row>
    <row r="4292" spans="16:19">
      <c r="P4292" s="33"/>
      <c r="R4292" s="33"/>
      <c r="S4292" s="33"/>
    </row>
    <row r="4293" spans="16:19">
      <c r="P4293" s="33"/>
      <c r="R4293" s="33"/>
      <c r="S4293" s="33"/>
    </row>
    <row r="4294" spans="16:19">
      <c r="P4294" s="33"/>
      <c r="R4294" s="33"/>
      <c r="S4294" s="33"/>
    </row>
    <row r="4295" spans="16:19">
      <c r="P4295" s="33"/>
      <c r="R4295" s="33"/>
      <c r="S4295" s="33"/>
    </row>
    <row r="4296" spans="16:19">
      <c r="P4296" s="33"/>
      <c r="R4296" s="33"/>
      <c r="S4296" s="33"/>
    </row>
    <row r="4297" spans="16:19">
      <c r="P4297" s="33"/>
      <c r="R4297" s="33"/>
      <c r="S4297" s="33"/>
    </row>
    <row r="4298" spans="16:19">
      <c r="P4298" s="33"/>
      <c r="R4298" s="33"/>
      <c r="S4298" s="33"/>
    </row>
    <row r="4299" spans="16:19">
      <c r="P4299" s="33"/>
      <c r="R4299" s="33"/>
      <c r="S4299" s="33"/>
    </row>
    <row r="4300" spans="16:19">
      <c r="P4300" s="33"/>
      <c r="R4300" s="33"/>
      <c r="S4300" s="33"/>
    </row>
    <row r="4301" spans="16:19">
      <c r="P4301" s="33"/>
      <c r="R4301" s="33"/>
      <c r="S4301" s="33"/>
    </row>
    <row r="4302" spans="16:19">
      <c r="P4302" s="33"/>
      <c r="R4302" s="33"/>
      <c r="S4302" s="33"/>
    </row>
    <row r="4303" spans="16:19">
      <c r="P4303" s="33"/>
      <c r="R4303" s="33"/>
      <c r="S4303" s="33"/>
    </row>
    <row r="4304" spans="16:19">
      <c r="P4304" s="33"/>
      <c r="R4304" s="33"/>
      <c r="S4304" s="33"/>
    </row>
    <row r="4305" spans="16:19">
      <c r="P4305" s="33"/>
      <c r="R4305" s="33"/>
      <c r="S4305" s="33"/>
    </row>
    <row r="4306" spans="16:19">
      <c r="P4306" s="33"/>
      <c r="R4306" s="33"/>
      <c r="S4306" s="33"/>
    </row>
    <row r="4307" spans="16:19">
      <c r="P4307" s="33"/>
      <c r="R4307" s="33"/>
      <c r="S4307" s="33"/>
    </row>
    <row r="4308" spans="16:19">
      <c r="P4308" s="33"/>
      <c r="R4308" s="33"/>
      <c r="S4308" s="33"/>
    </row>
    <row r="4309" spans="16:19">
      <c r="P4309" s="33"/>
      <c r="R4309" s="33"/>
      <c r="S4309" s="33"/>
    </row>
    <row r="4310" spans="16:19">
      <c r="P4310" s="33"/>
      <c r="R4310" s="33"/>
      <c r="S4310" s="33"/>
    </row>
    <row r="4311" spans="16:19">
      <c r="P4311" s="33"/>
      <c r="R4311" s="33"/>
      <c r="S4311" s="33"/>
    </row>
    <row r="4312" spans="16:19">
      <c r="P4312" s="33"/>
      <c r="R4312" s="33"/>
      <c r="S4312" s="33"/>
    </row>
    <row r="4313" spans="16:19">
      <c r="P4313" s="33"/>
      <c r="R4313" s="33"/>
      <c r="S4313" s="33"/>
    </row>
    <row r="4314" spans="16:19">
      <c r="P4314" s="33"/>
      <c r="R4314" s="33"/>
      <c r="S4314" s="33"/>
    </row>
    <row r="4315" spans="16:19">
      <c r="P4315" s="33"/>
      <c r="R4315" s="33"/>
      <c r="S4315" s="33"/>
    </row>
    <row r="4316" spans="16:19">
      <c r="P4316" s="33"/>
      <c r="R4316" s="33"/>
      <c r="S4316" s="33"/>
    </row>
    <row r="4317" spans="16:19">
      <c r="P4317" s="33"/>
      <c r="R4317" s="33"/>
      <c r="S4317" s="33"/>
    </row>
    <row r="4318" spans="16:19">
      <c r="P4318" s="33"/>
      <c r="R4318" s="33"/>
      <c r="S4318" s="33"/>
    </row>
    <row r="4319" spans="16:19">
      <c r="P4319" s="33"/>
      <c r="R4319" s="33"/>
      <c r="S4319" s="33"/>
    </row>
    <row r="4320" spans="16:19">
      <c r="P4320" s="33"/>
      <c r="R4320" s="33"/>
      <c r="S4320" s="33"/>
    </row>
    <row r="4321" spans="16:19">
      <c r="P4321" s="33"/>
      <c r="R4321" s="33"/>
      <c r="S4321" s="33"/>
    </row>
    <row r="4322" spans="16:19">
      <c r="P4322" s="33"/>
      <c r="R4322" s="33"/>
      <c r="S4322" s="33"/>
    </row>
    <row r="4323" spans="16:19">
      <c r="P4323" s="33"/>
      <c r="R4323" s="33"/>
      <c r="S4323" s="33"/>
    </row>
    <row r="4324" spans="16:19">
      <c r="P4324" s="33"/>
      <c r="R4324" s="33"/>
      <c r="S4324" s="33"/>
    </row>
    <row r="4325" spans="16:19">
      <c r="P4325" s="33"/>
      <c r="R4325" s="33"/>
      <c r="S4325" s="33"/>
    </row>
    <row r="4326" spans="16:19">
      <c r="P4326" s="33"/>
      <c r="R4326" s="33"/>
      <c r="S4326" s="33"/>
    </row>
    <row r="4327" spans="16:19">
      <c r="P4327" s="33"/>
      <c r="R4327" s="33"/>
      <c r="S4327" s="33"/>
    </row>
    <row r="4328" spans="16:19">
      <c r="P4328" s="33"/>
      <c r="R4328" s="33"/>
      <c r="S4328" s="33"/>
    </row>
    <row r="4329" spans="16:19">
      <c r="P4329" s="33"/>
      <c r="R4329" s="33"/>
      <c r="S4329" s="33"/>
    </row>
    <row r="4330" spans="16:19">
      <c r="P4330" s="33"/>
      <c r="R4330" s="33"/>
      <c r="S4330" s="33"/>
    </row>
    <row r="4331" spans="16:19">
      <c r="P4331" s="33"/>
      <c r="R4331" s="33"/>
      <c r="S4331" s="33"/>
    </row>
    <row r="4332" spans="16:19">
      <c r="P4332" s="33"/>
      <c r="R4332" s="33"/>
      <c r="S4332" s="33"/>
    </row>
    <row r="4333" spans="16:19">
      <c r="P4333" s="33"/>
      <c r="R4333" s="33"/>
      <c r="S4333" s="33"/>
    </row>
    <row r="4334" spans="16:19">
      <c r="P4334" s="33"/>
      <c r="R4334" s="33"/>
      <c r="S4334" s="33"/>
    </row>
    <row r="4335" spans="16:19">
      <c r="P4335" s="33"/>
      <c r="R4335" s="33"/>
      <c r="S4335" s="33"/>
    </row>
    <row r="4336" spans="16:19">
      <c r="P4336" s="33"/>
      <c r="R4336" s="33"/>
      <c r="S4336" s="33"/>
    </row>
    <row r="4337" spans="16:19">
      <c r="P4337" s="33"/>
      <c r="R4337" s="33"/>
      <c r="S4337" s="33"/>
    </row>
    <row r="4338" spans="16:19">
      <c r="P4338" s="33"/>
      <c r="R4338" s="33"/>
      <c r="S4338" s="33"/>
    </row>
    <row r="4339" spans="16:19">
      <c r="P4339" s="33"/>
      <c r="R4339" s="33"/>
      <c r="S4339" s="33"/>
    </row>
    <row r="4340" spans="16:19">
      <c r="P4340" s="33"/>
      <c r="R4340" s="33"/>
      <c r="S4340" s="33"/>
    </row>
    <row r="4341" spans="16:19">
      <c r="P4341" s="33"/>
      <c r="R4341" s="33"/>
      <c r="S4341" s="33"/>
    </row>
    <row r="4342" spans="16:19">
      <c r="P4342" s="33"/>
      <c r="R4342" s="33"/>
      <c r="S4342" s="33"/>
    </row>
    <row r="4343" spans="16:19">
      <c r="P4343" s="33"/>
      <c r="R4343" s="33"/>
      <c r="S4343" s="33"/>
    </row>
    <row r="4344" spans="16:19">
      <c r="P4344" s="33"/>
      <c r="R4344" s="33"/>
      <c r="S4344" s="33"/>
    </row>
    <row r="4345" spans="16:19">
      <c r="P4345" s="33"/>
      <c r="R4345" s="33"/>
      <c r="S4345" s="33"/>
    </row>
    <row r="4346" spans="16:19">
      <c r="P4346" s="33"/>
      <c r="R4346" s="33"/>
      <c r="S4346" s="33"/>
    </row>
    <row r="4347" spans="16:19">
      <c r="P4347" s="33"/>
      <c r="R4347" s="33"/>
      <c r="S4347" s="33"/>
    </row>
    <row r="4348" spans="16:19">
      <c r="P4348" s="33"/>
      <c r="R4348" s="33"/>
      <c r="S4348" s="33"/>
    </row>
    <row r="4349" spans="16:19">
      <c r="P4349" s="33"/>
      <c r="R4349" s="33"/>
      <c r="S4349" s="33"/>
    </row>
    <row r="4350" spans="16:19">
      <c r="P4350" s="33"/>
      <c r="R4350" s="33"/>
      <c r="S4350" s="33"/>
    </row>
    <row r="4351" spans="16:19">
      <c r="P4351" s="33"/>
      <c r="R4351" s="33"/>
      <c r="S4351" s="33"/>
    </row>
    <row r="4352" spans="16:19">
      <c r="P4352" s="33"/>
      <c r="R4352" s="33"/>
      <c r="S4352" s="33"/>
    </row>
    <row r="4353" spans="16:19">
      <c r="P4353" s="33"/>
      <c r="R4353" s="33"/>
      <c r="S4353" s="33"/>
    </row>
    <row r="4354" spans="16:19">
      <c r="P4354" s="33"/>
      <c r="R4354" s="33"/>
      <c r="S4354" s="33"/>
    </row>
    <row r="4355" spans="16:19">
      <c r="P4355" s="33"/>
      <c r="R4355" s="33"/>
      <c r="S4355" s="33"/>
    </row>
    <row r="4356" spans="16:19">
      <c r="P4356" s="33"/>
      <c r="R4356" s="33"/>
      <c r="S4356" s="33"/>
    </row>
    <row r="4357" spans="16:19">
      <c r="P4357" s="33"/>
      <c r="R4357" s="33"/>
      <c r="S4357" s="33"/>
    </row>
    <row r="4358" spans="16:19">
      <c r="P4358" s="33"/>
      <c r="R4358" s="33"/>
      <c r="S4358" s="33"/>
    </row>
    <row r="4359" spans="16:19">
      <c r="P4359" s="33"/>
      <c r="R4359" s="33"/>
      <c r="S4359" s="33"/>
    </row>
    <row r="4360" spans="16:19">
      <c r="P4360" s="33"/>
      <c r="R4360" s="33"/>
      <c r="S4360" s="33"/>
    </row>
    <row r="4361" spans="16:19">
      <c r="P4361" s="33"/>
      <c r="R4361" s="33"/>
      <c r="S4361" s="33"/>
    </row>
    <row r="4362" spans="16:19">
      <c r="P4362" s="33"/>
      <c r="R4362" s="33"/>
      <c r="S4362" s="33"/>
    </row>
    <row r="4363" spans="16:19">
      <c r="P4363" s="33"/>
      <c r="R4363" s="33"/>
      <c r="S4363" s="33"/>
    </row>
    <row r="4364" spans="16:19">
      <c r="P4364" s="33"/>
      <c r="R4364" s="33"/>
      <c r="S4364" s="33"/>
    </row>
    <row r="4365" spans="16:19">
      <c r="P4365" s="33"/>
      <c r="R4365" s="33"/>
      <c r="S4365" s="33"/>
    </row>
    <row r="4366" spans="16:19">
      <c r="P4366" s="33"/>
      <c r="R4366" s="33"/>
      <c r="S4366" s="33"/>
    </row>
    <row r="4367" spans="16:19">
      <c r="P4367" s="33"/>
      <c r="R4367" s="33"/>
      <c r="S4367" s="33"/>
    </row>
    <row r="4368" spans="16:19">
      <c r="P4368" s="33"/>
      <c r="R4368" s="33"/>
      <c r="S4368" s="33"/>
    </row>
    <row r="4369" spans="16:19">
      <c r="P4369" s="33"/>
      <c r="R4369" s="33"/>
      <c r="S4369" s="33"/>
    </row>
    <row r="4370" spans="16:19">
      <c r="P4370" s="33"/>
      <c r="R4370" s="33"/>
      <c r="S4370" s="33"/>
    </row>
    <row r="4371" spans="16:19">
      <c r="P4371" s="33"/>
      <c r="R4371" s="33"/>
      <c r="S4371" s="33"/>
    </row>
    <row r="4372" spans="16:19">
      <c r="P4372" s="33"/>
      <c r="R4372" s="33"/>
      <c r="S4372" s="33"/>
    </row>
    <row r="4373" spans="16:19">
      <c r="P4373" s="33"/>
      <c r="R4373" s="33"/>
      <c r="S4373" s="33"/>
    </row>
    <row r="4374" spans="16:19">
      <c r="P4374" s="33"/>
      <c r="R4374" s="33"/>
      <c r="S4374" s="33"/>
    </row>
    <row r="4375" spans="16:19">
      <c r="P4375" s="33"/>
      <c r="R4375" s="33"/>
      <c r="S4375" s="33"/>
    </row>
    <row r="4376" spans="16:19">
      <c r="P4376" s="33"/>
      <c r="R4376" s="33"/>
      <c r="S4376" s="33"/>
    </row>
    <row r="4377" spans="16:19">
      <c r="P4377" s="33"/>
      <c r="R4377" s="33"/>
      <c r="S4377" s="33"/>
    </row>
    <row r="4378" spans="16:19">
      <c r="P4378" s="33"/>
      <c r="R4378" s="33"/>
      <c r="S4378" s="33"/>
    </row>
    <row r="4379" spans="16:19">
      <c r="P4379" s="33"/>
      <c r="R4379" s="33"/>
      <c r="S4379" s="33"/>
    </row>
    <row r="4380" spans="16:19">
      <c r="P4380" s="33"/>
      <c r="R4380" s="33"/>
      <c r="S4380" s="33"/>
    </row>
    <row r="4381" spans="16:19">
      <c r="P4381" s="33"/>
      <c r="R4381" s="33"/>
      <c r="S4381" s="33"/>
    </row>
    <row r="4382" spans="16:19">
      <c r="P4382" s="33"/>
      <c r="R4382" s="33"/>
      <c r="S4382" s="33"/>
    </row>
    <row r="4383" spans="16:19">
      <c r="P4383" s="33"/>
      <c r="R4383" s="33"/>
      <c r="S4383" s="33"/>
    </row>
    <row r="4384" spans="16:19">
      <c r="P4384" s="33"/>
      <c r="R4384" s="33"/>
      <c r="S4384" s="33"/>
    </row>
    <row r="4385" spans="16:19">
      <c r="P4385" s="33"/>
      <c r="R4385" s="33"/>
      <c r="S4385" s="33"/>
    </row>
    <row r="4386" spans="16:19">
      <c r="P4386" s="33"/>
      <c r="R4386" s="33"/>
      <c r="S4386" s="33"/>
    </row>
    <row r="4387" spans="16:19">
      <c r="P4387" s="33"/>
      <c r="R4387" s="33"/>
      <c r="S4387" s="33"/>
    </row>
    <row r="4388" spans="16:19">
      <c r="P4388" s="33"/>
      <c r="R4388" s="33"/>
      <c r="S4388" s="33"/>
    </row>
    <row r="4389" spans="16:19">
      <c r="P4389" s="33"/>
      <c r="R4389" s="33"/>
      <c r="S4389" s="33"/>
    </row>
    <row r="4390" spans="16:19">
      <c r="P4390" s="33"/>
      <c r="R4390" s="33"/>
      <c r="S4390" s="33"/>
    </row>
    <row r="4391" spans="16:19">
      <c r="P4391" s="33"/>
      <c r="R4391" s="33"/>
      <c r="S4391" s="33"/>
    </row>
    <row r="4392" spans="16:19">
      <c r="P4392" s="33"/>
      <c r="R4392" s="33"/>
      <c r="S4392" s="33"/>
    </row>
    <row r="4393" spans="16:19">
      <c r="P4393" s="33"/>
      <c r="R4393" s="33"/>
      <c r="S4393" s="33"/>
    </row>
    <row r="4394" spans="16:19">
      <c r="P4394" s="33"/>
      <c r="R4394" s="33"/>
      <c r="S4394" s="33"/>
    </row>
    <row r="4395" spans="16:19">
      <c r="P4395" s="33"/>
      <c r="R4395" s="33"/>
      <c r="S4395" s="33"/>
    </row>
    <row r="4396" spans="16:19">
      <c r="P4396" s="33"/>
      <c r="R4396" s="33"/>
      <c r="S4396" s="33"/>
    </row>
    <row r="4397" spans="16:19">
      <c r="P4397" s="33"/>
      <c r="R4397" s="33"/>
      <c r="S4397" s="33"/>
    </row>
    <row r="4398" spans="16:19">
      <c r="P4398" s="33"/>
      <c r="R4398" s="33"/>
      <c r="S4398" s="33"/>
    </row>
    <row r="4399" spans="16:19">
      <c r="P4399" s="33"/>
      <c r="R4399" s="33"/>
      <c r="S4399" s="33"/>
    </row>
    <row r="4400" spans="16:19">
      <c r="P4400" s="33"/>
      <c r="R4400" s="33"/>
      <c r="S4400" s="33"/>
    </row>
    <row r="4401" spans="16:19">
      <c r="P4401" s="33"/>
      <c r="R4401" s="33"/>
      <c r="S4401" s="33"/>
    </row>
    <row r="4402" spans="16:19">
      <c r="P4402" s="33"/>
      <c r="R4402" s="33"/>
      <c r="S4402" s="33"/>
    </row>
    <row r="4403" spans="16:19">
      <c r="P4403" s="33"/>
      <c r="R4403" s="33"/>
      <c r="S4403" s="33"/>
    </row>
    <row r="4404" spans="16:19">
      <c r="P4404" s="33"/>
      <c r="R4404" s="33"/>
      <c r="S4404" s="33"/>
    </row>
    <row r="4405" spans="16:19">
      <c r="P4405" s="33"/>
      <c r="R4405" s="33"/>
      <c r="S4405" s="33"/>
    </row>
    <row r="4406" spans="16:19">
      <c r="P4406" s="33"/>
      <c r="R4406" s="33"/>
      <c r="S4406" s="33"/>
    </row>
    <row r="4407" spans="16:19">
      <c r="P4407" s="33"/>
      <c r="R4407" s="33"/>
      <c r="S4407" s="33"/>
    </row>
    <row r="4408" spans="16:19">
      <c r="P4408" s="33"/>
      <c r="R4408" s="33"/>
      <c r="S4408" s="33"/>
    </row>
    <row r="4409" spans="16:19">
      <c r="P4409" s="33"/>
      <c r="R4409" s="33"/>
      <c r="S4409" s="33"/>
    </row>
    <row r="4410" spans="16:19">
      <c r="P4410" s="33"/>
      <c r="R4410" s="33"/>
      <c r="S4410" s="33"/>
    </row>
    <row r="4411" spans="16:19">
      <c r="P4411" s="33"/>
      <c r="R4411" s="33"/>
      <c r="S4411" s="33"/>
    </row>
    <row r="4412" spans="16:19">
      <c r="P4412" s="33"/>
      <c r="R4412" s="33"/>
      <c r="S4412" s="33"/>
    </row>
    <row r="4413" spans="16:19">
      <c r="P4413" s="33"/>
      <c r="R4413" s="33"/>
      <c r="S4413" s="33"/>
    </row>
    <row r="4414" spans="16:19">
      <c r="P4414" s="33"/>
      <c r="R4414" s="33"/>
      <c r="S4414" s="33"/>
    </row>
    <row r="4415" spans="16:19">
      <c r="P4415" s="33"/>
      <c r="R4415" s="33"/>
      <c r="S4415" s="33"/>
    </row>
    <row r="4416" spans="16:19">
      <c r="P4416" s="33"/>
      <c r="R4416" s="33"/>
      <c r="S4416" s="33"/>
    </row>
    <row r="4417" spans="16:19">
      <c r="P4417" s="33"/>
      <c r="R4417" s="33"/>
      <c r="S4417" s="33"/>
    </row>
    <row r="4418" spans="16:19">
      <c r="P4418" s="33"/>
      <c r="R4418" s="33"/>
      <c r="S4418" s="33"/>
    </row>
    <row r="4419" spans="16:19">
      <c r="P4419" s="33"/>
      <c r="R4419" s="33"/>
      <c r="S4419" s="33"/>
    </row>
    <row r="4420" spans="16:19">
      <c r="P4420" s="33"/>
      <c r="R4420" s="33"/>
      <c r="S4420" s="33"/>
    </row>
    <row r="4421" spans="16:19">
      <c r="P4421" s="33"/>
      <c r="R4421" s="33"/>
      <c r="S4421" s="33"/>
    </row>
    <row r="4422" spans="16:19">
      <c r="P4422" s="33"/>
      <c r="R4422" s="33"/>
      <c r="S4422" s="33"/>
    </row>
    <row r="4423" spans="16:19">
      <c r="P4423" s="33"/>
      <c r="R4423" s="33"/>
      <c r="S4423" s="33"/>
    </row>
    <row r="4424" spans="16:19">
      <c r="P4424" s="33"/>
      <c r="R4424" s="33"/>
      <c r="S4424" s="33"/>
    </row>
    <row r="4425" spans="16:19">
      <c r="P4425" s="33"/>
      <c r="R4425" s="33"/>
      <c r="S4425" s="33"/>
    </row>
    <row r="4426" spans="16:19">
      <c r="P4426" s="33"/>
      <c r="R4426" s="33"/>
      <c r="S4426" s="33"/>
    </row>
    <row r="4427" spans="16:19">
      <c r="P4427" s="33"/>
      <c r="R4427" s="33"/>
      <c r="S4427" s="33"/>
    </row>
    <row r="4428" spans="16:19">
      <c r="P4428" s="33"/>
      <c r="R4428" s="33"/>
      <c r="S4428" s="33"/>
    </row>
    <row r="4429" spans="16:19">
      <c r="P4429" s="33"/>
      <c r="R4429" s="33"/>
      <c r="S4429" s="33"/>
    </row>
    <row r="4430" spans="16:19">
      <c r="P4430" s="33"/>
      <c r="R4430" s="33"/>
      <c r="S4430" s="33"/>
    </row>
    <row r="4431" spans="16:19">
      <c r="P4431" s="33"/>
      <c r="R4431" s="33"/>
      <c r="S4431" s="33"/>
    </row>
    <row r="4432" spans="16:19">
      <c r="P4432" s="33"/>
      <c r="R4432" s="33"/>
      <c r="S4432" s="33"/>
    </row>
    <row r="4433" spans="16:19">
      <c r="P4433" s="33"/>
      <c r="R4433" s="33"/>
      <c r="S4433" s="33"/>
    </row>
    <row r="4434" spans="16:19">
      <c r="P4434" s="33"/>
      <c r="R4434" s="33"/>
      <c r="S4434" s="33"/>
    </row>
    <row r="4435" spans="16:19">
      <c r="P4435" s="33"/>
      <c r="R4435" s="33"/>
      <c r="S4435" s="33"/>
    </row>
    <row r="4436" spans="16:19">
      <c r="P4436" s="33"/>
      <c r="R4436" s="33"/>
      <c r="S4436" s="33"/>
    </row>
    <row r="4437" spans="16:19">
      <c r="P4437" s="33"/>
      <c r="R4437" s="33"/>
      <c r="S4437" s="33"/>
    </row>
    <row r="4438" spans="16:19">
      <c r="P4438" s="33"/>
      <c r="R4438" s="33"/>
      <c r="S4438" s="33"/>
    </row>
    <row r="4439" spans="16:19">
      <c r="P4439" s="33"/>
      <c r="R4439" s="33"/>
      <c r="S4439" s="33"/>
    </row>
    <row r="4440" spans="16:19">
      <c r="P4440" s="33"/>
      <c r="R4440" s="33"/>
      <c r="S4440" s="33"/>
    </row>
    <row r="4441" spans="16:19">
      <c r="P4441" s="33"/>
      <c r="R4441" s="33"/>
      <c r="S4441" s="33"/>
    </row>
    <row r="4442" spans="16:19">
      <c r="P4442" s="33"/>
      <c r="R4442" s="33"/>
      <c r="S4442" s="33"/>
    </row>
    <row r="4443" spans="16:19">
      <c r="P4443" s="33"/>
      <c r="R4443" s="33"/>
      <c r="S4443" s="33"/>
    </row>
    <row r="4444" spans="16:19">
      <c r="P4444" s="33"/>
      <c r="R4444" s="33"/>
      <c r="S4444" s="33"/>
    </row>
    <row r="4445" spans="16:19">
      <c r="P4445" s="33"/>
      <c r="R4445" s="33"/>
      <c r="S4445" s="33"/>
    </row>
    <row r="4446" spans="16:19">
      <c r="P4446" s="33"/>
      <c r="R4446" s="33"/>
      <c r="S4446" s="33"/>
    </row>
    <row r="4447" spans="16:19">
      <c r="P4447" s="33"/>
      <c r="R4447" s="33"/>
      <c r="S4447" s="33"/>
    </row>
    <row r="4448" spans="16:19">
      <c r="P4448" s="33"/>
      <c r="R4448" s="33"/>
      <c r="S4448" s="33"/>
    </row>
    <row r="4449" spans="16:19">
      <c r="P4449" s="33"/>
      <c r="R4449" s="33"/>
      <c r="S4449" s="33"/>
    </row>
    <row r="4450" spans="16:19">
      <c r="P4450" s="33"/>
      <c r="R4450" s="33"/>
      <c r="S4450" s="33"/>
    </row>
    <row r="4451" spans="16:19">
      <c r="P4451" s="33"/>
      <c r="R4451" s="33"/>
      <c r="S4451" s="33"/>
    </row>
    <row r="4452" spans="16:19">
      <c r="P4452" s="33"/>
      <c r="R4452" s="33"/>
      <c r="S4452" s="33"/>
    </row>
    <row r="4453" spans="16:19">
      <c r="P4453" s="33"/>
      <c r="R4453" s="33"/>
      <c r="S4453" s="33"/>
    </row>
    <row r="4454" spans="16:19">
      <c r="P4454" s="33"/>
      <c r="R4454" s="33"/>
      <c r="S4454" s="33"/>
    </row>
    <row r="4455" spans="16:19">
      <c r="P4455" s="33"/>
      <c r="R4455" s="33"/>
      <c r="S4455" s="33"/>
    </row>
    <row r="4456" spans="16:19">
      <c r="P4456" s="33"/>
      <c r="R4456" s="33"/>
      <c r="S4456" s="33"/>
    </row>
    <row r="4457" spans="16:19">
      <c r="P4457" s="33"/>
      <c r="R4457" s="33"/>
      <c r="S4457" s="33"/>
    </row>
    <row r="4458" spans="16:19">
      <c r="P4458" s="33"/>
      <c r="R4458" s="33"/>
      <c r="S4458" s="33"/>
    </row>
    <row r="4459" spans="16:19">
      <c r="P4459" s="33"/>
      <c r="R4459" s="33"/>
      <c r="S4459" s="33"/>
    </row>
    <row r="4460" spans="16:19">
      <c r="P4460" s="33"/>
      <c r="R4460" s="33"/>
      <c r="S4460" s="33"/>
    </row>
    <row r="4461" spans="16:19">
      <c r="P4461" s="33"/>
      <c r="R4461" s="33"/>
      <c r="S4461" s="33"/>
    </row>
    <row r="4462" spans="16:19">
      <c r="P4462" s="33"/>
      <c r="R4462" s="33"/>
      <c r="S4462" s="33"/>
    </row>
    <row r="4463" spans="16:19">
      <c r="P4463" s="33"/>
      <c r="R4463" s="33"/>
      <c r="S4463" s="33"/>
    </row>
    <row r="4464" spans="16:19">
      <c r="P4464" s="33"/>
      <c r="R4464" s="33"/>
      <c r="S4464" s="33"/>
    </row>
    <row r="4465" spans="16:19">
      <c r="P4465" s="33"/>
      <c r="R4465" s="33"/>
      <c r="S4465" s="33"/>
    </row>
    <row r="4466" spans="16:19">
      <c r="P4466" s="33"/>
      <c r="R4466" s="33"/>
      <c r="S4466" s="33"/>
    </row>
    <row r="4467" spans="16:19">
      <c r="P4467" s="33"/>
      <c r="R4467" s="33"/>
      <c r="S4467" s="33"/>
    </row>
    <row r="4468" spans="16:19">
      <c r="P4468" s="33"/>
      <c r="R4468" s="33"/>
      <c r="S4468" s="33"/>
    </row>
    <row r="4469" spans="16:19">
      <c r="P4469" s="33"/>
      <c r="R4469" s="33"/>
      <c r="S4469" s="33"/>
    </row>
    <row r="4470" spans="16:19">
      <c r="P4470" s="33"/>
      <c r="R4470" s="33"/>
      <c r="S4470" s="33"/>
    </row>
    <row r="4471" spans="16:19">
      <c r="P4471" s="33"/>
      <c r="R4471" s="33"/>
      <c r="S4471" s="33"/>
    </row>
    <row r="4472" spans="16:19">
      <c r="P4472" s="33"/>
      <c r="R4472" s="33"/>
      <c r="S4472" s="33"/>
    </row>
    <row r="4473" spans="16:19">
      <c r="P4473" s="33"/>
      <c r="R4473" s="33"/>
      <c r="S4473" s="33"/>
    </row>
    <row r="4474" spans="16:19">
      <c r="P4474" s="33"/>
      <c r="R4474" s="33"/>
      <c r="S4474" s="33"/>
    </row>
    <row r="4475" spans="16:19">
      <c r="P4475" s="33"/>
      <c r="R4475" s="33"/>
      <c r="S4475" s="33"/>
    </row>
    <row r="4476" spans="16:19">
      <c r="P4476" s="33"/>
      <c r="R4476" s="33"/>
      <c r="S4476" s="33"/>
    </row>
    <row r="4477" spans="16:19">
      <c r="P4477" s="33"/>
      <c r="R4477" s="33"/>
      <c r="S4477" s="33"/>
    </row>
    <row r="4478" spans="16:19">
      <c r="P4478" s="33"/>
      <c r="R4478" s="33"/>
      <c r="S4478" s="33"/>
    </row>
    <row r="4479" spans="16:19">
      <c r="P4479" s="33"/>
      <c r="R4479" s="33"/>
      <c r="S4479" s="33"/>
    </row>
    <row r="4480" spans="16:19">
      <c r="P4480" s="33"/>
      <c r="R4480" s="33"/>
      <c r="S4480" s="33"/>
    </row>
    <row r="4481" spans="16:19">
      <c r="P4481" s="33"/>
      <c r="R4481" s="33"/>
      <c r="S4481" s="33"/>
    </row>
    <row r="4482" spans="16:19">
      <c r="P4482" s="33"/>
      <c r="R4482" s="33"/>
      <c r="S4482" s="33"/>
    </row>
    <row r="4483" spans="16:19">
      <c r="P4483" s="33"/>
      <c r="R4483" s="33"/>
      <c r="S4483" s="33"/>
    </row>
    <row r="4484" spans="16:19">
      <c r="P4484" s="33"/>
      <c r="R4484" s="33"/>
      <c r="S4484" s="33"/>
    </row>
    <row r="4485" spans="16:19">
      <c r="P4485" s="33"/>
      <c r="R4485" s="33"/>
      <c r="S4485" s="33"/>
    </row>
    <row r="4486" spans="16:19">
      <c r="P4486" s="33"/>
      <c r="R4486" s="33"/>
      <c r="S4486" s="33"/>
    </row>
    <row r="4487" spans="16:19">
      <c r="P4487" s="33"/>
      <c r="R4487" s="33"/>
      <c r="S4487" s="33"/>
    </row>
    <row r="4488" spans="16:19">
      <c r="P4488" s="33"/>
      <c r="R4488" s="33"/>
      <c r="S4488" s="33"/>
    </row>
    <row r="4489" spans="16:19">
      <c r="P4489" s="33"/>
      <c r="R4489" s="33"/>
      <c r="S4489" s="33"/>
    </row>
    <row r="4490" spans="16:19">
      <c r="P4490" s="33"/>
      <c r="R4490" s="33"/>
      <c r="S4490" s="33"/>
    </row>
    <row r="4491" spans="16:19">
      <c r="P4491" s="33"/>
      <c r="R4491" s="33"/>
      <c r="S4491" s="33"/>
    </row>
    <row r="4492" spans="16:19">
      <c r="P4492" s="33"/>
      <c r="R4492" s="33"/>
      <c r="S4492" s="33"/>
    </row>
    <row r="4493" spans="16:19">
      <c r="P4493" s="33"/>
      <c r="R4493" s="33"/>
      <c r="S4493" s="33"/>
    </row>
    <row r="4494" spans="16:19">
      <c r="P4494" s="33"/>
      <c r="R4494" s="33"/>
      <c r="S4494" s="33"/>
    </row>
    <row r="4495" spans="16:19">
      <c r="P4495" s="33"/>
      <c r="R4495" s="33"/>
      <c r="S4495" s="33"/>
    </row>
    <row r="4496" spans="16:19">
      <c r="P4496" s="33"/>
      <c r="R4496" s="33"/>
      <c r="S4496" s="33"/>
    </row>
    <row r="4497" spans="16:31">
      <c r="P4497" s="33"/>
      <c r="R4497" s="33"/>
      <c r="S4497" s="33"/>
    </row>
    <row r="4498" spans="16:31">
      <c r="P4498" s="33"/>
      <c r="R4498" s="33"/>
      <c r="S4498" s="33"/>
    </row>
    <row r="4499" spans="16:31">
      <c r="P4499" s="33"/>
      <c r="R4499" s="33"/>
      <c r="S4499" s="33"/>
    </row>
    <row r="4500" spans="16:31">
      <c r="P4500" s="33"/>
      <c r="R4500" s="33"/>
      <c r="S4500" s="33"/>
    </row>
    <row r="4501" spans="16:31">
      <c r="P4501" s="33"/>
      <c r="R4501" s="33"/>
      <c r="S4501" s="33"/>
    </row>
    <row r="4502" spans="16:31">
      <c r="P4502" s="33"/>
      <c r="R4502" s="33"/>
      <c r="S4502" s="33"/>
    </row>
    <row r="4503" spans="16:31">
      <c r="P4503" s="33"/>
      <c r="R4503" s="33"/>
      <c r="S4503" s="33"/>
    </row>
    <row r="4504" spans="16:31">
      <c r="P4504" s="33"/>
      <c r="R4504" s="33"/>
      <c r="S4504" s="33"/>
    </row>
    <row r="4505" spans="16:31">
      <c r="P4505" s="33"/>
      <c r="R4505" s="33"/>
      <c r="S4505" s="33"/>
    </row>
    <row r="4506" spans="16:31">
      <c r="P4506" s="33"/>
      <c r="R4506" s="33"/>
      <c r="S4506" s="33"/>
    </row>
    <row r="4507" spans="16:31">
      <c r="P4507" s="33"/>
      <c r="R4507" s="33"/>
      <c r="S4507" s="33"/>
      <c r="AE4507" s="33"/>
    </row>
    <row r="4508" spans="16:31">
      <c r="P4508" s="33"/>
      <c r="R4508" s="33"/>
      <c r="S4508" s="33"/>
    </row>
    <row r="4509" spans="16:31">
      <c r="P4509" s="33"/>
      <c r="R4509" s="33"/>
      <c r="S4509" s="33"/>
    </row>
    <row r="4510" spans="16:31">
      <c r="P4510" s="33"/>
      <c r="R4510" s="33"/>
      <c r="S4510" s="33"/>
    </row>
    <row r="4511" spans="16:31">
      <c r="P4511" s="33"/>
      <c r="R4511" s="33"/>
      <c r="S4511" s="33"/>
    </row>
    <row r="4512" spans="16:31">
      <c r="P4512" s="33"/>
      <c r="R4512" s="33"/>
      <c r="S4512" s="33"/>
    </row>
    <row r="4513" spans="16:19">
      <c r="P4513" s="33"/>
      <c r="R4513" s="33"/>
      <c r="S4513" s="33"/>
    </row>
    <row r="4514" spans="16:19">
      <c r="P4514" s="33"/>
      <c r="R4514" s="33"/>
      <c r="S4514" s="33"/>
    </row>
    <row r="4515" spans="16:19">
      <c r="P4515" s="33"/>
      <c r="R4515" s="33"/>
      <c r="S4515" s="33"/>
    </row>
    <row r="4516" spans="16:19">
      <c r="P4516" s="33"/>
      <c r="R4516" s="33"/>
      <c r="S4516" s="33"/>
    </row>
    <row r="4517" spans="16:19">
      <c r="P4517" s="33"/>
      <c r="R4517" s="33"/>
      <c r="S4517" s="33"/>
    </row>
    <row r="4518" spans="16:19">
      <c r="P4518" s="33"/>
      <c r="R4518" s="33"/>
      <c r="S4518" s="33"/>
    </row>
    <row r="4519" spans="16:19">
      <c r="P4519" s="33"/>
      <c r="R4519" s="33"/>
      <c r="S4519" s="33"/>
    </row>
    <row r="4520" spans="16:19">
      <c r="P4520" s="33"/>
      <c r="R4520" s="33"/>
      <c r="S4520" s="33"/>
    </row>
    <row r="4521" spans="16:19">
      <c r="P4521" s="33"/>
      <c r="R4521" s="33"/>
      <c r="S4521" s="33"/>
    </row>
    <row r="4522" spans="16:19">
      <c r="P4522" s="33"/>
      <c r="R4522" s="33"/>
      <c r="S4522" s="33"/>
    </row>
    <row r="4523" spans="16:19">
      <c r="P4523" s="33"/>
      <c r="R4523" s="33"/>
      <c r="S4523" s="33"/>
    </row>
    <row r="4524" spans="16:19">
      <c r="P4524" s="33"/>
      <c r="R4524" s="33"/>
      <c r="S4524" s="33"/>
    </row>
    <row r="4525" spans="16:19">
      <c r="P4525" s="33"/>
      <c r="R4525" s="33"/>
      <c r="S4525" s="33"/>
    </row>
    <row r="4526" spans="16:19">
      <c r="P4526" s="33"/>
      <c r="R4526" s="33"/>
      <c r="S4526" s="33"/>
    </row>
    <row r="4527" spans="16:19">
      <c r="P4527" s="33"/>
      <c r="R4527" s="33"/>
      <c r="S4527" s="33"/>
    </row>
    <row r="4528" spans="16:19">
      <c r="P4528" s="33"/>
      <c r="R4528" s="33"/>
      <c r="S4528" s="33"/>
    </row>
    <row r="4529" spans="16:19">
      <c r="P4529" s="33"/>
      <c r="R4529" s="33"/>
      <c r="S4529" s="33"/>
    </row>
    <row r="4530" spans="16:19">
      <c r="P4530" s="33"/>
      <c r="R4530" s="33"/>
      <c r="S4530" s="33"/>
    </row>
    <row r="4531" spans="16:19">
      <c r="P4531" s="33"/>
      <c r="R4531" s="33"/>
      <c r="S4531" s="33"/>
    </row>
    <row r="4532" spans="16:19">
      <c r="P4532" s="33"/>
      <c r="R4532" s="33"/>
      <c r="S4532" s="33"/>
    </row>
    <row r="4533" spans="16:19">
      <c r="P4533" s="33"/>
      <c r="R4533" s="33"/>
      <c r="S4533" s="33"/>
    </row>
    <row r="4534" spans="16:19">
      <c r="P4534" s="33"/>
      <c r="R4534" s="33"/>
      <c r="S4534" s="33"/>
    </row>
    <row r="4535" spans="16:19">
      <c r="P4535" s="33"/>
      <c r="R4535" s="33"/>
      <c r="S4535" s="33"/>
    </row>
    <row r="4536" spans="16:19">
      <c r="P4536" s="33"/>
      <c r="R4536" s="33"/>
      <c r="S4536" s="33"/>
    </row>
    <row r="4537" spans="16:19">
      <c r="P4537" s="33"/>
      <c r="R4537" s="33"/>
      <c r="S4537" s="33"/>
    </row>
    <row r="4538" spans="16:19">
      <c r="P4538" s="33"/>
      <c r="R4538" s="33"/>
      <c r="S4538" s="33"/>
    </row>
    <row r="4539" spans="16:19">
      <c r="P4539" s="33"/>
      <c r="R4539" s="33"/>
      <c r="S4539" s="33"/>
    </row>
    <row r="4540" spans="16:19">
      <c r="P4540" s="33"/>
      <c r="R4540" s="33"/>
      <c r="S4540" s="33"/>
    </row>
    <row r="4541" spans="16:19">
      <c r="P4541" s="33"/>
      <c r="R4541" s="33"/>
      <c r="S4541" s="33"/>
    </row>
    <row r="4542" spans="16:19">
      <c r="P4542" s="33"/>
      <c r="R4542" s="33"/>
      <c r="S4542" s="33"/>
    </row>
    <row r="4543" spans="16:19">
      <c r="P4543" s="33"/>
      <c r="R4543" s="33"/>
      <c r="S4543" s="33"/>
    </row>
    <row r="4544" spans="16:19">
      <c r="P4544" s="33"/>
      <c r="R4544" s="33"/>
      <c r="S4544" s="33"/>
    </row>
    <row r="4545" spans="16:31">
      <c r="P4545" s="33"/>
      <c r="R4545" s="33"/>
      <c r="S4545" s="33"/>
    </row>
    <row r="4546" spans="16:31">
      <c r="P4546" s="33"/>
      <c r="R4546" s="33"/>
      <c r="S4546" s="33"/>
    </row>
    <row r="4547" spans="16:31">
      <c r="P4547" s="33"/>
      <c r="R4547" s="33"/>
      <c r="S4547" s="33"/>
    </row>
    <row r="4548" spans="16:31">
      <c r="P4548" s="33"/>
      <c r="R4548" s="33"/>
      <c r="S4548" s="33"/>
    </row>
    <row r="4549" spans="16:31">
      <c r="P4549" s="33"/>
      <c r="R4549" s="33"/>
      <c r="S4549" s="33"/>
    </row>
    <row r="4550" spans="16:31">
      <c r="P4550" s="33"/>
      <c r="R4550" s="33"/>
      <c r="S4550" s="33"/>
    </row>
    <row r="4551" spans="16:31">
      <c r="P4551" s="33"/>
      <c r="R4551" s="33"/>
      <c r="S4551" s="33"/>
    </row>
    <row r="4552" spans="16:31">
      <c r="P4552" s="33"/>
      <c r="R4552" s="33"/>
      <c r="S4552" s="33"/>
    </row>
    <row r="4553" spans="16:31">
      <c r="P4553" s="33"/>
      <c r="R4553" s="33"/>
      <c r="S4553" s="33"/>
    </row>
    <row r="4554" spans="16:31">
      <c r="P4554" s="33"/>
      <c r="R4554" s="33"/>
      <c r="S4554" s="33"/>
    </row>
    <row r="4555" spans="16:31">
      <c r="P4555" s="33"/>
      <c r="R4555" s="33"/>
      <c r="S4555" s="33"/>
    </row>
    <row r="4556" spans="16:31">
      <c r="P4556" s="33"/>
      <c r="R4556" s="33"/>
      <c r="S4556" s="33"/>
      <c r="AE4556" s="33"/>
    </row>
    <row r="4557" spans="16:31">
      <c r="P4557" s="33"/>
      <c r="R4557" s="33"/>
      <c r="S4557" s="33"/>
    </row>
    <row r="4558" spans="16:31">
      <c r="P4558" s="33"/>
      <c r="R4558" s="33"/>
      <c r="S4558" s="33"/>
    </row>
    <row r="4559" spans="16:31">
      <c r="P4559" s="33"/>
      <c r="R4559" s="33"/>
      <c r="S4559" s="33"/>
    </row>
    <row r="4560" spans="16:31">
      <c r="P4560" s="33"/>
      <c r="R4560" s="33"/>
      <c r="S4560" s="33"/>
    </row>
    <row r="4561" spans="16:31">
      <c r="P4561" s="33"/>
      <c r="R4561" s="33"/>
      <c r="S4561" s="33"/>
    </row>
    <row r="4562" spans="16:31">
      <c r="P4562" s="33"/>
      <c r="R4562" s="33"/>
      <c r="S4562" s="33"/>
    </row>
    <row r="4563" spans="16:31">
      <c r="P4563" s="33"/>
      <c r="R4563" s="33"/>
      <c r="S4563" s="33"/>
    </row>
    <row r="4564" spans="16:31">
      <c r="P4564" s="33"/>
      <c r="R4564" s="33"/>
      <c r="S4564" s="33"/>
      <c r="AE4564" s="33"/>
    </row>
    <row r="4565" spans="16:31">
      <c r="P4565" s="33"/>
      <c r="R4565" s="33"/>
      <c r="S4565" s="33"/>
    </row>
    <row r="4566" spans="16:31">
      <c r="P4566" s="33"/>
      <c r="R4566" s="33"/>
      <c r="S4566" s="33"/>
    </row>
    <row r="4567" spans="16:31">
      <c r="P4567" s="33"/>
      <c r="R4567" s="33"/>
      <c r="S4567" s="33"/>
    </row>
    <row r="4568" spans="16:31">
      <c r="P4568" s="33"/>
      <c r="R4568" s="33"/>
      <c r="S4568" s="33"/>
    </row>
    <row r="4569" spans="16:31">
      <c r="P4569" s="33"/>
      <c r="R4569" s="33"/>
      <c r="S4569" s="33"/>
    </row>
    <row r="4570" spans="16:31">
      <c r="P4570" s="33"/>
      <c r="R4570" s="33"/>
      <c r="S4570" s="33"/>
    </row>
    <row r="4571" spans="16:31">
      <c r="P4571" s="33"/>
      <c r="R4571" s="33"/>
      <c r="S4571" s="33"/>
    </row>
    <row r="4572" spans="16:31">
      <c r="P4572" s="33"/>
      <c r="R4572" s="33"/>
      <c r="S4572" s="33"/>
    </row>
    <row r="4573" spans="16:31">
      <c r="P4573" s="33"/>
      <c r="R4573" s="33"/>
      <c r="S4573" s="33"/>
    </row>
    <row r="4574" spans="16:31">
      <c r="P4574" s="33"/>
      <c r="R4574" s="33"/>
      <c r="S4574" s="33"/>
    </row>
    <row r="4575" spans="16:31">
      <c r="P4575" s="33"/>
      <c r="R4575" s="33"/>
      <c r="S4575" s="33"/>
    </row>
    <row r="4576" spans="16:31">
      <c r="P4576" s="33"/>
      <c r="R4576" s="33"/>
      <c r="S4576" s="33"/>
    </row>
    <row r="4577" spans="16:31">
      <c r="P4577" s="33"/>
      <c r="R4577" s="33"/>
      <c r="S4577" s="33"/>
    </row>
    <row r="4578" spans="16:31">
      <c r="P4578" s="33"/>
      <c r="R4578" s="33"/>
      <c r="S4578" s="33"/>
    </row>
    <row r="4579" spans="16:31">
      <c r="P4579" s="33"/>
      <c r="R4579" s="33"/>
      <c r="S4579" s="33"/>
    </row>
    <row r="4580" spans="16:31">
      <c r="P4580" s="33"/>
      <c r="R4580" s="33"/>
      <c r="S4580" s="33"/>
    </row>
    <row r="4581" spans="16:31">
      <c r="P4581" s="33"/>
      <c r="R4581" s="33"/>
      <c r="S4581" s="33"/>
    </row>
    <row r="4582" spans="16:31">
      <c r="P4582" s="33"/>
      <c r="R4582" s="33"/>
      <c r="S4582" s="33"/>
    </row>
    <row r="4583" spans="16:31">
      <c r="P4583" s="33"/>
      <c r="R4583" s="33"/>
      <c r="S4583" s="33"/>
    </row>
    <row r="4584" spans="16:31">
      <c r="P4584" s="33"/>
      <c r="R4584" s="33"/>
      <c r="S4584" s="33"/>
    </row>
    <row r="4585" spans="16:31">
      <c r="P4585" s="33"/>
      <c r="R4585" s="33"/>
      <c r="S4585" s="33"/>
    </row>
    <row r="4586" spans="16:31">
      <c r="P4586" s="33"/>
      <c r="R4586" s="33"/>
      <c r="S4586" s="33"/>
    </row>
    <row r="4587" spans="16:31">
      <c r="P4587" s="33"/>
      <c r="R4587" s="33"/>
      <c r="S4587" s="33"/>
    </row>
    <row r="4588" spans="16:31">
      <c r="P4588" s="33"/>
      <c r="R4588" s="33"/>
      <c r="S4588" s="33"/>
    </row>
    <row r="4589" spans="16:31">
      <c r="P4589" s="33"/>
      <c r="R4589" s="33"/>
      <c r="S4589" s="33"/>
    </row>
    <row r="4590" spans="16:31">
      <c r="P4590" s="33"/>
      <c r="R4590" s="33"/>
      <c r="S4590" s="33"/>
      <c r="AE4590" s="33"/>
    </row>
    <row r="4591" spans="16:31">
      <c r="P4591" s="33"/>
      <c r="R4591" s="33"/>
      <c r="S4591" s="33"/>
    </row>
    <row r="4592" spans="16:31">
      <c r="P4592" s="33"/>
      <c r="R4592" s="33"/>
      <c r="S4592" s="33"/>
    </row>
    <row r="4593" spans="16:19">
      <c r="P4593" s="33"/>
      <c r="R4593" s="33"/>
      <c r="S4593" s="33"/>
    </row>
    <row r="4594" spans="16:19">
      <c r="P4594" s="33"/>
      <c r="R4594" s="33"/>
      <c r="S4594" s="33"/>
    </row>
    <row r="4595" spans="16:19">
      <c r="P4595" s="33"/>
      <c r="R4595" s="33"/>
      <c r="S4595" s="33"/>
    </row>
    <row r="4596" spans="16:19">
      <c r="P4596" s="33"/>
      <c r="R4596" s="33"/>
      <c r="S4596" s="33"/>
    </row>
    <row r="4597" spans="16:19">
      <c r="P4597" s="33"/>
      <c r="R4597" s="33"/>
      <c r="S4597" s="33"/>
    </row>
    <row r="4598" spans="16:19">
      <c r="P4598" s="33"/>
      <c r="R4598" s="33"/>
      <c r="S4598" s="33"/>
    </row>
    <row r="4599" spans="16:19">
      <c r="P4599" s="33"/>
      <c r="R4599" s="33"/>
      <c r="S4599" s="33"/>
    </row>
    <row r="4600" spans="16:19">
      <c r="P4600" s="33"/>
      <c r="R4600" s="33"/>
      <c r="S4600" s="33"/>
    </row>
    <row r="4601" spans="16:19">
      <c r="P4601" s="33"/>
      <c r="R4601" s="33"/>
      <c r="S4601" s="33"/>
    </row>
    <row r="4602" spans="16:19">
      <c r="P4602" s="33"/>
      <c r="R4602" s="33"/>
      <c r="S4602" s="33"/>
    </row>
    <row r="4603" spans="16:19">
      <c r="P4603" s="33"/>
      <c r="R4603" s="33"/>
      <c r="S4603" s="33"/>
    </row>
    <row r="4604" spans="16:19">
      <c r="P4604" s="33"/>
      <c r="R4604" s="33"/>
      <c r="S4604" s="33"/>
    </row>
    <row r="4605" spans="16:19">
      <c r="P4605" s="33"/>
      <c r="R4605" s="33"/>
      <c r="S4605" s="33"/>
    </row>
    <row r="4606" spans="16:19">
      <c r="P4606" s="33"/>
      <c r="R4606" s="33"/>
      <c r="S4606" s="33"/>
    </row>
    <row r="4607" spans="16:19">
      <c r="P4607" s="33"/>
      <c r="R4607" s="33"/>
      <c r="S4607" s="33"/>
    </row>
    <row r="4608" spans="16:19">
      <c r="P4608" s="33"/>
      <c r="R4608" s="33"/>
      <c r="S4608" s="33"/>
    </row>
    <row r="4609" spans="16:19">
      <c r="P4609" s="33"/>
      <c r="R4609" s="33"/>
      <c r="S4609" s="33"/>
    </row>
    <row r="4610" spans="16:19">
      <c r="P4610" s="33"/>
      <c r="R4610" s="33"/>
      <c r="S4610" s="33"/>
    </row>
    <row r="4611" spans="16:19">
      <c r="P4611" s="33"/>
      <c r="R4611" s="33"/>
      <c r="S4611" s="33"/>
    </row>
    <row r="4612" spans="16:19">
      <c r="P4612" s="33"/>
      <c r="R4612" s="33"/>
      <c r="S4612" s="33"/>
    </row>
    <row r="4613" spans="16:19">
      <c r="P4613" s="33"/>
      <c r="R4613" s="33"/>
      <c r="S4613" s="33"/>
    </row>
    <row r="4614" spans="16:19">
      <c r="P4614" s="33"/>
      <c r="R4614" s="33"/>
      <c r="S4614" s="33"/>
    </row>
    <row r="4615" spans="16:19">
      <c r="P4615" s="33"/>
      <c r="R4615" s="33"/>
      <c r="S4615" s="33"/>
    </row>
    <row r="4616" spans="16:19">
      <c r="P4616" s="33"/>
      <c r="R4616" s="33"/>
      <c r="S4616" s="33"/>
    </row>
    <row r="4617" spans="16:19">
      <c r="P4617" s="33"/>
      <c r="R4617" s="33"/>
      <c r="S4617" s="33"/>
    </row>
    <row r="4618" spans="16:19">
      <c r="P4618" s="33"/>
      <c r="R4618" s="33"/>
      <c r="S4618" s="33"/>
    </row>
    <row r="4619" spans="16:19">
      <c r="P4619" s="33"/>
      <c r="R4619" s="33"/>
      <c r="S4619" s="33"/>
    </row>
    <row r="4620" spans="16:19">
      <c r="P4620" s="33"/>
      <c r="R4620" s="33"/>
      <c r="S4620" s="33"/>
    </row>
    <row r="4621" spans="16:19">
      <c r="P4621" s="33"/>
      <c r="R4621" s="33"/>
      <c r="S4621" s="33"/>
    </row>
    <row r="4622" spans="16:19">
      <c r="P4622" s="33"/>
      <c r="R4622" s="33"/>
      <c r="S4622" s="33"/>
    </row>
    <row r="4623" spans="16:19">
      <c r="P4623" s="33"/>
      <c r="R4623" s="33"/>
      <c r="S4623" s="33"/>
    </row>
    <row r="4624" spans="16:19">
      <c r="P4624" s="33"/>
      <c r="R4624" s="33"/>
      <c r="S4624" s="33"/>
    </row>
    <row r="4625" spans="16:19">
      <c r="P4625" s="33"/>
      <c r="R4625" s="33"/>
      <c r="S4625" s="33"/>
    </row>
    <row r="4626" spans="16:19">
      <c r="P4626" s="33"/>
      <c r="R4626" s="33"/>
      <c r="S4626" s="33"/>
    </row>
    <row r="4627" spans="16:19">
      <c r="P4627" s="33"/>
      <c r="R4627" s="33"/>
      <c r="S4627" s="33"/>
    </row>
    <row r="4628" spans="16:19">
      <c r="P4628" s="33"/>
      <c r="R4628" s="33"/>
      <c r="S4628" s="33"/>
    </row>
    <row r="4629" spans="16:19">
      <c r="P4629" s="33"/>
      <c r="R4629" s="33"/>
      <c r="S4629" s="33"/>
    </row>
    <row r="4630" spans="16:19">
      <c r="P4630" s="33"/>
      <c r="R4630" s="33"/>
      <c r="S4630" s="33"/>
    </row>
    <row r="4631" spans="16:19">
      <c r="P4631" s="33"/>
      <c r="R4631" s="33"/>
      <c r="S4631" s="33"/>
    </row>
    <row r="4632" spans="16:19">
      <c r="P4632" s="33"/>
      <c r="R4632" s="33"/>
      <c r="S4632" s="33"/>
    </row>
    <row r="4633" spans="16:19">
      <c r="P4633" s="33"/>
      <c r="R4633" s="33"/>
      <c r="S4633" s="33"/>
    </row>
    <row r="4634" spans="16:19">
      <c r="P4634" s="33"/>
      <c r="R4634" s="33"/>
      <c r="S4634" s="33"/>
    </row>
    <row r="4635" spans="16:19">
      <c r="P4635" s="33"/>
      <c r="R4635" s="33"/>
      <c r="S4635" s="33"/>
    </row>
    <row r="4636" spans="16:19">
      <c r="P4636" s="33"/>
      <c r="R4636" s="33"/>
      <c r="S4636" s="33"/>
    </row>
    <row r="4637" spans="16:19">
      <c r="P4637" s="33"/>
      <c r="R4637" s="33"/>
      <c r="S4637" s="33"/>
    </row>
    <row r="4638" spans="16:19">
      <c r="P4638" s="33"/>
      <c r="R4638" s="33"/>
      <c r="S4638" s="33"/>
    </row>
    <row r="4639" spans="16:19">
      <c r="P4639" s="33"/>
      <c r="R4639" s="33"/>
      <c r="S4639" s="33"/>
    </row>
    <row r="4640" spans="16:19">
      <c r="P4640" s="33"/>
      <c r="R4640" s="33"/>
      <c r="S4640" s="33"/>
    </row>
    <row r="4641" spans="16:31">
      <c r="P4641" s="33"/>
      <c r="R4641" s="33"/>
      <c r="S4641" s="33"/>
    </row>
    <row r="4642" spans="16:31">
      <c r="P4642" s="33"/>
      <c r="R4642" s="33"/>
      <c r="S4642" s="33"/>
    </row>
    <row r="4643" spans="16:31">
      <c r="P4643" s="33"/>
      <c r="R4643" s="33"/>
      <c r="S4643" s="33"/>
    </row>
    <row r="4644" spans="16:31">
      <c r="P4644" s="33"/>
      <c r="R4644" s="33"/>
      <c r="S4644" s="33"/>
    </row>
    <row r="4645" spans="16:31">
      <c r="P4645" s="33"/>
      <c r="R4645" s="33"/>
      <c r="S4645" s="33"/>
    </row>
    <row r="4646" spans="16:31">
      <c r="P4646" s="33"/>
      <c r="R4646" s="33"/>
      <c r="S4646" s="33"/>
    </row>
    <row r="4647" spans="16:31">
      <c r="P4647" s="33"/>
      <c r="R4647" s="33"/>
      <c r="S4647" s="33"/>
    </row>
    <row r="4648" spans="16:31">
      <c r="P4648" s="33"/>
      <c r="R4648" s="33"/>
      <c r="S4648" s="33"/>
      <c r="AE4648" s="33"/>
    </row>
    <row r="4649" spans="16:31">
      <c r="P4649" s="33"/>
      <c r="R4649" s="33"/>
      <c r="S4649" s="33"/>
    </row>
    <row r="4650" spans="16:31">
      <c r="P4650" s="33"/>
      <c r="R4650" s="33"/>
      <c r="S4650" s="33"/>
    </row>
    <row r="4651" spans="16:31">
      <c r="P4651" s="33"/>
      <c r="R4651" s="33"/>
      <c r="S4651" s="33"/>
    </row>
    <row r="4652" spans="16:31">
      <c r="P4652" s="33"/>
      <c r="R4652" s="33"/>
      <c r="S4652" s="33"/>
    </row>
    <row r="4653" spans="16:31">
      <c r="P4653" s="33"/>
      <c r="R4653" s="33"/>
      <c r="S4653" s="33"/>
    </row>
    <row r="4654" spans="16:31">
      <c r="P4654" s="33"/>
      <c r="R4654" s="33"/>
      <c r="S4654" s="33"/>
    </row>
    <row r="4655" spans="16:31">
      <c r="P4655" s="33"/>
      <c r="R4655" s="33"/>
      <c r="S4655" s="33"/>
    </row>
    <row r="4656" spans="16:31">
      <c r="P4656" s="33"/>
      <c r="R4656" s="33"/>
      <c r="S4656" s="33"/>
    </row>
    <row r="4657" spans="16:19">
      <c r="P4657" s="33"/>
      <c r="R4657" s="33"/>
      <c r="S4657" s="33"/>
    </row>
    <row r="4658" spans="16:19">
      <c r="P4658" s="33"/>
      <c r="R4658" s="33"/>
      <c r="S4658" s="33"/>
    </row>
    <row r="4659" spans="16:19">
      <c r="P4659" s="33"/>
      <c r="R4659" s="33"/>
      <c r="S4659" s="33"/>
    </row>
    <row r="4660" spans="16:19">
      <c r="P4660" s="33"/>
      <c r="R4660" s="33"/>
      <c r="S4660" s="33"/>
    </row>
    <row r="4661" spans="16:19">
      <c r="P4661" s="33"/>
      <c r="R4661" s="33"/>
      <c r="S4661" s="33"/>
    </row>
    <row r="4662" spans="16:19">
      <c r="P4662" s="33"/>
      <c r="R4662" s="33"/>
      <c r="S4662" s="33"/>
    </row>
    <row r="4663" spans="16:19">
      <c r="P4663" s="33"/>
      <c r="R4663" s="33"/>
      <c r="S4663" s="33"/>
    </row>
    <row r="4664" spans="16:19">
      <c r="P4664" s="33"/>
      <c r="R4664" s="33"/>
      <c r="S4664" s="33"/>
    </row>
    <row r="4665" spans="16:19">
      <c r="P4665" s="33"/>
      <c r="R4665" s="33"/>
      <c r="S4665" s="33"/>
    </row>
    <row r="4666" spans="16:19">
      <c r="P4666" s="33"/>
      <c r="R4666" s="33"/>
      <c r="S4666" s="33"/>
    </row>
    <row r="4667" spans="16:19">
      <c r="P4667" s="33"/>
      <c r="R4667" s="33"/>
      <c r="S4667" s="33"/>
    </row>
    <row r="4668" spans="16:19">
      <c r="P4668" s="33"/>
      <c r="R4668" s="33"/>
      <c r="S4668" s="33"/>
    </row>
    <row r="4669" spans="16:19">
      <c r="P4669" s="33"/>
      <c r="R4669" s="33"/>
      <c r="S4669" s="33"/>
    </row>
    <row r="4670" spans="16:19">
      <c r="P4670" s="33"/>
      <c r="R4670" s="33"/>
      <c r="S4670" s="33"/>
    </row>
    <row r="4671" spans="16:19">
      <c r="P4671" s="33"/>
      <c r="R4671" s="33"/>
      <c r="S4671" s="33"/>
    </row>
    <row r="4672" spans="16:19">
      <c r="P4672" s="33"/>
      <c r="R4672" s="33"/>
      <c r="S4672" s="33"/>
    </row>
    <row r="4673" spans="16:19">
      <c r="P4673" s="33"/>
      <c r="R4673" s="33"/>
      <c r="S4673" s="33"/>
    </row>
    <row r="4674" spans="16:19">
      <c r="P4674" s="33"/>
      <c r="R4674" s="33"/>
      <c r="S4674" s="33"/>
    </row>
    <row r="4675" spans="16:19">
      <c r="P4675" s="33"/>
      <c r="R4675" s="33"/>
      <c r="S4675" s="33"/>
    </row>
    <row r="4676" spans="16:19">
      <c r="P4676" s="33"/>
      <c r="R4676" s="33"/>
      <c r="S4676" s="33"/>
    </row>
    <row r="4677" spans="16:19">
      <c r="P4677" s="33"/>
      <c r="R4677" s="33"/>
      <c r="S4677" s="33"/>
    </row>
    <row r="4678" spans="16:19">
      <c r="P4678" s="33"/>
      <c r="R4678" s="33"/>
      <c r="S4678" s="33"/>
    </row>
    <row r="4679" spans="16:19">
      <c r="P4679" s="33"/>
      <c r="R4679" s="33"/>
      <c r="S4679" s="33"/>
    </row>
    <row r="4680" spans="16:19">
      <c r="P4680" s="33"/>
      <c r="R4680" s="33"/>
      <c r="S4680" s="33"/>
    </row>
    <row r="4681" spans="16:19">
      <c r="P4681" s="33"/>
      <c r="R4681" s="33"/>
      <c r="S4681" s="33"/>
    </row>
    <row r="4682" spans="16:19">
      <c r="P4682" s="33"/>
      <c r="R4682" s="33"/>
      <c r="S4682" s="33"/>
    </row>
    <row r="4683" spans="16:19">
      <c r="P4683" s="33"/>
      <c r="R4683" s="33"/>
      <c r="S4683" s="33"/>
    </row>
    <row r="4684" spans="16:19">
      <c r="P4684" s="33"/>
      <c r="R4684" s="33"/>
      <c r="S4684" s="33"/>
    </row>
    <row r="4685" spans="16:19">
      <c r="P4685" s="33"/>
      <c r="R4685" s="33"/>
      <c r="S4685" s="33"/>
    </row>
    <row r="4686" spans="16:19">
      <c r="P4686" s="33"/>
      <c r="R4686" s="33"/>
      <c r="S4686" s="33"/>
    </row>
    <row r="4687" spans="16:19">
      <c r="P4687" s="33"/>
      <c r="R4687" s="33"/>
      <c r="S4687" s="33"/>
    </row>
    <row r="4688" spans="16:19">
      <c r="P4688" s="33"/>
      <c r="R4688" s="33"/>
      <c r="S4688" s="33"/>
    </row>
    <row r="4689" spans="16:19">
      <c r="P4689" s="33"/>
      <c r="R4689" s="33"/>
      <c r="S4689" s="33"/>
    </row>
    <row r="4690" spans="16:19">
      <c r="P4690" s="33"/>
      <c r="R4690" s="33"/>
      <c r="S4690" s="33"/>
    </row>
    <row r="4691" spans="16:19">
      <c r="P4691" s="33"/>
      <c r="R4691" s="33"/>
      <c r="S4691" s="33"/>
    </row>
    <row r="4692" spans="16:19">
      <c r="P4692" s="33"/>
      <c r="R4692" s="33"/>
      <c r="S4692" s="33"/>
    </row>
    <row r="4693" spans="16:19">
      <c r="P4693" s="33"/>
      <c r="R4693" s="33"/>
      <c r="S4693" s="33"/>
    </row>
    <row r="4694" spans="16:19">
      <c r="P4694" s="33"/>
      <c r="R4694" s="33"/>
      <c r="S4694" s="33"/>
    </row>
    <row r="4695" spans="16:19">
      <c r="P4695" s="33"/>
      <c r="R4695" s="33"/>
      <c r="S4695" s="33"/>
    </row>
    <row r="4696" spans="16:19">
      <c r="P4696" s="33"/>
      <c r="R4696" s="33"/>
      <c r="S4696" s="33"/>
    </row>
    <row r="4697" spans="16:19">
      <c r="P4697" s="33"/>
      <c r="R4697" s="33"/>
      <c r="S4697" s="33"/>
    </row>
    <row r="4698" spans="16:19">
      <c r="P4698" s="33"/>
      <c r="R4698" s="33"/>
      <c r="S4698" s="33"/>
    </row>
    <row r="4699" spans="16:19">
      <c r="P4699" s="33"/>
      <c r="R4699" s="33"/>
      <c r="S4699" s="33"/>
    </row>
    <row r="4700" spans="16:19">
      <c r="P4700" s="33"/>
      <c r="R4700" s="33"/>
      <c r="S4700" s="33"/>
    </row>
    <row r="4701" spans="16:19">
      <c r="P4701" s="33"/>
      <c r="R4701" s="33"/>
      <c r="S4701" s="33"/>
    </row>
    <row r="4702" spans="16:19">
      <c r="P4702" s="33"/>
      <c r="R4702" s="33"/>
      <c r="S4702" s="33"/>
    </row>
    <row r="4703" spans="16:19">
      <c r="P4703" s="33"/>
      <c r="R4703" s="33"/>
      <c r="S4703" s="33"/>
    </row>
    <row r="4704" spans="16:19">
      <c r="P4704" s="33"/>
      <c r="R4704" s="33"/>
      <c r="S4704" s="33"/>
    </row>
    <row r="4705" spans="16:19">
      <c r="P4705" s="33"/>
      <c r="R4705" s="33"/>
      <c r="S4705" s="33"/>
    </row>
    <row r="4706" spans="16:19">
      <c r="P4706" s="33"/>
      <c r="R4706" s="33"/>
      <c r="S4706" s="33"/>
    </row>
    <row r="4707" spans="16:19">
      <c r="P4707" s="33"/>
      <c r="R4707" s="33"/>
      <c r="S4707" s="33"/>
    </row>
    <row r="4708" spans="16:19">
      <c r="P4708" s="33"/>
      <c r="R4708" s="33"/>
      <c r="S4708" s="33"/>
    </row>
    <row r="4709" spans="16:19">
      <c r="P4709" s="33"/>
      <c r="R4709" s="33"/>
      <c r="S4709" s="33"/>
    </row>
    <row r="4710" spans="16:19">
      <c r="P4710" s="33"/>
      <c r="R4710" s="33"/>
      <c r="S4710" s="33"/>
    </row>
    <row r="4711" spans="16:19">
      <c r="P4711" s="33"/>
      <c r="R4711" s="33"/>
      <c r="S4711" s="33"/>
    </row>
    <row r="4712" spans="16:19">
      <c r="P4712" s="33"/>
      <c r="R4712" s="33"/>
      <c r="S4712" s="33"/>
    </row>
    <row r="4713" spans="16:19">
      <c r="P4713" s="33"/>
      <c r="R4713" s="33"/>
      <c r="S4713" s="33"/>
    </row>
    <row r="4714" spans="16:19">
      <c r="P4714" s="33"/>
      <c r="R4714" s="33"/>
      <c r="S4714" s="33"/>
    </row>
    <row r="4715" spans="16:19">
      <c r="P4715" s="33"/>
      <c r="R4715" s="33"/>
      <c r="S4715" s="33"/>
    </row>
    <row r="4716" spans="16:19">
      <c r="P4716" s="33"/>
      <c r="R4716" s="33"/>
      <c r="S4716" s="33"/>
    </row>
    <row r="4717" spans="16:19">
      <c r="P4717" s="33"/>
      <c r="R4717" s="33"/>
      <c r="S4717" s="33"/>
    </row>
    <row r="4718" spans="16:19">
      <c r="P4718" s="33"/>
      <c r="R4718" s="33"/>
      <c r="S4718" s="33"/>
    </row>
    <row r="4719" spans="16:19">
      <c r="P4719" s="33"/>
      <c r="R4719" s="33"/>
      <c r="S4719" s="33"/>
    </row>
    <row r="4720" spans="16:19">
      <c r="P4720" s="33"/>
      <c r="R4720" s="33"/>
      <c r="S4720" s="33"/>
    </row>
    <row r="4721" spans="16:19">
      <c r="P4721" s="33"/>
      <c r="R4721" s="33"/>
      <c r="S4721" s="33"/>
    </row>
    <row r="4722" spans="16:19">
      <c r="P4722" s="33"/>
      <c r="R4722" s="33"/>
      <c r="S4722" s="33"/>
    </row>
    <row r="4723" spans="16:19">
      <c r="P4723" s="33"/>
      <c r="R4723" s="33"/>
      <c r="S4723" s="33"/>
    </row>
    <row r="4724" spans="16:19">
      <c r="P4724" s="33"/>
      <c r="R4724" s="33"/>
      <c r="S4724" s="33"/>
    </row>
    <row r="4725" spans="16:19">
      <c r="P4725" s="33"/>
      <c r="R4725" s="33"/>
      <c r="S4725" s="33"/>
    </row>
    <row r="4726" spans="16:19">
      <c r="P4726" s="33"/>
      <c r="R4726" s="33"/>
      <c r="S4726" s="33"/>
    </row>
    <row r="4727" spans="16:19">
      <c r="P4727" s="33"/>
      <c r="R4727" s="33"/>
      <c r="S4727" s="33"/>
    </row>
    <row r="4728" spans="16:19">
      <c r="P4728" s="33"/>
      <c r="R4728" s="33"/>
      <c r="S4728" s="33"/>
    </row>
    <row r="4729" spans="16:19">
      <c r="P4729" s="33"/>
      <c r="R4729" s="33"/>
      <c r="S4729" s="33"/>
    </row>
    <row r="4730" spans="16:19">
      <c r="P4730" s="33"/>
      <c r="R4730" s="33"/>
      <c r="S4730" s="33"/>
    </row>
    <row r="4731" spans="16:19">
      <c r="P4731" s="33"/>
      <c r="R4731" s="33"/>
      <c r="S4731" s="33"/>
    </row>
    <row r="4732" spans="16:19">
      <c r="P4732" s="33"/>
      <c r="R4732" s="33"/>
      <c r="S4732" s="33"/>
    </row>
    <row r="4733" spans="16:19">
      <c r="P4733" s="33"/>
      <c r="R4733" s="33"/>
      <c r="S4733" s="33"/>
    </row>
    <row r="4734" spans="16:19">
      <c r="P4734" s="33"/>
      <c r="R4734" s="33"/>
      <c r="S4734" s="33"/>
    </row>
    <row r="4735" spans="16:19">
      <c r="P4735" s="33"/>
      <c r="R4735" s="33"/>
      <c r="S4735" s="33"/>
    </row>
    <row r="4736" spans="16:19">
      <c r="P4736" s="33"/>
      <c r="R4736" s="33"/>
      <c r="S4736" s="33"/>
    </row>
    <row r="4737" spans="16:19">
      <c r="P4737" s="33"/>
      <c r="R4737" s="33"/>
      <c r="S4737" s="33"/>
    </row>
    <row r="4738" spans="16:19">
      <c r="P4738" s="33"/>
      <c r="R4738" s="33"/>
      <c r="S4738" s="33"/>
    </row>
    <row r="4739" spans="16:19">
      <c r="P4739" s="33"/>
      <c r="R4739" s="33"/>
      <c r="S4739" s="33"/>
    </row>
    <row r="4740" spans="16:19">
      <c r="P4740" s="33"/>
      <c r="R4740" s="33"/>
      <c r="S4740" s="33"/>
    </row>
    <row r="4741" spans="16:19">
      <c r="P4741" s="33"/>
      <c r="R4741" s="33"/>
      <c r="S4741" s="33"/>
    </row>
    <row r="4742" spans="16:19">
      <c r="P4742" s="33"/>
      <c r="R4742" s="33"/>
      <c r="S4742" s="33"/>
    </row>
    <row r="4743" spans="16:19">
      <c r="P4743" s="33"/>
      <c r="R4743" s="33"/>
      <c r="S4743" s="33"/>
    </row>
    <row r="4744" spans="16:19">
      <c r="P4744" s="33"/>
      <c r="R4744" s="33"/>
      <c r="S4744" s="33"/>
    </row>
    <row r="4745" spans="16:19">
      <c r="P4745" s="33"/>
      <c r="R4745" s="33"/>
      <c r="S4745" s="33"/>
    </row>
    <row r="4746" spans="16:19">
      <c r="P4746" s="33"/>
      <c r="R4746" s="33"/>
      <c r="S4746" s="33"/>
    </row>
    <row r="4747" spans="16:19">
      <c r="P4747" s="33"/>
      <c r="R4747" s="33"/>
      <c r="S4747" s="33"/>
    </row>
    <row r="4748" spans="16:19">
      <c r="P4748" s="33"/>
      <c r="R4748" s="33"/>
      <c r="S4748" s="33"/>
    </row>
    <row r="4749" spans="16:19">
      <c r="P4749" s="33"/>
      <c r="R4749" s="33"/>
      <c r="S4749" s="33"/>
    </row>
    <row r="4750" spans="16:19">
      <c r="P4750" s="33"/>
      <c r="R4750" s="33"/>
      <c r="S4750" s="33"/>
    </row>
    <row r="4751" spans="16:19">
      <c r="P4751" s="33"/>
      <c r="R4751" s="33"/>
      <c r="S4751" s="33"/>
    </row>
    <row r="4752" spans="16:19">
      <c r="P4752" s="33"/>
      <c r="R4752" s="33"/>
      <c r="S4752" s="33"/>
    </row>
    <row r="4753" spans="16:19">
      <c r="P4753" s="33"/>
      <c r="R4753" s="33"/>
      <c r="S4753" s="33"/>
    </row>
    <row r="4754" spans="16:19">
      <c r="P4754" s="33"/>
      <c r="R4754" s="33"/>
      <c r="S4754" s="33"/>
    </row>
    <row r="4755" spans="16:19">
      <c r="P4755" s="33"/>
      <c r="R4755" s="33"/>
      <c r="S4755" s="33"/>
    </row>
    <row r="4756" spans="16:19">
      <c r="P4756" s="33"/>
      <c r="R4756" s="33"/>
      <c r="S4756" s="33"/>
    </row>
    <row r="4757" spans="16:19">
      <c r="P4757" s="33"/>
      <c r="R4757" s="33"/>
      <c r="S4757" s="33"/>
    </row>
    <row r="4758" spans="16:19">
      <c r="P4758" s="33"/>
      <c r="R4758" s="33"/>
      <c r="S4758" s="33"/>
    </row>
    <row r="4759" spans="16:19">
      <c r="P4759" s="33"/>
      <c r="R4759" s="33"/>
      <c r="S4759" s="33"/>
    </row>
    <row r="4760" spans="16:19">
      <c r="P4760" s="33"/>
      <c r="R4760" s="33"/>
      <c r="S4760" s="33"/>
    </row>
    <row r="4761" spans="16:19">
      <c r="P4761" s="33"/>
      <c r="R4761" s="33"/>
      <c r="S4761" s="33"/>
    </row>
    <row r="4762" spans="16:19">
      <c r="P4762" s="33"/>
      <c r="R4762" s="33"/>
      <c r="S4762" s="33"/>
    </row>
    <row r="4763" spans="16:19">
      <c r="P4763" s="33"/>
      <c r="R4763" s="33"/>
      <c r="S4763" s="33"/>
    </row>
    <row r="4764" spans="16:19">
      <c r="P4764" s="33"/>
      <c r="R4764" s="33"/>
      <c r="S4764" s="33"/>
    </row>
    <row r="4765" spans="16:19">
      <c r="P4765" s="33"/>
      <c r="R4765" s="33"/>
      <c r="S4765" s="33"/>
    </row>
    <row r="4766" spans="16:19">
      <c r="P4766" s="33"/>
      <c r="R4766" s="33"/>
      <c r="S4766" s="33"/>
    </row>
    <row r="4767" spans="16:19">
      <c r="P4767" s="33"/>
      <c r="R4767" s="33"/>
      <c r="S4767" s="33"/>
    </row>
    <row r="4768" spans="16:19">
      <c r="P4768" s="33"/>
      <c r="R4768" s="33"/>
      <c r="S4768" s="33"/>
    </row>
    <row r="4769" spans="16:19">
      <c r="P4769" s="33"/>
      <c r="R4769" s="33"/>
      <c r="S4769" s="33"/>
    </row>
    <row r="4770" spans="16:19">
      <c r="P4770" s="33"/>
      <c r="R4770" s="33"/>
      <c r="S4770" s="33"/>
    </row>
    <row r="4771" spans="16:19">
      <c r="P4771" s="33"/>
      <c r="R4771" s="33"/>
      <c r="S4771" s="33"/>
    </row>
    <row r="4772" spans="16:19">
      <c r="P4772" s="33"/>
      <c r="R4772" s="33"/>
      <c r="S4772" s="33"/>
    </row>
    <row r="4773" spans="16:19">
      <c r="P4773" s="33"/>
      <c r="R4773" s="33"/>
      <c r="S4773" s="33"/>
    </row>
    <row r="4774" spans="16:19">
      <c r="P4774" s="33"/>
      <c r="R4774" s="33"/>
      <c r="S4774" s="33"/>
    </row>
    <row r="4775" spans="16:19">
      <c r="P4775" s="33"/>
      <c r="R4775" s="33"/>
      <c r="S4775" s="33"/>
    </row>
    <row r="4776" spans="16:19">
      <c r="P4776" s="33"/>
      <c r="R4776" s="33"/>
      <c r="S4776" s="33"/>
    </row>
    <row r="4777" spans="16:19">
      <c r="P4777" s="33"/>
      <c r="R4777" s="33"/>
      <c r="S4777" s="33"/>
    </row>
    <row r="4778" spans="16:19">
      <c r="P4778" s="33"/>
      <c r="R4778" s="33"/>
      <c r="S4778" s="33"/>
    </row>
    <row r="4779" spans="16:19">
      <c r="P4779" s="33"/>
      <c r="R4779" s="33"/>
      <c r="S4779" s="33"/>
    </row>
    <row r="4780" spans="16:19">
      <c r="P4780" s="33"/>
      <c r="R4780" s="33"/>
      <c r="S4780" s="33"/>
    </row>
    <row r="4781" spans="16:19">
      <c r="P4781" s="33"/>
      <c r="R4781" s="33"/>
      <c r="S4781" s="33"/>
    </row>
    <row r="4782" spans="16:19">
      <c r="P4782" s="33"/>
      <c r="R4782" s="33"/>
      <c r="S4782" s="33"/>
    </row>
    <row r="4783" spans="16:19">
      <c r="P4783" s="33"/>
      <c r="R4783" s="33"/>
      <c r="S4783" s="33"/>
    </row>
    <row r="4784" spans="16:19">
      <c r="P4784" s="33"/>
      <c r="R4784" s="33"/>
      <c r="S4784" s="33"/>
    </row>
    <row r="4785" spans="16:19">
      <c r="P4785" s="33"/>
      <c r="R4785" s="33"/>
      <c r="S4785" s="33"/>
    </row>
    <row r="4786" spans="16:19">
      <c r="P4786" s="33"/>
      <c r="R4786" s="33"/>
      <c r="S4786" s="33"/>
    </row>
    <row r="4787" spans="16:19">
      <c r="P4787" s="33"/>
      <c r="R4787" s="33"/>
      <c r="S4787" s="33"/>
    </row>
    <row r="4788" spans="16:19">
      <c r="P4788" s="33"/>
      <c r="R4788" s="33"/>
      <c r="S4788" s="33"/>
    </row>
    <row r="4789" spans="16:19">
      <c r="P4789" s="33"/>
      <c r="R4789" s="33"/>
      <c r="S4789" s="33"/>
    </row>
    <row r="4790" spans="16:19">
      <c r="P4790" s="33"/>
      <c r="R4790" s="33"/>
      <c r="S4790" s="33"/>
    </row>
    <row r="4791" spans="16:19">
      <c r="P4791" s="33"/>
      <c r="R4791" s="33"/>
      <c r="S4791" s="33"/>
    </row>
    <row r="4792" spans="16:19">
      <c r="P4792" s="33"/>
      <c r="R4792" s="33"/>
      <c r="S4792" s="33"/>
    </row>
    <row r="4793" spans="16:19">
      <c r="P4793" s="33"/>
      <c r="R4793" s="33"/>
      <c r="S4793" s="33"/>
    </row>
    <row r="4794" spans="16:19">
      <c r="P4794" s="33"/>
      <c r="R4794" s="33"/>
      <c r="S4794" s="33"/>
    </row>
    <row r="4795" spans="16:19">
      <c r="P4795" s="33"/>
      <c r="R4795" s="33"/>
      <c r="S4795" s="33"/>
    </row>
    <row r="4796" spans="16:19">
      <c r="P4796" s="33"/>
      <c r="R4796" s="33"/>
      <c r="S4796" s="33"/>
    </row>
    <row r="4797" spans="16:19">
      <c r="P4797" s="33"/>
      <c r="R4797" s="33"/>
      <c r="S4797" s="33"/>
    </row>
    <row r="4798" spans="16:19">
      <c r="P4798" s="33"/>
      <c r="R4798" s="33"/>
      <c r="S4798" s="33"/>
    </row>
    <row r="4799" spans="16:19">
      <c r="P4799" s="33"/>
      <c r="R4799" s="33"/>
      <c r="S4799" s="33"/>
    </row>
    <row r="4800" spans="16:19">
      <c r="P4800" s="33"/>
      <c r="R4800" s="33"/>
      <c r="S4800" s="33"/>
    </row>
    <row r="4801" spans="16:19">
      <c r="P4801" s="33"/>
      <c r="R4801" s="33"/>
      <c r="S4801" s="33"/>
    </row>
    <row r="4802" spans="16:19">
      <c r="P4802" s="33"/>
      <c r="R4802" s="33"/>
      <c r="S4802" s="33"/>
    </row>
    <row r="4803" spans="16:19">
      <c r="P4803" s="33"/>
      <c r="R4803" s="33"/>
      <c r="S4803" s="33"/>
    </row>
    <row r="4804" spans="16:19">
      <c r="P4804" s="33"/>
      <c r="R4804" s="33"/>
      <c r="S4804" s="33"/>
    </row>
    <row r="4805" spans="16:19">
      <c r="P4805" s="33"/>
      <c r="R4805" s="33"/>
      <c r="S4805" s="33"/>
    </row>
    <row r="4806" spans="16:19">
      <c r="P4806" s="33"/>
      <c r="R4806" s="33"/>
      <c r="S4806" s="33"/>
    </row>
    <row r="4807" spans="16:19">
      <c r="P4807" s="33"/>
      <c r="R4807" s="33"/>
      <c r="S4807" s="33"/>
    </row>
    <row r="4808" spans="16:19">
      <c r="P4808" s="33"/>
      <c r="R4808" s="33"/>
      <c r="S4808" s="33"/>
    </row>
    <row r="4809" spans="16:19">
      <c r="P4809" s="33"/>
      <c r="R4809" s="33"/>
      <c r="S4809" s="33"/>
    </row>
    <row r="4810" spans="16:19">
      <c r="P4810" s="33"/>
      <c r="R4810" s="33"/>
      <c r="S4810" s="33"/>
    </row>
    <row r="4811" spans="16:19">
      <c r="P4811" s="33"/>
      <c r="R4811" s="33"/>
      <c r="S4811" s="33"/>
    </row>
    <row r="4812" spans="16:19">
      <c r="P4812" s="33"/>
      <c r="R4812" s="33"/>
      <c r="S4812" s="33"/>
    </row>
    <row r="4813" spans="16:19">
      <c r="P4813" s="33"/>
      <c r="R4813" s="33"/>
      <c r="S4813" s="33"/>
    </row>
    <row r="4814" spans="16:19">
      <c r="P4814" s="33"/>
      <c r="R4814" s="33"/>
      <c r="S4814" s="33"/>
    </row>
    <row r="4815" spans="16:19">
      <c r="P4815" s="33"/>
      <c r="R4815" s="33"/>
      <c r="S4815" s="33"/>
    </row>
    <row r="4816" spans="16:19">
      <c r="P4816" s="33"/>
      <c r="R4816" s="33"/>
      <c r="S4816" s="33"/>
    </row>
    <row r="4817" spans="16:19">
      <c r="P4817" s="33"/>
      <c r="R4817" s="33"/>
      <c r="S4817" s="33"/>
    </row>
    <row r="4818" spans="16:19">
      <c r="P4818" s="33"/>
      <c r="R4818" s="33"/>
      <c r="S4818" s="33"/>
    </row>
    <row r="4819" spans="16:19">
      <c r="P4819" s="33"/>
      <c r="R4819" s="33"/>
      <c r="S4819" s="33"/>
    </row>
    <row r="4820" spans="16:19">
      <c r="P4820" s="33"/>
      <c r="R4820" s="33"/>
      <c r="S4820" s="33"/>
    </row>
    <row r="4821" spans="16:19">
      <c r="P4821" s="33"/>
      <c r="R4821" s="33"/>
      <c r="S4821" s="33"/>
    </row>
    <row r="4822" spans="16:19">
      <c r="P4822" s="33"/>
      <c r="R4822" s="33"/>
      <c r="S4822" s="33"/>
    </row>
    <row r="4823" spans="16:19">
      <c r="P4823" s="33"/>
      <c r="R4823" s="33"/>
      <c r="S4823" s="33"/>
    </row>
    <row r="4824" spans="16:19">
      <c r="P4824" s="33"/>
      <c r="R4824" s="33"/>
      <c r="S4824" s="33"/>
    </row>
    <row r="4825" spans="16:19">
      <c r="P4825" s="33"/>
      <c r="R4825" s="33"/>
      <c r="S4825" s="33"/>
    </row>
    <row r="4826" spans="16:19">
      <c r="P4826" s="33"/>
      <c r="R4826" s="33"/>
      <c r="S4826" s="33"/>
    </row>
    <row r="4827" spans="16:19">
      <c r="P4827" s="33"/>
      <c r="R4827" s="33"/>
      <c r="S4827" s="33"/>
    </row>
    <row r="4828" spans="16:19">
      <c r="P4828" s="33"/>
      <c r="R4828" s="33"/>
      <c r="S4828" s="33"/>
    </row>
    <row r="4829" spans="16:19">
      <c r="P4829" s="33"/>
      <c r="R4829" s="33"/>
      <c r="S4829" s="33"/>
    </row>
    <row r="4830" spans="16:19">
      <c r="P4830" s="33"/>
      <c r="R4830" s="33"/>
      <c r="S4830" s="33"/>
    </row>
    <row r="4831" spans="16:19">
      <c r="P4831" s="33"/>
      <c r="R4831" s="33"/>
      <c r="S4831" s="33"/>
    </row>
    <row r="4832" spans="16:19">
      <c r="P4832" s="33"/>
      <c r="R4832" s="33"/>
      <c r="S4832" s="33"/>
    </row>
    <row r="4833" spans="16:19">
      <c r="P4833" s="33"/>
      <c r="R4833" s="33"/>
      <c r="S4833" s="33"/>
    </row>
    <row r="4834" spans="16:19">
      <c r="P4834" s="33"/>
      <c r="R4834" s="33"/>
      <c r="S4834" s="33"/>
    </row>
    <row r="4835" spans="16:19">
      <c r="P4835" s="33"/>
      <c r="R4835" s="33"/>
      <c r="S4835" s="33"/>
    </row>
    <row r="4836" spans="16:19">
      <c r="P4836" s="33"/>
      <c r="R4836" s="33"/>
      <c r="S4836" s="33"/>
    </row>
    <row r="4837" spans="16:19">
      <c r="P4837" s="33"/>
      <c r="R4837" s="33"/>
      <c r="S4837" s="33"/>
    </row>
    <row r="4838" spans="16:19">
      <c r="P4838" s="33"/>
      <c r="R4838" s="33"/>
      <c r="S4838" s="33"/>
    </row>
    <row r="4839" spans="16:19">
      <c r="P4839" s="33"/>
      <c r="R4839" s="33"/>
      <c r="S4839" s="33"/>
    </row>
    <row r="4840" spans="16:19">
      <c r="P4840" s="33"/>
      <c r="R4840" s="33"/>
      <c r="S4840" s="33"/>
    </row>
    <row r="4841" spans="16:19">
      <c r="P4841" s="33"/>
      <c r="R4841" s="33"/>
      <c r="S4841" s="33"/>
    </row>
    <row r="4842" spans="16:19">
      <c r="P4842" s="33"/>
      <c r="R4842" s="33"/>
      <c r="S4842" s="33"/>
    </row>
    <row r="4843" spans="16:19">
      <c r="P4843" s="33"/>
      <c r="R4843" s="33"/>
      <c r="S4843" s="33"/>
    </row>
    <row r="4844" spans="16:19">
      <c r="P4844" s="33"/>
      <c r="R4844" s="33"/>
      <c r="S4844" s="33"/>
    </row>
    <row r="4845" spans="16:19">
      <c r="P4845" s="33"/>
      <c r="R4845" s="33"/>
      <c r="S4845" s="33"/>
    </row>
    <row r="4846" spans="16:19">
      <c r="P4846" s="33"/>
      <c r="R4846" s="33"/>
      <c r="S4846" s="33"/>
    </row>
    <row r="4847" spans="16:19">
      <c r="P4847" s="33"/>
      <c r="R4847" s="33"/>
      <c r="S4847" s="33"/>
    </row>
    <row r="4848" spans="16:19">
      <c r="P4848" s="33"/>
      <c r="R4848" s="33"/>
      <c r="S4848" s="33"/>
    </row>
    <row r="4849" spans="16:19">
      <c r="P4849" s="33"/>
      <c r="R4849" s="33"/>
      <c r="S4849" s="33"/>
    </row>
    <row r="4850" spans="16:19">
      <c r="P4850" s="33"/>
      <c r="R4850" s="33"/>
      <c r="S4850" s="33"/>
    </row>
    <row r="4851" spans="16:19">
      <c r="P4851" s="33"/>
      <c r="R4851" s="33"/>
      <c r="S4851" s="33"/>
    </row>
    <row r="4852" spans="16:19">
      <c r="P4852" s="33"/>
      <c r="R4852" s="33"/>
      <c r="S4852" s="33"/>
    </row>
    <row r="4853" spans="16:19">
      <c r="P4853" s="33"/>
      <c r="R4853" s="33"/>
      <c r="S4853" s="33"/>
    </row>
    <row r="4854" spans="16:19">
      <c r="P4854" s="33"/>
      <c r="R4854" s="33"/>
      <c r="S4854" s="33"/>
    </row>
    <row r="4855" spans="16:19">
      <c r="P4855" s="33"/>
      <c r="R4855" s="33"/>
      <c r="S4855" s="33"/>
    </row>
    <row r="4856" spans="16:19">
      <c r="P4856" s="33"/>
      <c r="R4856" s="33"/>
      <c r="S4856" s="33"/>
    </row>
    <row r="4857" spans="16:19">
      <c r="P4857" s="33"/>
      <c r="R4857" s="33"/>
      <c r="S4857" s="33"/>
    </row>
    <row r="4858" spans="16:19">
      <c r="P4858" s="33"/>
      <c r="R4858" s="33"/>
      <c r="S4858" s="33"/>
    </row>
    <row r="4859" spans="16:19">
      <c r="P4859" s="33"/>
      <c r="R4859" s="33"/>
      <c r="S4859" s="33"/>
    </row>
    <row r="4860" spans="16:19">
      <c r="P4860" s="33"/>
      <c r="R4860" s="33"/>
      <c r="S4860" s="33"/>
    </row>
    <row r="4861" spans="16:19">
      <c r="P4861" s="33"/>
      <c r="R4861" s="33"/>
      <c r="S4861" s="33"/>
    </row>
    <row r="4862" spans="16:19">
      <c r="P4862" s="33"/>
      <c r="R4862" s="33"/>
      <c r="S4862" s="33"/>
    </row>
    <row r="4863" spans="16:19">
      <c r="P4863" s="33"/>
      <c r="R4863" s="33"/>
      <c r="S4863" s="33"/>
    </row>
    <row r="4864" spans="16:19">
      <c r="P4864" s="33"/>
      <c r="R4864" s="33"/>
      <c r="S4864" s="33"/>
    </row>
    <row r="4865" spans="16:19">
      <c r="P4865" s="33"/>
      <c r="R4865" s="33"/>
      <c r="S4865" s="33"/>
    </row>
    <row r="4866" spans="16:19">
      <c r="P4866" s="33"/>
      <c r="R4866" s="33"/>
      <c r="S4866" s="33"/>
    </row>
    <row r="4867" spans="16:19">
      <c r="P4867" s="33"/>
      <c r="R4867" s="33"/>
      <c r="S4867" s="33"/>
    </row>
    <row r="4868" spans="16:19">
      <c r="P4868" s="33"/>
      <c r="R4868" s="33"/>
      <c r="S4868" s="33"/>
    </row>
    <row r="4869" spans="16:19">
      <c r="P4869" s="33"/>
      <c r="R4869" s="33"/>
      <c r="S4869" s="33"/>
    </row>
    <row r="4870" spans="16:19">
      <c r="P4870" s="33"/>
      <c r="R4870" s="33"/>
      <c r="S4870" s="33"/>
    </row>
    <row r="4871" spans="16:19">
      <c r="P4871" s="33"/>
      <c r="R4871" s="33"/>
      <c r="S4871" s="33"/>
    </row>
    <row r="4872" spans="16:19">
      <c r="P4872" s="33"/>
      <c r="R4872" s="33"/>
      <c r="S4872" s="33"/>
    </row>
    <row r="4873" spans="16:19">
      <c r="P4873" s="33"/>
      <c r="R4873" s="33"/>
      <c r="S4873" s="33"/>
    </row>
    <row r="4874" spans="16:19">
      <c r="P4874" s="33"/>
      <c r="R4874" s="33"/>
      <c r="S4874" s="33"/>
    </row>
    <row r="4875" spans="16:19">
      <c r="P4875" s="33"/>
      <c r="R4875" s="33"/>
      <c r="S4875" s="33"/>
    </row>
    <row r="4876" spans="16:19">
      <c r="P4876" s="33"/>
      <c r="R4876" s="33"/>
      <c r="S4876" s="33"/>
    </row>
    <row r="4877" spans="16:19">
      <c r="P4877" s="33"/>
      <c r="R4877" s="33"/>
      <c r="S4877" s="33"/>
    </row>
    <row r="4878" spans="16:19">
      <c r="P4878" s="33"/>
      <c r="R4878" s="33"/>
      <c r="S4878" s="33"/>
    </row>
    <row r="4879" spans="16:19">
      <c r="P4879" s="33"/>
      <c r="R4879" s="33"/>
      <c r="S4879" s="33"/>
    </row>
    <row r="4880" spans="16:19">
      <c r="P4880" s="33"/>
      <c r="R4880" s="33"/>
      <c r="S4880" s="33"/>
    </row>
    <row r="4881" spans="16:19">
      <c r="P4881" s="33"/>
      <c r="R4881" s="33"/>
      <c r="S4881" s="33"/>
    </row>
    <row r="4882" spans="16:19">
      <c r="P4882" s="33"/>
      <c r="R4882" s="33"/>
      <c r="S4882" s="33"/>
    </row>
    <row r="4883" spans="16:19">
      <c r="P4883" s="33"/>
      <c r="R4883" s="33"/>
      <c r="S4883" s="33"/>
    </row>
    <row r="4884" spans="16:19">
      <c r="P4884" s="33"/>
      <c r="R4884" s="33"/>
      <c r="S4884" s="33"/>
    </row>
    <row r="4885" spans="16:19">
      <c r="P4885" s="33"/>
      <c r="R4885" s="33"/>
      <c r="S4885" s="33"/>
    </row>
    <row r="4886" spans="16:19">
      <c r="P4886" s="33"/>
      <c r="R4886" s="33"/>
      <c r="S4886" s="33"/>
    </row>
    <row r="4887" spans="16:19">
      <c r="P4887" s="33"/>
      <c r="R4887" s="33"/>
      <c r="S4887" s="33"/>
    </row>
    <row r="4888" spans="16:19">
      <c r="P4888" s="33"/>
      <c r="R4888" s="33"/>
      <c r="S4888" s="33"/>
    </row>
    <row r="4889" spans="16:19">
      <c r="P4889" s="33"/>
      <c r="R4889" s="33"/>
      <c r="S4889" s="33"/>
    </row>
    <row r="4890" spans="16:19">
      <c r="P4890" s="33"/>
      <c r="R4890" s="33"/>
      <c r="S4890" s="33"/>
    </row>
    <row r="4891" spans="16:19">
      <c r="P4891" s="33"/>
      <c r="R4891" s="33"/>
      <c r="S4891" s="33"/>
    </row>
    <row r="4892" spans="16:19">
      <c r="P4892" s="33"/>
      <c r="R4892" s="33"/>
      <c r="S4892" s="33"/>
    </row>
    <row r="4893" spans="16:19">
      <c r="P4893" s="33"/>
      <c r="R4893" s="33"/>
      <c r="S4893" s="33"/>
    </row>
    <row r="4894" spans="16:19">
      <c r="P4894" s="33"/>
      <c r="R4894" s="33"/>
      <c r="S4894" s="33"/>
    </row>
    <row r="4895" spans="16:19">
      <c r="P4895" s="33"/>
      <c r="R4895" s="33"/>
      <c r="S4895" s="33"/>
    </row>
    <row r="4896" spans="16:19">
      <c r="P4896" s="33"/>
      <c r="R4896" s="33"/>
      <c r="S4896" s="33"/>
    </row>
    <row r="4897" spans="16:19">
      <c r="P4897" s="33"/>
      <c r="R4897" s="33"/>
      <c r="S4897" s="33"/>
    </row>
    <row r="4898" spans="16:19">
      <c r="P4898" s="33"/>
      <c r="R4898" s="33"/>
      <c r="S4898" s="33"/>
    </row>
    <row r="4899" spans="16:19">
      <c r="P4899" s="33"/>
      <c r="R4899" s="33"/>
      <c r="S4899" s="33"/>
    </row>
    <row r="4900" spans="16:19">
      <c r="P4900" s="33"/>
      <c r="R4900" s="33"/>
      <c r="S4900" s="33"/>
    </row>
    <row r="4901" spans="16:19">
      <c r="P4901" s="33"/>
      <c r="R4901" s="33"/>
      <c r="S4901" s="33"/>
    </row>
    <row r="4902" spans="16:19">
      <c r="P4902" s="33"/>
      <c r="R4902" s="33"/>
      <c r="S4902" s="33"/>
    </row>
    <row r="4903" spans="16:19">
      <c r="P4903" s="33"/>
      <c r="R4903" s="33"/>
      <c r="S4903" s="33"/>
    </row>
    <row r="4904" spans="16:19">
      <c r="P4904" s="33"/>
      <c r="R4904" s="33"/>
      <c r="S4904" s="33"/>
    </row>
    <row r="4905" spans="16:19">
      <c r="P4905" s="33"/>
      <c r="R4905" s="33"/>
      <c r="S4905" s="33"/>
    </row>
    <row r="4906" spans="16:19">
      <c r="P4906" s="33"/>
      <c r="R4906" s="33"/>
      <c r="S4906" s="33"/>
    </row>
    <row r="4907" spans="16:19">
      <c r="P4907" s="33"/>
      <c r="R4907" s="33"/>
      <c r="S4907" s="33"/>
    </row>
    <row r="4908" spans="16:19">
      <c r="P4908" s="33"/>
      <c r="R4908" s="33"/>
      <c r="S4908" s="33"/>
    </row>
    <row r="4909" spans="16:19">
      <c r="P4909" s="33"/>
      <c r="R4909" s="33"/>
      <c r="S4909" s="33"/>
    </row>
    <row r="4910" spans="16:19">
      <c r="P4910" s="33"/>
      <c r="R4910" s="33"/>
      <c r="S4910" s="33"/>
    </row>
    <row r="4911" spans="16:19">
      <c r="P4911" s="33"/>
      <c r="R4911" s="33"/>
      <c r="S4911" s="33"/>
    </row>
    <row r="4912" spans="16:19">
      <c r="P4912" s="33"/>
      <c r="R4912" s="33"/>
      <c r="S4912" s="33"/>
    </row>
    <row r="4913" spans="16:19">
      <c r="P4913" s="33"/>
      <c r="R4913" s="33"/>
      <c r="S4913" s="33"/>
    </row>
    <row r="4914" spans="16:19">
      <c r="P4914" s="33"/>
      <c r="R4914" s="33"/>
      <c r="S4914" s="33"/>
    </row>
    <row r="4915" spans="16:19">
      <c r="P4915" s="33"/>
      <c r="R4915" s="33"/>
      <c r="S4915" s="33"/>
    </row>
    <row r="4916" spans="16:19">
      <c r="P4916" s="33"/>
      <c r="R4916" s="33"/>
      <c r="S4916" s="33"/>
    </row>
    <row r="4917" spans="16:19">
      <c r="P4917" s="33"/>
      <c r="R4917" s="33"/>
      <c r="S4917" s="33"/>
    </row>
    <row r="4918" spans="16:19">
      <c r="P4918" s="33"/>
      <c r="R4918" s="33"/>
      <c r="S4918" s="33"/>
    </row>
    <row r="4919" spans="16:19">
      <c r="P4919" s="33"/>
      <c r="R4919" s="33"/>
      <c r="S4919" s="33"/>
    </row>
    <row r="4920" spans="16:19">
      <c r="P4920" s="33"/>
      <c r="R4920" s="33"/>
      <c r="S4920" s="33"/>
    </row>
    <row r="4921" spans="16:19">
      <c r="P4921" s="33"/>
      <c r="R4921" s="33"/>
      <c r="S4921" s="33"/>
    </row>
    <row r="4922" spans="16:19">
      <c r="P4922" s="33"/>
      <c r="R4922" s="33"/>
      <c r="S4922" s="33"/>
    </row>
    <row r="4923" spans="16:19">
      <c r="P4923" s="33"/>
      <c r="R4923" s="33"/>
      <c r="S4923" s="33"/>
    </row>
    <row r="4924" spans="16:19">
      <c r="P4924" s="33"/>
      <c r="R4924" s="33"/>
      <c r="S4924" s="33"/>
    </row>
    <row r="4925" spans="16:19">
      <c r="P4925" s="33"/>
      <c r="R4925" s="33"/>
      <c r="S4925" s="33"/>
    </row>
    <row r="4926" spans="16:19">
      <c r="P4926" s="33"/>
      <c r="R4926" s="33"/>
      <c r="S4926" s="33"/>
    </row>
    <row r="4927" spans="16:19">
      <c r="P4927" s="33"/>
      <c r="R4927" s="33"/>
      <c r="S4927" s="33"/>
    </row>
    <row r="4928" spans="16:19">
      <c r="P4928" s="33"/>
      <c r="R4928" s="33"/>
      <c r="S4928" s="33"/>
    </row>
    <row r="4929" spans="16:31">
      <c r="P4929" s="33"/>
      <c r="R4929" s="33"/>
      <c r="S4929" s="33"/>
    </row>
    <row r="4930" spans="16:31">
      <c r="P4930" s="33"/>
      <c r="R4930" s="33"/>
      <c r="S4930" s="33"/>
    </row>
    <row r="4931" spans="16:31">
      <c r="P4931" s="33"/>
      <c r="R4931" s="33"/>
      <c r="S4931" s="33"/>
    </row>
    <row r="4932" spans="16:31">
      <c r="P4932" s="33"/>
      <c r="R4932" s="33"/>
      <c r="S4932" s="33"/>
    </row>
    <row r="4933" spans="16:31">
      <c r="P4933" s="33"/>
      <c r="R4933" s="33"/>
      <c r="S4933" s="33"/>
    </row>
    <row r="4934" spans="16:31">
      <c r="P4934" s="33"/>
      <c r="R4934" s="33"/>
      <c r="S4934" s="33"/>
    </row>
    <row r="4935" spans="16:31">
      <c r="P4935" s="33"/>
      <c r="R4935" s="33"/>
      <c r="S4935" s="33"/>
    </row>
    <row r="4936" spans="16:31">
      <c r="P4936" s="33"/>
      <c r="R4936" s="33"/>
      <c r="S4936" s="33"/>
    </row>
    <row r="4937" spans="16:31">
      <c r="P4937" s="33"/>
      <c r="R4937" s="33"/>
      <c r="S4937" s="33"/>
    </row>
    <row r="4938" spans="16:31">
      <c r="P4938" s="33"/>
      <c r="R4938" s="33"/>
      <c r="S4938" s="33"/>
    </row>
    <row r="4939" spans="16:31">
      <c r="P4939" s="33"/>
      <c r="R4939" s="33"/>
      <c r="S4939" s="33"/>
    </row>
    <row r="4940" spans="16:31">
      <c r="P4940" s="33"/>
      <c r="R4940" s="33"/>
      <c r="S4940" s="33"/>
      <c r="AE4940" s="33"/>
    </row>
    <row r="4941" spans="16:31">
      <c r="P4941" s="33"/>
      <c r="R4941" s="33"/>
      <c r="S4941" s="33"/>
    </row>
    <row r="4942" spans="16:31">
      <c r="P4942" s="33"/>
      <c r="R4942" s="33"/>
      <c r="S4942" s="33"/>
    </row>
    <row r="4943" spans="16:31">
      <c r="P4943" s="33"/>
      <c r="R4943" s="33"/>
      <c r="S4943" s="33"/>
    </row>
    <row r="4944" spans="16:31">
      <c r="P4944" s="33"/>
      <c r="R4944" s="33"/>
      <c r="S4944" s="33"/>
    </row>
    <row r="4945" spans="16:19">
      <c r="P4945" s="33"/>
      <c r="R4945" s="33"/>
      <c r="S4945" s="33"/>
    </row>
    <row r="4946" spans="16:19">
      <c r="P4946" s="33"/>
      <c r="R4946" s="33"/>
      <c r="S4946" s="33"/>
    </row>
    <row r="4947" spans="16:19">
      <c r="P4947" s="33"/>
      <c r="R4947" s="33"/>
      <c r="S4947" s="33"/>
    </row>
    <row r="4948" spans="16:19">
      <c r="P4948" s="33"/>
      <c r="R4948" s="33"/>
      <c r="S4948" s="33"/>
    </row>
    <row r="4949" spans="16:19">
      <c r="P4949" s="33"/>
      <c r="R4949" s="33"/>
      <c r="S4949" s="33"/>
    </row>
    <row r="4950" spans="16:19">
      <c r="P4950" s="33"/>
      <c r="R4950" s="33"/>
      <c r="S4950" s="33"/>
    </row>
    <row r="4951" spans="16:19">
      <c r="P4951" s="33"/>
      <c r="R4951" s="33"/>
      <c r="S4951" s="33"/>
    </row>
    <row r="4952" spans="16:19">
      <c r="P4952" s="33"/>
      <c r="R4952" s="33"/>
      <c r="S4952" s="33"/>
    </row>
    <row r="4953" spans="16:19">
      <c r="P4953" s="33"/>
      <c r="R4953" s="33"/>
      <c r="S4953" s="33"/>
    </row>
    <row r="4954" spans="16:19">
      <c r="P4954" s="33"/>
      <c r="R4954" s="33"/>
      <c r="S4954" s="33"/>
    </row>
    <row r="4955" spans="16:19">
      <c r="P4955" s="33"/>
      <c r="R4955" s="33"/>
      <c r="S4955" s="33"/>
    </row>
    <row r="4956" spans="16:19">
      <c r="P4956" s="33"/>
      <c r="R4956" s="33"/>
      <c r="S4956" s="33"/>
    </row>
    <row r="4957" spans="16:19">
      <c r="P4957" s="33"/>
      <c r="R4957" s="33"/>
      <c r="S4957" s="33"/>
    </row>
    <row r="4958" spans="16:19">
      <c r="P4958" s="33"/>
      <c r="R4958" s="33"/>
      <c r="S4958" s="33"/>
    </row>
    <row r="4959" spans="16:19">
      <c r="P4959" s="33"/>
      <c r="R4959" s="33"/>
      <c r="S4959" s="33"/>
    </row>
    <row r="4960" spans="16:19">
      <c r="P4960" s="33"/>
      <c r="R4960" s="33"/>
      <c r="S4960" s="33"/>
    </row>
    <row r="4961" spans="16:19">
      <c r="P4961" s="33"/>
      <c r="R4961" s="33"/>
      <c r="S4961" s="33"/>
    </row>
    <row r="4962" spans="16:19">
      <c r="P4962" s="33"/>
      <c r="R4962" s="33"/>
      <c r="S4962" s="33"/>
    </row>
    <row r="4963" spans="16:19">
      <c r="P4963" s="33"/>
      <c r="R4963" s="33"/>
      <c r="S4963" s="33"/>
    </row>
    <row r="4964" spans="16:19">
      <c r="P4964" s="33"/>
      <c r="R4964" s="33"/>
      <c r="S4964" s="33"/>
    </row>
    <row r="4965" spans="16:19">
      <c r="P4965" s="33"/>
      <c r="R4965" s="33"/>
      <c r="S4965" s="33"/>
    </row>
    <row r="4966" spans="16:19">
      <c r="P4966" s="33"/>
      <c r="R4966" s="33"/>
      <c r="S4966" s="33"/>
    </row>
    <row r="4967" spans="16:19">
      <c r="P4967" s="33"/>
      <c r="R4967" s="33"/>
      <c r="S4967" s="33"/>
    </row>
    <row r="4968" spans="16:19">
      <c r="P4968" s="33"/>
      <c r="R4968" s="33"/>
      <c r="S4968" s="33"/>
    </row>
    <row r="4969" spans="16:19">
      <c r="P4969" s="33"/>
      <c r="R4969" s="33"/>
      <c r="S4969" s="33"/>
    </row>
    <row r="4970" spans="16:19">
      <c r="P4970" s="33"/>
      <c r="R4970" s="33"/>
      <c r="S4970" s="33"/>
    </row>
    <row r="4971" spans="16:19">
      <c r="P4971" s="33"/>
      <c r="R4971" s="33"/>
      <c r="S4971" s="33"/>
    </row>
    <row r="4972" spans="16:19">
      <c r="P4972" s="33"/>
      <c r="R4972" s="33"/>
      <c r="S4972" s="33"/>
    </row>
    <row r="4973" spans="16:19">
      <c r="P4973" s="33"/>
      <c r="R4973" s="33"/>
      <c r="S4973" s="33"/>
    </row>
    <row r="4974" spans="16:19">
      <c r="P4974" s="33"/>
      <c r="R4974" s="33"/>
      <c r="S4974" s="33"/>
    </row>
    <row r="4975" spans="16:19">
      <c r="P4975" s="33"/>
      <c r="R4975" s="33"/>
      <c r="S4975" s="33"/>
    </row>
    <row r="4976" spans="16:19">
      <c r="P4976" s="33"/>
      <c r="R4976" s="33"/>
      <c r="S4976" s="33"/>
    </row>
    <row r="4977" spans="16:19">
      <c r="P4977" s="33"/>
      <c r="R4977" s="33"/>
      <c r="S4977" s="33"/>
    </row>
    <row r="4978" spans="16:19">
      <c r="P4978" s="33"/>
      <c r="R4978" s="33"/>
      <c r="S4978" s="33"/>
    </row>
    <row r="4979" spans="16:19">
      <c r="P4979" s="33"/>
      <c r="R4979" s="33"/>
      <c r="S4979" s="33"/>
    </row>
    <row r="4980" spans="16:19">
      <c r="P4980" s="33"/>
      <c r="R4980" s="33"/>
      <c r="S4980" s="33"/>
    </row>
    <row r="4981" spans="16:19">
      <c r="P4981" s="33"/>
      <c r="R4981" s="33"/>
      <c r="S4981" s="33"/>
    </row>
    <row r="4982" spans="16:19">
      <c r="P4982" s="33"/>
      <c r="R4982" s="33"/>
      <c r="S4982" s="33"/>
    </row>
    <row r="4983" spans="16:19">
      <c r="P4983" s="33"/>
      <c r="R4983" s="33"/>
      <c r="S4983" s="33"/>
    </row>
    <row r="4984" spans="16:19">
      <c r="P4984" s="33"/>
      <c r="R4984" s="33"/>
      <c r="S4984" s="33"/>
    </row>
    <row r="4985" spans="16:19">
      <c r="P4985" s="33"/>
      <c r="R4985" s="33"/>
      <c r="S4985" s="33"/>
    </row>
    <row r="4986" spans="16:19">
      <c r="P4986" s="33"/>
      <c r="R4986" s="33"/>
      <c r="S4986" s="33"/>
    </row>
    <row r="4987" spans="16:19">
      <c r="P4987" s="33"/>
      <c r="R4987" s="33"/>
      <c r="S4987" s="33"/>
    </row>
    <row r="4988" spans="16:19">
      <c r="P4988" s="33"/>
      <c r="R4988" s="33"/>
      <c r="S4988" s="33"/>
    </row>
    <row r="4989" spans="16:19">
      <c r="P4989" s="33"/>
      <c r="R4989" s="33"/>
      <c r="S4989" s="33"/>
    </row>
    <row r="4990" spans="16:19">
      <c r="P4990" s="33"/>
      <c r="R4990" s="33"/>
      <c r="S4990" s="33"/>
    </row>
    <row r="4991" spans="16:19">
      <c r="P4991" s="33"/>
      <c r="R4991" s="33"/>
      <c r="S4991" s="33"/>
    </row>
    <row r="4992" spans="16:19">
      <c r="P4992" s="33"/>
      <c r="R4992" s="33"/>
      <c r="S4992" s="33"/>
    </row>
    <row r="4993" spans="16:19">
      <c r="P4993" s="33"/>
      <c r="R4993" s="33"/>
      <c r="S4993" s="33"/>
    </row>
    <row r="4994" spans="16:19">
      <c r="P4994" s="33"/>
      <c r="R4994" s="33"/>
      <c r="S4994" s="33"/>
    </row>
    <row r="4995" spans="16:19">
      <c r="P4995" s="33"/>
      <c r="R4995" s="33"/>
      <c r="S4995" s="33"/>
    </row>
    <row r="4996" spans="16:19">
      <c r="P4996" s="33"/>
      <c r="R4996" s="33"/>
      <c r="S4996" s="33"/>
    </row>
    <row r="4997" spans="16:19">
      <c r="P4997" s="33"/>
      <c r="R4997" s="33"/>
      <c r="S4997" s="33"/>
    </row>
    <row r="4998" spans="16:19">
      <c r="P4998" s="33"/>
      <c r="R4998" s="33"/>
      <c r="S4998" s="33"/>
    </row>
    <row r="4999" spans="16:19">
      <c r="P4999" s="33"/>
      <c r="R4999" s="33"/>
      <c r="S4999" s="33"/>
    </row>
    <row r="5000" spans="16:19">
      <c r="P5000" s="33"/>
      <c r="R5000" s="33"/>
      <c r="S5000" s="33"/>
    </row>
    <row r="5001" spans="16:19">
      <c r="P5001" s="33"/>
      <c r="R5001" s="33"/>
      <c r="S5001" s="33"/>
    </row>
    <row r="5002" spans="16:19">
      <c r="P5002" s="33"/>
      <c r="R5002" s="33"/>
      <c r="S5002" s="33"/>
    </row>
    <row r="5003" spans="16:19">
      <c r="P5003" s="33"/>
      <c r="R5003" s="33"/>
      <c r="S5003" s="33"/>
    </row>
    <row r="5004" spans="16:19">
      <c r="P5004" s="33"/>
      <c r="R5004" s="33"/>
      <c r="S5004" s="33"/>
    </row>
    <row r="5005" spans="16:19">
      <c r="P5005" s="33"/>
      <c r="R5005" s="33"/>
      <c r="S5005" s="33"/>
    </row>
    <row r="5006" spans="16:19">
      <c r="P5006" s="33"/>
      <c r="R5006" s="33"/>
      <c r="S5006" s="33"/>
    </row>
    <row r="5007" spans="16:19">
      <c r="P5007" s="33"/>
      <c r="R5007" s="33"/>
      <c r="S5007" s="33"/>
    </row>
    <row r="5008" spans="16:19">
      <c r="P5008" s="33"/>
      <c r="R5008" s="33"/>
      <c r="S5008" s="33"/>
    </row>
    <row r="5009" spans="16:19">
      <c r="P5009" s="33"/>
      <c r="R5009" s="33"/>
      <c r="S5009" s="33"/>
    </row>
    <row r="5010" spans="16:19">
      <c r="P5010" s="33"/>
      <c r="R5010" s="33"/>
      <c r="S5010" s="33"/>
    </row>
    <row r="5011" spans="16:19">
      <c r="P5011" s="33"/>
      <c r="R5011" s="33"/>
      <c r="S5011" s="33"/>
    </row>
    <row r="5012" spans="16:19">
      <c r="P5012" s="33"/>
      <c r="R5012" s="33"/>
      <c r="S5012" s="33"/>
    </row>
    <row r="5013" spans="16:19">
      <c r="P5013" s="33"/>
      <c r="R5013" s="33"/>
      <c r="S5013" s="33"/>
    </row>
    <row r="5014" spans="16:19">
      <c r="P5014" s="33"/>
      <c r="R5014" s="33"/>
      <c r="S5014" s="33"/>
    </row>
    <row r="5015" spans="16:19">
      <c r="P5015" s="33"/>
      <c r="R5015" s="33"/>
      <c r="S5015" s="33"/>
    </row>
    <row r="5016" spans="16:19">
      <c r="P5016" s="33"/>
      <c r="R5016" s="33"/>
      <c r="S5016" s="33"/>
    </row>
    <row r="5017" spans="16:19">
      <c r="P5017" s="33"/>
      <c r="R5017" s="33"/>
      <c r="S5017" s="33"/>
    </row>
    <row r="5018" spans="16:19">
      <c r="P5018" s="33"/>
      <c r="R5018" s="33"/>
      <c r="S5018" s="33"/>
    </row>
    <row r="5019" spans="16:19">
      <c r="P5019" s="33"/>
      <c r="R5019" s="33"/>
      <c r="S5019" s="33"/>
    </row>
    <row r="5020" spans="16:19">
      <c r="P5020" s="33"/>
      <c r="R5020" s="33"/>
      <c r="S5020" s="33"/>
    </row>
    <row r="5021" spans="16:19">
      <c r="P5021" s="33"/>
      <c r="R5021" s="33"/>
      <c r="S5021" s="33"/>
    </row>
    <row r="5022" spans="16:19">
      <c r="P5022" s="33"/>
      <c r="R5022" s="33"/>
      <c r="S5022" s="33"/>
    </row>
    <row r="5023" spans="16:19">
      <c r="P5023" s="33"/>
      <c r="R5023" s="33"/>
      <c r="S5023" s="33"/>
    </row>
    <row r="5024" spans="16:19">
      <c r="P5024" s="33"/>
      <c r="R5024" s="33"/>
      <c r="S5024" s="33"/>
    </row>
    <row r="5025" spans="16:19">
      <c r="P5025" s="33"/>
      <c r="R5025" s="33"/>
      <c r="S5025" s="33"/>
    </row>
    <row r="5026" spans="16:19">
      <c r="P5026" s="33"/>
      <c r="R5026" s="33"/>
      <c r="S5026" s="33"/>
    </row>
    <row r="5027" spans="16:19">
      <c r="P5027" s="33"/>
      <c r="R5027" s="33"/>
      <c r="S5027" s="33"/>
    </row>
    <row r="5028" spans="16:19">
      <c r="P5028" s="33"/>
      <c r="R5028" s="33"/>
      <c r="S5028" s="33"/>
    </row>
    <row r="5029" spans="16:19">
      <c r="P5029" s="33"/>
      <c r="R5029" s="33"/>
      <c r="S5029" s="33"/>
    </row>
    <row r="5030" spans="16:19">
      <c r="P5030" s="33"/>
      <c r="R5030" s="33"/>
      <c r="S5030" s="33"/>
    </row>
    <row r="5031" spans="16:19">
      <c r="P5031" s="33"/>
      <c r="R5031" s="33"/>
      <c r="S5031" s="33"/>
    </row>
    <row r="5032" spans="16:19">
      <c r="P5032" s="33"/>
      <c r="R5032" s="33"/>
      <c r="S5032" s="33"/>
    </row>
    <row r="5033" spans="16:19">
      <c r="P5033" s="33"/>
      <c r="R5033" s="33"/>
      <c r="S5033" s="33"/>
    </row>
    <row r="5034" spans="16:19">
      <c r="P5034" s="33"/>
      <c r="R5034" s="33"/>
      <c r="S5034" s="33"/>
    </row>
    <row r="5035" spans="16:19">
      <c r="P5035" s="33"/>
      <c r="R5035" s="33"/>
      <c r="S5035" s="33"/>
    </row>
    <row r="5036" spans="16:19">
      <c r="P5036" s="33"/>
      <c r="R5036" s="33"/>
      <c r="S5036" s="33"/>
    </row>
    <row r="5037" spans="16:19">
      <c r="P5037" s="33"/>
      <c r="R5037" s="33"/>
      <c r="S5037" s="33"/>
    </row>
    <row r="5038" spans="16:19">
      <c r="P5038" s="33"/>
      <c r="R5038" s="33"/>
      <c r="S5038" s="33"/>
    </row>
    <row r="5039" spans="16:19">
      <c r="P5039" s="33"/>
      <c r="R5039" s="33"/>
      <c r="S5039" s="33"/>
    </row>
    <row r="5040" spans="16:19">
      <c r="P5040" s="33"/>
      <c r="R5040" s="33"/>
      <c r="S5040" s="33"/>
    </row>
    <row r="5041" spans="16:31">
      <c r="P5041" s="33"/>
      <c r="R5041" s="33"/>
      <c r="S5041" s="33"/>
    </row>
    <row r="5042" spans="16:31">
      <c r="P5042" s="33"/>
      <c r="R5042" s="33"/>
      <c r="S5042" s="33"/>
    </row>
    <row r="5043" spans="16:31">
      <c r="P5043" s="33"/>
      <c r="R5043" s="33"/>
      <c r="S5043" s="33"/>
    </row>
    <row r="5044" spans="16:31">
      <c r="P5044" s="33"/>
      <c r="R5044" s="33"/>
      <c r="S5044" s="33"/>
    </row>
    <row r="5045" spans="16:31">
      <c r="P5045" s="33"/>
      <c r="R5045" s="33"/>
      <c r="S5045" s="33"/>
    </row>
    <row r="5046" spans="16:31">
      <c r="P5046" s="33"/>
      <c r="R5046" s="33"/>
      <c r="S5046" s="33"/>
    </row>
    <row r="5047" spans="16:31">
      <c r="P5047" s="33"/>
      <c r="R5047" s="33"/>
      <c r="S5047" s="33"/>
    </row>
    <row r="5048" spans="16:31">
      <c r="P5048" s="33"/>
      <c r="R5048" s="33"/>
      <c r="S5048" s="33"/>
    </row>
    <row r="5049" spans="16:31">
      <c r="P5049" s="33"/>
      <c r="R5049" s="33"/>
      <c r="S5049" s="33"/>
    </row>
    <row r="5050" spans="16:31">
      <c r="P5050" s="33"/>
      <c r="R5050" s="33"/>
      <c r="S5050" s="33"/>
    </row>
    <row r="5051" spans="16:31">
      <c r="P5051" s="33"/>
      <c r="R5051" s="33"/>
      <c r="S5051" s="33"/>
    </row>
    <row r="5052" spans="16:31">
      <c r="P5052" s="33"/>
      <c r="R5052" s="33"/>
      <c r="S5052" s="33"/>
    </row>
    <row r="5053" spans="16:31">
      <c r="P5053" s="33"/>
      <c r="R5053" s="33"/>
      <c r="S5053" s="33"/>
    </row>
    <row r="5054" spans="16:31">
      <c r="P5054" s="33"/>
      <c r="R5054" s="33"/>
      <c r="S5054" s="33"/>
    </row>
    <row r="5055" spans="16:31">
      <c r="P5055" s="33"/>
      <c r="R5055" s="33"/>
      <c r="S5055" s="33"/>
    </row>
    <row r="5056" spans="16:31">
      <c r="P5056" s="33"/>
      <c r="R5056" s="33"/>
      <c r="S5056" s="33"/>
      <c r="AE5056" s="33"/>
    </row>
    <row r="5057" spans="16:19">
      <c r="P5057" s="33"/>
      <c r="R5057" s="33"/>
      <c r="S5057" s="33"/>
    </row>
    <row r="5058" spans="16:19">
      <c r="P5058" s="33"/>
      <c r="R5058" s="33"/>
      <c r="S5058" s="33"/>
    </row>
    <row r="5059" spans="16:19">
      <c r="P5059" s="33"/>
      <c r="R5059" s="33"/>
      <c r="S5059" s="33"/>
    </row>
    <row r="5060" spans="16:19">
      <c r="P5060" s="33"/>
      <c r="R5060" s="33"/>
      <c r="S5060" s="33"/>
    </row>
    <row r="5061" spans="16:19">
      <c r="P5061" s="33"/>
      <c r="R5061" s="33"/>
      <c r="S5061" s="33"/>
    </row>
    <row r="5062" spans="16:19">
      <c r="P5062" s="33"/>
      <c r="R5062" s="33"/>
      <c r="S5062" s="33"/>
    </row>
    <row r="5063" spans="16:19">
      <c r="P5063" s="33"/>
      <c r="R5063" s="33"/>
      <c r="S5063" s="33"/>
    </row>
    <row r="5064" spans="16:19">
      <c r="P5064" s="33"/>
      <c r="R5064" s="33"/>
      <c r="S5064" s="33"/>
    </row>
    <row r="5065" spans="16:19">
      <c r="P5065" s="33"/>
      <c r="R5065" s="33"/>
      <c r="S5065" s="33"/>
    </row>
    <row r="5066" spans="16:19">
      <c r="P5066" s="33"/>
      <c r="R5066" s="33"/>
      <c r="S5066" s="33"/>
    </row>
    <row r="5067" spans="16:19">
      <c r="P5067" s="33"/>
      <c r="R5067" s="33"/>
      <c r="S5067" s="33"/>
    </row>
    <row r="5068" spans="16:19">
      <c r="P5068" s="33"/>
      <c r="R5068" s="33"/>
      <c r="S5068" s="33"/>
    </row>
    <row r="5069" spans="16:19">
      <c r="P5069" s="33"/>
      <c r="R5069" s="33"/>
      <c r="S5069" s="33"/>
    </row>
    <row r="5070" spans="16:19">
      <c r="P5070" s="33"/>
      <c r="R5070" s="33"/>
      <c r="S5070" s="33"/>
    </row>
    <row r="5071" spans="16:19">
      <c r="P5071" s="33"/>
      <c r="R5071" s="33"/>
      <c r="S5071" s="33"/>
    </row>
    <row r="5072" spans="16:19">
      <c r="P5072" s="33"/>
      <c r="R5072" s="33"/>
      <c r="S5072" s="33"/>
    </row>
    <row r="5073" spans="16:19">
      <c r="P5073" s="33"/>
      <c r="R5073" s="33"/>
      <c r="S5073" s="33"/>
    </row>
    <row r="5074" spans="16:19">
      <c r="P5074" s="33"/>
      <c r="R5074" s="33"/>
      <c r="S5074" s="33"/>
    </row>
    <row r="5075" spans="16:19">
      <c r="P5075" s="33"/>
      <c r="R5075" s="33"/>
      <c r="S5075" s="33"/>
    </row>
    <row r="5076" spans="16:19">
      <c r="P5076" s="33"/>
      <c r="R5076" s="33"/>
      <c r="S5076" s="33"/>
    </row>
    <row r="5077" spans="16:19">
      <c r="P5077" s="33"/>
      <c r="R5077" s="33"/>
      <c r="S5077" s="33"/>
    </row>
    <row r="5078" spans="16:19">
      <c r="P5078" s="33"/>
      <c r="R5078" s="33"/>
      <c r="S5078" s="33"/>
    </row>
    <row r="5079" spans="16:19">
      <c r="P5079" s="33"/>
      <c r="R5079" s="33"/>
      <c r="S5079" s="33"/>
    </row>
    <row r="5080" spans="16:19">
      <c r="P5080" s="33"/>
      <c r="R5080" s="33"/>
      <c r="S5080" s="33"/>
    </row>
    <row r="5081" spans="16:19">
      <c r="P5081" s="33"/>
      <c r="R5081" s="33"/>
      <c r="S5081" s="33"/>
    </row>
    <row r="5082" spans="16:19">
      <c r="P5082" s="33"/>
      <c r="R5082" s="33"/>
      <c r="S5082" s="33"/>
    </row>
    <row r="5083" spans="16:19">
      <c r="P5083" s="33"/>
      <c r="R5083" s="33"/>
      <c r="S5083" s="33"/>
    </row>
    <row r="5084" spans="16:19">
      <c r="P5084" s="33"/>
      <c r="R5084" s="33"/>
      <c r="S5084" s="33"/>
    </row>
    <row r="5085" spans="16:19">
      <c r="P5085" s="33"/>
      <c r="R5085" s="33"/>
      <c r="S5085" s="33"/>
    </row>
    <row r="5086" spans="16:19">
      <c r="P5086" s="33"/>
      <c r="R5086" s="33"/>
      <c r="S5086" s="33"/>
    </row>
    <row r="5087" spans="16:19">
      <c r="P5087" s="33"/>
      <c r="R5087" s="33"/>
      <c r="S5087" s="33"/>
    </row>
    <row r="5088" spans="16:19">
      <c r="P5088" s="33"/>
      <c r="R5088" s="33"/>
      <c r="S5088" s="33"/>
    </row>
    <row r="5089" spans="16:19">
      <c r="P5089" s="33"/>
      <c r="R5089" s="33"/>
      <c r="S5089" s="33"/>
    </row>
    <row r="5090" spans="16:19">
      <c r="P5090" s="33"/>
      <c r="R5090" s="33"/>
      <c r="S5090" s="33"/>
    </row>
    <row r="5091" spans="16:19">
      <c r="P5091" s="33"/>
      <c r="R5091" s="33"/>
      <c r="S5091" s="33"/>
    </row>
    <row r="5092" spans="16:19">
      <c r="P5092" s="33"/>
      <c r="R5092" s="33"/>
      <c r="S5092" s="33"/>
    </row>
    <row r="5093" spans="16:19">
      <c r="P5093" s="33"/>
      <c r="R5093" s="33"/>
      <c r="S5093" s="33"/>
    </row>
    <row r="5094" spans="16:19">
      <c r="P5094" s="33"/>
      <c r="R5094" s="33"/>
      <c r="S5094" s="33"/>
    </row>
    <row r="5095" spans="16:19">
      <c r="P5095" s="33"/>
      <c r="R5095" s="33"/>
      <c r="S5095" s="33"/>
    </row>
    <row r="5096" spans="16:19">
      <c r="P5096" s="33"/>
      <c r="R5096" s="33"/>
      <c r="S5096" s="33"/>
    </row>
    <row r="5097" spans="16:19">
      <c r="P5097" s="33"/>
      <c r="R5097" s="33"/>
      <c r="S5097" s="33"/>
    </row>
    <row r="5098" spans="16:19">
      <c r="P5098" s="33"/>
      <c r="R5098" s="33"/>
      <c r="S5098" s="33"/>
    </row>
    <row r="5099" spans="16:19">
      <c r="P5099" s="33"/>
      <c r="R5099" s="33"/>
      <c r="S5099" s="33"/>
    </row>
    <row r="5100" spans="16:19">
      <c r="P5100" s="33"/>
      <c r="R5100" s="33"/>
      <c r="S5100" s="33"/>
    </row>
    <row r="5101" spans="16:19">
      <c r="P5101" s="33"/>
      <c r="R5101" s="33"/>
      <c r="S5101" s="33"/>
    </row>
    <row r="5102" spans="16:19">
      <c r="P5102" s="33"/>
      <c r="R5102" s="33"/>
      <c r="S5102" s="33"/>
    </row>
    <row r="5103" spans="16:19">
      <c r="P5103" s="33"/>
      <c r="R5103" s="33"/>
      <c r="S5103" s="33"/>
    </row>
    <row r="5104" spans="16:19">
      <c r="P5104" s="33"/>
      <c r="R5104" s="33"/>
      <c r="S5104" s="33"/>
    </row>
    <row r="5105" spans="16:19">
      <c r="P5105" s="33"/>
      <c r="R5105" s="33"/>
      <c r="S5105" s="33"/>
    </row>
    <row r="5106" spans="16:19">
      <c r="P5106" s="33"/>
      <c r="R5106" s="33"/>
      <c r="S5106" s="33"/>
    </row>
    <row r="5107" spans="16:19">
      <c r="P5107" s="33"/>
      <c r="R5107" s="33"/>
      <c r="S5107" s="33"/>
    </row>
    <row r="5108" spans="16:19">
      <c r="P5108" s="33"/>
      <c r="R5108" s="33"/>
      <c r="S5108" s="33"/>
    </row>
    <row r="5109" spans="16:19">
      <c r="P5109" s="33"/>
      <c r="R5109" s="33"/>
      <c r="S5109" s="33"/>
    </row>
    <row r="5110" spans="16:19">
      <c r="P5110" s="33"/>
      <c r="R5110" s="33"/>
      <c r="S5110" s="33"/>
    </row>
    <row r="5111" spans="16:19">
      <c r="P5111" s="33"/>
      <c r="R5111" s="33"/>
      <c r="S5111" s="33"/>
    </row>
    <row r="5112" spans="16:19">
      <c r="P5112" s="33"/>
      <c r="R5112" s="33"/>
      <c r="S5112" s="33"/>
    </row>
    <row r="5113" spans="16:19">
      <c r="P5113" s="33"/>
      <c r="R5113" s="33"/>
      <c r="S5113" s="33"/>
    </row>
    <row r="5114" spans="16:19">
      <c r="P5114" s="33"/>
      <c r="R5114" s="33"/>
      <c r="S5114" s="33"/>
    </row>
    <row r="5115" spans="16:19">
      <c r="P5115" s="33"/>
      <c r="R5115" s="33"/>
      <c r="S5115" s="33"/>
    </row>
    <row r="5116" spans="16:19">
      <c r="P5116" s="33"/>
      <c r="R5116" s="33"/>
      <c r="S5116" s="33"/>
    </row>
    <row r="5117" spans="16:19">
      <c r="P5117" s="33"/>
      <c r="R5117" s="33"/>
      <c r="S5117" s="33"/>
    </row>
    <row r="5118" spans="16:19">
      <c r="P5118" s="33"/>
      <c r="R5118" s="33"/>
      <c r="S5118" s="33"/>
    </row>
    <row r="5119" spans="16:19">
      <c r="P5119" s="33"/>
      <c r="R5119" s="33"/>
      <c r="S5119" s="33"/>
    </row>
    <row r="5120" spans="16:19">
      <c r="P5120" s="33"/>
      <c r="R5120" s="33"/>
      <c r="S5120" s="33"/>
    </row>
    <row r="5121" spans="16:19">
      <c r="P5121" s="33"/>
      <c r="R5121" s="33"/>
      <c r="S5121" s="33"/>
    </row>
    <row r="5122" spans="16:19">
      <c r="P5122" s="33"/>
      <c r="R5122" s="33"/>
      <c r="S5122" s="33"/>
    </row>
    <row r="5123" spans="16:19">
      <c r="P5123" s="33"/>
      <c r="R5123" s="33"/>
      <c r="S5123" s="33"/>
    </row>
    <row r="5124" spans="16:19">
      <c r="P5124" s="33"/>
      <c r="R5124" s="33"/>
      <c r="S5124" s="33"/>
    </row>
    <row r="5125" spans="16:19">
      <c r="P5125" s="33"/>
      <c r="R5125" s="33"/>
      <c r="S5125" s="33"/>
    </row>
    <row r="5126" spans="16:19">
      <c r="P5126" s="33"/>
      <c r="R5126" s="33"/>
      <c r="S5126" s="33"/>
    </row>
    <row r="5127" spans="16:19">
      <c r="P5127" s="33"/>
      <c r="R5127" s="33"/>
      <c r="S5127" s="33"/>
    </row>
    <row r="5128" spans="16:19">
      <c r="P5128" s="33"/>
      <c r="R5128" s="33"/>
      <c r="S5128" s="33"/>
    </row>
    <row r="5129" spans="16:19">
      <c r="P5129" s="33"/>
      <c r="R5129" s="33"/>
      <c r="S5129" s="33"/>
    </row>
    <row r="5130" spans="16:19">
      <c r="P5130" s="33"/>
      <c r="R5130" s="33"/>
      <c r="S5130" s="33"/>
    </row>
    <row r="5131" spans="16:19">
      <c r="P5131" s="33"/>
      <c r="R5131" s="33"/>
      <c r="S5131" s="33"/>
    </row>
    <row r="5132" spans="16:19">
      <c r="P5132" s="33"/>
      <c r="R5132" s="33"/>
      <c r="S5132" s="33"/>
    </row>
    <row r="5133" spans="16:19">
      <c r="P5133" s="33"/>
      <c r="R5133" s="33"/>
      <c r="S5133" s="33"/>
    </row>
    <row r="5134" spans="16:19">
      <c r="P5134" s="33"/>
      <c r="R5134" s="33"/>
      <c r="S5134" s="33"/>
    </row>
    <row r="5135" spans="16:19">
      <c r="P5135" s="33"/>
      <c r="R5135" s="33"/>
      <c r="S5135" s="33"/>
    </row>
    <row r="5136" spans="16:19">
      <c r="P5136" s="33"/>
      <c r="R5136" s="33"/>
      <c r="S5136" s="33"/>
    </row>
    <row r="5137" spans="16:19">
      <c r="P5137" s="33"/>
      <c r="R5137" s="33"/>
      <c r="S5137" s="33"/>
    </row>
    <row r="5138" spans="16:19">
      <c r="P5138" s="33"/>
      <c r="R5138" s="33"/>
      <c r="S5138" s="33"/>
    </row>
    <row r="5139" spans="16:19">
      <c r="P5139" s="33"/>
      <c r="R5139" s="33"/>
      <c r="S5139" s="33"/>
    </row>
    <row r="5140" spans="16:19">
      <c r="P5140" s="33"/>
      <c r="R5140" s="33"/>
      <c r="S5140" s="33"/>
    </row>
    <row r="5141" spans="16:19">
      <c r="P5141" s="33"/>
      <c r="R5141" s="33"/>
      <c r="S5141" s="33"/>
    </row>
    <row r="5142" spans="16:19">
      <c r="P5142" s="33"/>
      <c r="R5142" s="33"/>
      <c r="S5142" s="33"/>
    </row>
    <row r="5143" spans="16:19">
      <c r="P5143" s="33"/>
      <c r="R5143" s="33"/>
      <c r="S5143" s="33"/>
    </row>
    <row r="5144" spans="16:19">
      <c r="P5144" s="33"/>
      <c r="R5144" s="33"/>
      <c r="S5144" s="33"/>
    </row>
    <row r="5145" spans="16:19">
      <c r="P5145" s="33"/>
      <c r="R5145" s="33"/>
      <c r="S5145" s="33"/>
    </row>
    <row r="5146" spans="16:19">
      <c r="P5146" s="33"/>
      <c r="R5146" s="33"/>
      <c r="S5146" s="33"/>
    </row>
    <row r="5147" spans="16:19">
      <c r="P5147" s="33"/>
      <c r="R5147" s="33"/>
      <c r="S5147" s="33"/>
    </row>
    <row r="5148" spans="16:19">
      <c r="P5148" s="33"/>
      <c r="R5148" s="33"/>
      <c r="S5148" s="33"/>
    </row>
    <row r="5149" spans="16:19">
      <c r="P5149" s="33"/>
      <c r="R5149" s="33"/>
      <c r="S5149" s="33"/>
    </row>
    <row r="5150" spans="16:19">
      <c r="P5150" s="33"/>
      <c r="R5150" s="33"/>
      <c r="S5150" s="33"/>
    </row>
    <row r="5151" spans="16:19">
      <c r="P5151" s="33"/>
      <c r="R5151" s="33"/>
      <c r="S5151" s="33"/>
    </row>
    <row r="5152" spans="16:19">
      <c r="P5152" s="33"/>
      <c r="R5152" s="33"/>
      <c r="S5152" s="33"/>
    </row>
    <row r="5153" spans="16:19">
      <c r="P5153" s="33"/>
      <c r="R5153" s="33"/>
      <c r="S5153" s="33"/>
    </row>
    <row r="5154" spans="16:19">
      <c r="P5154" s="33"/>
      <c r="R5154" s="33"/>
      <c r="S5154" s="33"/>
    </row>
    <row r="5155" spans="16:19">
      <c r="P5155" s="33"/>
      <c r="R5155" s="33"/>
      <c r="S5155" s="33"/>
    </row>
    <row r="5156" spans="16:19">
      <c r="P5156" s="33"/>
      <c r="R5156" s="33"/>
      <c r="S5156" s="33"/>
    </row>
    <row r="5157" spans="16:19">
      <c r="P5157" s="33"/>
      <c r="R5157" s="33"/>
      <c r="S5157" s="33"/>
    </row>
    <row r="5158" spans="16:19">
      <c r="P5158" s="33"/>
      <c r="R5158" s="33"/>
      <c r="S5158" s="33"/>
    </row>
    <row r="5159" spans="16:19">
      <c r="P5159" s="33"/>
      <c r="R5159" s="33"/>
      <c r="S5159" s="33"/>
    </row>
    <row r="5160" spans="16:19">
      <c r="P5160" s="33"/>
      <c r="R5160" s="33"/>
      <c r="S5160" s="33"/>
    </row>
    <row r="5161" spans="16:19">
      <c r="P5161" s="33"/>
      <c r="R5161" s="33"/>
      <c r="S5161" s="33"/>
    </row>
    <row r="5162" spans="16:19">
      <c r="P5162" s="33"/>
      <c r="R5162" s="33"/>
      <c r="S5162" s="33"/>
    </row>
    <row r="5163" spans="16:19">
      <c r="P5163" s="33"/>
      <c r="R5163" s="33"/>
      <c r="S5163" s="33"/>
    </row>
    <row r="5164" spans="16:19">
      <c r="P5164" s="33"/>
      <c r="R5164" s="33"/>
      <c r="S5164" s="33"/>
    </row>
    <row r="5165" spans="16:19">
      <c r="P5165" s="33"/>
      <c r="R5165" s="33"/>
      <c r="S5165" s="33"/>
    </row>
    <row r="5166" spans="16:19">
      <c r="P5166" s="33"/>
      <c r="R5166" s="33"/>
      <c r="S5166" s="33"/>
    </row>
    <row r="5167" spans="16:19">
      <c r="P5167" s="33"/>
      <c r="R5167" s="33"/>
      <c r="S5167" s="33"/>
    </row>
    <row r="5168" spans="16:19">
      <c r="P5168" s="33"/>
      <c r="R5168" s="33"/>
      <c r="S5168" s="33"/>
    </row>
    <row r="5169" spans="16:19">
      <c r="P5169" s="33"/>
      <c r="R5169" s="33"/>
      <c r="S5169" s="33"/>
    </row>
    <row r="5170" spans="16:19">
      <c r="P5170" s="33"/>
      <c r="R5170" s="33"/>
      <c r="S5170" s="33"/>
    </row>
    <row r="5171" spans="16:19">
      <c r="P5171" s="33"/>
      <c r="R5171" s="33"/>
      <c r="S5171" s="33"/>
    </row>
    <row r="5172" spans="16:19">
      <c r="P5172" s="33"/>
      <c r="R5172" s="33"/>
      <c r="S5172" s="33"/>
    </row>
    <row r="5173" spans="16:19">
      <c r="P5173" s="33"/>
      <c r="R5173" s="33"/>
      <c r="S5173" s="33"/>
    </row>
    <row r="5174" spans="16:19">
      <c r="P5174" s="33"/>
      <c r="R5174" s="33"/>
      <c r="S5174" s="33"/>
    </row>
    <row r="5175" spans="16:19">
      <c r="P5175" s="33"/>
      <c r="R5175" s="33"/>
      <c r="S5175" s="33"/>
    </row>
    <row r="5176" spans="16:19">
      <c r="P5176" s="33"/>
      <c r="R5176" s="33"/>
      <c r="S5176" s="33"/>
    </row>
    <row r="5177" spans="16:19">
      <c r="P5177" s="33"/>
      <c r="R5177" s="33"/>
      <c r="S5177" s="33"/>
    </row>
    <row r="5178" spans="16:19">
      <c r="P5178" s="33"/>
      <c r="R5178" s="33"/>
      <c r="S5178" s="33"/>
    </row>
    <row r="5179" spans="16:19">
      <c r="P5179" s="33"/>
      <c r="R5179" s="33"/>
      <c r="S5179" s="33"/>
    </row>
    <row r="5180" spans="16:19">
      <c r="P5180" s="33"/>
      <c r="R5180" s="33"/>
      <c r="S5180" s="33"/>
    </row>
    <row r="5181" spans="16:19">
      <c r="P5181" s="33"/>
      <c r="R5181" s="33"/>
      <c r="S5181" s="33"/>
    </row>
    <row r="5182" spans="16:19">
      <c r="P5182" s="33"/>
      <c r="R5182" s="33"/>
      <c r="S5182" s="33"/>
    </row>
    <row r="5183" spans="16:19">
      <c r="P5183" s="33"/>
      <c r="R5183" s="33"/>
      <c r="S5183" s="33"/>
    </row>
    <row r="5184" spans="16:19">
      <c r="P5184" s="33"/>
      <c r="R5184" s="33"/>
      <c r="S5184" s="33"/>
    </row>
    <row r="5185" spans="16:19">
      <c r="P5185" s="33"/>
      <c r="R5185" s="33"/>
      <c r="S5185" s="33"/>
    </row>
    <row r="5186" spans="16:19">
      <c r="P5186" s="33"/>
      <c r="R5186" s="33"/>
      <c r="S5186" s="33"/>
    </row>
    <row r="5187" spans="16:19">
      <c r="P5187" s="33"/>
      <c r="R5187" s="33"/>
      <c r="S5187" s="33"/>
    </row>
    <row r="5188" spans="16:19">
      <c r="P5188" s="33"/>
      <c r="R5188" s="33"/>
      <c r="S5188" s="33"/>
    </row>
    <row r="5189" spans="16:19">
      <c r="P5189" s="33"/>
      <c r="R5189" s="33"/>
      <c r="S5189" s="33"/>
    </row>
    <row r="5190" spans="16:19">
      <c r="P5190" s="33"/>
      <c r="R5190" s="33"/>
      <c r="S5190" s="33"/>
    </row>
    <row r="5191" spans="16:19">
      <c r="P5191" s="33"/>
      <c r="R5191" s="33"/>
      <c r="S5191" s="33"/>
    </row>
    <row r="5192" spans="16:19">
      <c r="P5192" s="33"/>
      <c r="R5192" s="33"/>
      <c r="S5192" s="33"/>
    </row>
    <row r="5193" spans="16:19">
      <c r="P5193" s="33"/>
      <c r="R5193" s="33"/>
      <c r="S5193" s="33"/>
    </row>
    <row r="5194" spans="16:19">
      <c r="P5194" s="33"/>
      <c r="R5194" s="33"/>
      <c r="S5194" s="33"/>
    </row>
    <row r="5195" spans="16:19">
      <c r="P5195" s="33"/>
      <c r="R5195" s="33"/>
      <c r="S5195" s="33"/>
    </row>
    <row r="5196" spans="16:19">
      <c r="P5196" s="33"/>
      <c r="R5196" s="33"/>
      <c r="S5196" s="33"/>
    </row>
    <row r="5197" spans="16:19">
      <c r="P5197" s="33"/>
      <c r="R5197" s="33"/>
      <c r="S5197" s="33"/>
    </row>
    <row r="5198" spans="16:19">
      <c r="P5198" s="33"/>
      <c r="R5198" s="33"/>
      <c r="S5198" s="33"/>
    </row>
    <row r="5199" spans="16:19">
      <c r="P5199" s="33"/>
      <c r="R5199" s="33"/>
      <c r="S5199" s="33"/>
    </row>
    <row r="5200" spans="16:19">
      <c r="P5200" s="33"/>
      <c r="R5200" s="33"/>
      <c r="S5200" s="33"/>
    </row>
    <row r="5201" spans="16:19">
      <c r="P5201" s="33"/>
      <c r="R5201" s="33"/>
      <c r="S5201" s="33"/>
    </row>
    <row r="5202" spans="16:19">
      <c r="P5202" s="33"/>
      <c r="R5202" s="33"/>
      <c r="S5202" s="33"/>
    </row>
    <row r="5203" spans="16:19">
      <c r="P5203" s="33"/>
      <c r="R5203" s="33"/>
      <c r="S5203" s="33"/>
    </row>
    <row r="5204" spans="16:19">
      <c r="P5204" s="33"/>
      <c r="R5204" s="33"/>
      <c r="S5204" s="33"/>
    </row>
    <row r="5205" spans="16:19">
      <c r="P5205" s="33"/>
      <c r="R5205" s="33"/>
      <c r="S5205" s="33"/>
    </row>
    <row r="5206" spans="16:19">
      <c r="P5206" s="33"/>
      <c r="R5206" s="33"/>
      <c r="S5206" s="33"/>
    </row>
    <row r="5207" spans="16:19">
      <c r="P5207" s="33"/>
      <c r="R5207" s="33"/>
      <c r="S5207" s="33"/>
    </row>
    <row r="5208" spans="16:19">
      <c r="P5208" s="33"/>
      <c r="R5208" s="33"/>
      <c r="S5208" s="33"/>
    </row>
    <row r="5209" spans="16:19">
      <c r="P5209" s="33"/>
      <c r="R5209" s="33"/>
      <c r="S5209" s="33"/>
    </row>
    <row r="5210" spans="16:19">
      <c r="P5210" s="33"/>
      <c r="R5210" s="33"/>
      <c r="S5210" s="33"/>
    </row>
    <row r="5211" spans="16:19">
      <c r="P5211" s="33"/>
      <c r="R5211" s="33"/>
      <c r="S5211" s="33"/>
    </row>
    <row r="5212" spans="16:19">
      <c r="P5212" s="33"/>
      <c r="R5212" s="33"/>
      <c r="S5212" s="33"/>
    </row>
    <row r="5213" spans="16:19">
      <c r="P5213" s="33"/>
      <c r="R5213" s="33"/>
      <c r="S5213" s="33"/>
    </row>
    <row r="5214" spans="16:19">
      <c r="P5214" s="33"/>
      <c r="R5214" s="33"/>
      <c r="S5214" s="33"/>
    </row>
    <row r="5215" spans="16:19">
      <c r="P5215" s="33"/>
      <c r="R5215" s="33"/>
      <c r="S5215" s="33"/>
    </row>
    <row r="5216" spans="16:19">
      <c r="P5216" s="33"/>
      <c r="R5216" s="33"/>
      <c r="S5216" s="33"/>
    </row>
    <row r="5217" spans="16:19">
      <c r="P5217" s="33"/>
      <c r="R5217" s="33"/>
      <c r="S5217" s="33"/>
    </row>
    <row r="5218" spans="16:19">
      <c r="P5218" s="33"/>
      <c r="R5218" s="33"/>
      <c r="S5218" s="33"/>
    </row>
    <row r="5219" spans="16:19">
      <c r="P5219" s="33"/>
      <c r="R5219" s="33"/>
      <c r="S5219" s="33"/>
    </row>
    <row r="5220" spans="16:19">
      <c r="P5220" s="33"/>
      <c r="R5220" s="33"/>
      <c r="S5220" s="33"/>
    </row>
    <row r="5221" spans="16:19">
      <c r="P5221" s="33"/>
      <c r="R5221" s="33"/>
      <c r="S5221" s="33"/>
    </row>
    <row r="5222" spans="16:19">
      <c r="P5222" s="33"/>
      <c r="R5222" s="33"/>
      <c r="S5222" s="33"/>
    </row>
    <row r="5223" spans="16:19">
      <c r="P5223" s="33"/>
      <c r="R5223" s="33"/>
      <c r="S5223" s="33"/>
    </row>
    <row r="5224" spans="16:19">
      <c r="P5224" s="33"/>
      <c r="R5224" s="33"/>
      <c r="S5224" s="33"/>
    </row>
    <row r="5225" spans="16:19">
      <c r="P5225" s="33"/>
      <c r="R5225" s="33"/>
      <c r="S5225" s="33"/>
    </row>
    <row r="5226" spans="16:19">
      <c r="P5226" s="33"/>
      <c r="R5226" s="33"/>
      <c r="S5226" s="33"/>
    </row>
    <row r="5227" spans="16:19">
      <c r="P5227" s="33"/>
      <c r="R5227" s="33"/>
      <c r="S5227" s="33"/>
    </row>
    <row r="5228" spans="16:19">
      <c r="P5228" s="33"/>
      <c r="R5228" s="33"/>
      <c r="S5228" s="33"/>
    </row>
    <row r="5229" spans="16:19">
      <c r="P5229" s="33"/>
      <c r="R5229" s="33"/>
      <c r="S5229" s="33"/>
    </row>
    <row r="5230" spans="16:19">
      <c r="P5230" s="33"/>
      <c r="R5230" s="33"/>
      <c r="S5230" s="33"/>
    </row>
    <row r="5231" spans="16:19">
      <c r="P5231" s="33"/>
      <c r="R5231" s="33"/>
      <c r="S5231" s="33"/>
    </row>
    <row r="5232" spans="16:19">
      <c r="P5232" s="33"/>
      <c r="R5232" s="33"/>
      <c r="S5232" s="33"/>
    </row>
    <row r="5233" spans="16:19">
      <c r="P5233" s="33"/>
      <c r="R5233" s="33"/>
      <c r="S5233" s="33"/>
    </row>
    <row r="5234" spans="16:19">
      <c r="P5234" s="33"/>
      <c r="R5234" s="33"/>
      <c r="S5234" s="33"/>
    </row>
    <row r="5235" spans="16:19">
      <c r="P5235" s="33"/>
      <c r="R5235" s="33"/>
      <c r="S5235" s="33"/>
    </row>
    <row r="5236" spans="16:19">
      <c r="P5236" s="33"/>
      <c r="R5236" s="33"/>
      <c r="S5236" s="33"/>
    </row>
    <row r="5237" spans="16:19">
      <c r="P5237" s="33"/>
      <c r="R5237" s="33"/>
      <c r="S5237" s="33"/>
    </row>
    <row r="5238" spans="16:19">
      <c r="P5238" s="33"/>
      <c r="R5238" s="33"/>
      <c r="S5238" s="33"/>
    </row>
    <row r="5239" spans="16:19">
      <c r="P5239" s="33"/>
      <c r="R5239" s="33"/>
      <c r="S5239" s="33"/>
    </row>
    <row r="5240" spans="16:19">
      <c r="P5240" s="33"/>
      <c r="R5240" s="33"/>
      <c r="S5240" s="33"/>
    </row>
    <row r="5241" spans="16:19">
      <c r="P5241" s="33"/>
      <c r="R5241" s="33"/>
      <c r="S5241" s="33"/>
    </row>
    <row r="5242" spans="16:19">
      <c r="P5242" s="33"/>
      <c r="R5242" s="33"/>
      <c r="S5242" s="33"/>
    </row>
    <row r="5243" spans="16:19">
      <c r="P5243" s="33"/>
      <c r="R5243" s="33"/>
      <c r="S5243" s="33"/>
    </row>
    <row r="5244" spans="16:19">
      <c r="P5244" s="33"/>
      <c r="R5244" s="33"/>
      <c r="S5244" s="33"/>
    </row>
    <row r="5245" spans="16:19">
      <c r="P5245" s="33"/>
      <c r="R5245" s="33"/>
      <c r="S5245" s="33"/>
    </row>
    <row r="5246" spans="16:19">
      <c r="P5246" s="33"/>
      <c r="R5246" s="33"/>
      <c r="S5246" s="33"/>
    </row>
    <row r="5247" spans="16:19">
      <c r="P5247" s="33"/>
      <c r="R5247" s="33"/>
      <c r="S5247" s="33"/>
    </row>
    <row r="5248" spans="16:19">
      <c r="P5248" s="33"/>
      <c r="R5248" s="33"/>
      <c r="S5248" s="33"/>
    </row>
    <row r="5249" spans="16:19">
      <c r="P5249" s="33"/>
      <c r="R5249" s="33"/>
      <c r="S5249" s="33"/>
    </row>
    <row r="5250" spans="16:19">
      <c r="P5250" s="33"/>
      <c r="R5250" s="33"/>
      <c r="S5250" s="33"/>
    </row>
    <row r="5251" spans="16:19">
      <c r="P5251" s="33"/>
      <c r="R5251" s="33"/>
      <c r="S5251" s="33"/>
    </row>
    <row r="5252" spans="16:19">
      <c r="P5252" s="33"/>
      <c r="R5252" s="33"/>
      <c r="S5252" s="33"/>
    </row>
    <row r="5253" spans="16:19">
      <c r="P5253" s="33"/>
      <c r="R5253" s="33"/>
      <c r="S5253" s="33"/>
    </row>
    <row r="5254" spans="16:19">
      <c r="P5254" s="33"/>
      <c r="R5254" s="33"/>
      <c r="S5254" s="33"/>
    </row>
    <row r="5255" spans="16:19">
      <c r="P5255" s="33"/>
      <c r="R5255" s="33"/>
      <c r="S5255" s="33"/>
    </row>
    <row r="5256" spans="16:19">
      <c r="P5256" s="33"/>
      <c r="R5256" s="33"/>
      <c r="S5256" s="33"/>
    </row>
    <row r="5257" spans="16:19">
      <c r="P5257" s="33"/>
      <c r="R5257" s="33"/>
      <c r="S5257" s="33"/>
    </row>
    <row r="5258" spans="16:19">
      <c r="P5258" s="33"/>
      <c r="R5258" s="33"/>
      <c r="S5258" s="33"/>
    </row>
    <row r="5259" spans="16:19">
      <c r="P5259" s="33"/>
      <c r="R5259" s="33"/>
      <c r="S5259" s="33"/>
    </row>
    <row r="5260" spans="16:19">
      <c r="P5260" s="33"/>
      <c r="R5260" s="33"/>
      <c r="S5260" s="33"/>
    </row>
    <row r="5261" spans="16:19">
      <c r="P5261" s="33"/>
      <c r="R5261" s="33"/>
      <c r="S5261" s="33"/>
    </row>
    <row r="5262" spans="16:19">
      <c r="P5262" s="33"/>
      <c r="R5262" s="33"/>
      <c r="S5262" s="33"/>
    </row>
    <row r="5263" spans="16:19">
      <c r="P5263" s="33"/>
      <c r="R5263" s="33"/>
      <c r="S5263" s="33"/>
    </row>
    <row r="5264" spans="16:19">
      <c r="P5264" s="33"/>
      <c r="R5264" s="33"/>
      <c r="S5264" s="33"/>
    </row>
    <row r="5265" spans="16:19">
      <c r="P5265" s="33"/>
      <c r="R5265" s="33"/>
      <c r="S5265" s="33"/>
    </row>
    <row r="5266" spans="16:19">
      <c r="P5266" s="33"/>
      <c r="R5266" s="33"/>
      <c r="S5266" s="33"/>
    </row>
    <row r="5267" spans="16:19">
      <c r="P5267" s="33"/>
      <c r="R5267" s="33"/>
      <c r="S5267" s="33"/>
    </row>
    <row r="5268" spans="16:19">
      <c r="P5268" s="33"/>
      <c r="R5268" s="33"/>
      <c r="S5268" s="33"/>
    </row>
    <row r="5269" spans="16:19">
      <c r="P5269" s="33"/>
      <c r="R5269" s="33"/>
      <c r="S5269" s="33"/>
    </row>
    <row r="5270" spans="16:19">
      <c r="P5270" s="33"/>
      <c r="R5270" s="33"/>
      <c r="S5270" s="33"/>
    </row>
    <row r="5271" spans="16:19">
      <c r="P5271" s="33"/>
      <c r="R5271" s="33"/>
      <c r="S5271" s="33"/>
    </row>
    <row r="5272" spans="16:19">
      <c r="P5272" s="33"/>
      <c r="R5272" s="33"/>
      <c r="S5272" s="33"/>
    </row>
    <row r="5273" spans="16:19">
      <c r="P5273" s="33"/>
      <c r="R5273" s="33"/>
      <c r="S5273" s="33"/>
    </row>
    <row r="5274" spans="16:19">
      <c r="P5274" s="33"/>
      <c r="R5274" s="33"/>
      <c r="S5274" s="33"/>
    </row>
    <row r="5275" spans="16:19">
      <c r="P5275" s="33"/>
      <c r="R5275" s="33"/>
      <c r="S5275" s="33"/>
    </row>
    <row r="5276" spans="16:19">
      <c r="P5276" s="33"/>
      <c r="R5276" s="33"/>
      <c r="S5276" s="33"/>
    </row>
    <row r="5277" spans="16:19">
      <c r="P5277" s="33"/>
      <c r="R5277" s="33"/>
      <c r="S5277" s="33"/>
    </row>
    <row r="5278" spans="16:19">
      <c r="P5278" s="33"/>
      <c r="R5278" s="33"/>
      <c r="S5278" s="33"/>
    </row>
    <row r="5279" spans="16:19">
      <c r="P5279" s="33"/>
      <c r="R5279" s="33"/>
      <c r="S5279" s="33"/>
    </row>
    <row r="5280" spans="16:19">
      <c r="P5280" s="33"/>
      <c r="R5280" s="33"/>
      <c r="S5280" s="33"/>
    </row>
    <row r="5281" spans="16:19">
      <c r="P5281" s="33"/>
      <c r="R5281" s="33"/>
      <c r="S5281" s="33"/>
    </row>
    <row r="5282" spans="16:19">
      <c r="P5282" s="33"/>
      <c r="R5282" s="33"/>
      <c r="S5282" s="33"/>
    </row>
    <row r="5283" spans="16:19">
      <c r="P5283" s="33"/>
      <c r="R5283" s="33"/>
      <c r="S5283" s="33"/>
    </row>
    <row r="5284" spans="16:19">
      <c r="P5284" s="33"/>
      <c r="R5284" s="33"/>
      <c r="S5284" s="33"/>
    </row>
    <row r="5285" spans="16:19">
      <c r="P5285" s="33"/>
      <c r="R5285" s="33"/>
      <c r="S5285" s="33"/>
    </row>
    <row r="5286" spans="16:19">
      <c r="P5286" s="33"/>
      <c r="R5286" s="33"/>
      <c r="S5286" s="33"/>
    </row>
    <row r="5287" spans="16:19">
      <c r="P5287" s="33"/>
      <c r="R5287" s="33"/>
      <c r="S5287" s="33"/>
    </row>
    <row r="5288" spans="16:19">
      <c r="P5288" s="33"/>
      <c r="R5288" s="33"/>
      <c r="S5288" s="33"/>
    </row>
    <row r="5289" spans="16:19">
      <c r="P5289" s="33"/>
      <c r="R5289" s="33"/>
      <c r="S5289" s="33"/>
    </row>
    <row r="5290" spans="16:19">
      <c r="P5290" s="33"/>
      <c r="R5290" s="33"/>
      <c r="S5290" s="33"/>
    </row>
    <row r="5291" spans="16:19">
      <c r="P5291" s="33"/>
      <c r="R5291" s="33"/>
      <c r="S5291" s="33"/>
    </row>
    <row r="5292" spans="16:19">
      <c r="P5292" s="33"/>
      <c r="R5292" s="33"/>
      <c r="S5292" s="33"/>
    </row>
    <row r="5293" spans="16:19">
      <c r="P5293" s="33"/>
      <c r="R5293" s="33"/>
      <c r="S5293" s="33"/>
    </row>
    <row r="5294" spans="16:19">
      <c r="P5294" s="33"/>
      <c r="R5294" s="33"/>
      <c r="S5294" s="33"/>
    </row>
    <row r="5295" spans="16:19">
      <c r="P5295" s="33"/>
      <c r="R5295" s="33"/>
      <c r="S5295" s="33"/>
    </row>
    <row r="5296" spans="16:19">
      <c r="P5296" s="33"/>
      <c r="R5296" s="33"/>
      <c r="S5296" s="33"/>
    </row>
    <row r="5297" spans="16:19">
      <c r="P5297" s="33"/>
      <c r="R5297" s="33"/>
      <c r="S5297" s="33"/>
    </row>
    <row r="5298" spans="16:19">
      <c r="P5298" s="33"/>
      <c r="R5298" s="33"/>
      <c r="S5298" s="33"/>
    </row>
    <row r="5299" spans="16:19">
      <c r="P5299" s="33"/>
      <c r="R5299" s="33"/>
      <c r="S5299" s="33"/>
    </row>
    <row r="5300" spans="16:19">
      <c r="P5300" s="33"/>
      <c r="R5300" s="33"/>
      <c r="S5300" s="33"/>
    </row>
    <row r="5301" spans="16:19">
      <c r="P5301" s="33"/>
      <c r="R5301" s="33"/>
      <c r="S5301" s="33"/>
    </row>
    <row r="5302" spans="16:19">
      <c r="P5302" s="33"/>
      <c r="R5302" s="33"/>
      <c r="S5302" s="33"/>
    </row>
    <row r="5303" spans="16:19">
      <c r="P5303" s="33"/>
      <c r="R5303" s="33"/>
      <c r="S5303" s="33"/>
    </row>
    <row r="5304" spans="16:19">
      <c r="P5304" s="33"/>
      <c r="R5304" s="33"/>
      <c r="S5304" s="33"/>
    </row>
    <row r="5305" spans="16:19">
      <c r="P5305" s="33"/>
      <c r="R5305" s="33"/>
      <c r="S5305" s="33"/>
    </row>
    <row r="5306" spans="16:19">
      <c r="P5306" s="33"/>
      <c r="R5306" s="33"/>
      <c r="S5306" s="33"/>
    </row>
    <row r="5307" spans="16:19">
      <c r="P5307" s="33"/>
      <c r="R5307" s="33"/>
      <c r="S5307" s="33"/>
    </row>
    <row r="5308" spans="16:19">
      <c r="P5308" s="33"/>
      <c r="R5308" s="33"/>
      <c r="S5308" s="33"/>
    </row>
    <row r="5309" spans="16:19">
      <c r="P5309" s="33"/>
      <c r="R5309" s="33"/>
      <c r="S5309" s="33"/>
    </row>
    <row r="5310" spans="16:19">
      <c r="P5310" s="33"/>
      <c r="R5310" s="33"/>
      <c r="S5310" s="33"/>
    </row>
    <row r="5311" spans="16:19">
      <c r="P5311" s="33"/>
      <c r="R5311" s="33"/>
      <c r="S5311" s="33"/>
    </row>
    <row r="5312" spans="16:19">
      <c r="P5312" s="33"/>
      <c r="R5312" s="33"/>
      <c r="S5312" s="33"/>
    </row>
    <row r="5313" spans="16:19">
      <c r="P5313" s="33"/>
      <c r="R5313" s="33"/>
      <c r="S5313" s="33"/>
    </row>
    <row r="5314" spans="16:19">
      <c r="P5314" s="33"/>
      <c r="R5314" s="33"/>
      <c r="S5314" s="33"/>
    </row>
    <row r="5315" spans="16:19">
      <c r="P5315" s="33"/>
      <c r="R5315" s="33"/>
      <c r="S5315" s="33"/>
    </row>
    <row r="5316" spans="16:19">
      <c r="P5316" s="33"/>
      <c r="R5316" s="33"/>
      <c r="S5316" s="33"/>
    </row>
    <row r="5317" spans="16:19">
      <c r="P5317" s="33"/>
      <c r="R5317" s="33"/>
      <c r="S5317" s="33"/>
    </row>
    <row r="5318" spans="16:19">
      <c r="P5318" s="33"/>
      <c r="R5318" s="33"/>
      <c r="S5318" s="33"/>
    </row>
    <row r="5319" spans="16:19">
      <c r="P5319" s="33"/>
      <c r="R5319" s="33"/>
      <c r="S5319" s="33"/>
    </row>
    <row r="5320" spans="16:19">
      <c r="P5320" s="33"/>
      <c r="R5320" s="33"/>
      <c r="S5320" s="33"/>
    </row>
    <row r="5321" spans="16:19">
      <c r="P5321" s="33"/>
      <c r="R5321" s="33"/>
      <c r="S5321" s="33"/>
    </row>
    <row r="5322" spans="16:19">
      <c r="P5322" s="33"/>
      <c r="R5322" s="33"/>
      <c r="S5322" s="33"/>
    </row>
    <row r="5323" spans="16:19">
      <c r="P5323" s="33"/>
      <c r="R5323" s="33"/>
      <c r="S5323" s="33"/>
    </row>
    <row r="5324" spans="16:19">
      <c r="P5324" s="33"/>
      <c r="R5324" s="33"/>
      <c r="S5324" s="33"/>
    </row>
    <row r="5325" spans="16:19">
      <c r="P5325" s="33"/>
      <c r="R5325" s="33"/>
      <c r="S5325" s="33"/>
    </row>
    <row r="5326" spans="16:19">
      <c r="P5326" s="33"/>
      <c r="R5326" s="33"/>
      <c r="S5326" s="33"/>
    </row>
    <row r="5327" spans="16:19">
      <c r="P5327" s="33"/>
      <c r="R5327" s="33"/>
      <c r="S5327" s="33"/>
    </row>
    <row r="5328" spans="16:19">
      <c r="P5328" s="33"/>
      <c r="R5328" s="33"/>
      <c r="S5328" s="33"/>
    </row>
    <row r="5329" spans="16:19">
      <c r="P5329" s="33"/>
      <c r="R5329" s="33"/>
      <c r="S5329" s="33"/>
    </row>
    <row r="5330" spans="16:19">
      <c r="P5330" s="33"/>
      <c r="R5330" s="33"/>
      <c r="S5330" s="33"/>
    </row>
    <row r="5331" spans="16:19">
      <c r="P5331" s="33"/>
      <c r="R5331" s="33"/>
      <c r="S5331" s="33"/>
    </row>
    <row r="5332" spans="16:19">
      <c r="P5332" s="33"/>
      <c r="R5332" s="33"/>
      <c r="S5332" s="33"/>
    </row>
    <row r="5333" spans="16:19">
      <c r="P5333" s="33"/>
      <c r="R5333" s="33"/>
      <c r="S5333" s="33"/>
    </row>
    <row r="5334" spans="16:19">
      <c r="P5334" s="33"/>
      <c r="R5334" s="33"/>
      <c r="S5334" s="33"/>
    </row>
    <row r="5335" spans="16:19">
      <c r="P5335" s="33"/>
      <c r="R5335" s="33"/>
      <c r="S5335" s="33"/>
    </row>
    <row r="5336" spans="16:19">
      <c r="P5336" s="33"/>
      <c r="R5336" s="33"/>
      <c r="S5336" s="33"/>
    </row>
    <row r="5337" spans="16:19">
      <c r="P5337" s="33"/>
      <c r="R5337" s="33"/>
      <c r="S5337" s="33"/>
    </row>
    <row r="5338" spans="16:19">
      <c r="P5338" s="33"/>
      <c r="R5338" s="33"/>
      <c r="S5338" s="33"/>
    </row>
    <row r="5339" spans="16:19">
      <c r="P5339" s="33"/>
      <c r="R5339" s="33"/>
      <c r="S5339" s="33"/>
    </row>
    <row r="5340" spans="16:19">
      <c r="P5340" s="33"/>
      <c r="R5340" s="33"/>
      <c r="S5340" s="33"/>
    </row>
    <row r="5341" spans="16:19">
      <c r="P5341" s="33"/>
      <c r="R5341" s="33"/>
      <c r="S5341" s="33"/>
    </row>
    <row r="5342" spans="16:19">
      <c r="P5342" s="33"/>
      <c r="R5342" s="33"/>
      <c r="S5342" s="33"/>
    </row>
    <row r="5343" spans="16:19">
      <c r="P5343" s="33"/>
      <c r="R5343" s="33"/>
      <c r="S5343" s="33"/>
    </row>
    <row r="5344" spans="16:19">
      <c r="P5344" s="33"/>
      <c r="R5344" s="33"/>
      <c r="S5344" s="33"/>
    </row>
    <row r="5345" spans="16:31">
      <c r="P5345" s="33"/>
      <c r="R5345" s="33"/>
      <c r="S5345" s="33"/>
    </row>
    <row r="5346" spans="16:31">
      <c r="P5346" s="33"/>
      <c r="R5346" s="33"/>
      <c r="S5346" s="33"/>
    </row>
    <row r="5347" spans="16:31">
      <c r="P5347" s="33"/>
      <c r="R5347" s="33"/>
      <c r="S5347" s="33"/>
    </row>
    <row r="5348" spans="16:31">
      <c r="P5348" s="33"/>
      <c r="R5348" s="33"/>
      <c r="S5348" s="33"/>
    </row>
    <row r="5349" spans="16:31">
      <c r="P5349" s="33"/>
      <c r="R5349" s="33"/>
      <c r="S5349" s="33"/>
    </row>
    <row r="5350" spans="16:31">
      <c r="P5350" s="33"/>
      <c r="R5350" s="33"/>
      <c r="S5350" s="33"/>
    </row>
    <row r="5351" spans="16:31">
      <c r="P5351" s="33"/>
      <c r="R5351" s="33"/>
      <c r="S5351" s="33"/>
    </row>
    <row r="5352" spans="16:31">
      <c r="P5352" s="33"/>
      <c r="R5352" s="33"/>
      <c r="S5352" s="33"/>
    </row>
    <row r="5353" spans="16:31">
      <c r="P5353" s="33"/>
      <c r="R5353" s="33"/>
      <c r="S5353" s="33"/>
    </row>
    <row r="5354" spans="16:31">
      <c r="P5354" s="33"/>
      <c r="R5354" s="33"/>
      <c r="S5354" s="33"/>
    </row>
    <row r="5355" spans="16:31">
      <c r="P5355" s="33"/>
      <c r="R5355" s="33"/>
      <c r="S5355" s="33"/>
    </row>
    <row r="5356" spans="16:31">
      <c r="P5356" s="33"/>
      <c r="R5356" s="33"/>
      <c r="S5356" s="33"/>
    </row>
    <row r="5357" spans="16:31">
      <c r="P5357" s="33"/>
      <c r="R5357" s="33"/>
      <c r="S5357" s="33"/>
    </row>
    <row r="5358" spans="16:31">
      <c r="P5358" s="33"/>
      <c r="R5358" s="33"/>
      <c r="S5358" s="33"/>
      <c r="AE5358" s="33"/>
    </row>
    <row r="5359" spans="16:31">
      <c r="P5359" s="33"/>
      <c r="R5359" s="33"/>
      <c r="S5359" s="33"/>
    </row>
    <row r="5360" spans="16:31">
      <c r="P5360" s="33"/>
      <c r="R5360" s="33"/>
      <c r="S5360" s="33"/>
    </row>
    <row r="5361" spans="16:31">
      <c r="P5361" s="33"/>
      <c r="R5361" s="33"/>
      <c r="S5361" s="33"/>
    </row>
    <row r="5362" spans="16:31">
      <c r="P5362" s="33"/>
      <c r="R5362" s="33"/>
      <c r="S5362" s="33"/>
    </row>
    <row r="5363" spans="16:31">
      <c r="P5363" s="33"/>
      <c r="R5363" s="33"/>
      <c r="S5363" s="33"/>
    </row>
    <row r="5364" spans="16:31">
      <c r="P5364" s="33"/>
      <c r="R5364" s="33"/>
      <c r="S5364" s="33"/>
    </row>
    <row r="5365" spans="16:31">
      <c r="P5365" s="33"/>
      <c r="R5365" s="33"/>
      <c r="S5365" s="33"/>
    </row>
    <row r="5366" spans="16:31">
      <c r="P5366" s="33"/>
      <c r="R5366" s="33"/>
      <c r="S5366" s="33"/>
    </row>
    <row r="5367" spans="16:31">
      <c r="P5367" s="33"/>
      <c r="R5367" s="33"/>
      <c r="S5367" s="33"/>
    </row>
    <row r="5368" spans="16:31">
      <c r="P5368" s="33"/>
      <c r="R5368" s="33"/>
      <c r="S5368" s="33"/>
    </row>
    <row r="5369" spans="16:31">
      <c r="P5369" s="33"/>
      <c r="R5369" s="33"/>
      <c r="S5369" s="33"/>
    </row>
    <row r="5370" spans="16:31">
      <c r="P5370" s="33"/>
      <c r="R5370" s="33"/>
      <c r="S5370" s="33"/>
    </row>
    <row r="5371" spans="16:31">
      <c r="P5371" s="33"/>
      <c r="R5371" s="33"/>
      <c r="S5371" s="33"/>
      <c r="AE5371" s="33"/>
    </row>
    <row r="5372" spans="16:31">
      <c r="P5372" s="33"/>
      <c r="R5372" s="33"/>
      <c r="S5372" s="33"/>
    </row>
    <row r="5373" spans="16:31">
      <c r="P5373" s="33"/>
      <c r="R5373" s="33"/>
      <c r="S5373" s="33"/>
    </row>
    <row r="5374" spans="16:31">
      <c r="P5374" s="33"/>
      <c r="R5374" s="33"/>
      <c r="S5374" s="33"/>
    </row>
    <row r="5375" spans="16:31">
      <c r="P5375" s="33"/>
      <c r="R5375" s="33"/>
      <c r="S5375" s="33"/>
    </row>
    <row r="5376" spans="16:31">
      <c r="P5376" s="33"/>
      <c r="R5376" s="33"/>
      <c r="S5376" s="33"/>
    </row>
    <row r="5377" spans="16:19">
      <c r="P5377" s="33"/>
      <c r="R5377" s="33"/>
      <c r="S5377" s="33"/>
    </row>
    <row r="5378" spans="16:19">
      <c r="P5378" s="33"/>
      <c r="R5378" s="33"/>
      <c r="S5378" s="33"/>
    </row>
    <row r="5379" spans="16:19">
      <c r="P5379" s="33"/>
      <c r="R5379" s="33"/>
      <c r="S5379" s="33"/>
    </row>
    <row r="5380" spans="16:19">
      <c r="P5380" s="33"/>
      <c r="R5380" s="33"/>
      <c r="S5380" s="33"/>
    </row>
    <row r="5381" spans="16:19">
      <c r="P5381" s="33"/>
      <c r="R5381" s="33"/>
      <c r="S5381" s="33"/>
    </row>
    <row r="5382" spans="16:19">
      <c r="P5382" s="33"/>
      <c r="R5382" s="33"/>
      <c r="S5382" s="33"/>
    </row>
    <row r="5383" spans="16:19">
      <c r="P5383" s="33"/>
      <c r="R5383" s="33"/>
      <c r="S5383" s="33"/>
    </row>
    <row r="5384" spans="16:19">
      <c r="P5384" s="33"/>
      <c r="R5384" s="33"/>
      <c r="S5384" s="33"/>
    </row>
    <row r="5385" spans="16:19">
      <c r="P5385" s="33"/>
      <c r="R5385" s="33"/>
      <c r="S5385" s="33"/>
    </row>
    <row r="5386" spans="16:19">
      <c r="P5386" s="33"/>
      <c r="R5386" s="33"/>
      <c r="S5386" s="33"/>
    </row>
    <row r="5387" spans="16:19">
      <c r="P5387" s="33"/>
      <c r="R5387" s="33"/>
      <c r="S5387" s="33"/>
    </row>
    <row r="5388" spans="16:19">
      <c r="P5388" s="33"/>
      <c r="R5388" s="33"/>
      <c r="S5388" s="33"/>
    </row>
    <row r="5389" spans="16:19">
      <c r="P5389" s="33"/>
      <c r="R5389" s="33"/>
      <c r="S5389" s="33"/>
    </row>
    <row r="5390" spans="16:19">
      <c r="P5390" s="33"/>
      <c r="R5390" s="33"/>
      <c r="S5390" s="33"/>
    </row>
    <row r="5391" spans="16:19">
      <c r="P5391" s="33"/>
      <c r="R5391" s="33"/>
      <c r="S5391" s="33"/>
    </row>
    <row r="5392" spans="16:19">
      <c r="P5392" s="33"/>
      <c r="R5392" s="33"/>
      <c r="S5392" s="33"/>
    </row>
    <row r="5393" spans="16:19">
      <c r="P5393" s="33"/>
      <c r="R5393" s="33"/>
      <c r="S5393" s="33"/>
    </row>
    <row r="5394" spans="16:19">
      <c r="P5394" s="33"/>
      <c r="R5394" s="33"/>
      <c r="S5394" s="33"/>
    </row>
    <row r="5395" spans="16:19">
      <c r="P5395" s="33"/>
      <c r="R5395" s="33"/>
      <c r="S5395" s="33"/>
    </row>
    <row r="5396" spans="16:19">
      <c r="P5396" s="33"/>
      <c r="R5396" s="33"/>
      <c r="S5396" s="33"/>
    </row>
    <row r="5397" spans="16:19">
      <c r="P5397" s="33"/>
      <c r="R5397" s="33"/>
      <c r="S5397" s="33"/>
    </row>
    <row r="5398" spans="16:19">
      <c r="P5398" s="33"/>
      <c r="R5398" s="33"/>
      <c r="S5398" s="33"/>
    </row>
    <row r="5399" spans="16:19">
      <c r="P5399" s="33"/>
      <c r="R5399" s="33"/>
      <c r="S5399" s="33"/>
    </row>
    <row r="5400" spans="16:19">
      <c r="P5400" s="33"/>
      <c r="R5400" s="33"/>
      <c r="S5400" s="33"/>
    </row>
    <row r="5401" spans="16:19">
      <c r="P5401" s="33"/>
      <c r="R5401" s="33"/>
      <c r="S5401" s="33"/>
    </row>
    <row r="5402" spans="16:19">
      <c r="P5402" s="33"/>
      <c r="R5402" s="33"/>
      <c r="S5402" s="33"/>
    </row>
    <row r="5403" spans="16:19">
      <c r="P5403" s="33"/>
      <c r="R5403" s="33"/>
      <c r="S5403" s="33"/>
    </row>
    <row r="5404" spans="16:19">
      <c r="P5404" s="33"/>
      <c r="R5404" s="33"/>
      <c r="S5404" s="33"/>
    </row>
    <row r="5405" spans="16:19">
      <c r="P5405" s="33"/>
      <c r="R5405" s="33"/>
      <c r="S5405" s="33"/>
    </row>
    <row r="5406" spans="16:19">
      <c r="P5406" s="33"/>
      <c r="R5406" s="33"/>
      <c r="S5406" s="33"/>
    </row>
    <row r="5407" spans="16:19">
      <c r="P5407" s="33"/>
      <c r="R5407" s="33"/>
      <c r="S5407" s="33"/>
    </row>
    <row r="5408" spans="16:19">
      <c r="P5408" s="33"/>
      <c r="R5408" s="33"/>
      <c r="S5408" s="33"/>
    </row>
    <row r="5409" spans="16:19">
      <c r="P5409" s="33"/>
      <c r="R5409" s="33"/>
      <c r="S5409" s="33"/>
    </row>
    <row r="5410" spans="16:19">
      <c r="P5410" s="33"/>
      <c r="R5410" s="33"/>
      <c r="S5410" s="33"/>
    </row>
    <row r="5411" spans="16:19">
      <c r="P5411" s="33"/>
      <c r="R5411" s="33"/>
      <c r="S5411" s="33"/>
    </row>
    <row r="5412" spans="16:19">
      <c r="P5412" s="33"/>
      <c r="R5412" s="33"/>
      <c r="S5412" s="33"/>
    </row>
    <row r="5413" spans="16:19">
      <c r="P5413" s="33"/>
      <c r="R5413" s="33"/>
      <c r="S5413" s="33"/>
    </row>
    <row r="5414" spans="16:19">
      <c r="P5414" s="33"/>
      <c r="R5414" s="33"/>
      <c r="S5414" s="33"/>
    </row>
    <row r="5415" spans="16:19">
      <c r="P5415" s="33"/>
      <c r="R5415" s="33"/>
      <c r="S5415" s="33"/>
    </row>
    <row r="5416" spans="16:19">
      <c r="P5416" s="33"/>
      <c r="R5416" s="33"/>
      <c r="S5416" s="33"/>
    </row>
    <row r="5417" spans="16:19">
      <c r="P5417" s="33"/>
      <c r="R5417" s="33"/>
      <c r="S5417" s="33"/>
    </row>
    <row r="5418" spans="16:19">
      <c r="P5418" s="33"/>
      <c r="R5418" s="33"/>
      <c r="S5418" s="33"/>
    </row>
    <row r="5419" spans="16:19">
      <c r="P5419" s="33"/>
      <c r="R5419" s="33"/>
      <c r="S5419" s="33"/>
    </row>
    <row r="5420" spans="16:19">
      <c r="P5420" s="33"/>
      <c r="R5420" s="33"/>
      <c r="S5420" s="33"/>
    </row>
    <row r="5421" spans="16:19">
      <c r="P5421" s="33"/>
      <c r="R5421" s="33"/>
      <c r="S5421" s="33"/>
    </row>
    <row r="5422" spans="16:19">
      <c r="P5422" s="33"/>
      <c r="R5422" s="33"/>
      <c r="S5422" s="33"/>
    </row>
    <row r="5423" spans="16:19">
      <c r="P5423" s="33"/>
      <c r="R5423" s="33"/>
      <c r="S5423" s="33"/>
    </row>
    <row r="5424" spans="16:19">
      <c r="P5424" s="33"/>
      <c r="R5424" s="33"/>
      <c r="S5424" s="33"/>
    </row>
    <row r="5425" spans="16:31">
      <c r="P5425" s="33"/>
      <c r="R5425" s="33"/>
      <c r="S5425" s="33"/>
    </row>
    <row r="5426" spans="16:31">
      <c r="P5426" s="33"/>
      <c r="R5426" s="33"/>
      <c r="S5426" s="33"/>
    </row>
    <row r="5427" spans="16:31">
      <c r="P5427" s="33"/>
      <c r="R5427" s="33"/>
      <c r="S5427" s="33"/>
    </row>
    <row r="5428" spans="16:31">
      <c r="P5428" s="33"/>
      <c r="R5428" s="33"/>
      <c r="S5428" s="33"/>
    </row>
    <row r="5429" spans="16:31">
      <c r="P5429" s="33"/>
      <c r="R5429" s="33"/>
      <c r="S5429" s="33"/>
    </row>
    <row r="5430" spans="16:31">
      <c r="P5430" s="33"/>
      <c r="R5430" s="33"/>
      <c r="S5430" s="33"/>
    </row>
    <row r="5431" spans="16:31">
      <c r="P5431" s="33"/>
      <c r="R5431" s="33"/>
      <c r="S5431" s="33"/>
    </row>
    <row r="5432" spans="16:31">
      <c r="P5432" s="33"/>
      <c r="R5432" s="33"/>
      <c r="S5432" s="33"/>
    </row>
    <row r="5433" spans="16:31">
      <c r="P5433" s="33"/>
      <c r="R5433" s="33"/>
      <c r="S5433" s="33"/>
    </row>
    <row r="5434" spans="16:31">
      <c r="P5434" s="33"/>
      <c r="R5434" s="33"/>
      <c r="S5434" s="33"/>
    </row>
    <row r="5435" spans="16:31">
      <c r="P5435" s="33"/>
      <c r="R5435" s="33"/>
      <c r="S5435" s="33"/>
      <c r="AE5435" s="33"/>
    </row>
    <row r="5436" spans="16:31">
      <c r="P5436" s="33"/>
      <c r="R5436" s="33"/>
      <c r="S5436" s="33"/>
    </row>
    <row r="5437" spans="16:31">
      <c r="P5437" s="33"/>
      <c r="R5437" s="33"/>
      <c r="S5437" s="33"/>
    </row>
    <row r="5438" spans="16:31">
      <c r="P5438" s="33"/>
      <c r="R5438" s="33"/>
      <c r="S5438" s="33"/>
    </row>
    <row r="5439" spans="16:31">
      <c r="P5439" s="33"/>
      <c r="R5439" s="33"/>
      <c r="S5439" s="33"/>
    </row>
    <row r="5440" spans="16:31">
      <c r="P5440" s="33"/>
      <c r="R5440" s="33"/>
      <c r="S5440" s="33"/>
    </row>
    <row r="5441" spans="16:19">
      <c r="P5441" s="33"/>
      <c r="R5441" s="33"/>
      <c r="S5441" s="33"/>
    </row>
    <row r="5442" spans="16:19">
      <c r="P5442" s="33"/>
      <c r="R5442" s="33"/>
      <c r="S5442" s="33"/>
    </row>
    <row r="5443" spans="16:19">
      <c r="P5443" s="33"/>
      <c r="R5443" s="33"/>
      <c r="S5443" s="33"/>
    </row>
    <row r="5444" spans="16:19">
      <c r="P5444" s="33"/>
      <c r="R5444" s="33"/>
      <c r="S5444" s="33"/>
    </row>
    <row r="5445" spans="16:19">
      <c r="P5445" s="33"/>
      <c r="R5445" s="33"/>
      <c r="S5445" s="33"/>
    </row>
    <row r="5446" spans="16:19">
      <c r="P5446" s="33"/>
      <c r="R5446" s="33"/>
      <c r="S5446" s="33"/>
    </row>
    <row r="5447" spans="16:19">
      <c r="P5447" s="33"/>
      <c r="R5447" s="33"/>
      <c r="S5447" s="33"/>
    </row>
    <row r="5448" spans="16:19">
      <c r="P5448" s="33"/>
      <c r="R5448" s="33"/>
      <c r="S5448" s="33"/>
    </row>
    <row r="5449" spans="16:19">
      <c r="P5449" s="33"/>
      <c r="R5449" s="33"/>
      <c r="S5449" s="33"/>
    </row>
    <row r="5450" spans="16:19">
      <c r="P5450" s="33"/>
      <c r="R5450" s="33"/>
      <c r="S5450" s="33"/>
    </row>
    <row r="5451" spans="16:19">
      <c r="P5451" s="33"/>
      <c r="R5451" s="33"/>
      <c r="S5451" s="33"/>
    </row>
    <row r="5452" spans="16:19">
      <c r="P5452" s="33"/>
      <c r="R5452" s="33"/>
      <c r="S5452" s="33"/>
    </row>
    <row r="5453" spans="16:19">
      <c r="P5453" s="33"/>
      <c r="R5453" s="33"/>
      <c r="S5453" s="33"/>
    </row>
    <row r="5454" spans="16:19">
      <c r="P5454" s="33"/>
      <c r="R5454" s="33"/>
      <c r="S5454" s="33"/>
    </row>
    <row r="5455" spans="16:19">
      <c r="P5455" s="33"/>
      <c r="R5455" s="33"/>
      <c r="S5455" s="33"/>
    </row>
    <row r="5456" spans="16:19">
      <c r="P5456" s="33"/>
      <c r="R5456" s="33"/>
      <c r="S5456" s="33"/>
    </row>
    <row r="5457" spans="16:19">
      <c r="P5457" s="33"/>
      <c r="R5457" s="33"/>
      <c r="S5457" s="33"/>
    </row>
    <row r="5458" spans="16:19">
      <c r="P5458" s="33"/>
      <c r="R5458" s="33"/>
      <c r="S5458" s="33"/>
    </row>
    <row r="5459" spans="16:19">
      <c r="P5459" s="33"/>
      <c r="R5459" s="33"/>
      <c r="S5459" s="33"/>
    </row>
    <row r="5460" spans="16:19">
      <c r="P5460" s="33"/>
      <c r="R5460" s="33"/>
      <c r="S5460" s="33"/>
    </row>
    <row r="5461" spans="16:19">
      <c r="P5461" s="33"/>
      <c r="R5461" s="33"/>
      <c r="S5461" s="33"/>
    </row>
    <row r="5462" spans="16:19">
      <c r="P5462" s="33"/>
      <c r="R5462" s="33"/>
      <c r="S5462" s="33"/>
    </row>
    <row r="5463" spans="16:19">
      <c r="P5463" s="33"/>
      <c r="R5463" s="33"/>
      <c r="S5463" s="33"/>
    </row>
    <row r="5464" spans="16:19">
      <c r="P5464" s="33"/>
      <c r="R5464" s="33"/>
      <c r="S5464" s="33"/>
    </row>
    <row r="5465" spans="16:19">
      <c r="P5465" s="33"/>
      <c r="R5465" s="33"/>
      <c r="S5465" s="33"/>
    </row>
    <row r="5466" spans="16:19">
      <c r="P5466" s="33"/>
      <c r="R5466" s="33"/>
      <c r="S5466" s="33"/>
    </row>
    <row r="5467" spans="16:19">
      <c r="P5467" s="33"/>
      <c r="R5467" s="33"/>
      <c r="S5467" s="33"/>
    </row>
    <row r="5468" spans="16:19">
      <c r="P5468" s="33"/>
      <c r="R5468" s="33"/>
      <c r="S5468" s="33"/>
    </row>
    <row r="5469" spans="16:19">
      <c r="P5469" s="33"/>
      <c r="R5469" s="33"/>
      <c r="S5469" s="33"/>
    </row>
    <row r="5470" spans="16:19">
      <c r="P5470" s="33"/>
      <c r="R5470" s="33"/>
      <c r="S5470" s="33"/>
    </row>
    <row r="5471" spans="16:19">
      <c r="P5471" s="33"/>
      <c r="R5471" s="33"/>
      <c r="S5471" s="33"/>
    </row>
    <row r="5472" spans="16:19">
      <c r="P5472" s="33"/>
      <c r="R5472" s="33"/>
      <c r="S5472" s="33"/>
    </row>
    <row r="5473" spans="16:31">
      <c r="P5473" s="33"/>
      <c r="R5473" s="33"/>
      <c r="S5473" s="33"/>
    </row>
    <row r="5474" spans="16:31">
      <c r="P5474" s="33"/>
      <c r="R5474" s="33"/>
      <c r="S5474" s="33"/>
    </row>
    <row r="5475" spans="16:31">
      <c r="P5475" s="33"/>
      <c r="R5475" s="33"/>
      <c r="S5475" s="33"/>
    </row>
    <row r="5476" spans="16:31">
      <c r="P5476" s="33"/>
      <c r="R5476" s="33"/>
      <c r="S5476" s="33"/>
    </row>
    <row r="5477" spans="16:31">
      <c r="P5477" s="33"/>
      <c r="R5477" s="33"/>
      <c r="S5477" s="33"/>
    </row>
    <row r="5478" spans="16:31">
      <c r="P5478" s="33"/>
      <c r="R5478" s="33"/>
      <c r="S5478" s="33"/>
    </row>
    <row r="5479" spans="16:31">
      <c r="P5479" s="33"/>
      <c r="R5479" s="33"/>
      <c r="S5479" s="33"/>
    </row>
    <row r="5480" spans="16:31">
      <c r="P5480" s="33"/>
      <c r="R5480" s="33"/>
      <c r="S5480" s="33"/>
    </row>
    <row r="5481" spans="16:31">
      <c r="P5481" s="33"/>
      <c r="R5481" s="33"/>
      <c r="S5481" s="33"/>
    </row>
    <row r="5482" spans="16:31">
      <c r="P5482" s="33"/>
      <c r="R5482" s="33"/>
      <c r="S5482" s="33"/>
      <c r="AE5482" s="33"/>
    </row>
    <row r="5483" spans="16:31">
      <c r="P5483" s="33"/>
      <c r="R5483" s="33"/>
      <c r="S5483" s="33"/>
    </row>
    <row r="5484" spans="16:31">
      <c r="P5484" s="33"/>
      <c r="R5484" s="33"/>
      <c r="S5484" s="33"/>
    </row>
    <row r="5485" spans="16:31">
      <c r="P5485" s="33"/>
      <c r="R5485" s="33"/>
      <c r="S5485" s="33"/>
    </row>
    <row r="5486" spans="16:31">
      <c r="P5486" s="33"/>
      <c r="R5486" s="33"/>
      <c r="S5486" s="33"/>
    </row>
    <row r="5487" spans="16:31">
      <c r="P5487" s="33"/>
      <c r="R5487" s="33"/>
      <c r="S5487" s="33"/>
    </row>
    <row r="5488" spans="16:31">
      <c r="P5488" s="33"/>
      <c r="R5488" s="33"/>
      <c r="S5488" s="33"/>
    </row>
    <row r="5489" spans="16:19">
      <c r="P5489" s="33"/>
      <c r="R5489" s="33"/>
      <c r="S5489" s="33"/>
    </row>
    <row r="5490" spans="16:19">
      <c r="P5490" s="33"/>
      <c r="R5490" s="33"/>
      <c r="S5490" s="33"/>
    </row>
    <row r="5491" spans="16:19">
      <c r="P5491" s="33"/>
      <c r="R5491" s="33"/>
      <c r="S5491" s="33"/>
    </row>
    <row r="5492" spans="16:19">
      <c r="P5492" s="33"/>
      <c r="R5492" s="33"/>
      <c r="S5492" s="33"/>
    </row>
    <row r="5493" spans="16:19">
      <c r="P5493" s="33"/>
      <c r="R5493" s="33"/>
      <c r="S5493" s="33"/>
    </row>
    <row r="5494" spans="16:19">
      <c r="P5494" s="33"/>
      <c r="R5494" s="33"/>
      <c r="S5494" s="33"/>
    </row>
    <row r="5495" spans="16:19">
      <c r="P5495" s="33"/>
      <c r="R5495" s="33"/>
      <c r="S5495" s="33"/>
    </row>
    <row r="5496" spans="16:19">
      <c r="P5496" s="33"/>
      <c r="R5496" s="33"/>
      <c r="S5496" s="33"/>
    </row>
    <row r="5497" spans="16:19">
      <c r="P5497" s="33"/>
      <c r="R5497" s="33"/>
      <c r="S5497" s="33"/>
    </row>
    <row r="5498" spans="16:19">
      <c r="P5498" s="33"/>
      <c r="R5498" s="33"/>
      <c r="S5498" s="33"/>
    </row>
    <row r="5499" spans="16:19">
      <c r="P5499" s="33"/>
      <c r="R5499" s="33"/>
      <c r="S5499" s="33"/>
    </row>
    <row r="5500" spans="16:19">
      <c r="P5500" s="33"/>
      <c r="R5500" s="33"/>
      <c r="S5500" s="33"/>
    </row>
    <row r="5501" spans="16:19">
      <c r="P5501" s="33"/>
      <c r="R5501" s="33"/>
      <c r="S5501" s="33"/>
    </row>
    <row r="5502" spans="16:19">
      <c r="P5502" s="33"/>
      <c r="R5502" s="33"/>
      <c r="S5502" s="33"/>
    </row>
    <row r="5503" spans="16:19">
      <c r="P5503" s="33"/>
      <c r="R5503" s="33"/>
      <c r="S5503" s="33"/>
    </row>
    <row r="5504" spans="16:19">
      <c r="P5504" s="33"/>
      <c r="R5504" s="33"/>
      <c r="S5504" s="33"/>
    </row>
    <row r="5505" spans="16:31">
      <c r="P5505" s="33"/>
      <c r="R5505" s="33"/>
      <c r="S5505" s="33"/>
    </row>
    <row r="5506" spans="16:31">
      <c r="P5506" s="33"/>
      <c r="R5506" s="33"/>
      <c r="S5506" s="33"/>
    </row>
    <row r="5507" spans="16:31">
      <c r="P5507" s="33"/>
      <c r="R5507" s="33"/>
      <c r="S5507" s="33"/>
    </row>
    <row r="5508" spans="16:31">
      <c r="P5508" s="33"/>
      <c r="R5508" s="33"/>
      <c r="S5508" s="33"/>
    </row>
    <row r="5509" spans="16:31">
      <c r="P5509" s="33"/>
      <c r="R5509" s="33"/>
      <c r="S5509" s="33"/>
    </row>
    <row r="5510" spans="16:31">
      <c r="P5510" s="33"/>
      <c r="R5510" s="33"/>
      <c r="S5510" s="33"/>
    </row>
    <row r="5511" spans="16:31">
      <c r="P5511" s="33"/>
      <c r="R5511" s="33"/>
      <c r="S5511" s="33"/>
      <c r="AE5511" s="33"/>
    </row>
    <row r="5512" spans="16:31">
      <c r="P5512" s="33"/>
      <c r="R5512" s="33"/>
      <c r="S5512" s="33"/>
      <c r="AE5512" s="33"/>
    </row>
    <row r="5513" spans="16:31">
      <c r="P5513" s="33"/>
      <c r="R5513" s="33"/>
      <c r="S5513" s="33"/>
    </row>
    <row r="5514" spans="16:31">
      <c r="P5514" s="33"/>
      <c r="R5514" s="33"/>
      <c r="S5514" s="33"/>
    </row>
    <row r="5515" spans="16:31">
      <c r="P5515" s="33"/>
      <c r="R5515" s="33"/>
      <c r="S5515" s="33"/>
    </row>
    <row r="5516" spans="16:31">
      <c r="P5516" s="33"/>
      <c r="R5516" s="33"/>
      <c r="S5516" s="33"/>
    </row>
    <row r="5517" spans="16:31">
      <c r="P5517" s="33"/>
      <c r="R5517" s="33"/>
      <c r="S5517" s="33"/>
    </row>
    <row r="5518" spans="16:31">
      <c r="P5518" s="33"/>
      <c r="R5518" s="33"/>
      <c r="S5518" s="33"/>
    </row>
    <row r="5519" spans="16:31">
      <c r="P5519" s="33"/>
      <c r="R5519" s="33"/>
      <c r="S5519" s="33"/>
    </row>
    <row r="5520" spans="16:31">
      <c r="P5520" s="33"/>
      <c r="R5520" s="33"/>
      <c r="S5520" s="33"/>
    </row>
    <row r="5521" spans="16:31">
      <c r="P5521" s="33"/>
      <c r="R5521" s="33"/>
      <c r="S5521" s="33"/>
    </row>
    <row r="5522" spans="16:31">
      <c r="P5522" s="33"/>
      <c r="R5522" s="33"/>
      <c r="S5522" s="33"/>
    </row>
    <row r="5523" spans="16:31">
      <c r="P5523" s="33"/>
      <c r="R5523" s="33"/>
      <c r="S5523" s="33"/>
    </row>
    <row r="5524" spans="16:31">
      <c r="P5524" s="33"/>
      <c r="R5524" s="33"/>
      <c r="S5524" s="33"/>
    </row>
    <row r="5525" spans="16:31">
      <c r="P5525" s="33"/>
      <c r="R5525" s="33"/>
      <c r="S5525" s="33"/>
    </row>
    <row r="5526" spans="16:31">
      <c r="P5526" s="33"/>
      <c r="R5526" s="33"/>
      <c r="S5526" s="33"/>
    </row>
    <row r="5527" spans="16:31">
      <c r="P5527" s="33"/>
      <c r="R5527" s="33"/>
      <c r="S5527" s="33"/>
    </row>
    <row r="5528" spans="16:31">
      <c r="P5528" s="33"/>
      <c r="R5528" s="33"/>
      <c r="S5528" s="33"/>
    </row>
    <row r="5529" spans="16:31">
      <c r="P5529" s="33"/>
      <c r="R5529" s="33"/>
      <c r="S5529" s="33"/>
    </row>
    <row r="5530" spans="16:31">
      <c r="P5530" s="33"/>
      <c r="R5530" s="33"/>
      <c r="S5530" s="33"/>
    </row>
    <row r="5531" spans="16:31">
      <c r="P5531" s="33"/>
      <c r="R5531" s="33"/>
      <c r="S5531" s="33"/>
    </row>
    <row r="5532" spans="16:31">
      <c r="P5532" s="33"/>
      <c r="R5532" s="33"/>
      <c r="S5532" s="33"/>
    </row>
    <row r="5533" spans="16:31">
      <c r="P5533" s="33"/>
      <c r="R5533" s="33"/>
      <c r="S5533" s="33"/>
    </row>
    <row r="5534" spans="16:31">
      <c r="P5534" s="33"/>
      <c r="R5534" s="33"/>
      <c r="S5534" s="33"/>
      <c r="AE5534" s="33"/>
    </row>
    <row r="5535" spans="16:31">
      <c r="P5535" s="33"/>
      <c r="R5535" s="33"/>
      <c r="S5535" s="33"/>
    </row>
    <row r="5536" spans="16:31">
      <c r="P5536" s="33"/>
      <c r="R5536" s="33"/>
      <c r="S5536" s="33"/>
    </row>
    <row r="5537" spans="16:19">
      <c r="P5537" s="33"/>
      <c r="R5537" s="33"/>
      <c r="S5537" s="33"/>
    </row>
    <row r="5538" spans="16:19">
      <c r="P5538" s="33"/>
      <c r="R5538" s="33"/>
      <c r="S5538" s="33"/>
    </row>
    <row r="5539" spans="16:19">
      <c r="P5539" s="33"/>
      <c r="R5539" s="33"/>
      <c r="S5539" s="33"/>
    </row>
    <row r="5540" spans="16:19">
      <c r="P5540" s="33"/>
      <c r="R5540" s="33"/>
      <c r="S5540" s="33"/>
    </row>
    <row r="5541" spans="16:19">
      <c r="P5541" s="33"/>
      <c r="R5541" s="33"/>
      <c r="S5541" s="33"/>
    </row>
    <row r="5542" spans="16:19">
      <c r="P5542" s="33"/>
      <c r="R5542" s="33"/>
      <c r="S5542" s="33"/>
    </row>
    <row r="5543" spans="16:19">
      <c r="P5543" s="33"/>
      <c r="R5543" s="33"/>
      <c r="S5543" s="33"/>
    </row>
    <row r="5544" spans="16:19">
      <c r="P5544" s="33"/>
      <c r="R5544" s="33"/>
      <c r="S5544" s="33"/>
    </row>
    <row r="5545" spans="16:19">
      <c r="P5545" s="33"/>
      <c r="R5545" s="33"/>
      <c r="S5545" s="33"/>
    </row>
    <row r="5546" spans="16:19">
      <c r="P5546" s="33"/>
      <c r="R5546" s="33"/>
      <c r="S5546" s="33"/>
    </row>
    <row r="5547" spans="16:19">
      <c r="P5547" s="33"/>
      <c r="R5547" s="33"/>
      <c r="S5547" s="33"/>
    </row>
    <row r="5548" spans="16:19">
      <c r="P5548" s="33"/>
      <c r="R5548" s="33"/>
      <c r="S5548" s="33"/>
    </row>
    <row r="5549" spans="16:19">
      <c r="P5549" s="33"/>
      <c r="R5549" s="33"/>
      <c r="S5549" s="33"/>
    </row>
    <row r="5550" spans="16:19">
      <c r="P5550" s="33"/>
      <c r="R5550" s="33"/>
      <c r="S5550" s="33"/>
    </row>
    <row r="5551" spans="16:19">
      <c r="P5551" s="33"/>
      <c r="R5551" s="33"/>
      <c r="S5551" s="33"/>
    </row>
    <row r="5552" spans="16:19">
      <c r="P5552" s="33"/>
      <c r="R5552" s="33"/>
      <c r="S5552" s="33"/>
    </row>
    <row r="5553" spans="16:19">
      <c r="P5553" s="33"/>
      <c r="R5553" s="33"/>
      <c r="S5553" s="33"/>
    </row>
    <row r="5554" spans="16:19">
      <c r="P5554" s="33"/>
      <c r="R5554" s="33"/>
      <c r="S5554" s="33"/>
    </row>
    <row r="5555" spans="16:19">
      <c r="P5555" s="33"/>
      <c r="R5555" s="33"/>
      <c r="S5555" s="33"/>
    </row>
    <row r="5556" spans="16:19">
      <c r="P5556" s="33"/>
      <c r="R5556" s="33"/>
      <c r="S5556" s="33"/>
    </row>
    <row r="5557" spans="16:19">
      <c r="P5557" s="33"/>
      <c r="R5557" s="33"/>
      <c r="S5557" s="33"/>
    </row>
    <row r="5558" spans="16:19">
      <c r="P5558" s="33"/>
      <c r="R5558" s="33"/>
      <c r="S5558" s="33"/>
    </row>
    <row r="5559" spans="16:19">
      <c r="P5559" s="33"/>
      <c r="R5559" s="33"/>
      <c r="S5559" s="33"/>
    </row>
    <row r="5560" spans="16:19">
      <c r="P5560" s="33"/>
      <c r="R5560" s="33"/>
      <c r="S5560" s="33"/>
    </row>
    <row r="5561" spans="16:19">
      <c r="P5561" s="33"/>
      <c r="R5561" s="33"/>
      <c r="S5561" s="33"/>
    </row>
    <row r="5562" spans="16:19">
      <c r="P5562" s="33"/>
      <c r="R5562" s="33"/>
      <c r="S5562" s="33"/>
    </row>
    <row r="5563" spans="16:19">
      <c r="P5563" s="33"/>
      <c r="R5563" s="33"/>
      <c r="S5563" s="33"/>
    </row>
    <row r="5564" spans="16:19">
      <c r="P5564" s="33"/>
      <c r="R5564" s="33"/>
      <c r="S5564" s="33"/>
    </row>
    <row r="5565" spans="16:19">
      <c r="P5565" s="33"/>
      <c r="R5565" s="33"/>
      <c r="S5565" s="33"/>
    </row>
    <row r="5566" spans="16:19">
      <c r="P5566" s="33"/>
      <c r="R5566" s="33"/>
      <c r="S5566" s="33"/>
    </row>
    <row r="5567" spans="16:19">
      <c r="P5567" s="33"/>
      <c r="R5567" s="33"/>
      <c r="S5567" s="33"/>
    </row>
    <row r="5568" spans="16:19">
      <c r="P5568" s="33"/>
      <c r="R5568" s="33"/>
      <c r="S5568" s="33"/>
    </row>
    <row r="5569" spans="16:31">
      <c r="P5569" s="33"/>
      <c r="R5569" s="33"/>
      <c r="S5569" s="33"/>
    </row>
    <row r="5570" spans="16:31">
      <c r="P5570" s="33"/>
      <c r="R5570" s="33"/>
      <c r="S5570" s="33"/>
    </row>
    <row r="5571" spans="16:31">
      <c r="P5571" s="33"/>
      <c r="R5571" s="33"/>
      <c r="S5571" s="33"/>
      <c r="AE5571" s="33"/>
    </row>
    <row r="5572" spans="16:31">
      <c r="P5572" s="33"/>
      <c r="R5572" s="33"/>
      <c r="S5572" s="33"/>
    </row>
    <row r="5573" spans="16:31">
      <c r="P5573" s="33"/>
      <c r="R5573" s="33"/>
      <c r="S5573" s="33"/>
    </row>
    <row r="5574" spans="16:31">
      <c r="P5574" s="33"/>
      <c r="R5574" s="33"/>
      <c r="S5574" s="33"/>
    </row>
    <row r="5575" spans="16:31">
      <c r="P5575" s="33"/>
      <c r="R5575" s="33"/>
      <c r="S5575" s="33"/>
    </row>
    <row r="5576" spans="16:31">
      <c r="P5576" s="33"/>
      <c r="R5576" s="33"/>
      <c r="S5576" s="33"/>
    </row>
    <row r="5577" spans="16:31">
      <c r="P5577" s="33"/>
      <c r="R5577" s="33"/>
      <c r="S5577" s="33"/>
    </row>
    <row r="5578" spans="16:31">
      <c r="P5578" s="33"/>
      <c r="R5578" s="33"/>
      <c r="S5578" s="33"/>
    </row>
    <row r="5579" spans="16:31">
      <c r="P5579" s="33"/>
      <c r="R5579" s="33"/>
      <c r="S5579" s="33"/>
    </row>
    <row r="5580" spans="16:31">
      <c r="P5580" s="33"/>
      <c r="R5580" s="33"/>
      <c r="S5580" s="33"/>
    </row>
    <row r="5581" spans="16:31">
      <c r="P5581" s="33"/>
      <c r="R5581" s="33"/>
      <c r="S5581" s="33"/>
    </row>
    <row r="5582" spans="16:31">
      <c r="P5582" s="33"/>
      <c r="R5582" s="33"/>
      <c r="S5582" s="33"/>
    </row>
    <row r="5583" spans="16:31">
      <c r="P5583" s="33"/>
      <c r="R5583" s="33"/>
      <c r="S5583" s="33"/>
    </row>
    <row r="5584" spans="16:31">
      <c r="P5584" s="33"/>
      <c r="R5584" s="33"/>
      <c r="S5584" s="33"/>
    </row>
    <row r="5585" spans="16:19">
      <c r="P5585" s="33"/>
      <c r="R5585" s="33"/>
      <c r="S5585" s="33"/>
    </row>
    <row r="5586" spans="16:19">
      <c r="P5586" s="33"/>
      <c r="R5586" s="33"/>
      <c r="S5586" s="33"/>
    </row>
    <row r="5587" spans="16:19">
      <c r="P5587" s="33"/>
      <c r="R5587" s="33"/>
      <c r="S5587" s="33"/>
    </row>
    <row r="5588" spans="16:19">
      <c r="P5588" s="33"/>
      <c r="R5588" s="33"/>
      <c r="S5588" s="33"/>
    </row>
    <row r="5589" spans="16:19">
      <c r="P5589" s="33"/>
      <c r="R5589" s="33"/>
      <c r="S5589" s="33"/>
    </row>
    <row r="5590" spans="16:19">
      <c r="P5590" s="33"/>
      <c r="R5590" s="33"/>
      <c r="S5590" s="33"/>
    </row>
    <row r="5591" spans="16:19">
      <c r="P5591" s="33"/>
      <c r="R5591" s="33"/>
      <c r="S5591" s="33"/>
    </row>
    <row r="5592" spans="16:19">
      <c r="P5592" s="33"/>
      <c r="R5592" s="33"/>
      <c r="S5592" s="33"/>
    </row>
    <row r="5593" spans="16:19">
      <c r="P5593" s="33"/>
      <c r="R5593" s="33"/>
      <c r="S5593" s="33"/>
    </row>
    <row r="5594" spans="16:19">
      <c r="P5594" s="33"/>
      <c r="R5594" s="33"/>
      <c r="S5594" s="33"/>
    </row>
    <row r="5595" spans="16:19">
      <c r="P5595" s="33"/>
      <c r="R5595" s="33"/>
      <c r="S5595" s="33"/>
    </row>
    <row r="5596" spans="16:19">
      <c r="P5596" s="33"/>
      <c r="R5596" s="33"/>
      <c r="S5596" s="33"/>
    </row>
    <row r="5597" spans="16:19">
      <c r="P5597" s="33"/>
      <c r="R5597" s="33"/>
      <c r="S5597" s="33"/>
    </row>
    <row r="5598" spans="16:19">
      <c r="P5598" s="33"/>
      <c r="R5598" s="33"/>
      <c r="S5598" s="33"/>
    </row>
    <row r="5599" spans="16:19">
      <c r="P5599" s="33"/>
      <c r="R5599" s="33"/>
      <c r="S5599" s="33"/>
    </row>
    <row r="5600" spans="16:19">
      <c r="P5600" s="33"/>
      <c r="R5600" s="33"/>
      <c r="S5600" s="33"/>
    </row>
    <row r="5601" spans="16:19">
      <c r="P5601" s="33"/>
      <c r="R5601" s="33"/>
      <c r="S5601" s="33"/>
    </row>
    <row r="5602" spans="16:19">
      <c r="P5602" s="33"/>
      <c r="R5602" s="33"/>
      <c r="S5602" s="33"/>
    </row>
    <row r="5603" spans="16:19">
      <c r="P5603" s="33"/>
      <c r="R5603" s="33"/>
      <c r="S5603" s="33"/>
    </row>
    <row r="5604" spans="16:19">
      <c r="P5604" s="33"/>
      <c r="R5604" s="33"/>
      <c r="S5604" s="33"/>
    </row>
    <row r="5605" spans="16:19">
      <c r="P5605" s="33"/>
      <c r="R5605" s="33"/>
      <c r="S5605" s="33"/>
    </row>
    <row r="5606" spans="16:19">
      <c r="P5606" s="33"/>
      <c r="R5606" s="33"/>
      <c r="S5606" s="33"/>
    </row>
    <row r="5607" spans="16:19">
      <c r="P5607" s="33"/>
      <c r="R5607" s="33"/>
      <c r="S5607" s="33"/>
    </row>
    <row r="5608" spans="16:19">
      <c r="P5608" s="33"/>
      <c r="R5608" s="33"/>
      <c r="S5608" s="33"/>
    </row>
    <row r="5609" spans="16:19">
      <c r="P5609" s="33"/>
      <c r="R5609" s="33"/>
      <c r="S5609" s="33"/>
    </row>
    <row r="5610" spans="16:19">
      <c r="P5610" s="33"/>
      <c r="R5610" s="33"/>
      <c r="S5610" s="33"/>
    </row>
    <row r="5611" spans="16:19">
      <c r="P5611" s="33"/>
      <c r="R5611" s="33"/>
      <c r="S5611" s="33"/>
    </row>
    <row r="5612" spans="16:19">
      <c r="P5612" s="33"/>
      <c r="R5612" s="33"/>
      <c r="S5612" s="33"/>
    </row>
    <row r="5613" spans="16:19">
      <c r="P5613" s="33"/>
      <c r="R5613" s="33"/>
      <c r="S5613" s="33"/>
    </row>
    <row r="5614" spans="16:19">
      <c r="P5614" s="33"/>
      <c r="R5614" s="33"/>
      <c r="S5614" s="33"/>
    </row>
    <row r="5615" spans="16:19">
      <c r="P5615" s="33"/>
      <c r="R5615" s="33"/>
      <c r="S5615" s="33"/>
    </row>
    <row r="5616" spans="16:19">
      <c r="P5616" s="33"/>
      <c r="R5616" s="33"/>
      <c r="S5616" s="33"/>
    </row>
    <row r="5617" spans="16:19">
      <c r="P5617" s="33"/>
      <c r="R5617" s="33"/>
      <c r="S5617" s="33"/>
    </row>
    <row r="5618" spans="16:19">
      <c r="P5618" s="33"/>
      <c r="R5618" s="33"/>
      <c r="S5618" s="33"/>
    </row>
    <row r="5619" spans="16:19">
      <c r="P5619" s="33"/>
      <c r="R5619" s="33"/>
      <c r="S5619" s="33"/>
    </row>
    <row r="5620" spans="16:19">
      <c r="P5620" s="33"/>
      <c r="R5620" s="33"/>
      <c r="S5620" s="33"/>
    </row>
    <row r="5621" spans="16:19">
      <c r="P5621" s="33"/>
      <c r="R5621" s="33"/>
      <c r="S5621" s="33"/>
    </row>
    <row r="5622" spans="16:19">
      <c r="P5622" s="33"/>
      <c r="R5622" s="33"/>
      <c r="S5622" s="33"/>
    </row>
    <row r="5623" spans="16:19">
      <c r="P5623" s="33"/>
      <c r="R5623" s="33"/>
      <c r="S5623" s="33"/>
    </row>
    <row r="5624" spans="16:19">
      <c r="P5624" s="33"/>
      <c r="R5624" s="33"/>
      <c r="S5624" s="33"/>
    </row>
    <row r="5625" spans="16:19">
      <c r="P5625" s="33"/>
      <c r="R5625" s="33"/>
      <c r="S5625" s="33"/>
    </row>
    <row r="5626" spans="16:19">
      <c r="P5626" s="33"/>
      <c r="R5626" s="33"/>
      <c r="S5626" s="33"/>
    </row>
    <row r="5627" spans="16:19">
      <c r="P5627" s="33"/>
      <c r="R5627" s="33"/>
      <c r="S5627" s="33"/>
    </row>
    <row r="5628" spans="16:19">
      <c r="P5628" s="33"/>
      <c r="R5628" s="33"/>
      <c r="S5628" s="33"/>
    </row>
    <row r="5629" spans="16:19">
      <c r="P5629" s="33"/>
      <c r="R5629" s="33"/>
      <c r="S5629" s="33"/>
    </row>
    <row r="5630" spans="16:19">
      <c r="P5630" s="33"/>
      <c r="R5630" s="33"/>
      <c r="S5630" s="33"/>
    </row>
    <row r="5631" spans="16:19">
      <c r="P5631" s="33"/>
      <c r="R5631" s="33"/>
      <c r="S5631" s="33"/>
    </row>
    <row r="5632" spans="16:19">
      <c r="P5632" s="33"/>
      <c r="R5632" s="33"/>
      <c r="S5632" s="33"/>
    </row>
    <row r="5633" spans="16:19">
      <c r="P5633" s="33"/>
      <c r="R5633" s="33"/>
      <c r="S5633" s="33"/>
    </row>
    <row r="5634" spans="16:19">
      <c r="P5634" s="33"/>
      <c r="R5634" s="33"/>
      <c r="S5634" s="33"/>
    </row>
    <row r="5635" spans="16:19">
      <c r="P5635" s="33"/>
      <c r="R5635" s="33"/>
      <c r="S5635" s="33"/>
    </row>
    <row r="5636" spans="16:19">
      <c r="P5636" s="33"/>
      <c r="R5636" s="33"/>
      <c r="S5636" s="33"/>
    </row>
    <row r="5637" spans="16:19">
      <c r="P5637" s="33"/>
      <c r="R5637" s="33"/>
      <c r="S5637" s="33"/>
    </row>
    <row r="5638" spans="16:19">
      <c r="P5638" s="33"/>
      <c r="R5638" s="33"/>
      <c r="S5638" s="33"/>
    </row>
    <row r="5639" spans="16:19">
      <c r="P5639" s="33"/>
      <c r="R5639" s="33"/>
      <c r="S5639" s="33"/>
    </row>
    <row r="5640" spans="16:19">
      <c r="P5640" s="33"/>
      <c r="R5640" s="33"/>
      <c r="S5640" s="33"/>
    </row>
    <row r="5641" spans="16:19">
      <c r="P5641" s="33"/>
      <c r="R5641" s="33"/>
      <c r="S5641" s="33"/>
    </row>
    <row r="5642" spans="16:19">
      <c r="P5642" s="33"/>
      <c r="R5642" s="33"/>
      <c r="S5642" s="33"/>
    </row>
    <row r="5643" spans="16:19">
      <c r="P5643" s="33"/>
      <c r="R5643" s="33"/>
      <c r="S5643" s="33"/>
    </row>
    <row r="5644" spans="16:19">
      <c r="P5644" s="33"/>
      <c r="R5644" s="33"/>
      <c r="S5644" s="33"/>
    </row>
    <row r="5645" spans="16:19">
      <c r="P5645" s="33"/>
      <c r="R5645" s="33"/>
      <c r="S5645" s="33"/>
    </row>
    <row r="5646" spans="16:19">
      <c r="P5646" s="33"/>
      <c r="R5646" s="33"/>
      <c r="S5646" s="33"/>
    </row>
    <row r="5647" spans="16:19">
      <c r="P5647" s="33"/>
      <c r="R5647" s="33"/>
      <c r="S5647" s="33"/>
    </row>
    <row r="5648" spans="16:19">
      <c r="P5648" s="33"/>
      <c r="R5648" s="33"/>
      <c r="S5648" s="33"/>
    </row>
    <row r="5649" spans="16:19">
      <c r="P5649" s="33"/>
      <c r="R5649" s="33"/>
      <c r="S5649" s="33"/>
    </row>
    <row r="5650" spans="16:19">
      <c r="P5650" s="33"/>
      <c r="R5650" s="33"/>
      <c r="S5650" s="33"/>
    </row>
    <row r="5651" spans="16:19">
      <c r="P5651" s="33"/>
      <c r="R5651" s="33"/>
      <c r="S5651" s="33"/>
    </row>
    <row r="5652" spans="16:19">
      <c r="P5652" s="33"/>
      <c r="R5652" s="33"/>
      <c r="S5652" s="33"/>
    </row>
    <row r="5653" spans="16:19">
      <c r="P5653" s="33"/>
      <c r="R5653" s="33"/>
      <c r="S5653" s="33"/>
    </row>
    <row r="5654" spans="16:19">
      <c r="P5654" s="33"/>
      <c r="R5654" s="33"/>
      <c r="S5654" s="33"/>
    </row>
    <row r="5655" spans="16:19">
      <c r="P5655" s="33"/>
      <c r="R5655" s="33"/>
      <c r="S5655" s="33"/>
    </row>
    <row r="5656" spans="16:19">
      <c r="P5656" s="33"/>
      <c r="R5656" s="33"/>
      <c r="S5656" s="33"/>
    </row>
    <row r="5657" spans="16:19">
      <c r="P5657" s="33"/>
      <c r="R5657" s="33"/>
      <c r="S5657" s="33"/>
    </row>
    <row r="5658" spans="16:19">
      <c r="P5658" s="33"/>
      <c r="R5658" s="33"/>
      <c r="S5658" s="33"/>
    </row>
    <row r="5659" spans="16:19">
      <c r="P5659" s="33"/>
      <c r="R5659" s="33"/>
      <c r="S5659" s="33"/>
    </row>
    <row r="5660" spans="16:19">
      <c r="P5660" s="33"/>
      <c r="R5660" s="33"/>
      <c r="S5660" s="33"/>
    </row>
    <row r="5661" spans="16:19">
      <c r="P5661" s="33"/>
      <c r="R5661" s="33"/>
      <c r="S5661" s="33"/>
    </row>
    <row r="5662" spans="16:19">
      <c r="P5662" s="33"/>
      <c r="R5662" s="33"/>
      <c r="S5662" s="33"/>
    </row>
    <row r="5663" spans="16:19">
      <c r="P5663" s="33"/>
      <c r="R5663" s="33"/>
      <c r="S5663" s="33"/>
    </row>
    <row r="5664" spans="16:19">
      <c r="P5664" s="33"/>
      <c r="R5664" s="33"/>
      <c r="S5664" s="33"/>
    </row>
    <row r="5665" spans="16:31">
      <c r="P5665" s="33"/>
      <c r="R5665" s="33"/>
      <c r="S5665" s="33"/>
    </row>
    <row r="5666" spans="16:31">
      <c r="P5666" s="33"/>
      <c r="R5666" s="33"/>
      <c r="S5666" s="33"/>
    </row>
    <row r="5667" spans="16:31">
      <c r="P5667" s="33"/>
      <c r="R5667" s="33"/>
      <c r="S5667" s="33"/>
    </row>
    <row r="5668" spans="16:31">
      <c r="P5668" s="33"/>
      <c r="R5668" s="33"/>
      <c r="S5668" s="33"/>
    </row>
    <row r="5669" spans="16:31">
      <c r="P5669" s="33"/>
      <c r="R5669" s="33"/>
      <c r="S5669" s="33"/>
    </row>
    <row r="5670" spans="16:31">
      <c r="P5670" s="33"/>
      <c r="R5670" s="33"/>
      <c r="S5670" s="33"/>
      <c r="AE5670" s="33"/>
    </row>
    <row r="5671" spans="16:31">
      <c r="P5671" s="33"/>
      <c r="R5671" s="33"/>
      <c r="S5671" s="33"/>
    </row>
    <row r="5672" spans="16:31">
      <c r="P5672" s="33"/>
      <c r="R5672" s="33"/>
      <c r="S5672" s="33"/>
    </row>
    <row r="5673" spans="16:31">
      <c r="P5673" s="33"/>
      <c r="R5673" s="33"/>
      <c r="S5673" s="33"/>
    </row>
    <row r="5674" spans="16:31">
      <c r="P5674" s="33"/>
      <c r="R5674" s="33"/>
      <c r="S5674" s="33"/>
    </row>
    <row r="5675" spans="16:31">
      <c r="P5675" s="33"/>
      <c r="R5675" s="33"/>
      <c r="S5675" s="33"/>
    </row>
    <row r="5676" spans="16:31">
      <c r="P5676" s="33"/>
      <c r="R5676" s="33"/>
      <c r="S5676" s="33"/>
    </row>
    <row r="5677" spans="16:31">
      <c r="P5677" s="33"/>
      <c r="R5677" s="33"/>
      <c r="S5677" s="33"/>
    </row>
    <row r="5678" spans="16:31">
      <c r="P5678" s="33"/>
      <c r="R5678" s="33"/>
      <c r="S5678" s="33"/>
    </row>
    <row r="5679" spans="16:31">
      <c r="P5679" s="33"/>
      <c r="R5679" s="33"/>
      <c r="S5679" s="33"/>
    </row>
    <row r="5680" spans="16:31">
      <c r="P5680" s="33"/>
      <c r="R5680" s="33"/>
      <c r="S5680" s="33"/>
    </row>
    <row r="5681" spans="16:19">
      <c r="P5681" s="33"/>
      <c r="R5681" s="33"/>
      <c r="S5681" s="33"/>
    </row>
    <row r="5682" spans="16:19">
      <c r="P5682" s="33"/>
      <c r="R5682" s="33"/>
      <c r="S5682" s="33"/>
    </row>
    <row r="5683" spans="16:19">
      <c r="P5683" s="33"/>
      <c r="R5683" s="33"/>
      <c r="S5683" s="33"/>
    </row>
    <row r="5684" spans="16:19">
      <c r="P5684" s="33"/>
      <c r="R5684" s="33"/>
      <c r="S5684" s="33"/>
    </row>
    <row r="5685" spans="16:19">
      <c r="P5685" s="33"/>
      <c r="R5685" s="33"/>
      <c r="S5685" s="33"/>
    </row>
    <row r="5686" spans="16:19">
      <c r="P5686" s="33"/>
      <c r="R5686" s="33"/>
      <c r="S5686" s="33"/>
    </row>
    <row r="5687" spans="16:19">
      <c r="P5687" s="33"/>
      <c r="R5687" s="33"/>
      <c r="S5687" s="33"/>
    </row>
    <row r="5688" spans="16:19">
      <c r="P5688" s="33"/>
      <c r="R5688" s="33"/>
      <c r="S5688" s="33"/>
    </row>
    <row r="5689" spans="16:19">
      <c r="P5689" s="33"/>
      <c r="R5689" s="33"/>
      <c r="S5689" s="33"/>
    </row>
    <row r="5690" spans="16:19">
      <c r="P5690" s="33"/>
      <c r="R5690" s="33"/>
      <c r="S5690" s="33"/>
    </row>
    <row r="5691" spans="16:19">
      <c r="P5691" s="33"/>
      <c r="R5691" s="33"/>
      <c r="S5691" s="33"/>
    </row>
    <row r="5692" spans="16:19">
      <c r="P5692" s="33"/>
      <c r="R5692" s="33"/>
      <c r="S5692" s="33"/>
    </row>
    <row r="5693" spans="16:19">
      <c r="P5693" s="33"/>
      <c r="R5693" s="33"/>
      <c r="S5693" s="33"/>
    </row>
    <row r="5694" spans="16:19">
      <c r="P5694" s="33"/>
      <c r="R5694" s="33"/>
      <c r="S5694" s="33"/>
    </row>
    <row r="5695" spans="16:19">
      <c r="P5695" s="33"/>
      <c r="R5695" s="33"/>
      <c r="S5695" s="33"/>
    </row>
    <row r="5696" spans="16:19">
      <c r="P5696" s="33"/>
      <c r="R5696" s="33"/>
      <c r="S5696" s="33"/>
    </row>
    <row r="5697" spans="16:19">
      <c r="P5697" s="33"/>
      <c r="R5697" s="33"/>
      <c r="S5697" s="33"/>
    </row>
    <row r="5698" spans="16:19">
      <c r="P5698" s="33"/>
      <c r="R5698" s="33"/>
      <c r="S5698" s="33"/>
    </row>
    <row r="5699" spans="16:19">
      <c r="P5699" s="33"/>
      <c r="R5699" s="33"/>
      <c r="S5699" s="33"/>
    </row>
    <row r="5700" spans="16:19">
      <c r="P5700" s="33"/>
      <c r="R5700" s="33"/>
      <c r="S5700" s="33"/>
    </row>
    <row r="5701" spans="16:19">
      <c r="P5701" s="33"/>
      <c r="R5701" s="33"/>
      <c r="S5701" s="33"/>
    </row>
    <row r="5702" spans="16:19">
      <c r="P5702" s="33"/>
      <c r="R5702" s="33"/>
      <c r="S5702" s="33"/>
    </row>
    <row r="5703" spans="16:19">
      <c r="P5703" s="33"/>
      <c r="R5703" s="33"/>
      <c r="S5703" s="33"/>
    </row>
    <row r="5704" spans="16:19">
      <c r="P5704" s="33"/>
      <c r="R5704" s="33"/>
      <c r="S5704" s="33"/>
    </row>
    <row r="5705" spans="16:19">
      <c r="P5705" s="33"/>
      <c r="R5705" s="33"/>
      <c r="S5705" s="33"/>
    </row>
    <row r="5706" spans="16:19">
      <c r="P5706" s="33"/>
      <c r="R5706" s="33"/>
      <c r="S5706" s="33"/>
    </row>
    <row r="5707" spans="16:19">
      <c r="P5707" s="33"/>
      <c r="R5707" s="33"/>
      <c r="S5707" s="33"/>
    </row>
    <row r="5708" spans="16:19">
      <c r="P5708" s="33"/>
      <c r="R5708" s="33"/>
      <c r="S5708" s="33"/>
    </row>
    <row r="5709" spans="16:19">
      <c r="P5709" s="33"/>
      <c r="R5709" s="33"/>
      <c r="S5709" s="33"/>
    </row>
    <row r="5710" spans="16:19">
      <c r="P5710" s="33"/>
      <c r="R5710" s="33"/>
      <c r="S5710" s="33"/>
    </row>
    <row r="5711" spans="16:19">
      <c r="P5711" s="33"/>
      <c r="R5711" s="33"/>
      <c r="S5711" s="33"/>
    </row>
    <row r="5712" spans="16:19">
      <c r="P5712" s="33"/>
      <c r="R5712" s="33"/>
      <c r="S5712" s="33"/>
    </row>
    <row r="5713" spans="16:19">
      <c r="P5713" s="33"/>
      <c r="R5713" s="33"/>
      <c r="S5713" s="33"/>
    </row>
    <row r="5714" spans="16:19">
      <c r="P5714" s="33"/>
      <c r="R5714" s="33"/>
      <c r="S5714" s="33"/>
    </row>
    <row r="5715" spans="16:19">
      <c r="P5715" s="33"/>
      <c r="R5715" s="33"/>
      <c r="S5715" s="33"/>
    </row>
    <row r="5716" spans="16:19">
      <c r="P5716" s="33"/>
      <c r="R5716" s="33"/>
      <c r="S5716" s="33"/>
    </row>
    <row r="5717" spans="16:19">
      <c r="P5717" s="33"/>
      <c r="R5717" s="33"/>
      <c r="S5717" s="33"/>
    </row>
    <row r="5718" spans="16:19">
      <c r="P5718" s="33"/>
      <c r="R5718" s="33"/>
      <c r="S5718" s="33"/>
    </row>
    <row r="5719" spans="16:19">
      <c r="P5719" s="33"/>
      <c r="R5719" s="33"/>
      <c r="S5719" s="33"/>
    </row>
    <row r="5720" spans="16:19">
      <c r="P5720" s="33"/>
      <c r="R5720" s="33"/>
      <c r="S5720" s="33"/>
    </row>
    <row r="5721" spans="16:19">
      <c r="P5721" s="33"/>
      <c r="R5721" s="33"/>
      <c r="S5721" s="33"/>
    </row>
    <row r="5722" spans="16:19">
      <c r="P5722" s="33"/>
      <c r="R5722" s="33"/>
      <c r="S5722" s="33"/>
    </row>
    <row r="5723" spans="16:19">
      <c r="P5723" s="33"/>
      <c r="R5723" s="33"/>
      <c r="S5723" s="33"/>
    </row>
    <row r="5724" spans="16:19">
      <c r="P5724" s="33"/>
      <c r="R5724" s="33"/>
      <c r="S5724" s="33"/>
    </row>
    <row r="5725" spans="16:19">
      <c r="P5725" s="33"/>
      <c r="R5725" s="33"/>
      <c r="S5725" s="33"/>
    </row>
    <row r="5726" spans="16:19">
      <c r="P5726" s="33"/>
      <c r="R5726" s="33"/>
      <c r="S5726" s="33"/>
    </row>
    <row r="5727" spans="16:19">
      <c r="P5727" s="33"/>
      <c r="R5727" s="33"/>
      <c r="S5727" s="33"/>
    </row>
    <row r="5728" spans="16:19">
      <c r="P5728" s="33"/>
      <c r="R5728" s="33"/>
      <c r="S5728" s="33"/>
    </row>
    <row r="5729" spans="16:19">
      <c r="P5729" s="33"/>
      <c r="R5729" s="33"/>
      <c r="S5729" s="33"/>
    </row>
    <row r="5730" spans="16:19">
      <c r="P5730" s="33"/>
      <c r="R5730" s="33"/>
      <c r="S5730" s="33"/>
    </row>
    <row r="5731" spans="16:19">
      <c r="P5731" s="33"/>
      <c r="R5731" s="33"/>
      <c r="S5731" s="33"/>
    </row>
    <row r="5732" spans="16:19">
      <c r="P5732" s="33"/>
      <c r="R5732" s="33"/>
      <c r="S5732" s="33"/>
    </row>
    <row r="5733" spans="16:19">
      <c r="P5733" s="33"/>
      <c r="R5733" s="33"/>
      <c r="S5733" s="33"/>
    </row>
    <row r="5734" spans="16:19">
      <c r="P5734" s="33"/>
      <c r="R5734" s="33"/>
      <c r="S5734" s="33"/>
    </row>
    <row r="5735" spans="16:19">
      <c r="P5735" s="33"/>
      <c r="R5735" s="33"/>
      <c r="S5735" s="33"/>
    </row>
    <row r="5736" spans="16:19">
      <c r="P5736" s="33"/>
      <c r="R5736" s="33"/>
      <c r="S5736" s="33"/>
    </row>
    <row r="5737" spans="16:19">
      <c r="P5737" s="33"/>
      <c r="R5737" s="33"/>
      <c r="S5737" s="33"/>
    </row>
    <row r="5738" spans="16:19">
      <c r="P5738" s="33"/>
      <c r="R5738" s="33"/>
      <c r="S5738" s="33"/>
    </row>
    <row r="5739" spans="16:19">
      <c r="P5739" s="33"/>
      <c r="R5739" s="33"/>
      <c r="S5739" s="33"/>
    </row>
    <row r="5740" spans="16:19">
      <c r="P5740" s="33"/>
      <c r="R5740" s="33"/>
      <c r="S5740" s="33"/>
    </row>
    <row r="5741" spans="16:19">
      <c r="P5741" s="33"/>
      <c r="R5741" s="33"/>
      <c r="S5741" s="33"/>
    </row>
    <row r="5742" spans="16:19">
      <c r="P5742" s="33"/>
      <c r="R5742" s="33"/>
      <c r="S5742" s="33"/>
    </row>
    <row r="5743" spans="16:19">
      <c r="P5743" s="33"/>
      <c r="R5743" s="33"/>
      <c r="S5743" s="33"/>
    </row>
    <row r="5744" spans="16:19">
      <c r="P5744" s="33"/>
      <c r="R5744" s="33"/>
      <c r="S5744" s="33"/>
    </row>
    <row r="5745" spans="16:19">
      <c r="P5745" s="33"/>
      <c r="R5745" s="33"/>
      <c r="S5745" s="33"/>
    </row>
    <row r="5746" spans="16:19">
      <c r="P5746" s="33"/>
      <c r="R5746" s="33"/>
      <c r="S5746" s="33"/>
    </row>
    <row r="5747" spans="16:19">
      <c r="P5747" s="33"/>
      <c r="R5747" s="33"/>
      <c r="S5747" s="33"/>
    </row>
    <row r="5748" spans="16:19">
      <c r="P5748" s="33"/>
      <c r="R5748" s="33"/>
      <c r="S5748" s="33"/>
    </row>
    <row r="5749" spans="16:19">
      <c r="P5749" s="33"/>
      <c r="R5749" s="33"/>
      <c r="S5749" s="33"/>
    </row>
    <row r="5750" spans="16:19">
      <c r="P5750" s="33"/>
      <c r="R5750" s="33"/>
      <c r="S5750" s="33"/>
    </row>
    <row r="5751" spans="16:19">
      <c r="P5751" s="33"/>
      <c r="R5751" s="33"/>
      <c r="S5751" s="33"/>
    </row>
    <row r="5752" spans="16:19">
      <c r="P5752" s="33"/>
      <c r="R5752" s="33"/>
      <c r="S5752" s="33"/>
    </row>
    <row r="5753" spans="16:19">
      <c r="P5753" s="33"/>
      <c r="R5753" s="33"/>
      <c r="S5753" s="33"/>
    </row>
    <row r="5754" spans="16:19">
      <c r="P5754" s="33"/>
      <c r="R5754" s="33"/>
      <c r="S5754" s="33"/>
    </row>
    <row r="5755" spans="16:19">
      <c r="P5755" s="33"/>
      <c r="R5755" s="33"/>
      <c r="S5755" s="33"/>
    </row>
    <row r="5756" spans="16:19">
      <c r="P5756" s="33"/>
      <c r="R5756" s="33"/>
      <c r="S5756" s="33"/>
    </row>
    <row r="5757" spans="16:19">
      <c r="P5757" s="33"/>
      <c r="R5757" s="33"/>
      <c r="S5757" s="33"/>
    </row>
    <row r="5758" spans="16:19">
      <c r="P5758" s="33"/>
      <c r="R5758" s="33"/>
      <c r="S5758" s="33"/>
    </row>
    <row r="5759" spans="16:19">
      <c r="P5759" s="33"/>
      <c r="R5759" s="33"/>
      <c r="S5759" s="33"/>
    </row>
    <row r="5760" spans="16:19">
      <c r="P5760" s="33"/>
      <c r="R5760" s="33"/>
      <c r="S5760" s="33"/>
    </row>
    <row r="5761" spans="16:19">
      <c r="P5761" s="33"/>
      <c r="R5761" s="33"/>
      <c r="S5761" s="33"/>
    </row>
    <row r="5762" spans="16:19">
      <c r="P5762" s="33"/>
      <c r="R5762" s="33"/>
      <c r="S5762" s="33"/>
    </row>
    <row r="5763" spans="16:19">
      <c r="P5763" s="33"/>
      <c r="R5763" s="33"/>
      <c r="S5763" s="33"/>
    </row>
    <row r="5764" spans="16:19">
      <c r="P5764" s="33"/>
      <c r="R5764" s="33"/>
      <c r="S5764" s="33"/>
    </row>
    <row r="5765" spans="16:19">
      <c r="P5765" s="33"/>
      <c r="R5765" s="33"/>
      <c r="S5765" s="33"/>
    </row>
    <row r="5766" spans="16:19">
      <c r="P5766" s="33"/>
      <c r="R5766" s="33"/>
      <c r="S5766" s="33"/>
    </row>
    <row r="5767" spans="16:19">
      <c r="P5767" s="33"/>
      <c r="R5767" s="33"/>
      <c r="S5767" s="33"/>
    </row>
    <row r="5768" spans="16:19">
      <c r="P5768" s="33"/>
      <c r="R5768" s="33"/>
      <c r="S5768" s="33"/>
    </row>
    <row r="5769" spans="16:19">
      <c r="P5769" s="33"/>
      <c r="R5769" s="33"/>
      <c r="S5769" s="33"/>
    </row>
    <row r="5770" spans="16:19">
      <c r="P5770" s="33"/>
      <c r="R5770" s="33"/>
      <c r="S5770" s="33"/>
    </row>
    <row r="5771" spans="16:19">
      <c r="P5771" s="33"/>
      <c r="R5771" s="33"/>
      <c r="S5771" s="33"/>
    </row>
    <row r="5772" spans="16:19">
      <c r="P5772" s="33"/>
      <c r="R5772" s="33"/>
      <c r="S5772" s="33"/>
    </row>
    <row r="5773" spans="16:19">
      <c r="P5773" s="33"/>
      <c r="R5773" s="33"/>
      <c r="S5773" s="33"/>
    </row>
    <row r="5774" spans="16:19">
      <c r="P5774" s="33"/>
      <c r="R5774" s="33"/>
      <c r="S5774" s="33"/>
    </row>
    <row r="5775" spans="16:19">
      <c r="P5775" s="33"/>
      <c r="R5775" s="33"/>
      <c r="S5775" s="33"/>
    </row>
    <row r="5776" spans="16:19">
      <c r="P5776" s="33"/>
      <c r="R5776" s="33"/>
      <c r="S5776" s="33"/>
    </row>
    <row r="5777" spans="16:19">
      <c r="P5777" s="33"/>
      <c r="R5777" s="33"/>
      <c r="S5777" s="33"/>
    </row>
    <row r="5778" spans="16:19">
      <c r="P5778" s="33"/>
      <c r="R5778" s="33"/>
      <c r="S5778" s="33"/>
    </row>
    <row r="5779" spans="16:19">
      <c r="P5779" s="33"/>
      <c r="R5779" s="33"/>
      <c r="S5779" s="33"/>
    </row>
    <row r="5780" spans="16:19">
      <c r="P5780" s="33"/>
      <c r="R5780" s="33"/>
      <c r="S5780" s="33"/>
    </row>
    <row r="5781" spans="16:19">
      <c r="P5781" s="33"/>
      <c r="R5781" s="33"/>
      <c r="S5781" s="33"/>
    </row>
    <row r="5782" spans="16:19">
      <c r="P5782" s="33"/>
      <c r="R5782" s="33"/>
      <c r="S5782" s="33"/>
    </row>
    <row r="5783" spans="16:19">
      <c r="P5783" s="33"/>
      <c r="R5783" s="33"/>
      <c r="S5783" s="33"/>
    </row>
    <row r="5784" spans="16:19">
      <c r="P5784" s="33"/>
      <c r="R5784" s="33"/>
      <c r="S5784" s="33"/>
    </row>
    <row r="5785" spans="16:19">
      <c r="P5785" s="33"/>
      <c r="R5785" s="33"/>
      <c r="S5785" s="33"/>
    </row>
    <row r="5786" spans="16:19">
      <c r="P5786" s="33"/>
      <c r="R5786" s="33"/>
      <c r="S5786" s="33"/>
    </row>
    <row r="5787" spans="16:19">
      <c r="P5787" s="33"/>
      <c r="R5787" s="33"/>
      <c r="S5787" s="33"/>
    </row>
    <row r="5788" spans="16:19">
      <c r="P5788" s="33"/>
      <c r="R5788" s="33"/>
      <c r="S5788" s="33"/>
    </row>
    <row r="5789" spans="16:19">
      <c r="P5789" s="33"/>
      <c r="R5789" s="33"/>
      <c r="S5789" s="33"/>
    </row>
    <row r="5790" spans="16:19">
      <c r="P5790" s="33"/>
      <c r="R5790" s="33"/>
      <c r="S5790" s="33"/>
    </row>
    <row r="5791" spans="16:19">
      <c r="P5791" s="33"/>
      <c r="R5791" s="33"/>
      <c r="S5791" s="33"/>
    </row>
    <row r="5792" spans="16:19">
      <c r="P5792" s="33"/>
      <c r="R5792" s="33"/>
      <c r="S5792" s="33"/>
    </row>
    <row r="5793" spans="16:19">
      <c r="P5793" s="33"/>
      <c r="R5793" s="33"/>
      <c r="S5793" s="33"/>
    </row>
    <row r="5794" spans="16:19">
      <c r="P5794" s="33"/>
      <c r="R5794" s="33"/>
      <c r="S5794" s="33"/>
    </row>
    <row r="5795" spans="16:19">
      <c r="P5795" s="33"/>
      <c r="R5795" s="33"/>
      <c r="S5795" s="33"/>
    </row>
    <row r="5796" spans="16:19">
      <c r="P5796" s="33"/>
      <c r="R5796" s="33"/>
      <c r="S5796" s="33"/>
    </row>
    <row r="5797" spans="16:19">
      <c r="P5797" s="33"/>
      <c r="R5797" s="33"/>
      <c r="S5797" s="33"/>
    </row>
    <row r="5798" spans="16:19">
      <c r="P5798" s="33"/>
      <c r="R5798" s="33"/>
      <c r="S5798" s="33"/>
    </row>
    <row r="5799" spans="16:19">
      <c r="P5799" s="33"/>
      <c r="R5799" s="33"/>
      <c r="S5799" s="33"/>
    </row>
    <row r="5800" spans="16:19">
      <c r="P5800" s="33"/>
      <c r="R5800" s="33"/>
      <c r="S5800" s="33"/>
    </row>
    <row r="5801" spans="16:19">
      <c r="P5801" s="33"/>
      <c r="R5801" s="33"/>
      <c r="S5801" s="33"/>
    </row>
    <row r="5802" spans="16:19">
      <c r="P5802" s="33"/>
      <c r="R5802" s="33"/>
      <c r="S5802" s="33"/>
    </row>
    <row r="5803" spans="16:19">
      <c r="P5803" s="33"/>
      <c r="R5803" s="33"/>
      <c r="S5803" s="33"/>
    </row>
    <row r="5804" spans="16:19">
      <c r="P5804" s="33"/>
      <c r="R5804" s="33"/>
      <c r="S5804" s="33"/>
    </row>
    <row r="5805" spans="16:19">
      <c r="P5805" s="33"/>
      <c r="R5805" s="33"/>
      <c r="S5805" s="33"/>
    </row>
    <row r="5806" spans="16:19">
      <c r="P5806" s="33"/>
      <c r="R5806" s="33"/>
      <c r="S5806" s="33"/>
    </row>
    <row r="5807" spans="16:19">
      <c r="P5807" s="33"/>
      <c r="R5807" s="33"/>
      <c r="S5807" s="33"/>
    </row>
    <row r="5808" spans="16:19">
      <c r="P5808" s="33"/>
      <c r="R5808" s="33"/>
      <c r="S5808" s="33"/>
    </row>
    <row r="5809" spans="16:19">
      <c r="P5809" s="33"/>
      <c r="R5809" s="33"/>
      <c r="S5809" s="33"/>
    </row>
    <row r="5810" spans="16:19">
      <c r="P5810" s="33"/>
      <c r="R5810" s="33"/>
      <c r="S5810" s="33"/>
    </row>
    <row r="5811" spans="16:19">
      <c r="P5811" s="33"/>
      <c r="R5811" s="33"/>
      <c r="S5811" s="33"/>
    </row>
    <row r="5812" spans="16:19">
      <c r="P5812" s="33"/>
      <c r="R5812" s="33"/>
      <c r="S5812" s="33"/>
    </row>
    <row r="5813" spans="16:19">
      <c r="P5813" s="33"/>
      <c r="R5813" s="33"/>
      <c r="S5813" s="33"/>
    </row>
    <row r="5814" spans="16:19">
      <c r="P5814" s="33"/>
      <c r="R5814" s="33"/>
      <c r="S5814" s="33"/>
    </row>
    <row r="5815" spans="16:19">
      <c r="P5815" s="33"/>
      <c r="R5815" s="33"/>
      <c r="S5815" s="33"/>
    </row>
    <row r="5816" spans="16:19">
      <c r="P5816" s="33"/>
      <c r="R5816" s="33"/>
      <c r="S5816" s="33"/>
    </row>
    <row r="5817" spans="16:19">
      <c r="P5817" s="33"/>
      <c r="R5817" s="33"/>
      <c r="S5817" s="33"/>
    </row>
    <row r="5818" spans="16:19">
      <c r="P5818" s="33"/>
      <c r="R5818" s="33"/>
      <c r="S5818" s="33"/>
    </row>
    <row r="5819" spans="16:19">
      <c r="P5819" s="33"/>
      <c r="R5819" s="33"/>
      <c r="S5819" s="33"/>
    </row>
    <row r="5820" spans="16:19">
      <c r="P5820" s="33"/>
      <c r="R5820" s="33"/>
      <c r="S5820" s="33"/>
    </row>
    <row r="5821" spans="16:19">
      <c r="P5821" s="33"/>
      <c r="R5821" s="33"/>
      <c r="S5821" s="33"/>
    </row>
    <row r="5822" spans="16:19">
      <c r="P5822" s="33"/>
      <c r="R5822" s="33"/>
      <c r="S5822" s="33"/>
    </row>
    <row r="5823" spans="16:19">
      <c r="P5823" s="33"/>
      <c r="R5823" s="33"/>
      <c r="S5823" s="33"/>
    </row>
    <row r="5824" spans="16:19">
      <c r="P5824" s="33"/>
      <c r="R5824" s="33"/>
      <c r="S5824" s="33"/>
    </row>
    <row r="5825" spans="16:19">
      <c r="P5825" s="33"/>
      <c r="R5825" s="33"/>
      <c r="S5825" s="33"/>
    </row>
    <row r="5826" spans="16:19">
      <c r="P5826" s="33"/>
      <c r="R5826" s="33"/>
      <c r="S5826" s="33"/>
    </row>
    <row r="5827" spans="16:19">
      <c r="P5827" s="33"/>
      <c r="R5827" s="33"/>
      <c r="S5827" s="33"/>
    </row>
    <row r="5828" spans="16:19">
      <c r="P5828" s="33"/>
      <c r="R5828" s="33"/>
      <c r="S5828" s="33"/>
    </row>
    <row r="5829" spans="16:19">
      <c r="P5829" s="33"/>
      <c r="R5829" s="33"/>
      <c r="S5829" s="33"/>
    </row>
    <row r="5830" spans="16:19">
      <c r="P5830" s="33"/>
      <c r="R5830" s="33"/>
      <c r="S5830" s="33"/>
    </row>
    <row r="5831" spans="16:19">
      <c r="P5831" s="33"/>
      <c r="R5831" s="33"/>
      <c r="S5831" s="33"/>
    </row>
    <row r="5832" spans="16:19">
      <c r="P5832" s="33"/>
      <c r="R5832" s="33"/>
      <c r="S5832" s="33"/>
    </row>
    <row r="5833" spans="16:19">
      <c r="P5833" s="33"/>
      <c r="R5833" s="33"/>
      <c r="S5833" s="33"/>
    </row>
    <row r="5834" spans="16:19">
      <c r="P5834" s="33"/>
      <c r="R5834" s="33"/>
      <c r="S5834" s="33"/>
    </row>
    <row r="5835" spans="16:19">
      <c r="P5835" s="33"/>
      <c r="R5835" s="33"/>
      <c r="S5835" s="33"/>
    </row>
    <row r="5836" spans="16:19">
      <c r="P5836" s="33"/>
      <c r="R5836" s="33"/>
      <c r="S5836" s="33"/>
    </row>
    <row r="5837" spans="16:19">
      <c r="P5837" s="33"/>
      <c r="R5837" s="33"/>
      <c r="S5837" s="33"/>
    </row>
    <row r="5838" spans="16:19">
      <c r="P5838" s="33"/>
      <c r="R5838" s="33"/>
      <c r="S5838" s="33"/>
    </row>
    <row r="5839" spans="16:19">
      <c r="P5839" s="33"/>
      <c r="R5839" s="33"/>
      <c r="S5839" s="33"/>
    </row>
    <row r="5840" spans="16:19">
      <c r="P5840" s="33"/>
      <c r="R5840" s="33"/>
      <c r="S5840" s="33"/>
    </row>
    <row r="5841" spans="16:19">
      <c r="P5841" s="33"/>
      <c r="R5841" s="33"/>
      <c r="S5841" s="33"/>
    </row>
    <row r="5842" spans="16:19">
      <c r="P5842" s="33"/>
      <c r="R5842" s="33"/>
      <c r="S5842" s="33"/>
    </row>
    <row r="5843" spans="16:19">
      <c r="P5843" s="33"/>
      <c r="R5843" s="33"/>
      <c r="S5843" s="33"/>
    </row>
    <row r="5844" spans="16:19">
      <c r="P5844" s="33"/>
      <c r="R5844" s="33"/>
      <c r="S5844" s="33"/>
    </row>
    <row r="5845" spans="16:19">
      <c r="P5845" s="33"/>
      <c r="R5845" s="33"/>
      <c r="S5845" s="33"/>
    </row>
    <row r="5846" spans="16:19">
      <c r="P5846" s="33"/>
      <c r="R5846" s="33"/>
      <c r="S5846" s="33"/>
    </row>
    <row r="5847" spans="16:19">
      <c r="P5847" s="33"/>
      <c r="R5847" s="33"/>
      <c r="S5847" s="33"/>
    </row>
    <row r="5848" spans="16:19">
      <c r="P5848" s="33"/>
      <c r="R5848" s="33"/>
      <c r="S5848" s="33"/>
    </row>
    <row r="5849" spans="16:19">
      <c r="P5849" s="33"/>
      <c r="R5849" s="33"/>
      <c r="S5849" s="33"/>
    </row>
    <row r="5850" spans="16:19">
      <c r="P5850" s="33"/>
      <c r="R5850" s="33"/>
      <c r="S5850" s="33"/>
    </row>
    <row r="5851" spans="16:19">
      <c r="P5851" s="33"/>
      <c r="R5851" s="33"/>
      <c r="S5851" s="33"/>
    </row>
    <row r="5852" spans="16:19">
      <c r="P5852" s="33"/>
      <c r="R5852" s="33"/>
      <c r="S5852" s="33"/>
    </row>
    <row r="5853" spans="16:19">
      <c r="P5853" s="33"/>
      <c r="R5853" s="33"/>
      <c r="S5853" s="33"/>
    </row>
    <row r="5854" spans="16:19">
      <c r="P5854" s="33"/>
      <c r="R5854" s="33"/>
      <c r="S5854" s="33"/>
    </row>
    <row r="5855" spans="16:19">
      <c r="P5855" s="33"/>
      <c r="R5855" s="33"/>
      <c r="S5855" s="33"/>
    </row>
    <row r="5856" spans="16:19">
      <c r="P5856" s="33"/>
      <c r="R5856" s="33"/>
      <c r="S5856" s="33"/>
    </row>
    <row r="5857" spans="16:19">
      <c r="P5857" s="33"/>
      <c r="R5857" s="33"/>
      <c r="S5857" s="33"/>
    </row>
    <row r="5858" spans="16:19">
      <c r="P5858" s="33"/>
      <c r="R5858" s="33"/>
      <c r="S5858" s="33"/>
    </row>
    <row r="5859" spans="16:19">
      <c r="P5859" s="33"/>
      <c r="R5859" s="33"/>
      <c r="S5859" s="33"/>
    </row>
    <row r="5860" spans="16:19">
      <c r="P5860" s="33"/>
      <c r="R5860" s="33"/>
      <c r="S5860" s="33"/>
    </row>
    <row r="5861" spans="16:19">
      <c r="P5861" s="33"/>
      <c r="R5861" s="33"/>
      <c r="S5861" s="33"/>
    </row>
    <row r="5862" spans="16:19">
      <c r="P5862" s="33"/>
      <c r="R5862" s="33"/>
      <c r="S5862" s="33"/>
    </row>
    <row r="5863" spans="16:19">
      <c r="P5863" s="33"/>
      <c r="R5863" s="33"/>
      <c r="S5863" s="33"/>
    </row>
    <row r="5864" spans="16:19">
      <c r="P5864" s="33"/>
      <c r="R5864" s="33"/>
      <c r="S5864" s="33"/>
    </row>
    <row r="5865" spans="16:19">
      <c r="P5865" s="33"/>
      <c r="R5865" s="33"/>
      <c r="S5865" s="33"/>
    </row>
    <row r="5866" spans="16:19">
      <c r="P5866" s="33"/>
      <c r="R5866" s="33"/>
      <c r="S5866" s="33"/>
    </row>
    <row r="5867" spans="16:19">
      <c r="P5867" s="33"/>
      <c r="R5867" s="33"/>
      <c r="S5867" s="33"/>
    </row>
    <row r="5868" spans="16:19">
      <c r="P5868" s="33"/>
      <c r="R5868" s="33"/>
      <c r="S5868" s="33"/>
    </row>
    <row r="5869" spans="16:19">
      <c r="P5869" s="33"/>
      <c r="R5869" s="33"/>
      <c r="S5869" s="33"/>
    </row>
    <row r="5870" spans="16:19">
      <c r="P5870" s="33"/>
      <c r="R5870" s="33"/>
      <c r="S5870" s="33"/>
    </row>
    <row r="5871" spans="16:19">
      <c r="P5871" s="33"/>
      <c r="R5871" s="33"/>
      <c r="S5871" s="33"/>
    </row>
    <row r="5872" spans="16:19">
      <c r="P5872" s="33"/>
      <c r="R5872" s="33"/>
      <c r="S5872" s="33"/>
    </row>
    <row r="5873" spans="16:19">
      <c r="P5873" s="33"/>
      <c r="R5873" s="33"/>
      <c r="S5873" s="33"/>
    </row>
    <row r="5874" spans="16:19">
      <c r="P5874" s="33"/>
      <c r="R5874" s="33"/>
      <c r="S5874" s="33"/>
    </row>
    <row r="5875" spans="16:19">
      <c r="P5875" s="33"/>
      <c r="R5875" s="33"/>
      <c r="S5875" s="33"/>
    </row>
    <row r="5876" spans="16:19">
      <c r="P5876" s="33"/>
      <c r="R5876" s="33"/>
      <c r="S5876" s="33"/>
    </row>
    <row r="5877" spans="16:19">
      <c r="P5877" s="33"/>
      <c r="R5877" s="33"/>
      <c r="S5877" s="33"/>
    </row>
    <row r="5878" spans="16:19">
      <c r="P5878" s="33"/>
      <c r="R5878" s="33"/>
      <c r="S5878" s="33"/>
    </row>
    <row r="5879" spans="16:19">
      <c r="P5879" s="33"/>
      <c r="R5879" s="33"/>
      <c r="S5879" s="33"/>
    </row>
    <row r="5880" spans="16:19">
      <c r="P5880" s="33"/>
      <c r="R5880" s="33"/>
      <c r="S5880" s="33"/>
    </row>
    <row r="5881" spans="16:19">
      <c r="P5881" s="33"/>
      <c r="R5881" s="33"/>
      <c r="S5881" s="33"/>
    </row>
    <row r="5882" spans="16:19">
      <c r="P5882" s="33"/>
      <c r="R5882" s="33"/>
      <c r="S5882" s="33"/>
    </row>
    <row r="5883" spans="16:19">
      <c r="P5883" s="33"/>
      <c r="R5883" s="33"/>
      <c r="S5883" s="33"/>
    </row>
    <row r="5884" spans="16:19">
      <c r="P5884" s="33"/>
      <c r="R5884" s="33"/>
      <c r="S5884" s="33"/>
    </row>
    <row r="5885" spans="16:19">
      <c r="P5885" s="33"/>
      <c r="R5885" s="33"/>
      <c r="S5885" s="33"/>
    </row>
    <row r="5886" spans="16:19">
      <c r="P5886" s="33"/>
      <c r="R5886" s="33"/>
      <c r="S5886" s="33"/>
    </row>
    <row r="5887" spans="16:19">
      <c r="P5887" s="33"/>
      <c r="R5887" s="33"/>
      <c r="S5887" s="33"/>
    </row>
    <row r="5888" spans="16:19">
      <c r="P5888" s="33"/>
      <c r="R5888" s="33"/>
      <c r="S5888" s="33"/>
    </row>
    <row r="5889" spans="16:19">
      <c r="P5889" s="33"/>
      <c r="R5889" s="33"/>
      <c r="S5889" s="33"/>
    </row>
    <row r="5890" spans="16:19">
      <c r="P5890" s="33"/>
      <c r="R5890" s="33"/>
      <c r="S5890" s="33"/>
    </row>
    <row r="5891" spans="16:19">
      <c r="P5891" s="33"/>
      <c r="R5891" s="33"/>
      <c r="S5891" s="33"/>
    </row>
    <row r="5892" spans="16:19">
      <c r="P5892" s="33"/>
      <c r="R5892" s="33"/>
      <c r="S5892" s="33"/>
    </row>
    <row r="5893" spans="16:19">
      <c r="P5893" s="33"/>
      <c r="R5893" s="33"/>
      <c r="S5893" s="33"/>
    </row>
    <row r="5894" spans="16:19">
      <c r="P5894" s="33"/>
      <c r="R5894" s="33"/>
      <c r="S5894" s="33"/>
    </row>
    <row r="5895" spans="16:19">
      <c r="P5895" s="33"/>
      <c r="R5895" s="33"/>
      <c r="S5895" s="33"/>
    </row>
    <row r="5896" spans="16:19">
      <c r="P5896" s="33"/>
      <c r="R5896" s="33"/>
      <c r="S5896" s="33"/>
    </row>
    <row r="5897" spans="16:19">
      <c r="P5897" s="33"/>
      <c r="R5897" s="33"/>
      <c r="S5897" s="33"/>
    </row>
    <row r="5898" spans="16:19">
      <c r="P5898" s="33"/>
      <c r="R5898" s="33"/>
      <c r="S5898" s="33"/>
    </row>
    <row r="5899" spans="16:19">
      <c r="P5899" s="33"/>
      <c r="R5899" s="33"/>
      <c r="S5899" s="33"/>
    </row>
    <row r="5900" spans="16:19">
      <c r="P5900" s="33"/>
      <c r="R5900" s="33"/>
      <c r="S5900" s="33"/>
    </row>
    <row r="5901" spans="16:19">
      <c r="P5901" s="33"/>
      <c r="R5901" s="33"/>
      <c r="S5901" s="33"/>
    </row>
    <row r="5902" spans="16:19">
      <c r="P5902" s="33"/>
      <c r="R5902" s="33"/>
      <c r="S5902" s="33"/>
    </row>
    <row r="5903" spans="16:19">
      <c r="P5903" s="33"/>
      <c r="R5903" s="33"/>
      <c r="S5903" s="33"/>
    </row>
    <row r="5904" spans="16:19">
      <c r="P5904" s="33"/>
      <c r="R5904" s="33"/>
      <c r="S5904" s="33"/>
    </row>
    <row r="5905" spans="16:19">
      <c r="P5905" s="33"/>
      <c r="R5905" s="33"/>
      <c r="S5905" s="33"/>
    </row>
    <row r="5906" spans="16:19">
      <c r="P5906" s="33"/>
      <c r="R5906" s="33"/>
      <c r="S5906" s="33"/>
    </row>
    <row r="5907" spans="16:19">
      <c r="P5907" s="33"/>
      <c r="R5907" s="33"/>
      <c r="S5907" s="33"/>
    </row>
    <row r="5908" spans="16:19">
      <c r="P5908" s="33"/>
      <c r="R5908" s="33"/>
      <c r="S5908" s="33"/>
    </row>
    <row r="5909" spans="16:19">
      <c r="P5909" s="33"/>
      <c r="R5909" s="33"/>
      <c r="S5909" s="33"/>
    </row>
    <row r="5910" spans="16:19">
      <c r="P5910" s="33"/>
      <c r="R5910" s="33"/>
      <c r="S5910" s="33"/>
    </row>
    <row r="5911" spans="16:19">
      <c r="P5911" s="33"/>
      <c r="R5911" s="33"/>
      <c r="S5911" s="33"/>
    </row>
    <row r="5912" spans="16:19">
      <c r="P5912" s="33"/>
      <c r="R5912" s="33"/>
      <c r="S5912" s="33"/>
    </row>
    <row r="5913" spans="16:19">
      <c r="P5913" s="33"/>
      <c r="R5913" s="33"/>
      <c r="S5913" s="33"/>
    </row>
    <row r="5914" spans="16:19">
      <c r="P5914" s="33"/>
      <c r="R5914" s="33"/>
      <c r="S5914" s="33"/>
    </row>
    <row r="5915" spans="16:19">
      <c r="P5915" s="33"/>
      <c r="R5915" s="33"/>
      <c r="S5915" s="33"/>
    </row>
    <row r="5916" spans="16:19">
      <c r="P5916" s="33"/>
      <c r="R5916" s="33"/>
      <c r="S5916" s="33"/>
    </row>
    <row r="5917" spans="16:19">
      <c r="P5917" s="33"/>
      <c r="R5917" s="33"/>
      <c r="S5917" s="33"/>
    </row>
    <row r="5918" spans="16:19">
      <c r="P5918" s="33"/>
      <c r="R5918" s="33"/>
      <c r="S5918" s="33"/>
    </row>
    <row r="5919" spans="16:19">
      <c r="P5919" s="33"/>
      <c r="R5919" s="33"/>
      <c r="S5919" s="33"/>
    </row>
    <row r="5920" spans="16:19">
      <c r="P5920" s="33"/>
      <c r="R5920" s="33"/>
      <c r="S5920" s="33"/>
    </row>
    <row r="5921" spans="16:19">
      <c r="P5921" s="33"/>
      <c r="R5921" s="33"/>
      <c r="S5921" s="33"/>
    </row>
    <row r="5922" spans="16:19">
      <c r="P5922" s="33"/>
      <c r="R5922" s="33"/>
      <c r="S5922" s="33"/>
    </row>
    <row r="5923" spans="16:19">
      <c r="P5923" s="33"/>
      <c r="R5923" s="33"/>
      <c r="S5923" s="33"/>
    </row>
    <row r="5924" spans="16:19">
      <c r="P5924" s="33"/>
      <c r="R5924" s="33"/>
      <c r="S5924" s="33"/>
    </row>
    <row r="5925" spans="16:19">
      <c r="P5925" s="33"/>
      <c r="R5925" s="33"/>
      <c r="S5925" s="33"/>
    </row>
    <row r="5926" spans="16:19">
      <c r="P5926" s="33"/>
      <c r="R5926" s="33"/>
      <c r="S5926" s="33"/>
    </row>
    <row r="5927" spans="16:19">
      <c r="P5927" s="33"/>
      <c r="R5927" s="33"/>
      <c r="S5927" s="33"/>
    </row>
    <row r="5928" spans="16:19">
      <c r="P5928" s="33"/>
      <c r="R5928" s="33"/>
      <c r="S5928" s="33"/>
    </row>
    <row r="5929" spans="16:19">
      <c r="P5929" s="33"/>
      <c r="R5929" s="33"/>
      <c r="S5929" s="33"/>
    </row>
    <row r="5930" spans="16:19">
      <c r="P5930" s="33"/>
      <c r="R5930" s="33"/>
      <c r="S5930" s="33"/>
    </row>
    <row r="5931" spans="16:19">
      <c r="P5931" s="33"/>
      <c r="R5931" s="33"/>
      <c r="S5931" s="33"/>
    </row>
    <row r="5932" spans="16:19">
      <c r="P5932" s="33"/>
      <c r="R5932" s="33"/>
      <c r="S5932" s="33"/>
    </row>
    <row r="5933" spans="16:19">
      <c r="P5933" s="33"/>
      <c r="R5933" s="33"/>
      <c r="S5933" s="33"/>
    </row>
    <row r="5934" spans="16:19">
      <c r="P5934" s="33"/>
      <c r="R5934" s="33"/>
      <c r="S5934" s="33"/>
    </row>
    <row r="5935" spans="16:19">
      <c r="P5935" s="33"/>
      <c r="R5935" s="33"/>
      <c r="S5935" s="33"/>
    </row>
    <row r="5936" spans="16:19">
      <c r="P5936" s="33"/>
      <c r="R5936" s="33"/>
      <c r="S5936" s="33"/>
    </row>
    <row r="5937" spans="16:31">
      <c r="P5937" s="33"/>
      <c r="R5937" s="33"/>
      <c r="S5937" s="33"/>
    </row>
    <row r="5938" spans="16:31">
      <c r="P5938" s="33"/>
      <c r="R5938" s="33"/>
      <c r="S5938" s="33"/>
    </row>
    <row r="5939" spans="16:31">
      <c r="P5939" s="33"/>
      <c r="R5939" s="33"/>
      <c r="S5939" s="33"/>
    </row>
    <row r="5940" spans="16:31">
      <c r="P5940" s="33"/>
      <c r="R5940" s="33"/>
      <c r="S5940" s="33"/>
    </row>
    <row r="5941" spans="16:31">
      <c r="P5941" s="33"/>
      <c r="R5941" s="33"/>
      <c r="S5941" s="33"/>
    </row>
    <row r="5942" spans="16:31">
      <c r="P5942" s="33"/>
      <c r="R5942" s="33"/>
      <c r="S5942" s="33"/>
    </row>
    <row r="5943" spans="16:31">
      <c r="P5943" s="33"/>
      <c r="R5943" s="33"/>
      <c r="S5943" s="33"/>
    </row>
    <row r="5944" spans="16:31">
      <c r="P5944" s="33"/>
      <c r="R5944" s="33"/>
      <c r="S5944" s="33"/>
    </row>
    <row r="5945" spans="16:31">
      <c r="P5945" s="33"/>
      <c r="R5945" s="33"/>
      <c r="S5945" s="33"/>
    </row>
    <row r="5946" spans="16:31">
      <c r="P5946" s="33"/>
      <c r="R5946" s="33"/>
      <c r="S5946" s="33"/>
    </row>
    <row r="5947" spans="16:31">
      <c r="P5947" s="33"/>
      <c r="R5947" s="33"/>
      <c r="S5947" s="33"/>
    </row>
    <row r="5948" spans="16:31">
      <c r="P5948" s="33"/>
      <c r="R5948" s="33"/>
      <c r="S5948" s="33"/>
      <c r="AE5948" s="33"/>
    </row>
    <row r="5949" spans="16:31">
      <c r="P5949" s="33"/>
      <c r="R5949" s="33"/>
      <c r="S5949" s="33"/>
    </row>
    <row r="5950" spans="16:31">
      <c r="P5950" s="33"/>
      <c r="R5950" s="33"/>
      <c r="S5950" s="33"/>
    </row>
    <row r="5951" spans="16:31">
      <c r="P5951" s="33"/>
      <c r="R5951" s="33"/>
      <c r="S5951" s="33"/>
    </row>
    <row r="5952" spans="16:31">
      <c r="P5952" s="33"/>
      <c r="R5952" s="33"/>
      <c r="S5952" s="33"/>
    </row>
    <row r="5953" spans="16:19">
      <c r="P5953" s="33"/>
      <c r="R5953" s="33"/>
      <c r="S5953" s="33"/>
    </row>
    <row r="5954" spans="16:19">
      <c r="P5954" s="33"/>
      <c r="R5954" s="33"/>
      <c r="S5954" s="33"/>
    </row>
    <row r="5955" spans="16:19">
      <c r="P5955" s="33"/>
      <c r="R5955" s="33"/>
      <c r="S5955" s="33"/>
    </row>
    <row r="5956" spans="16:19">
      <c r="P5956" s="33"/>
      <c r="R5956" s="33"/>
      <c r="S5956" s="33"/>
    </row>
    <row r="5957" spans="16:19">
      <c r="P5957" s="33"/>
      <c r="R5957" s="33"/>
      <c r="S5957" s="33"/>
    </row>
    <row r="5958" spans="16:19">
      <c r="P5958" s="33"/>
      <c r="R5958" s="33"/>
      <c r="S5958" s="33"/>
    </row>
    <row r="5959" spans="16:19">
      <c r="P5959" s="33"/>
      <c r="R5959" s="33"/>
      <c r="S5959" s="33"/>
    </row>
    <row r="5960" spans="16:19">
      <c r="P5960" s="33"/>
      <c r="R5960" s="33"/>
      <c r="S5960" s="33"/>
    </row>
    <row r="5961" spans="16:19">
      <c r="P5961" s="33"/>
      <c r="R5961" s="33"/>
      <c r="S5961" s="33"/>
    </row>
    <row r="5962" spans="16:19">
      <c r="P5962" s="33"/>
      <c r="R5962" s="33"/>
      <c r="S5962" s="33"/>
    </row>
    <row r="5963" spans="16:19">
      <c r="P5963" s="33"/>
      <c r="R5963" s="33"/>
      <c r="S5963" s="33"/>
    </row>
    <row r="5964" spans="16:19">
      <c r="P5964" s="33"/>
      <c r="R5964" s="33"/>
      <c r="S5964" s="33"/>
    </row>
    <row r="5965" spans="16:19">
      <c r="P5965" s="33"/>
      <c r="R5965" s="33"/>
      <c r="S5965" s="33"/>
    </row>
    <row r="5966" spans="16:19">
      <c r="P5966" s="33"/>
      <c r="R5966" s="33"/>
      <c r="S5966" s="33"/>
    </row>
    <row r="5967" spans="16:19">
      <c r="P5967" s="33"/>
      <c r="R5967" s="33"/>
      <c r="S5967" s="33"/>
    </row>
    <row r="5968" spans="16:19">
      <c r="P5968" s="33"/>
      <c r="R5968" s="33"/>
      <c r="S5968" s="33"/>
    </row>
    <row r="5969" spans="16:19">
      <c r="P5969" s="33"/>
      <c r="R5969" s="33"/>
      <c r="S5969" s="33"/>
    </row>
    <row r="5970" spans="16:19">
      <c r="P5970" s="33"/>
      <c r="R5970" s="33"/>
      <c r="S5970" s="33"/>
    </row>
    <row r="5971" spans="16:19">
      <c r="P5971" s="33"/>
      <c r="R5971" s="33"/>
      <c r="S5971" s="33"/>
    </row>
    <row r="5972" spans="16:19">
      <c r="P5972" s="33"/>
      <c r="R5972" s="33"/>
      <c r="S5972" s="33"/>
    </row>
    <row r="5973" spans="16:19">
      <c r="P5973" s="33"/>
      <c r="R5973" s="33"/>
      <c r="S5973" s="33"/>
    </row>
    <row r="5974" spans="16:19">
      <c r="P5974" s="33"/>
      <c r="R5974" s="33"/>
      <c r="S5974" s="33"/>
    </row>
    <row r="5975" spans="16:19">
      <c r="P5975" s="33"/>
      <c r="R5975" s="33"/>
      <c r="S5975" s="33"/>
    </row>
    <row r="5976" spans="16:19">
      <c r="P5976" s="33"/>
      <c r="R5976" s="33"/>
      <c r="S5976" s="33"/>
    </row>
    <row r="5977" spans="16:19">
      <c r="P5977" s="33"/>
      <c r="R5977" s="33"/>
      <c r="S5977" s="33"/>
    </row>
    <row r="5978" spans="16:19">
      <c r="P5978" s="33"/>
      <c r="R5978" s="33"/>
      <c r="S5978" s="33"/>
    </row>
    <row r="5979" spans="16:19">
      <c r="P5979" s="33"/>
      <c r="R5979" s="33"/>
      <c r="S5979" s="33"/>
    </row>
    <row r="5980" spans="16:19">
      <c r="P5980" s="33"/>
      <c r="R5980" s="33"/>
      <c r="S5980" s="33"/>
    </row>
    <row r="5981" spans="16:19">
      <c r="P5981" s="33"/>
      <c r="R5981" s="33"/>
      <c r="S5981" s="33"/>
    </row>
    <row r="5982" spans="16:19">
      <c r="P5982" s="33"/>
      <c r="R5982" s="33"/>
      <c r="S5982" s="33"/>
    </row>
    <row r="5983" spans="16:19">
      <c r="P5983" s="33"/>
      <c r="R5983" s="33"/>
      <c r="S5983" s="33"/>
    </row>
    <row r="5984" spans="16:19">
      <c r="P5984" s="33"/>
      <c r="R5984" s="33"/>
      <c r="S5984" s="33"/>
    </row>
    <row r="5985" spans="16:19">
      <c r="P5985" s="33"/>
      <c r="R5985" s="33"/>
      <c r="S5985" s="33"/>
    </row>
    <row r="5986" spans="16:19">
      <c r="P5986" s="33"/>
      <c r="R5986" s="33"/>
      <c r="S5986" s="33"/>
    </row>
    <row r="5987" spans="16:19">
      <c r="P5987" s="33"/>
      <c r="R5987" s="33"/>
      <c r="S5987" s="33"/>
    </row>
    <row r="5988" spans="16:19">
      <c r="P5988" s="33"/>
      <c r="R5988" s="33"/>
      <c r="S5988" s="33"/>
    </row>
    <row r="5989" spans="16:19">
      <c r="P5989" s="33"/>
      <c r="R5989" s="33"/>
      <c r="S5989" s="33"/>
    </row>
    <row r="5990" spans="16:19">
      <c r="P5990" s="33"/>
      <c r="R5990" s="33"/>
      <c r="S5990" s="33"/>
    </row>
    <row r="5991" spans="16:19">
      <c r="P5991" s="33"/>
      <c r="R5991" s="33"/>
      <c r="S5991" s="33"/>
    </row>
    <row r="5992" spans="16:19">
      <c r="P5992" s="33"/>
      <c r="R5992" s="33"/>
      <c r="S5992" s="33"/>
    </row>
    <row r="5993" spans="16:19">
      <c r="P5993" s="33"/>
      <c r="R5993" s="33"/>
      <c r="S5993" s="33"/>
    </row>
    <row r="5994" spans="16:19">
      <c r="P5994" s="33"/>
      <c r="R5994" s="33"/>
      <c r="S5994" s="33"/>
    </row>
    <row r="5995" spans="16:19">
      <c r="P5995" s="33"/>
      <c r="R5995" s="33"/>
      <c r="S5995" s="33"/>
    </row>
    <row r="5996" spans="16:19">
      <c r="P5996" s="33"/>
      <c r="R5996" s="33"/>
      <c r="S5996" s="33"/>
    </row>
    <row r="5997" spans="16:19">
      <c r="P5997" s="33"/>
      <c r="R5997" s="33"/>
      <c r="S5997" s="33"/>
    </row>
    <row r="5998" spans="16:19">
      <c r="P5998" s="33"/>
      <c r="R5998" s="33"/>
      <c r="S5998" s="33"/>
    </row>
    <row r="5999" spans="16:19">
      <c r="P5999" s="33"/>
      <c r="R5999" s="33"/>
      <c r="S5999" s="33"/>
    </row>
    <row r="6000" spans="16:19">
      <c r="P6000" s="33"/>
      <c r="R6000" s="33"/>
      <c r="S6000" s="33"/>
    </row>
    <row r="6001" spans="16:19">
      <c r="P6001" s="33"/>
      <c r="R6001" s="33"/>
      <c r="S6001" s="33"/>
    </row>
    <row r="6002" spans="16:19">
      <c r="P6002" s="33"/>
      <c r="R6002" s="33"/>
      <c r="S6002" s="33"/>
    </row>
    <row r="6003" spans="16:19">
      <c r="P6003" s="33"/>
      <c r="R6003" s="33"/>
      <c r="S6003" s="33"/>
    </row>
    <row r="6004" spans="16:19">
      <c r="P6004" s="33"/>
      <c r="R6004" s="33"/>
      <c r="S6004" s="33"/>
    </row>
    <row r="6005" spans="16:19">
      <c r="P6005" s="33"/>
      <c r="R6005" s="33"/>
      <c r="S6005" s="33"/>
    </row>
    <row r="6006" spans="16:19">
      <c r="P6006" s="33"/>
      <c r="R6006" s="33"/>
      <c r="S6006" s="33"/>
    </row>
    <row r="6007" spans="16:19">
      <c r="P6007" s="33"/>
      <c r="R6007" s="33"/>
      <c r="S6007" s="33"/>
    </row>
    <row r="6008" spans="16:19">
      <c r="P6008" s="33"/>
      <c r="R6008" s="33"/>
      <c r="S6008" s="33"/>
    </row>
    <row r="6009" spans="16:19">
      <c r="P6009" s="33"/>
      <c r="R6009" s="33"/>
      <c r="S6009" s="33"/>
    </row>
    <row r="6010" spans="16:19">
      <c r="P6010" s="33"/>
      <c r="R6010" s="33"/>
      <c r="S6010" s="33"/>
    </row>
    <row r="6011" spans="16:19">
      <c r="P6011" s="33"/>
      <c r="R6011" s="33"/>
      <c r="S6011" s="33"/>
    </row>
    <row r="6012" spans="16:19">
      <c r="P6012" s="33"/>
      <c r="R6012" s="33"/>
      <c r="S6012" s="33"/>
    </row>
    <row r="6013" spans="16:19">
      <c r="P6013" s="33"/>
      <c r="R6013" s="33"/>
      <c r="S6013" s="33"/>
    </row>
    <row r="6014" spans="16:19">
      <c r="P6014" s="33"/>
      <c r="R6014" s="33"/>
      <c r="S6014" s="33"/>
    </row>
    <row r="6015" spans="16:19">
      <c r="P6015" s="33"/>
      <c r="R6015" s="33"/>
      <c r="S6015" s="33"/>
    </row>
    <row r="6016" spans="16:19">
      <c r="P6016" s="33"/>
      <c r="R6016" s="33"/>
      <c r="S6016" s="33"/>
    </row>
    <row r="6017" spans="16:19">
      <c r="P6017" s="33"/>
      <c r="R6017" s="33"/>
      <c r="S6017" s="33"/>
    </row>
    <row r="6018" spans="16:19">
      <c r="P6018" s="33"/>
      <c r="R6018" s="33"/>
      <c r="S6018" s="33"/>
    </row>
    <row r="6019" spans="16:19">
      <c r="P6019" s="33"/>
      <c r="R6019" s="33"/>
      <c r="S6019" s="33"/>
    </row>
    <row r="6020" spans="16:19">
      <c r="P6020" s="33"/>
      <c r="R6020" s="33"/>
      <c r="S6020" s="33"/>
    </row>
    <row r="6021" spans="16:19">
      <c r="P6021" s="33"/>
      <c r="R6021" s="33"/>
      <c r="S6021" s="33"/>
    </row>
    <row r="6022" spans="16:19">
      <c r="P6022" s="33"/>
      <c r="R6022" s="33"/>
      <c r="S6022" s="33"/>
    </row>
    <row r="6023" spans="16:19">
      <c r="P6023" s="33"/>
      <c r="R6023" s="33"/>
      <c r="S6023" s="33"/>
    </row>
    <row r="6024" spans="16:19">
      <c r="P6024" s="33"/>
      <c r="R6024" s="33"/>
      <c r="S6024" s="33"/>
    </row>
    <row r="6025" spans="16:19">
      <c r="P6025" s="33"/>
      <c r="R6025" s="33"/>
      <c r="S6025" s="33"/>
    </row>
    <row r="6026" spans="16:19">
      <c r="P6026" s="33"/>
      <c r="R6026" s="33"/>
      <c r="S6026" s="33"/>
    </row>
    <row r="6027" spans="16:19">
      <c r="P6027" s="33"/>
      <c r="R6027" s="33"/>
      <c r="S6027" s="33"/>
    </row>
    <row r="6028" spans="16:19">
      <c r="P6028" s="33"/>
      <c r="R6028" s="33"/>
      <c r="S6028" s="33"/>
    </row>
    <row r="6029" spans="16:19">
      <c r="P6029" s="33"/>
      <c r="R6029" s="33"/>
      <c r="S6029" s="33"/>
    </row>
    <row r="6030" spans="16:19">
      <c r="P6030" s="33"/>
      <c r="R6030" s="33"/>
      <c r="S6030" s="33"/>
    </row>
    <row r="6031" spans="16:19">
      <c r="P6031" s="33"/>
      <c r="R6031" s="33"/>
      <c r="S6031" s="33"/>
    </row>
    <row r="6032" spans="16:19">
      <c r="P6032" s="33"/>
      <c r="R6032" s="33"/>
      <c r="S6032" s="33"/>
    </row>
    <row r="6033" spans="16:19">
      <c r="P6033" s="33"/>
      <c r="R6033" s="33"/>
      <c r="S6033" s="33"/>
    </row>
    <row r="6034" spans="16:19">
      <c r="P6034" s="33"/>
      <c r="R6034" s="33"/>
      <c r="S6034" s="33"/>
    </row>
    <row r="6035" spans="16:19">
      <c r="P6035" s="33"/>
      <c r="R6035" s="33"/>
      <c r="S6035" s="33"/>
    </row>
    <row r="6036" spans="16:19">
      <c r="P6036" s="33"/>
      <c r="R6036" s="33"/>
      <c r="S6036" s="33"/>
    </row>
    <row r="6037" spans="16:19">
      <c r="P6037" s="33"/>
      <c r="R6037" s="33"/>
      <c r="S6037" s="33"/>
    </row>
    <row r="6038" spans="16:19">
      <c r="P6038" s="33"/>
      <c r="R6038" s="33"/>
      <c r="S6038" s="33"/>
    </row>
    <row r="6039" spans="16:19">
      <c r="P6039" s="33"/>
      <c r="R6039" s="33"/>
      <c r="S6039" s="33"/>
    </row>
    <row r="6040" spans="16:19">
      <c r="P6040" s="33"/>
      <c r="R6040" s="33"/>
      <c r="S6040" s="33"/>
    </row>
    <row r="6041" spans="16:19">
      <c r="P6041" s="33"/>
      <c r="R6041" s="33"/>
      <c r="S6041" s="33"/>
    </row>
    <row r="6042" spans="16:19">
      <c r="P6042" s="33"/>
      <c r="R6042" s="33"/>
      <c r="S6042" s="33"/>
    </row>
    <row r="6043" spans="16:19">
      <c r="P6043" s="33"/>
      <c r="R6043" s="33"/>
      <c r="S6043" s="33"/>
    </row>
    <row r="6044" spans="16:19">
      <c r="P6044" s="33"/>
      <c r="R6044" s="33"/>
      <c r="S6044" s="33"/>
    </row>
    <row r="6045" spans="16:19">
      <c r="P6045" s="33"/>
      <c r="R6045" s="33"/>
      <c r="S6045" s="33"/>
    </row>
    <row r="6046" spans="16:19">
      <c r="P6046" s="33"/>
      <c r="R6046" s="33"/>
      <c r="S6046" s="33"/>
    </row>
    <row r="6047" spans="16:19">
      <c r="P6047" s="33"/>
      <c r="R6047" s="33"/>
      <c r="S6047" s="33"/>
    </row>
    <row r="6048" spans="16:19">
      <c r="P6048" s="33"/>
      <c r="R6048" s="33"/>
      <c r="S6048" s="33"/>
    </row>
    <row r="6049" spans="16:19">
      <c r="P6049" s="33"/>
      <c r="R6049" s="33"/>
      <c r="S6049" s="33"/>
    </row>
    <row r="6050" spans="16:19">
      <c r="P6050" s="33"/>
      <c r="R6050" s="33"/>
      <c r="S6050" s="33"/>
    </row>
    <row r="6051" spans="16:19">
      <c r="P6051" s="33"/>
      <c r="R6051" s="33"/>
      <c r="S6051" s="33"/>
    </row>
    <row r="6052" spans="16:19">
      <c r="P6052" s="33"/>
      <c r="R6052" s="33"/>
      <c r="S6052" s="33"/>
    </row>
    <row r="6053" spans="16:19">
      <c r="P6053" s="33"/>
      <c r="R6053" s="33"/>
      <c r="S6053" s="33"/>
    </row>
    <row r="6054" spans="16:19">
      <c r="P6054" s="33"/>
      <c r="R6054" s="33"/>
      <c r="S6054" s="33"/>
    </row>
    <row r="6055" spans="16:19">
      <c r="P6055" s="33"/>
      <c r="R6055" s="33"/>
      <c r="S6055" s="33"/>
    </row>
    <row r="6056" spans="16:19">
      <c r="P6056" s="33"/>
      <c r="R6056" s="33"/>
      <c r="S6056" s="33"/>
    </row>
    <row r="6057" spans="16:19">
      <c r="P6057" s="33"/>
      <c r="R6057" s="33"/>
      <c r="S6057" s="33"/>
    </row>
    <row r="6058" spans="16:19">
      <c r="P6058" s="33"/>
      <c r="R6058" s="33"/>
      <c r="S6058" s="33"/>
    </row>
    <row r="6059" spans="16:19">
      <c r="P6059" s="33"/>
      <c r="R6059" s="33"/>
      <c r="S6059" s="33"/>
    </row>
    <row r="6060" spans="16:19">
      <c r="P6060" s="33"/>
      <c r="R6060" s="33"/>
      <c r="S6060" s="33"/>
    </row>
    <row r="6061" spans="16:19">
      <c r="P6061" s="33"/>
      <c r="R6061" s="33"/>
      <c r="S6061" s="33"/>
    </row>
    <row r="6062" spans="16:19">
      <c r="P6062" s="33"/>
      <c r="R6062" s="33"/>
      <c r="S6062" s="33"/>
    </row>
    <row r="6063" spans="16:19">
      <c r="P6063" s="33"/>
      <c r="R6063" s="33"/>
      <c r="S6063" s="33"/>
    </row>
    <row r="6064" spans="16:19">
      <c r="P6064" s="33"/>
      <c r="R6064" s="33"/>
      <c r="S6064" s="33"/>
    </row>
    <row r="6065" spans="16:19">
      <c r="P6065" s="33"/>
      <c r="R6065" s="33"/>
      <c r="S6065" s="33"/>
    </row>
    <row r="6066" spans="16:19">
      <c r="P6066" s="33"/>
      <c r="R6066" s="33"/>
      <c r="S6066" s="33"/>
    </row>
    <row r="6067" spans="16:19">
      <c r="P6067" s="33"/>
      <c r="R6067" s="33"/>
      <c r="S6067" s="33"/>
    </row>
    <row r="6068" spans="16:19">
      <c r="P6068" s="33"/>
      <c r="R6068" s="33"/>
      <c r="S6068" s="33"/>
    </row>
    <row r="6069" spans="16:19">
      <c r="P6069" s="33"/>
      <c r="R6069" s="33"/>
      <c r="S6069" s="33"/>
    </row>
    <row r="6070" spans="16:19">
      <c r="P6070" s="33"/>
      <c r="R6070" s="33"/>
      <c r="S6070" s="33"/>
    </row>
    <row r="6071" spans="16:19">
      <c r="P6071" s="33"/>
      <c r="R6071" s="33"/>
      <c r="S6071" s="33"/>
    </row>
    <row r="6072" spans="16:19">
      <c r="P6072" s="33"/>
      <c r="R6072" s="33"/>
      <c r="S6072" s="33"/>
    </row>
    <row r="6073" spans="16:19">
      <c r="P6073" s="33"/>
      <c r="R6073" s="33"/>
      <c r="S6073" s="33"/>
    </row>
    <row r="6074" spans="16:19">
      <c r="P6074" s="33"/>
      <c r="R6074" s="33"/>
      <c r="S6074" s="33"/>
    </row>
    <row r="6075" spans="16:19">
      <c r="P6075" s="33"/>
      <c r="R6075" s="33"/>
      <c r="S6075" s="33"/>
    </row>
    <row r="6076" spans="16:19">
      <c r="P6076" s="33"/>
      <c r="R6076" s="33"/>
      <c r="S6076" s="33"/>
    </row>
    <row r="6077" spans="16:19">
      <c r="P6077" s="33"/>
      <c r="R6077" s="33"/>
      <c r="S6077" s="33"/>
    </row>
    <row r="6078" spans="16:19">
      <c r="P6078" s="33"/>
      <c r="R6078" s="33"/>
      <c r="S6078" s="33"/>
    </row>
    <row r="6079" spans="16:19">
      <c r="P6079" s="33"/>
      <c r="R6079" s="33"/>
      <c r="S6079" s="33"/>
    </row>
    <row r="6080" spans="16:19">
      <c r="P6080" s="33"/>
      <c r="R6080" s="33"/>
      <c r="S6080" s="33"/>
    </row>
    <row r="6081" spans="16:19">
      <c r="P6081" s="33"/>
      <c r="R6081" s="33"/>
      <c r="S6081" s="33"/>
    </row>
    <row r="6082" spans="16:19">
      <c r="P6082" s="33"/>
      <c r="R6082" s="33"/>
      <c r="S6082" s="33"/>
    </row>
    <row r="6083" spans="16:19">
      <c r="P6083" s="33"/>
      <c r="R6083" s="33"/>
      <c r="S6083" s="33"/>
    </row>
    <row r="6084" spans="16:19">
      <c r="P6084" s="33"/>
      <c r="R6084" s="33"/>
      <c r="S6084" s="33"/>
    </row>
    <row r="6085" spans="16:19">
      <c r="P6085" s="33"/>
      <c r="R6085" s="33"/>
      <c r="S6085" s="33"/>
    </row>
    <row r="6086" spans="16:19">
      <c r="P6086" s="33"/>
      <c r="R6086" s="33"/>
      <c r="S6086" s="33"/>
    </row>
    <row r="6087" spans="16:19">
      <c r="P6087" s="33"/>
      <c r="R6087" s="33"/>
      <c r="S6087" s="33"/>
    </row>
    <row r="6088" spans="16:19">
      <c r="P6088" s="33"/>
      <c r="R6088" s="33"/>
      <c r="S6088" s="33"/>
    </row>
    <row r="6089" spans="16:19">
      <c r="P6089" s="33"/>
      <c r="R6089" s="33"/>
      <c r="S6089" s="33"/>
    </row>
    <row r="6090" spans="16:19">
      <c r="P6090" s="33"/>
      <c r="R6090" s="33"/>
      <c r="S6090" s="33"/>
    </row>
    <row r="6091" spans="16:19">
      <c r="P6091" s="33"/>
      <c r="R6091" s="33"/>
      <c r="S6091" s="33"/>
    </row>
    <row r="6092" spans="16:19">
      <c r="P6092" s="33"/>
      <c r="R6092" s="33"/>
      <c r="S6092" s="33"/>
    </row>
    <row r="6093" spans="16:19">
      <c r="P6093" s="33"/>
      <c r="R6093" s="33"/>
      <c r="S6093" s="33"/>
    </row>
    <row r="6094" spans="16:19">
      <c r="P6094" s="33"/>
      <c r="R6094" s="33"/>
      <c r="S6094" s="33"/>
    </row>
    <row r="6095" spans="16:19">
      <c r="P6095" s="33"/>
      <c r="R6095" s="33"/>
      <c r="S6095" s="33"/>
    </row>
    <row r="6096" spans="16:19">
      <c r="P6096" s="33"/>
      <c r="R6096" s="33"/>
      <c r="S6096" s="33"/>
    </row>
    <row r="6097" spans="16:19">
      <c r="P6097" s="33"/>
      <c r="R6097" s="33"/>
      <c r="S6097" s="33"/>
    </row>
    <row r="6098" spans="16:19">
      <c r="P6098" s="33"/>
      <c r="R6098" s="33"/>
      <c r="S6098" s="33"/>
    </row>
    <row r="6099" spans="16:19">
      <c r="P6099" s="33"/>
      <c r="R6099" s="33"/>
      <c r="S6099" s="33"/>
    </row>
    <row r="6100" spans="16:19">
      <c r="P6100" s="33"/>
      <c r="R6100" s="33"/>
      <c r="S6100" s="33"/>
    </row>
    <row r="6101" spans="16:19">
      <c r="P6101" s="33"/>
      <c r="R6101" s="33"/>
      <c r="S6101" s="33"/>
    </row>
    <row r="6102" spans="16:19">
      <c r="P6102" s="33"/>
      <c r="R6102" s="33"/>
      <c r="S6102" s="33"/>
    </row>
    <row r="6103" spans="16:19">
      <c r="P6103" s="33"/>
      <c r="R6103" s="33"/>
      <c r="S6103" s="33"/>
    </row>
    <row r="6104" spans="16:19">
      <c r="P6104" s="33"/>
      <c r="R6104" s="33"/>
      <c r="S6104" s="33"/>
    </row>
    <row r="6105" spans="16:19">
      <c r="P6105" s="33"/>
      <c r="R6105" s="33"/>
      <c r="S6105" s="33"/>
    </row>
    <row r="6106" spans="16:19">
      <c r="P6106" s="33"/>
      <c r="R6106" s="33"/>
      <c r="S6106" s="33"/>
    </row>
    <row r="6107" spans="16:19">
      <c r="P6107" s="33"/>
      <c r="R6107" s="33"/>
      <c r="S6107" s="33"/>
    </row>
    <row r="6108" spans="16:19">
      <c r="P6108" s="33"/>
      <c r="R6108" s="33"/>
      <c r="S6108" s="33"/>
    </row>
    <row r="6109" spans="16:19">
      <c r="P6109" s="33"/>
      <c r="R6109" s="33"/>
      <c r="S6109" s="33"/>
    </row>
    <row r="6110" spans="16:19">
      <c r="P6110" s="33"/>
      <c r="R6110" s="33"/>
      <c r="S6110" s="33"/>
    </row>
    <row r="6111" spans="16:19">
      <c r="P6111" s="33"/>
      <c r="R6111" s="33"/>
      <c r="S6111" s="33"/>
    </row>
    <row r="6112" spans="16:19">
      <c r="P6112" s="33"/>
      <c r="R6112" s="33"/>
      <c r="S6112" s="33"/>
    </row>
    <row r="6113" spans="16:19">
      <c r="P6113" s="33"/>
      <c r="R6113" s="33"/>
      <c r="S6113" s="33"/>
    </row>
    <row r="6114" spans="16:19">
      <c r="P6114" s="33"/>
      <c r="R6114" s="33"/>
      <c r="S6114" s="33"/>
    </row>
    <row r="6115" spans="16:19">
      <c r="P6115" s="33"/>
      <c r="R6115" s="33"/>
      <c r="S6115" s="33"/>
    </row>
    <row r="6116" spans="16:19">
      <c r="P6116" s="33"/>
      <c r="R6116" s="33"/>
      <c r="S6116" s="33"/>
    </row>
    <row r="6117" spans="16:19">
      <c r="P6117" s="33"/>
      <c r="R6117" s="33"/>
      <c r="S6117" s="33"/>
    </row>
    <row r="6118" spans="16:19">
      <c r="P6118" s="33"/>
      <c r="R6118" s="33"/>
      <c r="S6118" s="33"/>
    </row>
    <row r="6119" spans="16:19">
      <c r="P6119" s="33"/>
      <c r="R6119" s="33"/>
      <c r="S6119" s="33"/>
    </row>
    <row r="6120" spans="16:19">
      <c r="P6120" s="33"/>
      <c r="R6120" s="33"/>
      <c r="S6120" s="33"/>
    </row>
    <row r="6121" spans="16:19">
      <c r="P6121" s="33"/>
      <c r="R6121" s="33"/>
      <c r="S6121" s="33"/>
    </row>
    <row r="6122" spans="16:19">
      <c r="P6122" s="33"/>
      <c r="R6122" s="33"/>
      <c r="S6122" s="33"/>
    </row>
    <row r="6123" spans="16:19">
      <c r="P6123" s="33"/>
      <c r="R6123" s="33"/>
      <c r="S6123" s="33"/>
    </row>
    <row r="6124" spans="16:19">
      <c r="P6124" s="33"/>
      <c r="R6124" s="33"/>
      <c r="S6124" s="33"/>
    </row>
    <row r="6125" spans="16:19">
      <c r="P6125" s="33"/>
      <c r="R6125" s="33"/>
      <c r="S6125" s="33"/>
    </row>
    <row r="6126" spans="16:19">
      <c r="P6126" s="33"/>
      <c r="R6126" s="33"/>
      <c r="S6126" s="33"/>
    </row>
    <row r="6127" spans="16:19">
      <c r="P6127" s="33"/>
      <c r="R6127" s="33"/>
      <c r="S6127" s="33"/>
    </row>
    <row r="6128" spans="16:19">
      <c r="P6128" s="33"/>
      <c r="R6128" s="33"/>
      <c r="S6128" s="33"/>
    </row>
    <row r="6129" spans="16:19">
      <c r="P6129" s="33"/>
      <c r="R6129" s="33"/>
      <c r="S6129" s="33"/>
    </row>
    <row r="6130" spans="16:19">
      <c r="P6130" s="33"/>
      <c r="R6130" s="33"/>
      <c r="S6130" s="33"/>
    </row>
    <row r="6131" spans="16:19">
      <c r="P6131" s="33"/>
      <c r="R6131" s="33"/>
      <c r="S6131" s="33"/>
    </row>
    <row r="6132" spans="16:19">
      <c r="P6132" s="33"/>
      <c r="R6132" s="33"/>
      <c r="S6132" s="33"/>
    </row>
    <row r="6133" spans="16:19">
      <c r="P6133" s="33"/>
      <c r="R6133" s="33"/>
      <c r="S6133" s="33"/>
    </row>
    <row r="6134" spans="16:19">
      <c r="P6134" s="33"/>
      <c r="R6134" s="33"/>
      <c r="S6134" s="33"/>
    </row>
    <row r="6135" spans="16:19">
      <c r="P6135" s="33"/>
      <c r="R6135" s="33"/>
      <c r="S6135" s="33"/>
    </row>
    <row r="6136" spans="16:19">
      <c r="P6136" s="33"/>
      <c r="R6136" s="33"/>
      <c r="S6136" s="33"/>
    </row>
    <row r="6137" spans="16:19">
      <c r="P6137" s="33"/>
      <c r="R6137" s="33"/>
      <c r="S6137" s="33"/>
    </row>
    <row r="6138" spans="16:19">
      <c r="P6138" s="33"/>
      <c r="R6138" s="33"/>
      <c r="S6138" s="33"/>
    </row>
    <row r="6139" spans="16:19">
      <c r="P6139" s="33"/>
      <c r="R6139" s="33"/>
      <c r="S6139" s="33"/>
    </row>
    <row r="6140" spans="16:19">
      <c r="P6140" s="33"/>
      <c r="R6140" s="33"/>
      <c r="S6140" s="33"/>
    </row>
    <row r="6141" spans="16:19">
      <c r="P6141" s="33"/>
      <c r="R6141" s="33"/>
      <c r="S6141" s="33"/>
    </row>
    <row r="6142" spans="16:19">
      <c r="P6142" s="33"/>
      <c r="R6142" s="33"/>
      <c r="S6142" s="33"/>
    </row>
    <row r="6143" spans="16:19">
      <c r="P6143" s="33"/>
      <c r="R6143" s="33"/>
      <c r="S6143" s="33"/>
    </row>
    <row r="6144" spans="16:19">
      <c r="P6144" s="33"/>
      <c r="R6144" s="33"/>
      <c r="S6144" s="33"/>
    </row>
    <row r="6145" spans="16:19">
      <c r="P6145" s="33"/>
      <c r="R6145" s="33"/>
      <c r="S6145" s="33"/>
    </row>
    <row r="6146" spans="16:19">
      <c r="P6146" s="33"/>
      <c r="R6146" s="33"/>
      <c r="S6146" s="33"/>
    </row>
    <row r="6147" spans="16:19">
      <c r="P6147" s="33"/>
      <c r="R6147" s="33"/>
      <c r="S6147" s="33"/>
    </row>
    <row r="6148" spans="16:19">
      <c r="P6148" s="33"/>
      <c r="R6148" s="33"/>
      <c r="S6148" s="33"/>
    </row>
    <row r="6149" spans="16:19">
      <c r="P6149" s="33"/>
      <c r="R6149" s="33"/>
      <c r="S6149" s="33"/>
    </row>
    <row r="6150" spans="16:19">
      <c r="P6150" s="33"/>
      <c r="R6150" s="33"/>
      <c r="S6150" s="33"/>
    </row>
    <row r="6151" spans="16:19">
      <c r="P6151" s="33"/>
      <c r="R6151" s="33"/>
      <c r="S6151" s="33"/>
    </row>
    <row r="6152" spans="16:19">
      <c r="P6152" s="33"/>
      <c r="R6152" s="33"/>
      <c r="S6152" s="33"/>
    </row>
    <row r="6153" spans="16:19">
      <c r="P6153" s="33"/>
      <c r="R6153" s="33"/>
      <c r="S6153" s="33"/>
    </row>
    <row r="6154" spans="16:19">
      <c r="P6154" s="33"/>
      <c r="R6154" s="33"/>
      <c r="S6154" s="33"/>
    </row>
    <row r="6155" spans="16:19">
      <c r="P6155" s="33"/>
      <c r="R6155" s="33"/>
      <c r="S6155" s="33"/>
    </row>
    <row r="6156" spans="16:19">
      <c r="P6156" s="33"/>
      <c r="R6156" s="33"/>
      <c r="S6156" s="33"/>
    </row>
    <row r="6157" spans="16:19">
      <c r="P6157" s="33"/>
      <c r="R6157" s="33"/>
      <c r="S6157" s="33"/>
    </row>
    <row r="6158" spans="16:19">
      <c r="P6158" s="33"/>
      <c r="R6158" s="33"/>
      <c r="S6158" s="33"/>
    </row>
    <row r="6159" spans="16:19">
      <c r="P6159" s="33"/>
      <c r="R6159" s="33"/>
      <c r="S6159" s="33"/>
    </row>
    <row r="6160" spans="16:19">
      <c r="P6160" s="33"/>
      <c r="R6160" s="33"/>
      <c r="S6160" s="33"/>
    </row>
    <row r="6161" spans="16:19">
      <c r="P6161" s="33"/>
      <c r="R6161" s="33"/>
      <c r="S6161" s="33"/>
    </row>
    <row r="6162" spans="16:19">
      <c r="P6162" s="33"/>
      <c r="R6162" s="33"/>
      <c r="S6162" s="33"/>
    </row>
    <row r="6163" spans="16:19">
      <c r="P6163" s="33"/>
      <c r="R6163" s="33"/>
      <c r="S6163" s="33"/>
    </row>
    <row r="6164" spans="16:19">
      <c r="P6164" s="33"/>
      <c r="R6164" s="33"/>
      <c r="S6164" s="33"/>
    </row>
    <row r="6165" spans="16:19">
      <c r="P6165" s="33"/>
      <c r="R6165" s="33"/>
      <c r="S6165" s="33"/>
    </row>
    <row r="6166" spans="16:19">
      <c r="P6166" s="33"/>
      <c r="R6166" s="33"/>
      <c r="S6166" s="33"/>
    </row>
    <row r="6167" spans="16:19">
      <c r="P6167" s="33"/>
      <c r="R6167" s="33"/>
      <c r="S6167" s="33"/>
    </row>
    <row r="6168" spans="16:19">
      <c r="P6168" s="33"/>
      <c r="R6168" s="33"/>
      <c r="S6168" s="33"/>
    </row>
    <row r="6169" spans="16:19">
      <c r="P6169" s="33"/>
      <c r="R6169" s="33"/>
      <c r="S6169" s="33"/>
    </row>
    <row r="6170" spans="16:19">
      <c r="P6170" s="33"/>
      <c r="R6170" s="33"/>
      <c r="S6170" s="33"/>
    </row>
    <row r="6171" spans="16:19">
      <c r="P6171" s="33"/>
      <c r="R6171" s="33"/>
      <c r="S6171" s="33"/>
    </row>
    <row r="6172" spans="16:19">
      <c r="P6172" s="33"/>
      <c r="R6172" s="33"/>
      <c r="S6172" s="33"/>
    </row>
    <row r="6173" spans="16:19">
      <c r="P6173" s="33"/>
      <c r="R6173" s="33"/>
      <c r="S6173" s="33"/>
    </row>
    <row r="6174" spans="16:19">
      <c r="P6174" s="33"/>
      <c r="R6174" s="33"/>
      <c r="S6174" s="33"/>
    </row>
    <row r="6175" spans="16:19">
      <c r="P6175" s="33"/>
      <c r="R6175" s="33"/>
      <c r="S6175" s="33"/>
    </row>
    <row r="6176" spans="16:19">
      <c r="P6176" s="33"/>
      <c r="R6176" s="33"/>
      <c r="S6176" s="33"/>
    </row>
    <row r="6177" spans="16:19">
      <c r="P6177" s="33"/>
      <c r="R6177" s="33"/>
      <c r="S6177" s="33"/>
    </row>
    <row r="6178" spans="16:19">
      <c r="P6178" s="33"/>
      <c r="R6178" s="33"/>
      <c r="S6178" s="33"/>
    </row>
    <row r="6179" spans="16:19">
      <c r="P6179" s="33"/>
      <c r="R6179" s="33"/>
      <c r="S6179" s="33"/>
    </row>
    <row r="6180" spans="16:19">
      <c r="P6180" s="33"/>
      <c r="R6180" s="33"/>
      <c r="S6180" s="33"/>
    </row>
    <row r="6181" spans="16:19">
      <c r="P6181" s="33"/>
      <c r="R6181" s="33"/>
      <c r="S6181" s="33"/>
    </row>
    <row r="6182" spans="16:19">
      <c r="P6182" s="33"/>
      <c r="R6182" s="33"/>
      <c r="S6182" s="33"/>
    </row>
    <row r="6183" spans="16:19">
      <c r="P6183" s="33"/>
      <c r="R6183" s="33"/>
      <c r="S6183" s="33"/>
    </row>
    <row r="6184" spans="16:19">
      <c r="P6184" s="33"/>
      <c r="R6184" s="33"/>
      <c r="S6184" s="33"/>
    </row>
    <row r="6185" spans="16:19">
      <c r="P6185" s="33"/>
      <c r="R6185" s="33"/>
      <c r="S6185" s="33"/>
    </row>
    <row r="6186" spans="16:19">
      <c r="P6186" s="33"/>
      <c r="R6186" s="33"/>
      <c r="S6186" s="33"/>
    </row>
    <row r="6187" spans="16:19">
      <c r="P6187" s="33"/>
      <c r="R6187" s="33"/>
      <c r="S6187" s="33"/>
    </row>
    <row r="6188" spans="16:19">
      <c r="P6188" s="33"/>
      <c r="R6188" s="33"/>
      <c r="S6188" s="33"/>
    </row>
    <row r="6189" spans="16:19">
      <c r="P6189" s="33"/>
      <c r="R6189" s="33"/>
      <c r="S6189" s="33"/>
    </row>
    <row r="6190" spans="16:19">
      <c r="P6190" s="33"/>
      <c r="R6190" s="33"/>
      <c r="S6190" s="33"/>
    </row>
    <row r="6191" spans="16:19">
      <c r="P6191" s="33"/>
      <c r="R6191" s="33"/>
      <c r="S6191" s="33"/>
    </row>
    <row r="6192" spans="16:19">
      <c r="P6192" s="33"/>
      <c r="R6192" s="33"/>
      <c r="S6192" s="33"/>
    </row>
    <row r="6193" spans="16:19">
      <c r="P6193" s="33"/>
      <c r="R6193" s="33"/>
      <c r="S6193" s="33"/>
    </row>
    <row r="6194" spans="16:19">
      <c r="P6194" s="33"/>
      <c r="R6194" s="33"/>
      <c r="S6194" s="33"/>
    </row>
    <row r="6195" spans="16:19">
      <c r="P6195" s="33"/>
      <c r="R6195" s="33"/>
      <c r="S6195" s="33"/>
    </row>
    <row r="6196" spans="16:19">
      <c r="P6196" s="33"/>
      <c r="R6196" s="33"/>
      <c r="S6196" s="33"/>
    </row>
    <row r="6197" spans="16:19">
      <c r="P6197" s="33"/>
      <c r="R6197" s="33"/>
      <c r="S6197" s="33"/>
    </row>
    <row r="6198" spans="16:19">
      <c r="P6198" s="33"/>
      <c r="R6198" s="33"/>
      <c r="S6198" s="33"/>
    </row>
    <row r="6199" spans="16:19">
      <c r="P6199" s="33"/>
      <c r="R6199" s="33"/>
      <c r="S6199" s="33"/>
    </row>
    <row r="6200" spans="16:19">
      <c r="P6200" s="33"/>
      <c r="R6200" s="33"/>
      <c r="S6200" s="33"/>
    </row>
    <row r="6201" spans="16:19">
      <c r="P6201" s="33"/>
      <c r="R6201" s="33"/>
      <c r="S6201" s="33"/>
    </row>
    <row r="6202" spans="16:19">
      <c r="P6202" s="33"/>
      <c r="R6202" s="33"/>
      <c r="S6202" s="33"/>
    </row>
    <row r="6203" spans="16:19">
      <c r="P6203" s="33"/>
      <c r="R6203" s="33"/>
      <c r="S6203" s="33"/>
    </row>
    <row r="6204" spans="16:19">
      <c r="P6204" s="33"/>
      <c r="R6204" s="33"/>
      <c r="S6204" s="33"/>
    </row>
    <row r="6205" spans="16:19">
      <c r="P6205" s="33"/>
      <c r="R6205" s="33"/>
      <c r="S6205" s="33"/>
    </row>
    <row r="6206" spans="16:19">
      <c r="P6206" s="33"/>
      <c r="R6206" s="33"/>
      <c r="S6206" s="33"/>
    </row>
    <row r="6207" spans="16:19">
      <c r="P6207" s="33"/>
      <c r="R6207" s="33"/>
      <c r="S6207" s="33"/>
    </row>
    <row r="6208" spans="16:19">
      <c r="P6208" s="33"/>
      <c r="R6208" s="33"/>
      <c r="S6208" s="33"/>
    </row>
    <row r="6209" spans="16:19">
      <c r="P6209" s="33"/>
      <c r="R6209" s="33"/>
      <c r="S6209" s="33"/>
    </row>
    <row r="6210" spans="16:19">
      <c r="P6210" s="33"/>
      <c r="R6210" s="33"/>
      <c r="S6210" s="33"/>
    </row>
    <row r="6211" spans="16:19">
      <c r="P6211" s="33"/>
      <c r="R6211" s="33"/>
      <c r="S6211" s="33"/>
    </row>
    <row r="6212" spans="16:19">
      <c r="P6212" s="33"/>
      <c r="R6212" s="33"/>
      <c r="S6212" s="33"/>
    </row>
    <row r="6213" spans="16:19">
      <c r="P6213" s="33"/>
      <c r="R6213" s="33"/>
      <c r="S6213" s="33"/>
    </row>
    <row r="6214" spans="16:19">
      <c r="P6214" s="33"/>
      <c r="R6214" s="33"/>
      <c r="S6214" s="33"/>
    </row>
    <row r="6215" spans="16:19">
      <c r="P6215" s="33"/>
      <c r="R6215" s="33"/>
      <c r="S6215" s="33"/>
    </row>
    <row r="6216" spans="16:19">
      <c r="P6216" s="33"/>
      <c r="R6216" s="33"/>
      <c r="S6216" s="33"/>
    </row>
    <row r="6217" spans="16:19">
      <c r="P6217" s="33"/>
      <c r="R6217" s="33"/>
      <c r="S6217" s="33"/>
    </row>
    <row r="6218" spans="16:19">
      <c r="P6218" s="33"/>
      <c r="R6218" s="33"/>
      <c r="S6218" s="33"/>
    </row>
    <row r="6219" spans="16:19">
      <c r="P6219" s="33"/>
      <c r="R6219" s="33"/>
      <c r="S6219" s="33"/>
    </row>
    <row r="6220" spans="16:19">
      <c r="P6220" s="33"/>
      <c r="R6220" s="33"/>
      <c r="S6220" s="33"/>
    </row>
    <row r="6221" spans="16:19">
      <c r="P6221" s="33"/>
      <c r="R6221" s="33"/>
      <c r="S6221" s="33"/>
    </row>
    <row r="6222" spans="16:19">
      <c r="P6222" s="33"/>
      <c r="R6222" s="33"/>
      <c r="S6222" s="33"/>
    </row>
    <row r="6223" spans="16:19">
      <c r="P6223" s="33"/>
      <c r="R6223" s="33"/>
      <c r="S6223" s="33"/>
    </row>
    <row r="6224" spans="16:19">
      <c r="P6224" s="33"/>
      <c r="R6224" s="33"/>
      <c r="S6224" s="33"/>
    </row>
    <row r="6225" spans="16:19">
      <c r="P6225" s="33"/>
      <c r="R6225" s="33"/>
      <c r="S6225" s="33"/>
    </row>
    <row r="6226" spans="16:19">
      <c r="P6226" s="33"/>
      <c r="R6226" s="33"/>
      <c r="S6226" s="33"/>
    </row>
    <row r="6227" spans="16:19">
      <c r="P6227" s="33"/>
      <c r="R6227" s="33"/>
      <c r="S6227" s="33"/>
    </row>
    <row r="6228" spans="16:19">
      <c r="P6228" s="33"/>
      <c r="R6228" s="33"/>
      <c r="S6228" s="33"/>
    </row>
    <row r="6229" spans="16:19">
      <c r="P6229" s="33"/>
      <c r="R6229" s="33"/>
      <c r="S6229" s="33"/>
    </row>
    <row r="6230" spans="16:19">
      <c r="P6230" s="33"/>
      <c r="R6230" s="33"/>
      <c r="S6230" s="33"/>
    </row>
    <row r="6231" spans="16:19">
      <c r="P6231" s="33"/>
      <c r="R6231" s="33"/>
      <c r="S6231" s="33"/>
    </row>
    <row r="6232" spans="16:19">
      <c r="P6232" s="33"/>
      <c r="R6232" s="33"/>
      <c r="S6232" s="33"/>
    </row>
    <row r="6233" spans="16:19">
      <c r="P6233" s="33"/>
      <c r="R6233" s="33"/>
      <c r="S6233" s="33"/>
    </row>
    <row r="6234" spans="16:19">
      <c r="P6234" s="33"/>
      <c r="R6234" s="33"/>
      <c r="S6234" s="33"/>
    </row>
    <row r="6235" spans="16:19">
      <c r="P6235" s="33"/>
      <c r="R6235" s="33"/>
      <c r="S6235" s="33"/>
    </row>
    <row r="6236" spans="16:19">
      <c r="P6236" s="33"/>
      <c r="R6236" s="33"/>
      <c r="S6236" s="33"/>
    </row>
    <row r="6237" spans="16:19">
      <c r="P6237" s="33"/>
      <c r="R6237" s="33"/>
      <c r="S6237" s="33"/>
    </row>
    <row r="6238" spans="16:19">
      <c r="P6238" s="33"/>
      <c r="R6238" s="33"/>
      <c r="S6238" s="33"/>
    </row>
    <row r="6239" spans="16:19">
      <c r="P6239" s="33"/>
      <c r="R6239" s="33"/>
      <c r="S6239" s="33"/>
    </row>
    <row r="6240" spans="16:19">
      <c r="P6240" s="33"/>
      <c r="R6240" s="33"/>
      <c r="S6240" s="33"/>
    </row>
    <row r="6241" spans="16:19">
      <c r="P6241" s="33"/>
      <c r="R6241" s="33"/>
      <c r="S6241" s="33"/>
    </row>
    <row r="6242" spans="16:19">
      <c r="P6242" s="33"/>
      <c r="R6242" s="33"/>
      <c r="S6242" s="33"/>
    </row>
    <row r="6243" spans="16:19">
      <c r="P6243" s="33"/>
      <c r="R6243" s="33"/>
      <c r="S6243" s="33"/>
    </row>
    <row r="6244" spans="16:19">
      <c r="P6244" s="33"/>
      <c r="R6244" s="33"/>
      <c r="S6244" s="33"/>
    </row>
    <row r="6245" spans="16:19">
      <c r="P6245" s="33"/>
      <c r="R6245" s="33"/>
      <c r="S6245" s="33"/>
    </row>
    <row r="6246" spans="16:19">
      <c r="P6246" s="33"/>
      <c r="R6246" s="33"/>
      <c r="S6246" s="33"/>
    </row>
    <row r="6247" spans="16:19">
      <c r="P6247" s="33"/>
      <c r="R6247" s="33"/>
      <c r="S6247" s="33"/>
    </row>
    <row r="6248" spans="16:19">
      <c r="P6248" s="33"/>
      <c r="R6248" s="33"/>
      <c r="S6248" s="33"/>
    </row>
    <row r="6249" spans="16:19">
      <c r="P6249" s="33"/>
      <c r="R6249" s="33"/>
      <c r="S6249" s="33"/>
    </row>
    <row r="6250" spans="16:19">
      <c r="P6250" s="33"/>
      <c r="R6250" s="33"/>
      <c r="S6250" s="33"/>
    </row>
    <row r="6251" spans="16:19">
      <c r="P6251" s="33"/>
      <c r="R6251" s="33"/>
      <c r="S6251" s="33"/>
    </row>
    <row r="6252" spans="16:19">
      <c r="P6252" s="33"/>
      <c r="R6252" s="33"/>
      <c r="S6252" s="33"/>
    </row>
    <row r="6253" spans="16:19">
      <c r="P6253" s="33"/>
      <c r="R6253" s="33"/>
      <c r="S6253" s="33"/>
    </row>
    <row r="6254" spans="16:19">
      <c r="P6254" s="33"/>
      <c r="R6254" s="33"/>
      <c r="S6254" s="33"/>
    </row>
    <row r="6255" spans="16:19">
      <c r="P6255" s="33"/>
      <c r="R6255" s="33"/>
      <c r="S6255" s="33"/>
    </row>
    <row r="6256" spans="16:19">
      <c r="P6256" s="33"/>
      <c r="R6256" s="33"/>
      <c r="S6256" s="33"/>
    </row>
    <row r="6257" spans="16:19">
      <c r="P6257" s="33"/>
      <c r="R6257" s="33"/>
      <c r="S6257" s="33"/>
    </row>
    <row r="6258" spans="16:19">
      <c r="P6258" s="33"/>
      <c r="R6258" s="33"/>
      <c r="S6258" s="33"/>
    </row>
    <row r="6259" spans="16:19">
      <c r="P6259" s="33"/>
      <c r="R6259" s="33"/>
      <c r="S6259" s="33"/>
    </row>
    <row r="6260" spans="16:19">
      <c r="P6260" s="33"/>
      <c r="R6260" s="33"/>
      <c r="S6260" s="33"/>
    </row>
    <row r="6261" spans="16:19">
      <c r="P6261" s="33"/>
      <c r="R6261" s="33"/>
      <c r="S6261" s="33"/>
    </row>
    <row r="6262" spans="16:19">
      <c r="P6262" s="33"/>
      <c r="R6262" s="33"/>
      <c r="S6262" s="33"/>
    </row>
    <row r="6263" spans="16:19">
      <c r="P6263" s="33"/>
      <c r="R6263" s="33"/>
      <c r="S6263" s="33"/>
    </row>
    <row r="6264" spans="16:19">
      <c r="P6264" s="33"/>
      <c r="R6264" s="33"/>
      <c r="S6264" s="33"/>
    </row>
    <row r="6265" spans="16:19">
      <c r="P6265" s="33"/>
      <c r="R6265" s="33"/>
      <c r="S6265" s="33"/>
    </row>
    <row r="6266" spans="16:19">
      <c r="P6266" s="33"/>
      <c r="R6266" s="33"/>
      <c r="S6266" s="33"/>
    </row>
    <row r="6267" spans="16:19">
      <c r="P6267" s="33"/>
      <c r="R6267" s="33"/>
      <c r="S6267" s="33"/>
    </row>
    <row r="6268" spans="16:19">
      <c r="P6268" s="33"/>
      <c r="R6268" s="33"/>
      <c r="S6268" s="33"/>
    </row>
    <row r="6269" spans="16:19">
      <c r="P6269" s="33"/>
      <c r="R6269" s="33"/>
      <c r="S6269" s="33"/>
    </row>
    <row r="6270" spans="16:19">
      <c r="P6270" s="33"/>
      <c r="R6270" s="33"/>
      <c r="S6270" s="33"/>
    </row>
    <row r="6271" spans="16:19">
      <c r="P6271" s="33"/>
      <c r="R6271" s="33"/>
      <c r="S6271" s="33"/>
    </row>
    <row r="6272" spans="16:19">
      <c r="P6272" s="33"/>
      <c r="R6272" s="33"/>
      <c r="S6272" s="33"/>
    </row>
    <row r="6273" spans="16:19">
      <c r="P6273" s="33"/>
      <c r="R6273" s="33"/>
      <c r="S6273" s="33"/>
    </row>
    <row r="6274" spans="16:19">
      <c r="P6274" s="33"/>
      <c r="R6274" s="33"/>
      <c r="S6274" s="33"/>
    </row>
    <row r="6275" spans="16:19">
      <c r="P6275" s="33"/>
      <c r="R6275" s="33"/>
      <c r="S6275" s="33"/>
    </row>
    <row r="6276" spans="16:19">
      <c r="P6276" s="33"/>
      <c r="R6276" s="33"/>
      <c r="S6276" s="33"/>
    </row>
    <row r="6277" spans="16:19">
      <c r="P6277" s="33"/>
      <c r="R6277" s="33"/>
      <c r="S6277" s="33"/>
    </row>
    <row r="6278" spans="16:19">
      <c r="P6278" s="33"/>
      <c r="R6278" s="33"/>
      <c r="S6278" s="33"/>
    </row>
    <row r="6279" spans="16:19">
      <c r="P6279" s="33"/>
      <c r="R6279" s="33"/>
      <c r="S6279" s="33"/>
    </row>
    <row r="6280" spans="16:19">
      <c r="P6280" s="33"/>
      <c r="R6280" s="33"/>
      <c r="S6280" s="33"/>
    </row>
    <row r="6281" spans="16:19">
      <c r="P6281" s="33"/>
      <c r="R6281" s="33"/>
      <c r="S6281" s="33"/>
    </row>
    <row r="6282" spans="16:19">
      <c r="P6282" s="33"/>
      <c r="R6282" s="33"/>
      <c r="S6282" s="33"/>
    </row>
    <row r="6283" spans="16:19">
      <c r="P6283" s="33"/>
      <c r="R6283" s="33"/>
      <c r="S6283" s="33"/>
    </row>
    <row r="6284" spans="16:19">
      <c r="P6284" s="33"/>
      <c r="R6284" s="33"/>
      <c r="S6284" s="33"/>
    </row>
    <row r="6285" spans="16:19">
      <c r="P6285" s="33"/>
      <c r="R6285" s="33"/>
      <c r="S6285" s="33"/>
    </row>
    <row r="6286" spans="16:19">
      <c r="P6286" s="33"/>
      <c r="R6286" s="33"/>
      <c r="S6286" s="33"/>
    </row>
    <row r="6287" spans="16:19">
      <c r="P6287" s="33"/>
      <c r="R6287" s="33"/>
      <c r="S6287" s="33"/>
    </row>
    <row r="6288" spans="16:19">
      <c r="P6288" s="33"/>
      <c r="R6288" s="33"/>
      <c r="S6288" s="33"/>
    </row>
    <row r="6289" spans="16:19">
      <c r="P6289" s="33"/>
      <c r="R6289" s="33"/>
      <c r="S6289" s="33"/>
    </row>
    <row r="6290" spans="16:19">
      <c r="P6290" s="33"/>
      <c r="R6290" s="33"/>
      <c r="S6290" s="33"/>
    </row>
    <row r="6291" spans="16:19">
      <c r="P6291" s="33"/>
      <c r="R6291" s="33"/>
      <c r="S6291" s="33"/>
    </row>
    <row r="6292" spans="16:19">
      <c r="P6292" s="33"/>
      <c r="R6292" s="33"/>
      <c r="S6292" s="33"/>
    </row>
    <row r="6293" spans="16:19">
      <c r="P6293" s="33"/>
      <c r="R6293" s="33"/>
      <c r="S6293" s="33"/>
    </row>
    <row r="6294" spans="16:19">
      <c r="P6294" s="33"/>
      <c r="R6294" s="33"/>
      <c r="S6294" s="33"/>
    </row>
    <row r="6295" spans="16:19">
      <c r="P6295" s="33"/>
      <c r="R6295" s="33"/>
      <c r="S6295" s="33"/>
    </row>
    <row r="6296" spans="16:19">
      <c r="P6296" s="33"/>
      <c r="R6296" s="33"/>
      <c r="S6296" s="33"/>
    </row>
    <row r="6297" spans="16:19">
      <c r="P6297" s="33"/>
      <c r="R6297" s="33"/>
      <c r="S6297" s="33"/>
    </row>
    <row r="6298" spans="16:19">
      <c r="P6298" s="33"/>
      <c r="R6298" s="33"/>
      <c r="S6298" s="33"/>
    </row>
    <row r="6299" spans="16:19">
      <c r="P6299" s="33"/>
      <c r="R6299" s="33"/>
      <c r="S6299" s="33"/>
    </row>
    <row r="6300" spans="16:19">
      <c r="P6300" s="33"/>
      <c r="R6300" s="33"/>
      <c r="S6300" s="33"/>
    </row>
    <row r="6301" spans="16:19">
      <c r="P6301" s="33"/>
      <c r="R6301" s="33"/>
      <c r="S6301" s="33"/>
    </row>
    <row r="6302" spans="16:19">
      <c r="P6302" s="33"/>
      <c r="R6302" s="33"/>
      <c r="S6302" s="33"/>
    </row>
    <row r="6303" spans="16:19">
      <c r="P6303" s="33"/>
      <c r="R6303" s="33"/>
      <c r="S6303" s="33"/>
    </row>
    <row r="6304" spans="16:19">
      <c r="P6304" s="33"/>
      <c r="R6304" s="33"/>
      <c r="S6304" s="33"/>
    </row>
    <row r="6305" spans="16:19">
      <c r="P6305" s="33"/>
      <c r="R6305" s="33"/>
      <c r="S6305" s="33"/>
    </row>
    <row r="6306" spans="16:19">
      <c r="P6306" s="33"/>
      <c r="R6306" s="33"/>
      <c r="S6306" s="33"/>
    </row>
    <row r="6307" spans="16:19">
      <c r="P6307" s="33"/>
      <c r="R6307" s="33"/>
      <c r="S6307" s="33"/>
    </row>
    <row r="6308" spans="16:19">
      <c r="P6308" s="33"/>
      <c r="R6308" s="33"/>
      <c r="S6308" s="33"/>
    </row>
    <row r="6309" spans="16:19">
      <c r="P6309" s="33"/>
      <c r="R6309" s="33"/>
      <c r="S6309" s="33"/>
    </row>
    <row r="6310" spans="16:19">
      <c r="P6310" s="33"/>
      <c r="R6310" s="33"/>
      <c r="S6310" s="33"/>
    </row>
    <row r="6311" spans="16:19">
      <c r="P6311" s="33"/>
      <c r="R6311" s="33"/>
      <c r="S6311" s="33"/>
    </row>
    <row r="6312" spans="16:19">
      <c r="P6312" s="33"/>
      <c r="R6312" s="33"/>
      <c r="S6312" s="33"/>
    </row>
    <row r="6313" spans="16:19">
      <c r="P6313" s="33"/>
      <c r="R6313" s="33"/>
      <c r="S6313" s="33"/>
    </row>
    <row r="6314" spans="16:19">
      <c r="P6314" s="33"/>
      <c r="R6314" s="33"/>
      <c r="S6314" s="33"/>
    </row>
    <row r="6315" spans="16:19">
      <c r="P6315" s="33"/>
      <c r="R6315" s="33"/>
      <c r="S6315" s="33"/>
    </row>
    <row r="6316" spans="16:19">
      <c r="P6316" s="33"/>
      <c r="R6316" s="33"/>
      <c r="S6316" s="33"/>
    </row>
    <row r="6317" spans="16:19">
      <c r="P6317" s="33"/>
      <c r="R6317" s="33"/>
      <c r="S6317" s="33"/>
    </row>
    <row r="6318" spans="16:19">
      <c r="P6318" s="33"/>
      <c r="R6318" s="33"/>
      <c r="S6318" s="33"/>
    </row>
    <row r="6319" spans="16:19">
      <c r="P6319" s="33"/>
      <c r="R6319" s="33"/>
      <c r="S6319" s="33"/>
    </row>
    <row r="6320" spans="16:19">
      <c r="P6320" s="33"/>
      <c r="R6320" s="33"/>
      <c r="S6320" s="33"/>
    </row>
    <row r="6321" spans="16:19">
      <c r="P6321" s="33"/>
      <c r="R6321" s="33"/>
      <c r="S6321" s="33"/>
    </row>
    <row r="6322" spans="16:19">
      <c r="P6322" s="33"/>
      <c r="R6322" s="33"/>
      <c r="S6322" s="33"/>
    </row>
    <row r="6323" spans="16:19">
      <c r="P6323" s="33"/>
      <c r="R6323" s="33"/>
      <c r="S6323" s="33"/>
    </row>
    <row r="6324" spans="16:19">
      <c r="P6324" s="33"/>
      <c r="R6324" s="33"/>
      <c r="S6324" s="33"/>
    </row>
    <row r="6325" spans="16:19">
      <c r="P6325" s="33"/>
      <c r="R6325" s="33"/>
      <c r="S6325" s="33"/>
    </row>
    <row r="6326" spans="16:19">
      <c r="P6326" s="33"/>
      <c r="R6326" s="33"/>
      <c r="S6326" s="33"/>
    </row>
    <row r="6327" spans="16:19">
      <c r="P6327" s="33"/>
      <c r="R6327" s="33"/>
      <c r="S6327" s="33"/>
    </row>
    <row r="6328" spans="16:19">
      <c r="P6328" s="33"/>
      <c r="R6328" s="33"/>
      <c r="S6328" s="33"/>
    </row>
    <row r="6329" spans="16:19">
      <c r="P6329" s="33"/>
      <c r="R6329" s="33"/>
      <c r="S6329" s="33"/>
    </row>
    <row r="6330" spans="16:19">
      <c r="P6330" s="33"/>
      <c r="R6330" s="33"/>
      <c r="S6330" s="33"/>
    </row>
    <row r="6331" spans="16:19">
      <c r="P6331" s="33"/>
      <c r="R6331" s="33"/>
      <c r="S6331" s="33"/>
    </row>
    <row r="6332" spans="16:19">
      <c r="P6332" s="33"/>
      <c r="R6332" s="33"/>
      <c r="S6332" s="33"/>
    </row>
    <row r="6333" spans="16:19">
      <c r="P6333" s="33"/>
      <c r="R6333" s="33"/>
      <c r="S6333" s="33"/>
    </row>
    <row r="6334" spans="16:19">
      <c r="P6334" s="33"/>
      <c r="R6334" s="33"/>
      <c r="S6334" s="33"/>
    </row>
    <row r="6335" spans="16:19">
      <c r="P6335" s="33"/>
      <c r="R6335" s="33"/>
      <c r="S6335" s="33"/>
    </row>
    <row r="6336" spans="16:19">
      <c r="P6336" s="33"/>
      <c r="R6336" s="33"/>
      <c r="S6336" s="33"/>
    </row>
    <row r="6337" spans="16:19">
      <c r="P6337" s="33"/>
      <c r="R6337" s="33"/>
      <c r="S6337" s="33"/>
    </row>
    <row r="6338" spans="16:19">
      <c r="P6338" s="33"/>
      <c r="R6338" s="33"/>
      <c r="S6338" s="33"/>
    </row>
    <row r="6339" spans="16:19">
      <c r="P6339" s="33"/>
      <c r="R6339" s="33"/>
      <c r="S6339" s="33"/>
    </row>
    <row r="6340" spans="16:19">
      <c r="P6340" s="33"/>
      <c r="R6340" s="33"/>
      <c r="S6340" s="33"/>
    </row>
    <row r="6341" spans="16:19">
      <c r="P6341" s="33"/>
      <c r="R6341" s="33"/>
      <c r="S6341" s="33"/>
    </row>
    <row r="6342" spans="16:19">
      <c r="P6342" s="33"/>
      <c r="R6342" s="33"/>
      <c r="S6342" s="33"/>
    </row>
    <row r="6343" spans="16:19">
      <c r="P6343" s="33"/>
      <c r="R6343" s="33"/>
      <c r="S6343" s="33"/>
    </row>
    <row r="6344" spans="16:19">
      <c r="P6344" s="33"/>
      <c r="R6344" s="33"/>
      <c r="S6344" s="33"/>
    </row>
    <row r="6345" spans="16:19">
      <c r="P6345" s="33"/>
      <c r="R6345" s="33"/>
      <c r="S6345" s="33"/>
    </row>
    <row r="6346" spans="16:19">
      <c r="P6346" s="33"/>
      <c r="R6346" s="33"/>
      <c r="S6346" s="33"/>
    </row>
    <row r="6347" spans="16:19">
      <c r="P6347" s="33"/>
      <c r="R6347" s="33"/>
      <c r="S6347" s="33"/>
    </row>
    <row r="6348" spans="16:19">
      <c r="P6348" s="33"/>
      <c r="R6348" s="33"/>
      <c r="S6348" s="33"/>
    </row>
    <row r="6349" spans="16:19">
      <c r="P6349" s="33"/>
      <c r="R6349" s="33"/>
      <c r="S6349" s="33"/>
    </row>
    <row r="6350" spans="16:19">
      <c r="P6350" s="33"/>
      <c r="R6350" s="33"/>
      <c r="S6350" s="33"/>
    </row>
    <row r="6351" spans="16:19">
      <c r="P6351" s="33"/>
      <c r="R6351" s="33"/>
      <c r="S6351" s="33"/>
    </row>
    <row r="6352" spans="16:19">
      <c r="P6352" s="33"/>
      <c r="R6352" s="33"/>
      <c r="S6352" s="33"/>
    </row>
    <row r="6353" spans="16:19">
      <c r="P6353" s="33"/>
      <c r="R6353" s="33"/>
      <c r="S6353" s="33"/>
    </row>
    <row r="6354" spans="16:19">
      <c r="P6354" s="33"/>
      <c r="R6354" s="33"/>
      <c r="S6354" s="33"/>
    </row>
    <row r="6355" spans="16:19">
      <c r="P6355" s="33"/>
      <c r="R6355" s="33"/>
      <c r="S6355" s="33"/>
    </row>
    <row r="6356" spans="16:19">
      <c r="P6356" s="33"/>
      <c r="R6356" s="33"/>
      <c r="S6356" s="33"/>
    </row>
    <row r="6357" spans="16:19">
      <c r="P6357" s="33"/>
      <c r="R6357" s="33"/>
      <c r="S6357" s="33"/>
    </row>
    <row r="6358" spans="16:19">
      <c r="P6358" s="33"/>
      <c r="R6358" s="33"/>
      <c r="S6358" s="33"/>
    </row>
    <row r="6359" spans="16:19">
      <c r="P6359" s="33"/>
      <c r="R6359" s="33"/>
      <c r="S6359" s="33"/>
    </row>
    <row r="6360" spans="16:19">
      <c r="P6360" s="33"/>
      <c r="R6360" s="33"/>
      <c r="S6360" s="33"/>
    </row>
    <row r="6361" spans="16:19">
      <c r="P6361" s="33"/>
      <c r="R6361" s="33"/>
      <c r="S6361" s="33"/>
    </row>
    <row r="6362" spans="16:19">
      <c r="P6362" s="33"/>
      <c r="R6362" s="33"/>
      <c r="S6362" s="33"/>
    </row>
    <row r="6363" spans="16:19">
      <c r="P6363" s="33"/>
      <c r="R6363" s="33"/>
      <c r="S6363" s="33"/>
    </row>
    <row r="6364" spans="16:19">
      <c r="P6364" s="33"/>
      <c r="R6364" s="33"/>
      <c r="S6364" s="33"/>
    </row>
    <row r="6365" spans="16:19">
      <c r="P6365" s="33"/>
      <c r="R6365" s="33"/>
      <c r="S6365" s="33"/>
    </row>
    <row r="6366" spans="16:19">
      <c r="P6366" s="33"/>
      <c r="R6366" s="33"/>
      <c r="S6366" s="33"/>
    </row>
    <row r="6367" spans="16:19">
      <c r="P6367" s="33"/>
      <c r="R6367" s="33"/>
      <c r="S6367" s="33"/>
    </row>
    <row r="6368" spans="16:19">
      <c r="P6368" s="33"/>
      <c r="R6368" s="33"/>
      <c r="S6368" s="33"/>
    </row>
    <row r="6369" spans="16:19">
      <c r="P6369" s="33"/>
      <c r="R6369" s="33"/>
      <c r="S6369" s="33"/>
    </row>
    <row r="6370" spans="16:19">
      <c r="P6370" s="33"/>
      <c r="R6370" s="33"/>
      <c r="S6370" s="33"/>
    </row>
    <row r="6371" spans="16:19">
      <c r="P6371" s="33"/>
      <c r="R6371" s="33"/>
      <c r="S6371" s="33"/>
    </row>
    <row r="6372" spans="16:19">
      <c r="P6372" s="33"/>
      <c r="R6372" s="33"/>
      <c r="S6372" s="33"/>
    </row>
    <row r="6373" spans="16:19">
      <c r="P6373" s="33"/>
      <c r="R6373" s="33"/>
      <c r="S6373" s="33"/>
    </row>
    <row r="6374" spans="16:19">
      <c r="P6374" s="33"/>
      <c r="R6374" s="33"/>
      <c r="S6374" s="33"/>
    </row>
    <row r="6375" spans="16:19">
      <c r="P6375" s="33"/>
      <c r="R6375" s="33"/>
      <c r="S6375" s="33"/>
    </row>
    <row r="6376" spans="16:19">
      <c r="P6376" s="33"/>
      <c r="R6376" s="33"/>
      <c r="S6376" s="33"/>
    </row>
    <row r="6377" spans="16:19">
      <c r="P6377" s="33"/>
      <c r="R6377" s="33"/>
      <c r="S6377" s="33"/>
    </row>
    <row r="6378" spans="16:19">
      <c r="P6378" s="33"/>
      <c r="R6378" s="33"/>
      <c r="S6378" s="33"/>
    </row>
    <row r="6379" spans="16:19">
      <c r="P6379" s="33"/>
      <c r="R6379" s="33"/>
      <c r="S6379" s="33"/>
    </row>
    <row r="6380" spans="16:19">
      <c r="P6380" s="33"/>
      <c r="R6380" s="33"/>
      <c r="S6380" s="33"/>
    </row>
    <row r="6381" spans="16:19">
      <c r="P6381" s="33"/>
      <c r="R6381" s="33"/>
      <c r="S6381" s="33"/>
    </row>
    <row r="6382" spans="16:19">
      <c r="P6382" s="33"/>
      <c r="R6382" s="33"/>
      <c r="S6382" s="33"/>
    </row>
    <row r="6383" spans="16:19">
      <c r="P6383" s="33"/>
      <c r="R6383" s="33"/>
      <c r="S6383" s="33"/>
    </row>
    <row r="6384" spans="16:19">
      <c r="P6384" s="33"/>
      <c r="R6384" s="33"/>
      <c r="S6384" s="33"/>
    </row>
    <row r="6385" spans="16:19">
      <c r="P6385" s="33"/>
      <c r="R6385" s="33"/>
      <c r="S6385" s="33"/>
    </row>
    <row r="6386" spans="16:19">
      <c r="P6386" s="33"/>
      <c r="R6386" s="33"/>
      <c r="S6386" s="33"/>
    </row>
    <row r="6387" spans="16:19">
      <c r="P6387" s="33"/>
      <c r="R6387" s="33"/>
      <c r="S6387" s="33"/>
    </row>
    <row r="6388" spans="16:19">
      <c r="P6388" s="33"/>
      <c r="R6388" s="33"/>
      <c r="S6388" s="33"/>
    </row>
    <row r="6389" spans="16:19">
      <c r="P6389" s="33"/>
      <c r="R6389" s="33"/>
      <c r="S6389" s="33"/>
    </row>
    <row r="6390" spans="16:19">
      <c r="P6390" s="33"/>
      <c r="R6390" s="33"/>
      <c r="S6390" s="33"/>
    </row>
    <row r="6391" spans="16:19">
      <c r="P6391" s="33"/>
      <c r="R6391" s="33"/>
      <c r="S6391" s="33"/>
    </row>
    <row r="6392" spans="16:19">
      <c r="P6392" s="33"/>
      <c r="R6392" s="33"/>
      <c r="S6392" s="33"/>
    </row>
    <row r="6393" spans="16:19">
      <c r="P6393" s="33"/>
      <c r="R6393" s="33"/>
      <c r="S6393" s="33"/>
    </row>
    <row r="6394" spans="16:19">
      <c r="P6394" s="33"/>
      <c r="R6394" s="33"/>
      <c r="S6394" s="33"/>
    </row>
    <row r="6395" spans="16:19">
      <c r="P6395" s="33"/>
      <c r="R6395" s="33"/>
      <c r="S6395" s="33"/>
    </row>
    <row r="6396" spans="16:19">
      <c r="P6396" s="33"/>
      <c r="R6396" s="33"/>
      <c r="S6396" s="33"/>
    </row>
    <row r="6397" spans="16:19">
      <c r="P6397" s="33"/>
      <c r="R6397" s="33"/>
      <c r="S6397" s="33"/>
    </row>
    <row r="6398" spans="16:19">
      <c r="P6398" s="33"/>
      <c r="R6398" s="33"/>
      <c r="S6398" s="33"/>
    </row>
    <row r="6399" spans="16:19">
      <c r="P6399" s="33"/>
      <c r="R6399" s="33"/>
      <c r="S6399" s="33"/>
    </row>
    <row r="6400" spans="16:19">
      <c r="P6400" s="33"/>
      <c r="R6400" s="33"/>
      <c r="S6400" s="33"/>
    </row>
    <row r="6401" spans="16:19">
      <c r="P6401" s="33"/>
      <c r="R6401" s="33"/>
      <c r="S6401" s="33"/>
    </row>
    <row r="6402" spans="16:19">
      <c r="P6402" s="33"/>
      <c r="R6402" s="33"/>
      <c r="S6402" s="33"/>
    </row>
    <row r="6403" spans="16:19">
      <c r="P6403" s="33"/>
      <c r="R6403" s="33"/>
      <c r="S6403" s="33"/>
    </row>
    <row r="6404" spans="16:19">
      <c r="P6404" s="33"/>
      <c r="R6404" s="33"/>
      <c r="S6404" s="33"/>
    </row>
    <row r="6405" spans="16:19">
      <c r="P6405" s="33"/>
      <c r="R6405" s="33"/>
      <c r="S6405" s="33"/>
    </row>
    <row r="6406" spans="16:19">
      <c r="P6406" s="33"/>
      <c r="R6406" s="33"/>
      <c r="S6406" s="33"/>
    </row>
    <row r="6407" spans="16:19">
      <c r="P6407" s="33"/>
      <c r="R6407" s="33"/>
      <c r="S6407" s="33"/>
    </row>
    <row r="6408" spans="16:19">
      <c r="P6408" s="33"/>
      <c r="R6408" s="33"/>
      <c r="S6408" s="33"/>
    </row>
    <row r="6409" spans="16:19">
      <c r="P6409" s="33"/>
      <c r="R6409" s="33"/>
      <c r="S6409" s="33"/>
    </row>
    <row r="6410" spans="16:19">
      <c r="P6410" s="33"/>
      <c r="R6410" s="33"/>
      <c r="S6410" s="33"/>
    </row>
    <row r="6411" spans="16:19">
      <c r="P6411" s="33"/>
      <c r="R6411" s="33"/>
      <c r="S6411" s="33"/>
    </row>
    <row r="6412" spans="16:19">
      <c r="P6412" s="33"/>
      <c r="R6412" s="33"/>
      <c r="S6412" s="33"/>
    </row>
    <row r="6413" spans="16:19">
      <c r="P6413" s="33"/>
      <c r="R6413" s="33"/>
      <c r="S6413" s="33"/>
    </row>
    <row r="6414" spans="16:19">
      <c r="P6414" s="33"/>
      <c r="R6414" s="33"/>
      <c r="S6414" s="33"/>
    </row>
    <row r="6415" spans="16:19">
      <c r="P6415" s="33"/>
      <c r="R6415" s="33"/>
      <c r="S6415" s="33"/>
    </row>
    <row r="6416" spans="16:19">
      <c r="P6416" s="33"/>
      <c r="R6416" s="33"/>
      <c r="S6416" s="33"/>
    </row>
    <row r="6417" spans="16:19">
      <c r="P6417" s="33"/>
      <c r="R6417" s="33"/>
      <c r="S6417" s="33"/>
    </row>
    <row r="6418" spans="16:19">
      <c r="P6418" s="33"/>
      <c r="R6418" s="33"/>
      <c r="S6418" s="33"/>
    </row>
    <row r="6419" spans="16:19">
      <c r="P6419" s="33"/>
      <c r="R6419" s="33"/>
      <c r="S6419" s="33"/>
    </row>
    <row r="6420" spans="16:19">
      <c r="P6420" s="33"/>
      <c r="R6420" s="33"/>
      <c r="S6420" s="33"/>
    </row>
    <row r="6421" spans="16:19">
      <c r="P6421" s="33"/>
      <c r="R6421" s="33"/>
      <c r="S6421" s="33"/>
    </row>
    <row r="6422" spans="16:19">
      <c r="P6422" s="33"/>
      <c r="R6422" s="33"/>
      <c r="S6422" s="33"/>
    </row>
    <row r="6423" spans="16:19">
      <c r="P6423" s="33"/>
      <c r="R6423" s="33"/>
      <c r="S6423" s="33"/>
    </row>
    <row r="6424" spans="16:19">
      <c r="P6424" s="33"/>
      <c r="R6424" s="33"/>
      <c r="S6424" s="33"/>
    </row>
    <row r="6425" spans="16:19">
      <c r="P6425" s="33"/>
      <c r="R6425" s="33"/>
      <c r="S6425" s="33"/>
    </row>
    <row r="6426" spans="16:19">
      <c r="P6426" s="33"/>
      <c r="R6426" s="33"/>
      <c r="S6426" s="33"/>
    </row>
    <row r="6427" spans="16:19">
      <c r="P6427" s="33"/>
      <c r="R6427" s="33"/>
      <c r="S6427" s="33"/>
    </row>
    <row r="6428" spans="16:19">
      <c r="P6428" s="33"/>
      <c r="R6428" s="33"/>
      <c r="S6428" s="33"/>
    </row>
    <row r="6429" spans="16:19">
      <c r="P6429" s="33"/>
      <c r="R6429" s="33"/>
      <c r="S6429" s="33"/>
    </row>
    <row r="6430" spans="16:19">
      <c r="P6430" s="33"/>
      <c r="R6430" s="33"/>
      <c r="S6430" s="33"/>
    </row>
    <row r="6431" spans="16:19">
      <c r="P6431" s="33"/>
      <c r="R6431" s="33"/>
      <c r="S6431" s="33"/>
    </row>
    <row r="6432" spans="16:19">
      <c r="P6432" s="33"/>
      <c r="R6432" s="33"/>
      <c r="S6432" s="33"/>
    </row>
    <row r="6433" spans="16:19">
      <c r="P6433" s="33"/>
      <c r="R6433" s="33"/>
      <c r="S6433" s="33"/>
    </row>
    <row r="6434" spans="16:19">
      <c r="P6434" s="33"/>
      <c r="R6434" s="33"/>
      <c r="S6434" s="33"/>
    </row>
    <row r="6435" spans="16:19">
      <c r="P6435" s="33"/>
      <c r="R6435" s="33"/>
      <c r="S6435" s="33"/>
    </row>
    <row r="6436" spans="16:19">
      <c r="P6436" s="33"/>
      <c r="R6436" s="33"/>
      <c r="S6436" s="33"/>
    </row>
    <row r="6437" spans="16:19">
      <c r="P6437" s="33"/>
      <c r="R6437" s="33"/>
      <c r="S6437" s="33"/>
    </row>
    <row r="6438" spans="16:19">
      <c r="P6438" s="33"/>
      <c r="R6438" s="33"/>
      <c r="S6438" s="33"/>
    </row>
    <row r="6439" spans="16:19">
      <c r="P6439" s="33"/>
      <c r="R6439" s="33"/>
      <c r="S6439" s="33"/>
    </row>
    <row r="6440" spans="16:19">
      <c r="P6440" s="33"/>
      <c r="R6440" s="33"/>
      <c r="S6440" s="33"/>
    </row>
    <row r="6441" spans="16:19">
      <c r="P6441" s="33"/>
      <c r="R6441" s="33"/>
      <c r="S6441" s="33"/>
    </row>
    <row r="6442" spans="16:19">
      <c r="P6442" s="33"/>
      <c r="R6442" s="33"/>
      <c r="S6442" s="33"/>
    </row>
    <row r="6443" spans="16:19">
      <c r="P6443" s="33"/>
      <c r="R6443" s="33"/>
      <c r="S6443" s="33"/>
    </row>
    <row r="6444" spans="16:19">
      <c r="P6444" s="33"/>
      <c r="R6444" s="33"/>
      <c r="S6444" s="33"/>
    </row>
    <row r="6445" spans="16:19">
      <c r="P6445" s="33"/>
      <c r="R6445" s="33"/>
      <c r="S6445" s="33"/>
    </row>
    <row r="6446" spans="16:19">
      <c r="P6446" s="33"/>
      <c r="R6446" s="33"/>
      <c r="S6446" s="33"/>
    </row>
    <row r="6447" spans="16:19">
      <c r="P6447" s="33"/>
      <c r="R6447" s="33"/>
      <c r="S6447" s="33"/>
    </row>
    <row r="6448" spans="16:19">
      <c r="P6448" s="33"/>
      <c r="R6448" s="33"/>
      <c r="S6448" s="33"/>
    </row>
    <row r="6449" spans="16:19">
      <c r="P6449" s="33"/>
      <c r="R6449" s="33"/>
      <c r="S6449" s="33"/>
    </row>
    <row r="6450" spans="16:19">
      <c r="P6450" s="33"/>
      <c r="R6450" s="33"/>
      <c r="S6450" s="33"/>
    </row>
    <row r="6451" spans="16:19">
      <c r="P6451" s="33"/>
      <c r="R6451" s="33"/>
      <c r="S6451" s="33"/>
    </row>
    <row r="6452" spans="16:19">
      <c r="P6452" s="33"/>
      <c r="R6452" s="33"/>
      <c r="S6452" s="33"/>
    </row>
    <row r="6453" spans="16:19">
      <c r="P6453" s="33"/>
      <c r="R6453" s="33"/>
      <c r="S6453" s="33"/>
    </row>
    <row r="6454" spans="16:19">
      <c r="P6454" s="33"/>
      <c r="R6454" s="33"/>
      <c r="S6454" s="33"/>
    </row>
    <row r="6455" spans="16:19">
      <c r="P6455" s="33"/>
      <c r="R6455" s="33"/>
      <c r="S6455" s="33"/>
    </row>
    <row r="6456" spans="16:19">
      <c r="P6456" s="33"/>
      <c r="R6456" s="33"/>
      <c r="S6456" s="33"/>
    </row>
    <row r="6457" spans="16:19">
      <c r="P6457" s="33"/>
      <c r="R6457" s="33"/>
      <c r="S6457" s="33"/>
    </row>
    <row r="6458" spans="16:19">
      <c r="P6458" s="33"/>
      <c r="R6458" s="33"/>
      <c r="S6458" s="33"/>
    </row>
    <row r="6459" spans="16:19">
      <c r="P6459" s="33"/>
      <c r="R6459" s="33"/>
      <c r="S6459" s="33"/>
    </row>
    <row r="6460" spans="16:19">
      <c r="P6460" s="33"/>
      <c r="R6460" s="33"/>
      <c r="S6460" s="33"/>
    </row>
    <row r="6461" spans="16:19">
      <c r="P6461" s="33"/>
      <c r="R6461" s="33"/>
      <c r="S6461" s="33"/>
    </row>
    <row r="6462" spans="16:19">
      <c r="P6462" s="33"/>
      <c r="R6462" s="33"/>
      <c r="S6462" s="33"/>
    </row>
    <row r="6463" spans="16:19">
      <c r="P6463" s="33"/>
      <c r="R6463" s="33"/>
      <c r="S6463" s="33"/>
    </row>
    <row r="6464" spans="16:19">
      <c r="P6464" s="33"/>
      <c r="R6464" s="33"/>
      <c r="S6464" s="33"/>
    </row>
    <row r="6465" spans="16:19">
      <c r="P6465" s="33"/>
      <c r="R6465" s="33"/>
      <c r="S6465" s="33"/>
    </row>
    <row r="6466" spans="16:19">
      <c r="P6466" s="33"/>
      <c r="R6466" s="33"/>
      <c r="S6466" s="33"/>
    </row>
    <row r="6467" spans="16:19">
      <c r="P6467" s="33"/>
      <c r="R6467" s="33"/>
      <c r="S6467" s="33"/>
    </row>
    <row r="6468" spans="16:19">
      <c r="P6468" s="33"/>
      <c r="R6468" s="33"/>
      <c r="S6468" s="33"/>
    </row>
    <row r="6469" spans="16:19">
      <c r="P6469" s="33"/>
      <c r="R6469" s="33"/>
      <c r="S6469" s="33"/>
    </row>
    <row r="6470" spans="16:19">
      <c r="P6470" s="33"/>
      <c r="R6470" s="33"/>
      <c r="S6470" s="33"/>
    </row>
    <row r="6471" spans="16:19">
      <c r="P6471" s="33"/>
      <c r="R6471" s="33"/>
      <c r="S6471" s="33"/>
    </row>
    <row r="6472" spans="16:19">
      <c r="P6472" s="33"/>
      <c r="R6472" s="33"/>
      <c r="S6472" s="33"/>
    </row>
    <row r="6473" spans="16:19">
      <c r="P6473" s="33"/>
      <c r="R6473" s="33"/>
      <c r="S6473" s="33"/>
    </row>
    <row r="6474" spans="16:19">
      <c r="P6474" s="33"/>
      <c r="R6474" s="33"/>
      <c r="S6474" s="33"/>
    </row>
    <row r="6475" spans="16:19">
      <c r="P6475" s="33"/>
      <c r="R6475" s="33"/>
      <c r="S6475" s="33"/>
    </row>
    <row r="6476" spans="16:19">
      <c r="P6476" s="33"/>
      <c r="R6476" s="33"/>
      <c r="S6476" s="33"/>
    </row>
    <row r="6477" spans="16:19">
      <c r="P6477" s="33"/>
      <c r="R6477" s="33"/>
      <c r="S6477" s="33"/>
    </row>
    <row r="6478" spans="16:19">
      <c r="P6478" s="33"/>
      <c r="R6478" s="33"/>
      <c r="S6478" s="33"/>
    </row>
    <row r="6479" spans="16:19">
      <c r="P6479" s="33"/>
      <c r="R6479" s="33"/>
      <c r="S6479" s="33"/>
    </row>
    <row r="6480" spans="16:19">
      <c r="P6480" s="33"/>
      <c r="R6480" s="33"/>
      <c r="S6480" s="33"/>
    </row>
    <row r="6481" spans="16:19">
      <c r="P6481" s="33"/>
      <c r="R6481" s="33"/>
      <c r="S6481" s="33"/>
    </row>
    <row r="6482" spans="16:19">
      <c r="P6482" s="33"/>
      <c r="R6482" s="33"/>
      <c r="S6482" s="33"/>
    </row>
    <row r="6483" spans="16:19">
      <c r="P6483" s="33"/>
      <c r="R6483" s="33"/>
      <c r="S6483" s="33"/>
    </row>
    <row r="6484" spans="16:19">
      <c r="P6484" s="33"/>
      <c r="R6484" s="33"/>
      <c r="S6484" s="33"/>
    </row>
    <row r="6485" spans="16:19">
      <c r="P6485" s="33"/>
      <c r="R6485" s="33"/>
      <c r="S6485" s="33"/>
    </row>
    <row r="6486" spans="16:19">
      <c r="P6486" s="33"/>
      <c r="R6486" s="33"/>
      <c r="S6486" s="33"/>
    </row>
    <row r="6487" spans="16:19">
      <c r="P6487" s="33"/>
      <c r="R6487" s="33"/>
      <c r="S6487" s="33"/>
    </row>
    <row r="6488" spans="16:19">
      <c r="P6488" s="33"/>
      <c r="R6488" s="33"/>
      <c r="S6488" s="33"/>
    </row>
    <row r="6489" spans="16:19">
      <c r="P6489" s="33"/>
      <c r="R6489" s="33"/>
      <c r="S6489" s="33"/>
    </row>
    <row r="6490" spans="16:19">
      <c r="P6490" s="33"/>
      <c r="R6490" s="33"/>
      <c r="S6490" s="33"/>
    </row>
    <row r="6491" spans="16:19">
      <c r="P6491" s="33"/>
      <c r="R6491" s="33"/>
      <c r="S6491" s="33"/>
    </row>
    <row r="6492" spans="16:19">
      <c r="P6492" s="33"/>
      <c r="R6492" s="33"/>
      <c r="S6492" s="33"/>
    </row>
    <row r="6493" spans="16:19">
      <c r="P6493" s="33"/>
      <c r="R6493" s="33"/>
      <c r="S6493" s="33"/>
    </row>
    <row r="6494" spans="16:19">
      <c r="P6494" s="33"/>
      <c r="R6494" s="33"/>
      <c r="S6494" s="33"/>
    </row>
    <row r="6495" spans="16:19">
      <c r="P6495" s="33"/>
      <c r="R6495" s="33"/>
      <c r="S6495" s="33"/>
    </row>
    <row r="6496" spans="16:19">
      <c r="P6496" s="33"/>
      <c r="R6496" s="33"/>
      <c r="S6496" s="33"/>
    </row>
    <row r="6497" spans="16:19">
      <c r="P6497" s="33"/>
      <c r="R6497" s="33"/>
      <c r="S6497" s="33"/>
    </row>
    <row r="6498" spans="16:19">
      <c r="P6498" s="33"/>
      <c r="R6498" s="33"/>
      <c r="S6498" s="33"/>
    </row>
    <row r="6499" spans="16:19">
      <c r="P6499" s="33"/>
      <c r="R6499" s="33"/>
      <c r="S6499" s="33"/>
    </row>
    <row r="6500" spans="16:19">
      <c r="P6500" s="33"/>
      <c r="R6500" s="33"/>
      <c r="S6500" s="33"/>
    </row>
    <row r="6501" spans="16:19">
      <c r="P6501" s="33"/>
      <c r="R6501" s="33"/>
      <c r="S6501" s="33"/>
    </row>
    <row r="6502" spans="16:19">
      <c r="P6502" s="33"/>
      <c r="R6502" s="33"/>
      <c r="S6502" s="33"/>
    </row>
    <row r="6503" spans="16:19">
      <c r="P6503" s="33"/>
      <c r="R6503" s="33"/>
      <c r="S6503" s="33"/>
    </row>
    <row r="6504" spans="16:19">
      <c r="P6504" s="33"/>
      <c r="R6504" s="33"/>
      <c r="S6504" s="33"/>
    </row>
    <row r="6505" spans="16:19">
      <c r="P6505" s="33"/>
      <c r="R6505" s="33"/>
      <c r="S6505" s="33"/>
    </row>
    <row r="6506" spans="16:19">
      <c r="P6506" s="33"/>
      <c r="R6506" s="33"/>
      <c r="S6506" s="33"/>
    </row>
    <row r="6507" spans="16:19">
      <c r="P6507" s="33"/>
      <c r="R6507" s="33"/>
      <c r="S6507" s="33"/>
    </row>
    <row r="6508" spans="16:19">
      <c r="P6508" s="33"/>
      <c r="R6508" s="33"/>
      <c r="S6508" s="33"/>
    </row>
    <row r="6509" spans="16:19">
      <c r="P6509" s="33"/>
      <c r="R6509" s="33"/>
      <c r="S6509" s="33"/>
    </row>
    <row r="6510" spans="16:19">
      <c r="P6510" s="33"/>
      <c r="R6510" s="33"/>
      <c r="S6510" s="33"/>
    </row>
    <row r="6511" spans="16:19">
      <c r="P6511" s="33"/>
      <c r="R6511" s="33"/>
      <c r="S6511" s="33"/>
    </row>
    <row r="6512" spans="16:19">
      <c r="P6512" s="33"/>
      <c r="R6512" s="33"/>
      <c r="S6512" s="33"/>
    </row>
    <row r="6513" spans="16:19">
      <c r="P6513" s="33"/>
      <c r="R6513" s="33"/>
      <c r="S6513" s="33"/>
    </row>
    <row r="6514" spans="16:19">
      <c r="P6514" s="33"/>
      <c r="R6514" s="33"/>
      <c r="S6514" s="33"/>
    </row>
    <row r="6515" spans="16:19">
      <c r="P6515" s="33"/>
      <c r="R6515" s="33"/>
      <c r="S6515" s="33"/>
    </row>
    <row r="6516" spans="16:19">
      <c r="P6516" s="33"/>
      <c r="R6516" s="33"/>
      <c r="S6516" s="33"/>
    </row>
    <row r="6517" spans="16:19">
      <c r="P6517" s="33"/>
      <c r="R6517" s="33"/>
      <c r="S6517" s="33"/>
    </row>
    <row r="6518" spans="16:19">
      <c r="P6518" s="33"/>
      <c r="R6518" s="33"/>
      <c r="S6518" s="33"/>
    </row>
    <row r="6519" spans="16:19">
      <c r="P6519" s="33"/>
      <c r="R6519" s="33"/>
      <c r="S6519" s="33"/>
    </row>
    <row r="6520" spans="16:19">
      <c r="P6520" s="33"/>
      <c r="R6520" s="33"/>
      <c r="S6520" s="33"/>
    </row>
    <row r="6521" spans="16:19">
      <c r="P6521" s="33"/>
      <c r="R6521" s="33"/>
      <c r="S6521" s="33"/>
    </row>
    <row r="6522" spans="16:19">
      <c r="P6522" s="33"/>
      <c r="R6522" s="33"/>
      <c r="S6522" s="33"/>
    </row>
    <row r="6523" spans="16:19">
      <c r="P6523" s="33"/>
      <c r="R6523" s="33"/>
      <c r="S6523" s="33"/>
    </row>
    <row r="6524" spans="16:19">
      <c r="P6524" s="33"/>
      <c r="R6524" s="33"/>
      <c r="S6524" s="33"/>
    </row>
    <row r="6525" spans="16:19">
      <c r="P6525" s="33"/>
      <c r="R6525" s="33"/>
      <c r="S6525" s="33"/>
    </row>
    <row r="6526" spans="16:19">
      <c r="P6526" s="33"/>
      <c r="R6526" s="33"/>
      <c r="S6526" s="33"/>
    </row>
    <row r="6527" spans="16:19">
      <c r="P6527" s="33"/>
      <c r="R6527" s="33"/>
      <c r="S6527" s="33"/>
    </row>
    <row r="6528" spans="16:19">
      <c r="P6528" s="33"/>
      <c r="R6528" s="33"/>
      <c r="S6528" s="33"/>
    </row>
    <row r="6529" spans="16:19">
      <c r="P6529" s="33"/>
      <c r="R6529" s="33"/>
      <c r="S6529" s="33"/>
    </row>
    <row r="6530" spans="16:19">
      <c r="P6530" s="33"/>
      <c r="R6530" s="33"/>
      <c r="S6530" s="33"/>
    </row>
    <row r="6531" spans="16:19">
      <c r="P6531" s="33"/>
      <c r="R6531" s="33"/>
      <c r="S6531" s="33"/>
    </row>
    <row r="6532" spans="16:19">
      <c r="P6532" s="33"/>
      <c r="R6532" s="33"/>
      <c r="S6532" s="33"/>
    </row>
    <row r="6533" spans="16:19">
      <c r="P6533" s="33"/>
      <c r="R6533" s="33"/>
      <c r="S6533" s="33"/>
    </row>
    <row r="6534" spans="16:19">
      <c r="P6534" s="33"/>
      <c r="R6534" s="33"/>
      <c r="S6534" s="33"/>
    </row>
    <row r="6535" spans="16:19">
      <c r="P6535" s="33"/>
      <c r="R6535" s="33"/>
      <c r="S6535" s="33"/>
    </row>
    <row r="6536" spans="16:19">
      <c r="P6536" s="33"/>
      <c r="R6536" s="33"/>
      <c r="S6536" s="33"/>
    </row>
    <row r="6537" spans="16:19">
      <c r="P6537" s="33"/>
      <c r="R6537" s="33"/>
      <c r="S6537" s="33"/>
    </row>
    <row r="6538" spans="16:19">
      <c r="P6538" s="33"/>
      <c r="R6538" s="33"/>
      <c r="S6538" s="33"/>
    </row>
    <row r="6539" spans="16:19">
      <c r="P6539" s="33"/>
      <c r="R6539" s="33"/>
      <c r="S6539" s="33"/>
    </row>
    <row r="6540" spans="16:19">
      <c r="P6540" s="33"/>
      <c r="R6540" s="33"/>
      <c r="S6540" s="33"/>
    </row>
    <row r="6541" spans="16:19">
      <c r="P6541" s="33"/>
      <c r="R6541" s="33"/>
      <c r="S6541" s="33"/>
    </row>
    <row r="6542" spans="16:19">
      <c r="P6542" s="33"/>
      <c r="R6542" s="33"/>
      <c r="S6542" s="33"/>
    </row>
    <row r="6543" spans="16:19">
      <c r="P6543" s="33"/>
      <c r="R6543" s="33"/>
      <c r="S6543" s="33"/>
    </row>
    <row r="6544" spans="16:19">
      <c r="P6544" s="33"/>
      <c r="R6544" s="33"/>
      <c r="S6544" s="33"/>
    </row>
    <row r="6545" spans="16:19">
      <c r="P6545" s="33"/>
      <c r="R6545" s="33"/>
      <c r="S6545" s="33"/>
    </row>
    <row r="6546" spans="16:19">
      <c r="P6546" s="33"/>
      <c r="R6546" s="33"/>
      <c r="S6546" s="33"/>
    </row>
    <row r="6547" spans="16:19">
      <c r="P6547" s="33"/>
      <c r="R6547" s="33"/>
      <c r="S6547" s="33"/>
    </row>
    <row r="6548" spans="16:19">
      <c r="P6548" s="33"/>
      <c r="R6548" s="33"/>
      <c r="S6548" s="33"/>
    </row>
    <row r="6549" spans="16:19">
      <c r="P6549" s="33"/>
      <c r="R6549" s="33"/>
      <c r="S6549" s="33"/>
    </row>
    <row r="6550" spans="16:19">
      <c r="P6550" s="33"/>
      <c r="R6550" s="33"/>
      <c r="S6550" s="33"/>
    </row>
    <row r="6551" spans="16:19">
      <c r="P6551" s="33"/>
      <c r="R6551" s="33"/>
      <c r="S6551" s="33"/>
    </row>
    <row r="6552" spans="16:19">
      <c r="P6552" s="33"/>
      <c r="R6552" s="33"/>
      <c r="S6552" s="33"/>
    </row>
    <row r="6553" spans="16:19">
      <c r="P6553" s="33"/>
      <c r="R6553" s="33"/>
      <c r="S6553" s="33"/>
    </row>
    <row r="6554" spans="16:19">
      <c r="P6554" s="33"/>
      <c r="R6554" s="33"/>
      <c r="S6554" s="33"/>
    </row>
    <row r="6555" spans="16:19">
      <c r="P6555" s="33"/>
      <c r="R6555" s="33"/>
      <c r="S6555" s="33"/>
    </row>
    <row r="6556" spans="16:19">
      <c r="P6556" s="33"/>
      <c r="R6556" s="33"/>
      <c r="S6556" s="33"/>
    </row>
    <row r="6557" spans="16:19">
      <c r="P6557" s="33"/>
      <c r="R6557" s="33"/>
      <c r="S6557" s="33"/>
    </row>
    <row r="6558" spans="16:19">
      <c r="P6558" s="33"/>
      <c r="R6558" s="33"/>
      <c r="S6558" s="33"/>
    </row>
    <row r="6559" spans="16:19">
      <c r="P6559" s="33"/>
      <c r="R6559" s="33"/>
      <c r="S6559" s="33"/>
    </row>
    <row r="6560" spans="16:19">
      <c r="P6560" s="33"/>
      <c r="R6560" s="33"/>
      <c r="S6560" s="33"/>
    </row>
    <row r="6561" spans="16:19">
      <c r="P6561" s="33"/>
      <c r="R6561" s="33"/>
      <c r="S6561" s="33"/>
    </row>
    <row r="6562" spans="16:19">
      <c r="P6562" s="33"/>
      <c r="R6562" s="33"/>
      <c r="S6562" s="33"/>
    </row>
    <row r="6563" spans="16:19">
      <c r="P6563" s="33"/>
      <c r="R6563" s="33"/>
      <c r="S6563" s="33"/>
    </row>
    <row r="6564" spans="16:19">
      <c r="P6564" s="33"/>
      <c r="R6564" s="33"/>
      <c r="S6564" s="33"/>
    </row>
    <row r="6565" spans="16:19">
      <c r="P6565" s="33"/>
      <c r="R6565" s="33"/>
      <c r="S6565" s="33"/>
    </row>
    <row r="6566" spans="16:19">
      <c r="P6566" s="33"/>
      <c r="R6566" s="33"/>
      <c r="S6566" s="33"/>
    </row>
    <row r="6567" spans="16:19">
      <c r="P6567" s="33"/>
      <c r="R6567" s="33"/>
      <c r="S6567" s="33"/>
    </row>
    <row r="6568" spans="16:19">
      <c r="P6568" s="33"/>
      <c r="R6568" s="33"/>
      <c r="S6568" s="33"/>
    </row>
    <row r="6569" spans="16:19">
      <c r="P6569" s="33"/>
      <c r="R6569" s="33"/>
      <c r="S6569" s="33"/>
    </row>
    <row r="6570" spans="16:19">
      <c r="P6570" s="33"/>
      <c r="R6570" s="33"/>
      <c r="S6570" s="33"/>
    </row>
    <row r="6571" spans="16:19">
      <c r="P6571" s="33"/>
      <c r="R6571" s="33"/>
      <c r="S6571" s="33"/>
    </row>
    <row r="6572" spans="16:19">
      <c r="P6572" s="33"/>
      <c r="R6572" s="33"/>
      <c r="S6572" s="33"/>
    </row>
    <row r="6573" spans="16:19">
      <c r="P6573" s="33"/>
      <c r="R6573" s="33"/>
      <c r="S6573" s="33"/>
    </row>
    <row r="6574" spans="16:19">
      <c r="P6574" s="33"/>
      <c r="R6574" s="33"/>
      <c r="S6574" s="33"/>
    </row>
    <row r="6575" spans="16:19">
      <c r="P6575" s="33"/>
      <c r="R6575" s="33"/>
      <c r="S6575" s="33"/>
    </row>
    <row r="6576" spans="16:19">
      <c r="P6576" s="33"/>
      <c r="R6576" s="33"/>
      <c r="S6576" s="33"/>
    </row>
    <row r="6577" spans="16:19">
      <c r="P6577" s="33"/>
      <c r="R6577" s="33"/>
      <c r="S6577" s="33"/>
    </row>
    <row r="6578" spans="16:19">
      <c r="P6578" s="33"/>
      <c r="R6578" s="33"/>
      <c r="S6578" s="33"/>
    </row>
    <row r="6579" spans="16:19">
      <c r="P6579" s="33"/>
      <c r="R6579" s="33"/>
      <c r="S6579" s="33"/>
    </row>
    <row r="6580" spans="16:19">
      <c r="P6580" s="33"/>
      <c r="R6580" s="33"/>
      <c r="S6580" s="33"/>
    </row>
    <row r="6581" spans="16:19">
      <c r="P6581" s="33"/>
      <c r="R6581" s="33"/>
      <c r="S6581" s="33"/>
    </row>
    <row r="6582" spans="16:19">
      <c r="P6582" s="33"/>
      <c r="R6582" s="33"/>
      <c r="S6582" s="33"/>
    </row>
    <row r="6583" spans="16:19">
      <c r="P6583" s="33"/>
      <c r="R6583" s="33"/>
      <c r="S6583" s="33"/>
    </row>
    <row r="6584" spans="16:19">
      <c r="P6584" s="33"/>
      <c r="R6584" s="33"/>
      <c r="S6584" s="33"/>
    </row>
    <row r="6585" spans="16:19">
      <c r="P6585" s="33"/>
      <c r="R6585" s="33"/>
      <c r="S6585" s="33"/>
    </row>
    <row r="6586" spans="16:19">
      <c r="P6586" s="33"/>
      <c r="R6586" s="33"/>
      <c r="S6586" s="33"/>
    </row>
    <row r="6587" spans="16:19">
      <c r="P6587" s="33"/>
      <c r="R6587" s="33"/>
      <c r="S6587" s="33"/>
    </row>
    <row r="6588" spans="16:19">
      <c r="P6588" s="33"/>
      <c r="R6588" s="33"/>
      <c r="S6588" s="33"/>
    </row>
    <row r="6589" spans="16:19">
      <c r="P6589" s="33"/>
      <c r="R6589" s="33"/>
      <c r="S6589" s="33"/>
    </row>
    <row r="6590" spans="16:19">
      <c r="P6590" s="33"/>
      <c r="R6590" s="33"/>
      <c r="S6590" s="33"/>
    </row>
    <row r="6591" spans="16:19">
      <c r="P6591" s="33"/>
      <c r="R6591" s="33"/>
      <c r="S6591" s="33"/>
    </row>
    <row r="6592" spans="16:19">
      <c r="P6592" s="33"/>
      <c r="R6592" s="33"/>
      <c r="S6592" s="33"/>
    </row>
    <row r="6593" spans="16:19">
      <c r="P6593" s="33"/>
      <c r="R6593" s="33"/>
      <c r="S6593" s="33"/>
    </row>
    <row r="6594" spans="16:19">
      <c r="P6594" s="33"/>
      <c r="R6594" s="33"/>
      <c r="S6594" s="33"/>
    </row>
    <row r="6595" spans="16:19">
      <c r="P6595" s="33"/>
      <c r="R6595" s="33"/>
      <c r="S6595" s="33"/>
    </row>
    <row r="6596" spans="16:19">
      <c r="P6596" s="33"/>
      <c r="R6596" s="33"/>
      <c r="S6596" s="33"/>
    </row>
    <row r="6597" spans="16:19">
      <c r="P6597" s="33"/>
      <c r="R6597" s="33"/>
      <c r="S6597" s="33"/>
    </row>
    <row r="6598" spans="16:19">
      <c r="P6598" s="33"/>
      <c r="R6598" s="33"/>
      <c r="S6598" s="33"/>
    </row>
    <row r="6599" spans="16:19">
      <c r="P6599" s="33"/>
      <c r="R6599" s="33"/>
      <c r="S6599" s="33"/>
    </row>
    <row r="6600" spans="16:19">
      <c r="P6600" s="33"/>
      <c r="R6600" s="33"/>
      <c r="S6600" s="33"/>
    </row>
    <row r="6601" spans="16:19">
      <c r="P6601" s="33"/>
      <c r="R6601" s="33"/>
      <c r="S6601" s="33"/>
    </row>
    <row r="6602" spans="16:19">
      <c r="P6602" s="33"/>
      <c r="R6602" s="33"/>
      <c r="S6602" s="33"/>
    </row>
    <row r="6603" spans="16:19">
      <c r="P6603" s="33"/>
      <c r="R6603" s="33"/>
      <c r="S6603" s="33"/>
    </row>
    <row r="6604" spans="16:19">
      <c r="P6604" s="33"/>
      <c r="R6604" s="33"/>
      <c r="S6604" s="33"/>
    </row>
    <row r="6605" spans="16:19">
      <c r="P6605" s="33"/>
      <c r="R6605" s="33"/>
      <c r="S6605" s="33"/>
    </row>
    <row r="6606" spans="16:19">
      <c r="P6606" s="33"/>
      <c r="R6606" s="33"/>
      <c r="S6606" s="33"/>
    </row>
    <row r="6607" spans="16:19">
      <c r="P6607" s="33"/>
      <c r="R6607" s="33"/>
      <c r="S6607" s="33"/>
    </row>
    <row r="6608" spans="16:19">
      <c r="P6608" s="33"/>
      <c r="R6608" s="33"/>
      <c r="S6608" s="33"/>
    </row>
    <row r="6609" spans="16:19">
      <c r="P6609" s="33"/>
      <c r="R6609" s="33"/>
      <c r="S6609" s="33"/>
    </row>
    <row r="6610" spans="16:19">
      <c r="P6610" s="33"/>
      <c r="R6610" s="33"/>
      <c r="S6610" s="33"/>
    </row>
    <row r="6611" spans="16:19">
      <c r="P6611" s="33"/>
      <c r="R6611" s="33"/>
      <c r="S6611" s="33"/>
    </row>
    <row r="6612" spans="16:19">
      <c r="P6612" s="33"/>
      <c r="R6612" s="33"/>
      <c r="S6612" s="33"/>
    </row>
    <row r="6613" spans="16:19">
      <c r="P6613" s="33"/>
      <c r="R6613" s="33"/>
      <c r="S6613" s="33"/>
    </row>
    <row r="6614" spans="16:19">
      <c r="P6614" s="33"/>
      <c r="R6614" s="33"/>
      <c r="S6614" s="33"/>
    </row>
    <row r="6615" spans="16:19">
      <c r="P6615" s="33"/>
      <c r="R6615" s="33"/>
      <c r="S6615" s="33"/>
    </row>
    <row r="6616" spans="16:19">
      <c r="P6616" s="33"/>
      <c r="R6616" s="33"/>
      <c r="S6616" s="33"/>
    </row>
    <row r="6617" spans="16:19">
      <c r="P6617" s="33"/>
      <c r="R6617" s="33"/>
      <c r="S6617" s="33"/>
    </row>
    <row r="6618" spans="16:19">
      <c r="P6618" s="33"/>
      <c r="R6618" s="33"/>
      <c r="S6618" s="33"/>
    </row>
    <row r="6619" spans="16:19">
      <c r="P6619" s="33"/>
      <c r="R6619" s="33"/>
      <c r="S6619" s="33"/>
    </row>
    <row r="6620" spans="16:19">
      <c r="P6620" s="33"/>
      <c r="R6620" s="33"/>
      <c r="S6620" s="33"/>
    </row>
    <row r="6621" spans="16:19">
      <c r="P6621" s="33"/>
      <c r="R6621" s="33"/>
      <c r="S6621" s="33"/>
    </row>
    <row r="6622" spans="16:19">
      <c r="P6622" s="33"/>
      <c r="R6622" s="33"/>
      <c r="S6622" s="33"/>
    </row>
    <row r="6623" spans="16:19">
      <c r="P6623" s="33"/>
      <c r="R6623" s="33"/>
      <c r="S6623" s="33"/>
    </row>
    <row r="6624" spans="16:19">
      <c r="P6624" s="33"/>
      <c r="R6624" s="33"/>
      <c r="S6624" s="33"/>
    </row>
    <row r="6625" spans="16:19">
      <c r="P6625" s="33"/>
      <c r="R6625" s="33"/>
      <c r="S6625" s="33"/>
    </row>
    <row r="6626" spans="16:19">
      <c r="P6626" s="33"/>
      <c r="R6626" s="33"/>
      <c r="S6626" s="33"/>
    </row>
    <row r="6627" spans="16:19">
      <c r="P6627" s="33"/>
      <c r="R6627" s="33"/>
      <c r="S6627" s="33"/>
    </row>
    <row r="6628" spans="16:19">
      <c r="P6628" s="33"/>
      <c r="R6628" s="33"/>
      <c r="S6628" s="33"/>
    </row>
    <row r="6629" spans="16:19">
      <c r="P6629" s="33"/>
      <c r="R6629" s="33"/>
      <c r="S6629" s="33"/>
    </row>
    <row r="6630" spans="16:19">
      <c r="P6630" s="33"/>
      <c r="R6630" s="33"/>
      <c r="S6630" s="33"/>
    </row>
    <row r="6631" spans="16:19">
      <c r="P6631" s="33"/>
      <c r="R6631" s="33"/>
      <c r="S6631" s="33"/>
    </row>
    <row r="6632" spans="16:19">
      <c r="P6632" s="33"/>
      <c r="R6632" s="33"/>
      <c r="S6632" s="33"/>
    </row>
    <row r="6633" spans="16:19">
      <c r="P6633" s="33"/>
      <c r="R6633" s="33"/>
      <c r="S6633" s="33"/>
    </row>
    <row r="6634" spans="16:19">
      <c r="P6634" s="33"/>
      <c r="R6634" s="33"/>
      <c r="S6634" s="33"/>
    </row>
    <row r="6635" spans="16:19">
      <c r="P6635" s="33"/>
      <c r="R6635" s="33"/>
      <c r="S6635" s="33"/>
    </row>
    <row r="6636" spans="16:19">
      <c r="P6636" s="33"/>
      <c r="R6636" s="33"/>
      <c r="S6636" s="33"/>
    </row>
    <row r="6637" spans="16:19">
      <c r="P6637" s="33"/>
      <c r="R6637" s="33"/>
      <c r="S6637" s="33"/>
    </row>
    <row r="6638" spans="16:19">
      <c r="P6638" s="33"/>
      <c r="R6638" s="33"/>
      <c r="S6638" s="33"/>
    </row>
    <row r="6639" spans="16:19">
      <c r="P6639" s="33"/>
      <c r="R6639" s="33"/>
      <c r="S6639" s="33"/>
    </row>
    <row r="6640" spans="16:19">
      <c r="P6640" s="33"/>
      <c r="R6640" s="33"/>
      <c r="S6640" s="33"/>
    </row>
    <row r="6641" spans="16:19">
      <c r="P6641" s="33"/>
      <c r="R6641" s="33"/>
      <c r="S6641" s="33"/>
    </row>
    <row r="6642" spans="16:19">
      <c r="P6642" s="33"/>
      <c r="R6642" s="33"/>
      <c r="S6642" s="33"/>
    </row>
    <row r="6643" spans="16:19">
      <c r="P6643" s="33"/>
      <c r="R6643" s="33"/>
      <c r="S6643" s="33"/>
    </row>
    <row r="6644" spans="16:19">
      <c r="P6644" s="33"/>
      <c r="R6644" s="33"/>
      <c r="S6644" s="33"/>
    </row>
    <row r="6645" spans="16:19">
      <c r="P6645" s="33"/>
      <c r="R6645" s="33"/>
      <c r="S6645" s="33"/>
    </row>
    <row r="6646" spans="16:19">
      <c r="P6646" s="33"/>
      <c r="R6646" s="33"/>
      <c r="S6646" s="33"/>
    </row>
    <row r="6647" spans="16:19">
      <c r="P6647" s="33"/>
      <c r="R6647" s="33"/>
      <c r="S6647" s="33"/>
    </row>
    <row r="6648" spans="16:19">
      <c r="P6648" s="33"/>
      <c r="R6648" s="33"/>
      <c r="S6648" s="33"/>
    </row>
    <row r="6649" spans="16:19">
      <c r="P6649" s="33"/>
      <c r="R6649" s="33"/>
      <c r="S6649" s="33"/>
    </row>
    <row r="6650" spans="16:19">
      <c r="P6650" s="33"/>
      <c r="R6650" s="33"/>
      <c r="S6650" s="33"/>
    </row>
    <row r="6651" spans="16:19">
      <c r="P6651" s="33"/>
      <c r="R6651" s="33"/>
      <c r="S6651" s="33"/>
    </row>
    <row r="6652" spans="16:19">
      <c r="P6652" s="33"/>
      <c r="R6652" s="33"/>
      <c r="S6652" s="33"/>
    </row>
    <row r="6653" spans="16:19">
      <c r="P6653" s="33"/>
      <c r="R6653" s="33"/>
      <c r="S6653" s="33"/>
    </row>
    <row r="6654" spans="16:19">
      <c r="P6654" s="33"/>
      <c r="R6654" s="33"/>
      <c r="S6654" s="33"/>
    </row>
    <row r="6655" spans="16:19">
      <c r="P6655" s="33"/>
      <c r="R6655" s="33"/>
      <c r="S6655" s="33"/>
    </row>
    <row r="6656" spans="16:19">
      <c r="P6656" s="33"/>
      <c r="R6656" s="33"/>
      <c r="S6656" s="33"/>
    </row>
    <row r="6657" spans="16:19">
      <c r="P6657" s="33"/>
      <c r="R6657" s="33"/>
      <c r="S6657" s="33"/>
    </row>
    <row r="6658" spans="16:19">
      <c r="P6658" s="33"/>
      <c r="R6658" s="33"/>
      <c r="S6658" s="33"/>
    </row>
    <row r="6659" spans="16:19">
      <c r="P6659" s="33"/>
      <c r="R6659" s="33"/>
      <c r="S6659" s="33"/>
    </row>
    <row r="6660" spans="16:19">
      <c r="P6660" s="33"/>
      <c r="R6660" s="33"/>
      <c r="S6660" s="33"/>
    </row>
    <row r="6661" spans="16:19">
      <c r="P6661" s="33"/>
      <c r="R6661" s="33"/>
      <c r="S6661" s="33"/>
    </row>
    <row r="6662" spans="16:19">
      <c r="P6662" s="33"/>
      <c r="R6662" s="33"/>
      <c r="S6662" s="33"/>
    </row>
    <row r="6663" spans="16:19">
      <c r="P6663" s="33"/>
      <c r="R6663" s="33"/>
      <c r="S6663" s="33"/>
    </row>
    <row r="6664" spans="16:19">
      <c r="P6664" s="33"/>
      <c r="R6664" s="33"/>
      <c r="S6664" s="33"/>
    </row>
    <row r="6665" spans="16:19">
      <c r="P6665" s="33"/>
      <c r="R6665" s="33"/>
      <c r="S6665" s="33"/>
    </row>
    <row r="6666" spans="16:19">
      <c r="P6666" s="33"/>
      <c r="R6666" s="33"/>
      <c r="S6666" s="33"/>
    </row>
    <row r="6667" spans="16:19">
      <c r="P6667" s="33"/>
      <c r="R6667" s="33"/>
      <c r="S6667" s="33"/>
    </row>
    <row r="6668" spans="16:19">
      <c r="P6668" s="33"/>
      <c r="R6668" s="33"/>
      <c r="S6668" s="33"/>
    </row>
    <row r="6669" spans="16:19">
      <c r="P6669" s="33"/>
      <c r="R6669" s="33"/>
      <c r="S6669" s="33"/>
    </row>
    <row r="6670" spans="16:19">
      <c r="P6670" s="33"/>
      <c r="R6670" s="33"/>
      <c r="S6670" s="33"/>
    </row>
    <row r="6671" spans="16:19">
      <c r="P6671" s="33"/>
      <c r="R6671" s="33"/>
      <c r="S6671" s="33"/>
    </row>
    <row r="6672" spans="16:19">
      <c r="P6672" s="33"/>
      <c r="R6672" s="33"/>
      <c r="S6672" s="33"/>
    </row>
    <row r="6673" spans="16:19">
      <c r="P6673" s="33"/>
      <c r="R6673" s="33"/>
      <c r="S6673" s="33"/>
    </row>
    <row r="6674" spans="16:19">
      <c r="P6674" s="33"/>
      <c r="R6674" s="33"/>
      <c r="S6674" s="33"/>
    </row>
    <row r="6675" spans="16:19">
      <c r="P6675" s="33"/>
      <c r="R6675" s="33"/>
      <c r="S6675" s="33"/>
    </row>
    <row r="6676" spans="16:19">
      <c r="P6676" s="33"/>
      <c r="R6676" s="33"/>
      <c r="S6676" s="33"/>
    </row>
    <row r="6677" spans="16:19">
      <c r="P6677" s="33"/>
      <c r="R6677" s="33"/>
      <c r="S6677" s="33"/>
    </row>
    <row r="6678" spans="16:19">
      <c r="P6678" s="33"/>
      <c r="R6678" s="33"/>
      <c r="S6678" s="33"/>
    </row>
    <row r="6679" spans="16:19">
      <c r="P6679" s="33"/>
      <c r="R6679" s="33"/>
      <c r="S6679" s="33"/>
    </row>
    <row r="6680" spans="16:19">
      <c r="P6680" s="33"/>
      <c r="R6680" s="33"/>
      <c r="S6680" s="33"/>
    </row>
    <row r="6681" spans="16:19">
      <c r="P6681" s="33"/>
      <c r="R6681" s="33"/>
      <c r="S6681" s="33"/>
    </row>
    <row r="6682" spans="16:19">
      <c r="P6682" s="33"/>
      <c r="R6682" s="33"/>
      <c r="S6682" s="33"/>
    </row>
    <row r="6683" spans="16:19">
      <c r="P6683" s="33"/>
      <c r="R6683" s="33"/>
      <c r="S6683" s="33"/>
    </row>
    <row r="6684" spans="16:19">
      <c r="P6684" s="33"/>
      <c r="R6684" s="33"/>
      <c r="S6684" s="33"/>
    </row>
    <row r="6685" spans="16:19">
      <c r="P6685" s="33"/>
      <c r="R6685" s="33"/>
      <c r="S6685" s="33"/>
    </row>
    <row r="6686" spans="16:19">
      <c r="P6686" s="33"/>
      <c r="R6686" s="33"/>
      <c r="S6686" s="33"/>
    </row>
    <row r="6687" spans="16:19">
      <c r="P6687" s="33"/>
      <c r="R6687" s="33"/>
      <c r="S6687" s="33"/>
    </row>
    <row r="6688" spans="16:19">
      <c r="P6688" s="33"/>
      <c r="R6688" s="33"/>
      <c r="S6688" s="33"/>
    </row>
    <row r="6689" spans="16:19">
      <c r="P6689" s="33"/>
      <c r="R6689" s="33"/>
      <c r="S6689" s="33"/>
    </row>
    <row r="6690" spans="16:19">
      <c r="P6690" s="33"/>
      <c r="R6690" s="33"/>
      <c r="S6690" s="33"/>
    </row>
    <row r="6691" spans="16:19">
      <c r="P6691" s="33"/>
      <c r="R6691" s="33"/>
      <c r="S6691" s="33"/>
    </row>
    <row r="6692" spans="16:19">
      <c r="P6692" s="33"/>
      <c r="R6692" s="33"/>
      <c r="S6692" s="33"/>
    </row>
    <row r="6693" spans="16:19">
      <c r="P6693" s="33"/>
      <c r="R6693" s="33"/>
      <c r="S6693" s="33"/>
    </row>
    <row r="6694" spans="16:19">
      <c r="P6694" s="33"/>
      <c r="R6694" s="33"/>
      <c r="S6694" s="33"/>
    </row>
    <row r="6695" spans="16:19">
      <c r="P6695" s="33"/>
      <c r="R6695" s="33"/>
      <c r="S6695" s="33"/>
    </row>
    <row r="6696" spans="16:19">
      <c r="P6696" s="33"/>
      <c r="R6696" s="33"/>
      <c r="S6696" s="33"/>
    </row>
    <row r="6697" spans="16:19">
      <c r="P6697" s="33"/>
      <c r="R6697" s="33"/>
      <c r="S6697" s="33"/>
    </row>
    <row r="6698" spans="16:19">
      <c r="P6698" s="33"/>
      <c r="R6698" s="33"/>
      <c r="S6698" s="33"/>
    </row>
    <row r="6699" spans="16:19">
      <c r="P6699" s="33"/>
      <c r="R6699" s="33"/>
      <c r="S6699" s="33"/>
    </row>
    <row r="6700" spans="16:19">
      <c r="P6700" s="33"/>
      <c r="R6700" s="33"/>
      <c r="S6700" s="33"/>
    </row>
    <row r="6701" spans="16:19">
      <c r="P6701" s="33"/>
      <c r="R6701" s="33"/>
      <c r="S6701" s="33"/>
    </row>
    <row r="6702" spans="16:19">
      <c r="P6702" s="33"/>
      <c r="R6702" s="33"/>
      <c r="S6702" s="33"/>
    </row>
    <row r="6703" spans="16:19">
      <c r="P6703" s="33"/>
      <c r="R6703" s="33"/>
      <c r="S6703" s="33"/>
    </row>
    <row r="6704" spans="16:19">
      <c r="P6704" s="33"/>
      <c r="R6704" s="33"/>
      <c r="S6704" s="33"/>
    </row>
    <row r="6705" spans="16:19">
      <c r="P6705" s="33"/>
      <c r="R6705" s="33"/>
      <c r="S6705" s="33"/>
    </row>
    <row r="6706" spans="16:19">
      <c r="P6706" s="33"/>
      <c r="R6706" s="33"/>
      <c r="S6706" s="33"/>
    </row>
    <row r="6707" spans="16:19">
      <c r="P6707" s="33"/>
      <c r="R6707" s="33"/>
      <c r="S6707" s="33"/>
    </row>
    <row r="6708" spans="16:19">
      <c r="P6708" s="33"/>
      <c r="R6708" s="33"/>
      <c r="S6708" s="33"/>
    </row>
    <row r="6709" spans="16:19">
      <c r="P6709" s="33"/>
      <c r="R6709" s="33"/>
      <c r="S6709" s="33"/>
    </row>
    <row r="6710" spans="16:19">
      <c r="P6710" s="33"/>
      <c r="R6710" s="33"/>
      <c r="S6710" s="33"/>
    </row>
    <row r="6711" spans="16:19">
      <c r="P6711" s="33"/>
      <c r="R6711" s="33"/>
      <c r="S6711" s="33"/>
    </row>
    <row r="6712" spans="16:19">
      <c r="P6712" s="33"/>
      <c r="R6712" s="33"/>
      <c r="S6712" s="33"/>
    </row>
    <row r="6713" spans="16:19">
      <c r="P6713" s="33"/>
      <c r="R6713" s="33"/>
      <c r="S6713" s="33"/>
    </row>
    <row r="6714" spans="16:19">
      <c r="P6714" s="33"/>
      <c r="R6714" s="33"/>
      <c r="S6714" s="33"/>
    </row>
    <row r="6715" spans="16:19">
      <c r="P6715" s="33"/>
      <c r="R6715" s="33"/>
      <c r="S6715" s="33"/>
    </row>
    <row r="6716" spans="16:19">
      <c r="P6716" s="33"/>
      <c r="R6716" s="33"/>
      <c r="S6716" s="33"/>
    </row>
    <row r="6717" spans="16:19">
      <c r="P6717" s="33"/>
      <c r="R6717" s="33"/>
      <c r="S6717" s="33"/>
    </row>
    <row r="6718" spans="16:19">
      <c r="P6718" s="33"/>
      <c r="R6718" s="33"/>
      <c r="S6718" s="33"/>
    </row>
    <row r="6719" spans="16:19">
      <c r="P6719" s="33"/>
      <c r="R6719" s="33"/>
      <c r="S6719" s="33"/>
    </row>
    <row r="6720" spans="16:19">
      <c r="P6720" s="33"/>
      <c r="R6720" s="33"/>
      <c r="S6720" s="33"/>
    </row>
    <row r="6721" spans="16:19">
      <c r="P6721" s="33"/>
      <c r="R6721" s="33"/>
      <c r="S6721" s="33"/>
    </row>
    <row r="6722" spans="16:19">
      <c r="P6722" s="33"/>
      <c r="R6722" s="33"/>
      <c r="S6722" s="33"/>
    </row>
    <row r="6723" spans="16:19">
      <c r="P6723" s="33"/>
      <c r="R6723" s="33"/>
      <c r="S6723" s="33"/>
    </row>
    <row r="6724" spans="16:19">
      <c r="P6724" s="33"/>
      <c r="R6724" s="33"/>
      <c r="S6724" s="33"/>
    </row>
    <row r="6725" spans="16:19">
      <c r="P6725" s="33"/>
      <c r="R6725" s="33"/>
      <c r="S6725" s="33"/>
    </row>
    <row r="6726" spans="16:19">
      <c r="P6726" s="33"/>
      <c r="R6726" s="33"/>
      <c r="S6726" s="33"/>
    </row>
    <row r="6727" spans="16:19">
      <c r="P6727" s="33"/>
      <c r="R6727" s="33"/>
      <c r="S6727" s="33"/>
    </row>
    <row r="6728" spans="16:19">
      <c r="P6728" s="33"/>
      <c r="R6728" s="33"/>
      <c r="S6728" s="33"/>
    </row>
    <row r="6729" spans="16:19">
      <c r="P6729" s="33"/>
      <c r="R6729" s="33"/>
      <c r="S6729" s="33"/>
    </row>
    <row r="6730" spans="16:19">
      <c r="P6730" s="33"/>
      <c r="R6730" s="33"/>
      <c r="S6730" s="33"/>
    </row>
    <row r="6731" spans="16:19">
      <c r="P6731" s="33"/>
      <c r="R6731" s="33"/>
      <c r="S6731" s="33"/>
    </row>
    <row r="6732" spans="16:19">
      <c r="P6732" s="33"/>
      <c r="R6732" s="33"/>
      <c r="S6732" s="33"/>
    </row>
    <row r="6733" spans="16:19">
      <c r="P6733" s="33"/>
      <c r="R6733" s="33"/>
      <c r="S6733" s="33"/>
    </row>
    <row r="6734" spans="16:19">
      <c r="P6734" s="33"/>
      <c r="R6734" s="33"/>
      <c r="S6734" s="33"/>
    </row>
    <row r="6735" spans="16:19">
      <c r="P6735" s="33"/>
      <c r="R6735" s="33"/>
      <c r="S6735" s="33"/>
    </row>
    <row r="6736" spans="16:19">
      <c r="P6736" s="33"/>
      <c r="R6736" s="33"/>
      <c r="S6736" s="33"/>
    </row>
    <row r="6737" spans="16:19">
      <c r="P6737" s="33"/>
      <c r="R6737" s="33"/>
      <c r="S6737" s="33"/>
    </row>
    <row r="6738" spans="16:19">
      <c r="P6738" s="33"/>
      <c r="R6738" s="33"/>
      <c r="S6738" s="33"/>
    </row>
    <row r="6739" spans="16:19">
      <c r="P6739" s="33"/>
      <c r="R6739" s="33"/>
      <c r="S6739" s="33"/>
    </row>
    <row r="6740" spans="16:19">
      <c r="P6740" s="33"/>
      <c r="R6740" s="33"/>
      <c r="S6740" s="33"/>
    </row>
    <row r="6741" spans="16:19">
      <c r="P6741" s="33"/>
      <c r="R6741" s="33"/>
      <c r="S6741" s="33"/>
    </row>
    <row r="6742" spans="16:19">
      <c r="P6742" s="33"/>
      <c r="R6742" s="33"/>
      <c r="S6742" s="33"/>
    </row>
    <row r="6743" spans="16:19">
      <c r="P6743" s="33"/>
      <c r="R6743" s="33"/>
      <c r="S6743" s="33"/>
    </row>
    <row r="6744" spans="16:19">
      <c r="P6744" s="33"/>
      <c r="R6744" s="33"/>
      <c r="S6744" s="33"/>
    </row>
    <row r="6745" spans="16:19">
      <c r="P6745" s="33"/>
      <c r="R6745" s="33"/>
      <c r="S6745" s="33"/>
    </row>
    <row r="6746" spans="16:19">
      <c r="P6746" s="33"/>
      <c r="R6746" s="33"/>
      <c r="S6746" s="33"/>
    </row>
    <row r="6747" spans="16:19">
      <c r="P6747" s="33"/>
      <c r="R6747" s="33"/>
      <c r="S6747" s="33"/>
    </row>
    <row r="6748" spans="16:19">
      <c r="P6748" s="33"/>
      <c r="R6748" s="33"/>
      <c r="S6748" s="33"/>
    </row>
    <row r="6749" spans="16:19">
      <c r="P6749" s="33"/>
      <c r="R6749" s="33"/>
      <c r="S6749" s="33"/>
    </row>
    <row r="6750" spans="16:19">
      <c r="P6750" s="33"/>
      <c r="R6750" s="33"/>
      <c r="S6750" s="33"/>
    </row>
    <row r="6751" spans="16:19">
      <c r="P6751" s="33"/>
      <c r="R6751" s="33"/>
      <c r="S6751" s="33"/>
    </row>
    <row r="6752" spans="16:19">
      <c r="P6752" s="33"/>
      <c r="R6752" s="33"/>
      <c r="S6752" s="33"/>
    </row>
    <row r="6753" spans="16:19">
      <c r="P6753" s="33"/>
      <c r="R6753" s="33"/>
      <c r="S6753" s="33"/>
    </row>
    <row r="6754" spans="16:19">
      <c r="P6754" s="33"/>
      <c r="R6754" s="33"/>
      <c r="S6754" s="33"/>
    </row>
    <row r="6755" spans="16:19">
      <c r="P6755" s="33"/>
      <c r="R6755" s="33"/>
      <c r="S6755" s="33"/>
    </row>
    <row r="6756" spans="16:19">
      <c r="P6756" s="33"/>
      <c r="R6756" s="33"/>
      <c r="S6756" s="33"/>
    </row>
    <row r="6757" spans="16:19">
      <c r="P6757" s="33"/>
      <c r="R6757" s="33"/>
      <c r="S6757" s="33"/>
    </row>
    <row r="6758" spans="16:19">
      <c r="P6758" s="33"/>
      <c r="R6758" s="33"/>
      <c r="S6758" s="33"/>
    </row>
    <row r="6759" spans="16:19">
      <c r="P6759" s="33"/>
      <c r="R6759" s="33"/>
      <c r="S6759" s="33"/>
    </row>
    <row r="6760" spans="16:19">
      <c r="P6760" s="33"/>
      <c r="R6760" s="33"/>
      <c r="S6760" s="33"/>
    </row>
    <row r="6761" spans="16:19">
      <c r="P6761" s="33"/>
      <c r="R6761" s="33"/>
      <c r="S6761" s="33"/>
    </row>
    <row r="6762" spans="16:19">
      <c r="P6762" s="33"/>
      <c r="R6762" s="33"/>
      <c r="S6762" s="33"/>
    </row>
    <row r="6763" spans="16:19">
      <c r="P6763" s="33"/>
      <c r="R6763" s="33"/>
      <c r="S6763" s="33"/>
    </row>
    <row r="6764" spans="16:19">
      <c r="P6764" s="33"/>
      <c r="R6764" s="33"/>
      <c r="S6764" s="33"/>
    </row>
    <row r="6765" spans="16:19">
      <c r="P6765" s="33"/>
      <c r="R6765" s="33"/>
      <c r="S6765" s="33"/>
    </row>
    <row r="6766" spans="16:19">
      <c r="P6766" s="33"/>
      <c r="R6766" s="33"/>
      <c r="S6766" s="33"/>
    </row>
    <row r="6767" spans="16:19">
      <c r="P6767" s="33"/>
      <c r="R6767" s="33"/>
      <c r="S6767" s="33"/>
    </row>
    <row r="6768" spans="16:19">
      <c r="P6768" s="33"/>
      <c r="R6768" s="33"/>
      <c r="S6768" s="33"/>
    </row>
    <row r="6769" spans="16:19">
      <c r="P6769" s="33"/>
      <c r="R6769" s="33"/>
      <c r="S6769" s="33"/>
    </row>
    <row r="6770" spans="16:19">
      <c r="P6770" s="33"/>
      <c r="R6770" s="33"/>
      <c r="S6770" s="33"/>
    </row>
    <row r="6771" spans="16:19">
      <c r="P6771" s="33"/>
      <c r="R6771" s="33"/>
      <c r="S6771" s="33"/>
    </row>
    <row r="6772" spans="16:19">
      <c r="P6772" s="33"/>
      <c r="R6772" s="33"/>
      <c r="S6772" s="33"/>
    </row>
    <row r="6773" spans="16:19">
      <c r="P6773" s="33"/>
      <c r="R6773" s="33"/>
      <c r="S6773" s="33"/>
    </row>
    <row r="6774" spans="16:19">
      <c r="P6774" s="33"/>
      <c r="R6774" s="33"/>
      <c r="S6774" s="33"/>
    </row>
    <row r="6775" spans="16:19">
      <c r="P6775" s="33"/>
      <c r="R6775" s="33"/>
      <c r="S6775" s="33"/>
    </row>
    <row r="6776" spans="16:19">
      <c r="P6776" s="33"/>
      <c r="R6776" s="33"/>
      <c r="S6776" s="33"/>
    </row>
    <row r="6777" spans="16:19">
      <c r="P6777" s="33"/>
      <c r="R6777" s="33"/>
      <c r="S6777" s="33"/>
    </row>
    <row r="6778" spans="16:19">
      <c r="P6778" s="33"/>
      <c r="R6778" s="33"/>
      <c r="S6778" s="33"/>
    </row>
    <row r="6779" spans="16:19">
      <c r="P6779" s="33"/>
      <c r="R6779" s="33"/>
      <c r="S6779" s="33"/>
    </row>
    <row r="6780" spans="16:19">
      <c r="P6780" s="33"/>
      <c r="R6780" s="33"/>
      <c r="S6780" s="33"/>
    </row>
    <row r="6781" spans="16:19">
      <c r="P6781" s="33"/>
      <c r="R6781" s="33"/>
      <c r="S6781" s="33"/>
    </row>
    <row r="6782" spans="16:19">
      <c r="P6782" s="33"/>
      <c r="R6782" s="33"/>
      <c r="S6782" s="33"/>
    </row>
    <row r="6783" spans="16:19">
      <c r="P6783" s="33"/>
      <c r="R6783" s="33"/>
      <c r="S6783" s="33"/>
    </row>
    <row r="6784" spans="16:19">
      <c r="P6784" s="33"/>
      <c r="R6784" s="33"/>
      <c r="S6784" s="33"/>
    </row>
    <row r="6785" spans="16:19">
      <c r="P6785" s="33"/>
      <c r="R6785" s="33"/>
      <c r="S6785" s="33"/>
    </row>
    <row r="6786" spans="16:19">
      <c r="P6786" s="33"/>
      <c r="R6786" s="33"/>
      <c r="S6786" s="33"/>
    </row>
    <row r="6787" spans="16:19">
      <c r="P6787" s="33"/>
      <c r="R6787" s="33"/>
      <c r="S6787" s="33"/>
    </row>
    <row r="6788" spans="16:19">
      <c r="P6788" s="33"/>
      <c r="R6788" s="33"/>
      <c r="S6788" s="33"/>
    </row>
    <row r="6789" spans="16:19">
      <c r="P6789" s="33"/>
      <c r="R6789" s="33"/>
      <c r="S6789" s="33"/>
    </row>
    <row r="6790" spans="16:19">
      <c r="P6790" s="33"/>
      <c r="R6790" s="33"/>
      <c r="S6790" s="33"/>
    </row>
    <row r="6791" spans="16:19">
      <c r="P6791" s="33"/>
      <c r="R6791" s="33"/>
      <c r="S6791" s="33"/>
    </row>
    <row r="6792" spans="16:19">
      <c r="P6792" s="33"/>
      <c r="R6792" s="33"/>
      <c r="S6792" s="33"/>
    </row>
    <row r="6793" spans="16:19">
      <c r="P6793" s="33"/>
      <c r="R6793" s="33"/>
      <c r="S6793" s="33"/>
    </row>
    <row r="6794" spans="16:19">
      <c r="P6794" s="33"/>
      <c r="R6794" s="33"/>
      <c r="S6794" s="33"/>
    </row>
    <row r="6795" spans="16:19">
      <c r="P6795" s="33"/>
      <c r="R6795" s="33"/>
      <c r="S6795" s="33"/>
    </row>
    <row r="6796" spans="16:19">
      <c r="P6796" s="33"/>
      <c r="R6796" s="33"/>
      <c r="S6796" s="33"/>
    </row>
    <row r="6797" spans="16:19">
      <c r="P6797" s="33"/>
      <c r="R6797" s="33"/>
      <c r="S6797" s="33"/>
    </row>
    <row r="6798" spans="16:19">
      <c r="P6798" s="33"/>
      <c r="R6798" s="33"/>
      <c r="S6798" s="33"/>
    </row>
    <row r="6799" spans="16:19">
      <c r="P6799" s="33"/>
      <c r="R6799" s="33"/>
      <c r="S6799" s="33"/>
    </row>
    <row r="6800" spans="16:19">
      <c r="P6800" s="33"/>
      <c r="R6800" s="33"/>
      <c r="S6800" s="33"/>
    </row>
    <row r="6801" spans="16:19">
      <c r="P6801" s="33"/>
      <c r="R6801" s="33"/>
      <c r="S6801" s="33"/>
    </row>
    <row r="6802" spans="16:19">
      <c r="P6802" s="33"/>
      <c r="R6802" s="33"/>
      <c r="S6802" s="33"/>
    </row>
    <row r="6803" spans="16:19">
      <c r="P6803" s="33"/>
      <c r="R6803" s="33"/>
      <c r="S6803" s="33"/>
    </row>
    <row r="6804" spans="16:19">
      <c r="P6804" s="33"/>
      <c r="R6804" s="33"/>
      <c r="S6804" s="33"/>
    </row>
    <row r="6805" spans="16:19">
      <c r="P6805" s="33"/>
      <c r="R6805" s="33"/>
      <c r="S6805" s="33"/>
    </row>
    <row r="6806" spans="16:19">
      <c r="P6806" s="33"/>
      <c r="R6806" s="33"/>
      <c r="S6806" s="33"/>
    </row>
    <row r="6807" spans="16:19">
      <c r="P6807" s="33"/>
      <c r="R6807" s="33"/>
      <c r="S6807" s="33"/>
    </row>
    <row r="6808" spans="16:19">
      <c r="P6808" s="33"/>
      <c r="R6808" s="33"/>
      <c r="S6808" s="33"/>
    </row>
    <row r="6809" spans="16:19">
      <c r="P6809" s="33"/>
      <c r="R6809" s="33"/>
      <c r="S6809" s="33"/>
    </row>
    <row r="6810" spans="16:19">
      <c r="P6810" s="33"/>
      <c r="R6810" s="33"/>
      <c r="S6810" s="33"/>
    </row>
    <row r="6811" spans="16:19">
      <c r="P6811" s="33"/>
      <c r="R6811" s="33"/>
      <c r="S6811" s="33"/>
    </row>
    <row r="6812" spans="16:19">
      <c r="P6812" s="33"/>
      <c r="R6812" s="33"/>
      <c r="S6812" s="33"/>
    </row>
    <row r="6813" spans="16:19">
      <c r="P6813" s="33"/>
      <c r="R6813" s="33"/>
      <c r="S6813" s="33"/>
    </row>
    <row r="6814" spans="16:19">
      <c r="P6814" s="33"/>
      <c r="R6814" s="33"/>
      <c r="S6814" s="33"/>
    </row>
    <row r="6815" spans="16:19">
      <c r="P6815" s="33"/>
      <c r="R6815" s="33"/>
      <c r="S6815" s="33"/>
    </row>
    <row r="6816" spans="16:19">
      <c r="P6816" s="33"/>
      <c r="R6816" s="33"/>
      <c r="S6816" s="33"/>
    </row>
    <row r="6817" spans="16:19">
      <c r="P6817" s="33"/>
      <c r="R6817" s="33"/>
      <c r="S6817" s="33"/>
    </row>
    <row r="6818" spans="16:19">
      <c r="P6818" s="33"/>
      <c r="R6818" s="33"/>
      <c r="S6818" s="33"/>
    </row>
    <row r="6819" spans="16:19">
      <c r="P6819" s="33"/>
      <c r="R6819" s="33"/>
      <c r="S6819" s="33"/>
    </row>
    <row r="6820" spans="16:19">
      <c r="P6820" s="33"/>
      <c r="R6820" s="33"/>
      <c r="S6820" s="33"/>
    </row>
    <row r="6821" spans="16:19">
      <c r="P6821" s="33"/>
      <c r="R6821" s="33"/>
      <c r="S6821" s="33"/>
    </row>
    <row r="6822" spans="16:19">
      <c r="P6822" s="33"/>
      <c r="R6822" s="33"/>
      <c r="S6822" s="33"/>
    </row>
    <row r="6823" spans="16:19">
      <c r="P6823" s="33"/>
      <c r="R6823" s="33"/>
      <c r="S6823" s="33"/>
    </row>
    <row r="6824" spans="16:19">
      <c r="P6824" s="33"/>
      <c r="R6824" s="33"/>
      <c r="S6824" s="33"/>
    </row>
    <row r="6825" spans="16:19">
      <c r="P6825" s="33"/>
      <c r="R6825" s="33"/>
      <c r="S6825" s="33"/>
    </row>
    <row r="6826" spans="16:19">
      <c r="P6826" s="33"/>
      <c r="R6826" s="33"/>
      <c r="S6826" s="33"/>
    </row>
    <row r="6827" spans="16:19">
      <c r="P6827" s="33"/>
      <c r="R6827" s="33"/>
      <c r="S6827" s="33"/>
    </row>
    <row r="6828" spans="16:19">
      <c r="P6828" s="33"/>
      <c r="R6828" s="33"/>
      <c r="S6828" s="33"/>
    </row>
    <row r="6829" spans="16:19">
      <c r="P6829" s="33"/>
      <c r="R6829" s="33"/>
      <c r="S6829" s="33"/>
    </row>
    <row r="6830" spans="16:19">
      <c r="P6830" s="33"/>
      <c r="R6830" s="33"/>
      <c r="S6830" s="33"/>
    </row>
    <row r="6831" spans="16:19">
      <c r="P6831" s="33"/>
      <c r="R6831" s="33"/>
      <c r="S6831" s="33"/>
    </row>
    <row r="6832" spans="16:19">
      <c r="P6832" s="33"/>
      <c r="R6832" s="33"/>
      <c r="S6832" s="33"/>
    </row>
    <row r="6833" spans="16:19">
      <c r="P6833" s="33"/>
      <c r="R6833" s="33"/>
      <c r="S6833" s="33"/>
    </row>
    <row r="6834" spans="16:19">
      <c r="P6834" s="33"/>
      <c r="R6834" s="33"/>
      <c r="S6834" s="33"/>
    </row>
    <row r="6835" spans="16:19">
      <c r="P6835" s="33"/>
      <c r="R6835" s="33"/>
      <c r="S6835" s="33"/>
    </row>
    <row r="6836" spans="16:19">
      <c r="P6836" s="33"/>
      <c r="R6836" s="33"/>
      <c r="S6836" s="33"/>
    </row>
    <row r="6837" spans="16:19">
      <c r="P6837" s="33"/>
      <c r="R6837" s="33"/>
      <c r="S6837" s="33"/>
    </row>
    <row r="6838" spans="16:19">
      <c r="P6838" s="33"/>
      <c r="R6838" s="33"/>
      <c r="S6838" s="33"/>
    </row>
    <row r="6839" spans="16:19">
      <c r="P6839" s="33"/>
      <c r="R6839" s="33"/>
      <c r="S6839" s="33"/>
    </row>
    <row r="6840" spans="16:19">
      <c r="P6840" s="33"/>
      <c r="R6840" s="33"/>
      <c r="S6840" s="33"/>
    </row>
    <row r="6841" spans="16:19">
      <c r="P6841" s="33"/>
      <c r="R6841" s="33"/>
      <c r="S6841" s="33"/>
    </row>
    <row r="6842" spans="16:19">
      <c r="P6842" s="33"/>
      <c r="R6842" s="33"/>
      <c r="S6842" s="33"/>
    </row>
    <row r="6843" spans="16:19">
      <c r="P6843" s="33"/>
      <c r="R6843" s="33"/>
      <c r="S6843" s="33"/>
    </row>
    <row r="6844" spans="16:19">
      <c r="P6844" s="33"/>
      <c r="R6844" s="33"/>
      <c r="S6844" s="33"/>
    </row>
    <row r="6845" spans="16:19">
      <c r="P6845" s="33"/>
      <c r="R6845" s="33"/>
      <c r="S6845" s="33"/>
    </row>
    <row r="6846" spans="16:19">
      <c r="P6846" s="33"/>
      <c r="R6846" s="33"/>
      <c r="S6846" s="33"/>
    </row>
    <row r="6847" spans="16:19">
      <c r="P6847" s="33"/>
      <c r="R6847" s="33"/>
      <c r="S6847" s="33"/>
    </row>
    <row r="6848" spans="16:19">
      <c r="P6848" s="33"/>
      <c r="R6848" s="33"/>
      <c r="S6848" s="33"/>
    </row>
    <row r="6849" spans="16:19">
      <c r="P6849" s="33"/>
      <c r="R6849" s="33"/>
      <c r="S6849" s="33"/>
    </row>
    <row r="6850" spans="16:19">
      <c r="P6850" s="33"/>
      <c r="R6850" s="33"/>
      <c r="S6850" s="33"/>
    </row>
    <row r="6851" spans="16:19">
      <c r="P6851" s="33"/>
      <c r="R6851" s="33"/>
      <c r="S6851" s="33"/>
    </row>
    <row r="6852" spans="16:19">
      <c r="P6852" s="33"/>
      <c r="R6852" s="33"/>
      <c r="S6852" s="33"/>
    </row>
    <row r="6853" spans="16:19">
      <c r="P6853" s="33"/>
      <c r="R6853" s="33"/>
      <c r="S6853" s="33"/>
    </row>
    <row r="6854" spans="16:19">
      <c r="P6854" s="33"/>
      <c r="R6854" s="33"/>
      <c r="S6854" s="33"/>
    </row>
    <row r="6855" spans="16:19">
      <c r="P6855" s="33"/>
      <c r="R6855" s="33"/>
      <c r="S6855" s="33"/>
    </row>
    <row r="6856" spans="16:19">
      <c r="P6856" s="33"/>
      <c r="R6856" s="33"/>
      <c r="S6856" s="33"/>
    </row>
    <row r="6857" spans="16:19">
      <c r="P6857" s="33"/>
      <c r="R6857" s="33"/>
      <c r="S6857" s="33"/>
    </row>
    <row r="6858" spans="16:19">
      <c r="P6858" s="33"/>
      <c r="R6858" s="33"/>
      <c r="S6858" s="33"/>
    </row>
    <row r="6859" spans="16:19">
      <c r="P6859" s="33"/>
      <c r="R6859" s="33"/>
      <c r="S6859" s="33"/>
    </row>
    <row r="6860" spans="16:19">
      <c r="P6860" s="33"/>
      <c r="R6860" s="33"/>
      <c r="S6860" s="33"/>
    </row>
    <row r="6861" spans="16:19">
      <c r="P6861" s="33"/>
      <c r="R6861" s="33"/>
      <c r="S6861" s="33"/>
    </row>
    <row r="6862" spans="16:19">
      <c r="P6862" s="33"/>
      <c r="R6862" s="33"/>
      <c r="S6862" s="33"/>
    </row>
    <row r="6863" spans="16:19">
      <c r="P6863" s="33"/>
      <c r="R6863" s="33"/>
      <c r="S6863" s="33"/>
    </row>
    <row r="6864" spans="16:19">
      <c r="P6864" s="33"/>
      <c r="R6864" s="33"/>
      <c r="S6864" s="33"/>
    </row>
    <row r="6865" spans="16:19">
      <c r="P6865" s="33"/>
      <c r="R6865" s="33"/>
      <c r="S6865" s="33"/>
    </row>
    <row r="6866" spans="16:19">
      <c r="P6866" s="33"/>
      <c r="R6866" s="33"/>
      <c r="S6866" s="33"/>
    </row>
    <row r="6867" spans="16:19">
      <c r="P6867" s="33"/>
      <c r="R6867" s="33"/>
      <c r="S6867" s="33"/>
    </row>
    <row r="6868" spans="16:19">
      <c r="P6868" s="33"/>
      <c r="R6868" s="33"/>
      <c r="S6868" s="33"/>
    </row>
    <row r="6869" spans="16:19">
      <c r="P6869" s="33"/>
      <c r="R6869" s="33"/>
      <c r="S6869" s="33"/>
    </row>
    <row r="6870" spans="16:19">
      <c r="P6870" s="33"/>
      <c r="R6870" s="33"/>
      <c r="S6870" s="33"/>
    </row>
    <row r="6871" spans="16:19">
      <c r="P6871" s="33"/>
      <c r="R6871" s="33"/>
      <c r="S6871" s="33"/>
    </row>
    <row r="6872" spans="16:19">
      <c r="P6872" s="33"/>
      <c r="R6872" s="33"/>
      <c r="S6872" s="33"/>
    </row>
    <row r="6873" spans="16:19">
      <c r="P6873" s="33"/>
      <c r="R6873" s="33"/>
      <c r="S6873" s="33"/>
    </row>
    <row r="6874" spans="16:19">
      <c r="P6874" s="33"/>
      <c r="R6874" s="33"/>
      <c r="S6874" s="33"/>
    </row>
    <row r="6875" spans="16:19">
      <c r="P6875" s="33"/>
      <c r="R6875" s="33"/>
      <c r="S6875" s="33"/>
    </row>
    <row r="6876" spans="16:19">
      <c r="P6876" s="33"/>
      <c r="R6876" s="33"/>
      <c r="S6876" s="33"/>
    </row>
    <row r="6877" spans="16:19">
      <c r="P6877" s="33"/>
      <c r="R6877" s="33"/>
      <c r="S6877" s="33"/>
    </row>
    <row r="6878" spans="16:19">
      <c r="P6878" s="33"/>
      <c r="R6878" s="33"/>
      <c r="S6878" s="33"/>
    </row>
    <row r="6879" spans="16:19">
      <c r="P6879" s="33"/>
      <c r="R6879" s="33"/>
      <c r="S6879" s="33"/>
    </row>
    <row r="6880" spans="16:19">
      <c r="P6880" s="33"/>
      <c r="R6880" s="33"/>
      <c r="S6880" s="33"/>
    </row>
    <row r="6881" spans="16:19">
      <c r="P6881" s="33"/>
      <c r="R6881" s="33"/>
      <c r="S6881" s="33"/>
    </row>
    <row r="6882" spans="16:19">
      <c r="P6882" s="33"/>
      <c r="R6882" s="33"/>
      <c r="S6882" s="33"/>
    </row>
    <row r="6883" spans="16:19">
      <c r="P6883" s="33"/>
      <c r="R6883" s="33"/>
      <c r="S6883" s="33"/>
    </row>
    <row r="6884" spans="16:19">
      <c r="P6884" s="33"/>
      <c r="R6884" s="33"/>
      <c r="S6884" s="33"/>
    </row>
    <row r="6885" spans="16:19">
      <c r="P6885" s="33"/>
      <c r="R6885" s="33"/>
      <c r="S6885" s="33"/>
    </row>
    <row r="6886" spans="16:19">
      <c r="P6886" s="33"/>
      <c r="R6886" s="33"/>
      <c r="S6886" s="33"/>
    </row>
    <row r="6887" spans="16:19">
      <c r="P6887" s="33"/>
      <c r="R6887" s="33"/>
      <c r="S6887" s="33"/>
    </row>
    <row r="6888" spans="16:19">
      <c r="P6888" s="33"/>
      <c r="R6888" s="33"/>
      <c r="S6888" s="33"/>
    </row>
    <row r="6889" spans="16:19">
      <c r="P6889" s="33"/>
      <c r="R6889" s="33"/>
      <c r="S6889" s="33"/>
    </row>
    <row r="6890" spans="16:19">
      <c r="P6890" s="33"/>
      <c r="R6890" s="33"/>
      <c r="S6890" s="33"/>
    </row>
    <row r="6891" spans="16:19">
      <c r="P6891" s="33"/>
      <c r="R6891" s="33"/>
      <c r="S6891" s="33"/>
    </row>
    <row r="6892" spans="16:19">
      <c r="P6892" s="33"/>
      <c r="R6892" s="33"/>
      <c r="S6892" s="33"/>
    </row>
    <row r="6893" spans="16:19">
      <c r="P6893" s="33"/>
      <c r="R6893" s="33"/>
      <c r="S6893" s="33"/>
    </row>
    <row r="6894" spans="16:19">
      <c r="P6894" s="33"/>
      <c r="R6894" s="33"/>
      <c r="S6894" s="33"/>
    </row>
    <row r="6895" spans="16:19">
      <c r="P6895" s="33"/>
      <c r="R6895" s="33"/>
      <c r="S6895" s="33"/>
    </row>
    <row r="6896" spans="16:19">
      <c r="P6896" s="33"/>
      <c r="R6896" s="33"/>
      <c r="S6896" s="33"/>
    </row>
    <row r="6897" spans="16:19">
      <c r="P6897" s="33"/>
      <c r="R6897" s="33"/>
      <c r="S6897" s="33"/>
    </row>
    <row r="6898" spans="16:19">
      <c r="P6898" s="33"/>
      <c r="R6898" s="33"/>
      <c r="S6898" s="33"/>
    </row>
    <row r="6899" spans="16:19">
      <c r="P6899" s="33"/>
      <c r="R6899" s="33"/>
      <c r="S6899" s="33"/>
    </row>
    <row r="6900" spans="16:19">
      <c r="P6900" s="33"/>
      <c r="R6900" s="33"/>
      <c r="S6900" s="33"/>
    </row>
    <row r="6901" spans="16:19">
      <c r="P6901" s="33"/>
      <c r="R6901" s="33"/>
      <c r="S6901" s="33"/>
    </row>
    <row r="6902" spans="16:19">
      <c r="P6902" s="33"/>
      <c r="R6902" s="33"/>
      <c r="S6902" s="33"/>
    </row>
    <row r="6903" spans="16:19">
      <c r="P6903" s="33"/>
      <c r="R6903" s="33"/>
      <c r="S6903" s="33"/>
    </row>
    <row r="6904" spans="16:19">
      <c r="P6904" s="33"/>
      <c r="R6904" s="33"/>
      <c r="S6904" s="33"/>
    </row>
    <row r="6905" spans="16:19">
      <c r="P6905" s="33"/>
      <c r="R6905" s="33"/>
      <c r="S6905" s="33"/>
    </row>
    <row r="6906" spans="16:19">
      <c r="P6906" s="33"/>
      <c r="R6906" s="33"/>
      <c r="S6906" s="33"/>
    </row>
    <row r="6907" spans="16:19">
      <c r="P6907" s="33"/>
      <c r="R6907" s="33"/>
      <c r="S6907" s="33"/>
    </row>
    <row r="6908" spans="16:19">
      <c r="P6908" s="33"/>
      <c r="R6908" s="33"/>
      <c r="S6908" s="33"/>
    </row>
    <row r="6909" spans="16:19">
      <c r="P6909" s="33"/>
      <c r="R6909" s="33"/>
      <c r="S6909" s="33"/>
    </row>
    <row r="6910" spans="16:19">
      <c r="P6910" s="33"/>
      <c r="R6910" s="33"/>
      <c r="S6910" s="33"/>
    </row>
    <row r="6911" spans="16:19">
      <c r="P6911" s="33"/>
      <c r="R6911" s="33"/>
      <c r="S6911" s="33"/>
    </row>
    <row r="6912" spans="16:19">
      <c r="P6912" s="33"/>
      <c r="R6912" s="33"/>
      <c r="S6912" s="33"/>
    </row>
    <row r="6913" spans="16:19">
      <c r="P6913" s="33"/>
      <c r="R6913" s="33"/>
      <c r="S6913" s="33"/>
    </row>
    <row r="6914" spans="16:19">
      <c r="P6914" s="33"/>
      <c r="R6914" s="33"/>
      <c r="S6914" s="33"/>
    </row>
    <row r="6915" spans="16:19">
      <c r="P6915" s="33"/>
      <c r="R6915" s="33"/>
      <c r="S6915" s="33"/>
    </row>
    <row r="6916" spans="16:19">
      <c r="P6916" s="33"/>
      <c r="R6916" s="33"/>
      <c r="S6916" s="33"/>
    </row>
    <row r="6917" spans="16:19">
      <c r="P6917" s="33"/>
      <c r="R6917" s="33"/>
      <c r="S6917" s="33"/>
    </row>
    <row r="6918" spans="16:19">
      <c r="P6918" s="33"/>
      <c r="R6918" s="33"/>
      <c r="S6918" s="33"/>
    </row>
    <row r="6919" spans="16:19">
      <c r="P6919" s="33"/>
      <c r="R6919" s="33"/>
      <c r="S6919" s="33"/>
    </row>
    <row r="6920" spans="16:19">
      <c r="P6920" s="33"/>
      <c r="R6920" s="33"/>
      <c r="S6920" s="33"/>
    </row>
    <row r="6921" spans="16:19">
      <c r="P6921" s="33"/>
      <c r="R6921" s="33"/>
      <c r="S6921" s="33"/>
    </row>
    <row r="6922" spans="16:19">
      <c r="P6922" s="33"/>
      <c r="R6922" s="33"/>
      <c r="S6922" s="33"/>
    </row>
    <row r="6923" spans="16:19">
      <c r="P6923" s="33"/>
      <c r="R6923" s="33"/>
      <c r="S6923" s="33"/>
    </row>
    <row r="6924" spans="16:19">
      <c r="P6924" s="33"/>
      <c r="R6924" s="33"/>
      <c r="S6924" s="33"/>
    </row>
    <row r="6925" spans="16:19">
      <c r="P6925" s="33"/>
      <c r="R6925" s="33"/>
      <c r="S6925" s="33"/>
    </row>
    <row r="6926" spans="16:19">
      <c r="P6926" s="33"/>
      <c r="R6926" s="33"/>
      <c r="S6926" s="33"/>
    </row>
    <row r="6927" spans="16:19">
      <c r="P6927" s="33"/>
      <c r="R6927" s="33"/>
      <c r="S6927" s="33"/>
    </row>
    <row r="6928" spans="16:19">
      <c r="P6928" s="33"/>
      <c r="R6928" s="33"/>
      <c r="S6928" s="33"/>
    </row>
    <row r="6929" spans="16:19">
      <c r="P6929" s="33"/>
      <c r="R6929" s="33"/>
      <c r="S6929" s="33"/>
    </row>
    <row r="6930" spans="16:19">
      <c r="P6930" s="33"/>
      <c r="R6930" s="33"/>
      <c r="S6930" s="33"/>
    </row>
    <row r="6931" spans="16:19">
      <c r="P6931" s="33"/>
      <c r="R6931" s="33"/>
      <c r="S6931" s="33"/>
    </row>
    <row r="6932" spans="16:19">
      <c r="P6932" s="33"/>
      <c r="R6932" s="33"/>
      <c r="S6932" s="33"/>
    </row>
    <row r="6933" spans="16:19">
      <c r="P6933" s="33"/>
      <c r="R6933" s="33"/>
      <c r="S6933" s="33"/>
    </row>
    <row r="6934" spans="16:19">
      <c r="P6934" s="33"/>
      <c r="R6934" s="33"/>
      <c r="S6934" s="33"/>
    </row>
    <row r="6935" spans="16:19">
      <c r="P6935" s="33"/>
      <c r="R6935" s="33"/>
      <c r="S6935" s="33"/>
    </row>
    <row r="6936" spans="16:19">
      <c r="P6936" s="33"/>
      <c r="R6936" s="33"/>
      <c r="S6936" s="33"/>
    </row>
    <row r="6937" spans="16:19">
      <c r="P6937" s="33"/>
      <c r="R6937" s="33"/>
      <c r="S6937" s="33"/>
    </row>
    <row r="6938" spans="16:19">
      <c r="P6938" s="33"/>
      <c r="R6938" s="33"/>
      <c r="S6938" s="33"/>
    </row>
    <row r="6939" spans="16:19">
      <c r="P6939" s="33"/>
      <c r="R6939" s="33"/>
      <c r="S6939" s="33"/>
    </row>
    <row r="6940" spans="16:19">
      <c r="P6940" s="33"/>
      <c r="R6940" s="33"/>
      <c r="S6940" s="33"/>
    </row>
    <row r="6941" spans="16:19">
      <c r="P6941" s="33"/>
      <c r="R6941" s="33"/>
      <c r="S6941" s="33"/>
    </row>
    <row r="6942" spans="16:19">
      <c r="P6942" s="33"/>
      <c r="R6942" s="33"/>
      <c r="S6942" s="33"/>
    </row>
    <row r="6943" spans="16:19">
      <c r="P6943" s="33"/>
      <c r="R6943" s="33"/>
      <c r="S6943" s="33"/>
    </row>
    <row r="6944" spans="16:19">
      <c r="P6944" s="33"/>
      <c r="R6944" s="33"/>
      <c r="S6944" s="33"/>
    </row>
    <row r="6945" spans="16:19">
      <c r="P6945" s="33"/>
      <c r="R6945" s="33"/>
      <c r="S6945" s="33"/>
    </row>
    <row r="6946" spans="16:19">
      <c r="P6946" s="33"/>
      <c r="R6946" s="33"/>
      <c r="S6946" s="33"/>
    </row>
    <row r="6947" spans="16:19">
      <c r="P6947" s="33"/>
      <c r="R6947" s="33"/>
      <c r="S6947" s="33"/>
    </row>
    <row r="6948" spans="16:19">
      <c r="P6948" s="33"/>
      <c r="R6948" s="33"/>
      <c r="S6948" s="33"/>
    </row>
    <row r="6949" spans="16:19">
      <c r="P6949" s="33"/>
      <c r="R6949" s="33"/>
      <c r="S6949" s="33"/>
    </row>
    <row r="6950" spans="16:19">
      <c r="P6950" s="33"/>
      <c r="R6950" s="33"/>
      <c r="S6950" s="33"/>
    </row>
    <row r="6951" spans="16:19">
      <c r="P6951" s="33"/>
      <c r="R6951" s="33"/>
      <c r="S6951" s="33"/>
    </row>
    <row r="6952" spans="16:19">
      <c r="P6952" s="33"/>
      <c r="R6952" s="33"/>
      <c r="S6952" s="33"/>
    </row>
    <row r="6953" spans="16:19">
      <c r="P6953" s="33"/>
      <c r="R6953" s="33"/>
      <c r="S6953" s="33"/>
    </row>
    <row r="6954" spans="16:19">
      <c r="P6954" s="33"/>
      <c r="R6954" s="33"/>
      <c r="S6954" s="33"/>
    </row>
    <row r="6955" spans="16:19">
      <c r="P6955" s="33"/>
      <c r="R6955" s="33"/>
      <c r="S6955" s="33"/>
    </row>
    <row r="6956" spans="16:19">
      <c r="P6956" s="33"/>
      <c r="R6956" s="33"/>
      <c r="S6956" s="33"/>
    </row>
    <row r="6957" spans="16:19">
      <c r="P6957" s="33"/>
      <c r="R6957" s="33"/>
      <c r="S6957" s="33"/>
    </row>
    <row r="6958" spans="16:19">
      <c r="P6958" s="33"/>
      <c r="R6958" s="33"/>
      <c r="S6958" s="33"/>
    </row>
    <row r="6959" spans="16:19">
      <c r="P6959" s="33"/>
      <c r="R6959" s="33"/>
      <c r="S6959" s="33"/>
    </row>
    <row r="6960" spans="16:19">
      <c r="P6960" s="33"/>
      <c r="R6960" s="33"/>
      <c r="S6960" s="33"/>
    </row>
    <row r="6961" spans="16:19">
      <c r="P6961" s="33"/>
      <c r="R6961" s="33"/>
      <c r="S6961" s="33"/>
    </row>
    <row r="6962" spans="16:19">
      <c r="P6962" s="33"/>
      <c r="R6962" s="33"/>
      <c r="S6962" s="33"/>
    </row>
    <row r="6963" spans="16:19">
      <c r="P6963" s="33"/>
      <c r="R6963" s="33"/>
      <c r="S6963" s="33"/>
    </row>
    <row r="6964" spans="16:19">
      <c r="P6964" s="33"/>
      <c r="R6964" s="33"/>
      <c r="S6964" s="33"/>
    </row>
    <row r="6965" spans="16:19">
      <c r="P6965" s="33"/>
      <c r="R6965" s="33"/>
      <c r="S6965" s="33"/>
    </row>
    <row r="6966" spans="16:19">
      <c r="P6966" s="33"/>
      <c r="R6966" s="33"/>
      <c r="S6966" s="33"/>
    </row>
    <row r="6967" spans="16:19">
      <c r="P6967" s="33"/>
      <c r="R6967" s="33"/>
      <c r="S6967" s="33"/>
    </row>
    <row r="6968" spans="16:19">
      <c r="P6968" s="33"/>
      <c r="R6968" s="33"/>
      <c r="S6968" s="33"/>
    </row>
    <row r="6969" spans="16:19">
      <c r="P6969" s="33"/>
      <c r="R6969" s="33"/>
      <c r="S6969" s="33"/>
    </row>
    <row r="6970" spans="16:19">
      <c r="P6970" s="33"/>
      <c r="R6970" s="33"/>
      <c r="S6970" s="33"/>
    </row>
    <row r="6971" spans="16:19">
      <c r="P6971" s="33"/>
      <c r="R6971" s="33"/>
      <c r="S6971" s="33"/>
    </row>
    <row r="6972" spans="16:19">
      <c r="P6972" s="33"/>
      <c r="R6972" s="33"/>
      <c r="S6972" s="33"/>
    </row>
    <row r="6973" spans="16:19">
      <c r="P6973" s="33"/>
      <c r="R6973" s="33"/>
      <c r="S6973" s="33"/>
    </row>
    <row r="6974" spans="16:19">
      <c r="P6974" s="33"/>
      <c r="R6974" s="33"/>
      <c r="S6974" s="33"/>
    </row>
    <row r="6975" spans="16:19">
      <c r="P6975" s="33"/>
      <c r="R6975" s="33"/>
      <c r="S6975" s="33"/>
    </row>
    <row r="6976" spans="16:19">
      <c r="P6976" s="33"/>
      <c r="R6976" s="33"/>
      <c r="S6976" s="33"/>
    </row>
    <row r="6977" spans="16:19">
      <c r="P6977" s="33"/>
      <c r="R6977" s="33"/>
      <c r="S6977" s="33"/>
    </row>
    <row r="6978" spans="16:19">
      <c r="P6978" s="33"/>
      <c r="R6978" s="33"/>
      <c r="S6978" s="33"/>
    </row>
    <row r="6979" spans="16:19">
      <c r="P6979" s="33"/>
      <c r="R6979" s="33"/>
      <c r="S6979" s="33"/>
    </row>
    <row r="6980" spans="16:19">
      <c r="P6980" s="33"/>
      <c r="R6980" s="33"/>
      <c r="S6980" s="33"/>
    </row>
    <row r="6981" spans="16:19">
      <c r="P6981" s="33"/>
      <c r="R6981" s="33"/>
      <c r="S6981" s="33"/>
    </row>
    <row r="6982" spans="16:19">
      <c r="P6982" s="33"/>
      <c r="R6982" s="33"/>
      <c r="S6982" s="33"/>
    </row>
    <row r="6983" spans="16:19">
      <c r="P6983" s="33"/>
      <c r="R6983" s="33"/>
      <c r="S6983" s="33"/>
    </row>
    <row r="6984" spans="16:19">
      <c r="P6984" s="33"/>
      <c r="R6984" s="33"/>
      <c r="S6984" s="33"/>
    </row>
    <row r="6985" spans="16:19">
      <c r="P6985" s="33"/>
      <c r="R6985" s="33"/>
      <c r="S6985" s="33"/>
    </row>
    <row r="6986" spans="16:19">
      <c r="P6986" s="33"/>
      <c r="R6986" s="33"/>
      <c r="S6986" s="33"/>
    </row>
    <row r="6987" spans="16:19">
      <c r="P6987" s="33"/>
      <c r="R6987" s="33"/>
      <c r="S6987" s="33"/>
    </row>
    <row r="6988" spans="16:19">
      <c r="P6988" s="33"/>
      <c r="R6988" s="33"/>
      <c r="S6988" s="33"/>
    </row>
    <row r="6989" spans="16:19">
      <c r="P6989" s="33"/>
      <c r="R6989" s="33"/>
      <c r="S6989" s="33"/>
    </row>
    <row r="6990" spans="16:19">
      <c r="P6990" s="33"/>
      <c r="R6990" s="33"/>
      <c r="S6990" s="33"/>
    </row>
    <row r="6991" spans="16:19">
      <c r="P6991" s="33"/>
      <c r="R6991" s="33"/>
      <c r="S6991" s="33"/>
    </row>
    <row r="6992" spans="16:19">
      <c r="P6992" s="33"/>
      <c r="R6992" s="33"/>
      <c r="S6992" s="33"/>
    </row>
    <row r="6993" spans="16:19">
      <c r="P6993" s="33"/>
      <c r="R6993" s="33"/>
      <c r="S6993" s="33"/>
    </row>
    <row r="6994" spans="16:19">
      <c r="P6994" s="33"/>
      <c r="R6994" s="33"/>
      <c r="S6994" s="33"/>
    </row>
    <row r="6995" spans="16:19">
      <c r="P6995" s="33"/>
      <c r="R6995" s="33"/>
      <c r="S6995" s="33"/>
    </row>
    <row r="6996" spans="16:19">
      <c r="P6996" s="33"/>
      <c r="R6996" s="33"/>
      <c r="S6996" s="33"/>
    </row>
    <row r="6997" spans="16:19">
      <c r="P6997" s="33"/>
      <c r="R6997" s="33"/>
      <c r="S6997" s="33"/>
    </row>
    <row r="6998" spans="16:19">
      <c r="P6998" s="33"/>
      <c r="R6998" s="33"/>
      <c r="S6998" s="33"/>
    </row>
    <row r="6999" spans="16:19">
      <c r="P6999" s="33"/>
      <c r="R6999" s="33"/>
      <c r="S6999" s="33"/>
    </row>
    <row r="7000" spans="16:19">
      <c r="P7000" s="33"/>
      <c r="R7000" s="33"/>
      <c r="S7000" s="33"/>
    </row>
    <row r="7001" spans="16:19">
      <c r="P7001" s="33"/>
      <c r="R7001" s="33"/>
      <c r="S7001" s="33"/>
    </row>
    <row r="7002" spans="16:19">
      <c r="P7002" s="33"/>
      <c r="R7002" s="33"/>
      <c r="S7002" s="33"/>
    </row>
    <row r="7003" spans="16:19">
      <c r="P7003" s="33"/>
      <c r="R7003" s="33"/>
      <c r="S7003" s="33"/>
    </row>
    <row r="7004" spans="16:19">
      <c r="P7004" s="33"/>
      <c r="R7004" s="33"/>
      <c r="S7004" s="33"/>
    </row>
    <row r="7005" spans="16:19">
      <c r="P7005" s="33"/>
      <c r="R7005" s="33"/>
      <c r="S7005" s="33"/>
    </row>
    <row r="7006" spans="16:19">
      <c r="P7006" s="33"/>
      <c r="R7006" s="33"/>
      <c r="S7006" s="33"/>
    </row>
    <row r="7007" spans="16:19">
      <c r="P7007" s="33"/>
      <c r="R7007" s="33"/>
      <c r="S7007" s="33"/>
    </row>
    <row r="7008" spans="16:19">
      <c r="P7008" s="33"/>
      <c r="R7008" s="33"/>
      <c r="S7008" s="33"/>
    </row>
    <row r="7009" spans="16:19">
      <c r="P7009" s="33"/>
      <c r="R7009" s="33"/>
      <c r="S7009" s="33"/>
    </row>
    <row r="7010" spans="16:19">
      <c r="P7010" s="33"/>
      <c r="R7010" s="33"/>
      <c r="S7010" s="33"/>
    </row>
    <row r="7011" spans="16:19">
      <c r="P7011" s="33"/>
      <c r="R7011" s="33"/>
      <c r="S7011" s="33"/>
    </row>
    <row r="7012" spans="16:19">
      <c r="P7012" s="33"/>
      <c r="R7012" s="33"/>
      <c r="S7012" s="33"/>
    </row>
    <row r="7013" spans="16:19">
      <c r="P7013" s="33"/>
      <c r="R7013" s="33"/>
      <c r="S7013" s="33"/>
    </row>
    <row r="7014" spans="16:19">
      <c r="P7014" s="33"/>
      <c r="R7014" s="33"/>
      <c r="S7014" s="33"/>
    </row>
    <row r="7015" spans="16:19">
      <c r="P7015" s="33"/>
      <c r="R7015" s="33"/>
      <c r="S7015" s="33"/>
    </row>
    <row r="7016" spans="16:19">
      <c r="P7016" s="33"/>
      <c r="R7016" s="33"/>
      <c r="S7016" s="33"/>
    </row>
    <row r="7017" spans="16:19">
      <c r="P7017" s="33"/>
      <c r="R7017" s="33"/>
      <c r="S7017" s="33"/>
    </row>
    <row r="7018" spans="16:19">
      <c r="P7018" s="33"/>
      <c r="R7018" s="33"/>
      <c r="S7018" s="33"/>
    </row>
    <row r="7019" spans="16:19">
      <c r="P7019" s="33"/>
      <c r="R7019" s="33"/>
      <c r="S7019" s="33"/>
    </row>
    <row r="7020" spans="16:19">
      <c r="P7020" s="33"/>
      <c r="R7020" s="33"/>
      <c r="S7020" s="33"/>
    </row>
    <row r="7021" spans="16:19">
      <c r="P7021" s="33"/>
      <c r="R7021" s="33"/>
      <c r="S7021" s="33"/>
    </row>
    <row r="7022" spans="16:19">
      <c r="P7022" s="33"/>
      <c r="R7022" s="33"/>
      <c r="S7022" s="33"/>
    </row>
    <row r="7023" spans="16:19">
      <c r="P7023" s="33"/>
      <c r="R7023" s="33"/>
      <c r="S7023" s="33"/>
    </row>
    <row r="7024" spans="16:19">
      <c r="P7024" s="33"/>
      <c r="R7024" s="33"/>
      <c r="S7024" s="33"/>
    </row>
    <row r="7025" spans="16:19">
      <c r="P7025" s="33"/>
      <c r="R7025" s="33"/>
      <c r="S7025" s="33"/>
    </row>
    <row r="7026" spans="16:19">
      <c r="P7026" s="33"/>
      <c r="R7026" s="33"/>
      <c r="S7026" s="33"/>
    </row>
    <row r="7027" spans="16:19">
      <c r="P7027" s="33"/>
      <c r="R7027" s="33"/>
      <c r="S7027" s="33"/>
    </row>
    <row r="7028" spans="16:19">
      <c r="P7028" s="33"/>
      <c r="R7028" s="33"/>
      <c r="S7028" s="33"/>
    </row>
    <row r="7029" spans="16:19">
      <c r="P7029" s="33"/>
      <c r="R7029" s="33"/>
      <c r="S7029" s="33"/>
    </row>
    <row r="7030" spans="16:19">
      <c r="P7030" s="33"/>
      <c r="R7030" s="33"/>
      <c r="S7030" s="33"/>
    </row>
    <row r="7031" spans="16:19">
      <c r="P7031" s="33"/>
      <c r="R7031" s="33"/>
      <c r="S7031" s="33"/>
    </row>
    <row r="7032" spans="16:19">
      <c r="P7032" s="33"/>
      <c r="R7032" s="33"/>
      <c r="S7032" s="33"/>
    </row>
    <row r="7033" spans="16:19">
      <c r="P7033" s="33"/>
      <c r="R7033" s="33"/>
      <c r="S7033" s="33"/>
    </row>
    <row r="7034" spans="16:19">
      <c r="P7034" s="33"/>
      <c r="R7034" s="33"/>
      <c r="S7034" s="33"/>
    </row>
    <row r="7035" spans="16:19">
      <c r="P7035" s="33"/>
      <c r="R7035" s="33"/>
      <c r="S7035" s="33"/>
    </row>
    <row r="7036" spans="16:19">
      <c r="P7036" s="33"/>
      <c r="R7036" s="33"/>
      <c r="S7036" s="33"/>
    </row>
    <row r="7037" spans="16:19">
      <c r="P7037" s="33"/>
      <c r="R7037" s="33"/>
      <c r="S7037" s="33"/>
    </row>
    <row r="7038" spans="16:19">
      <c r="P7038" s="33"/>
      <c r="R7038" s="33"/>
      <c r="S7038" s="33"/>
    </row>
    <row r="7039" spans="16:19">
      <c r="P7039" s="33"/>
      <c r="R7039" s="33"/>
      <c r="S7039" s="33"/>
    </row>
    <row r="7040" spans="16:19">
      <c r="P7040" s="33"/>
      <c r="R7040" s="33"/>
      <c r="S7040" s="33"/>
    </row>
    <row r="7041" spans="16:19">
      <c r="P7041" s="33"/>
      <c r="R7041" s="33"/>
      <c r="S7041" s="33"/>
    </row>
    <row r="7042" spans="16:19">
      <c r="P7042" s="33"/>
      <c r="R7042" s="33"/>
      <c r="S7042" s="33"/>
    </row>
    <row r="7043" spans="16:19">
      <c r="P7043" s="33"/>
      <c r="R7043" s="33"/>
      <c r="S7043" s="33"/>
    </row>
    <row r="7044" spans="16:19">
      <c r="P7044" s="33"/>
      <c r="R7044" s="33"/>
      <c r="S7044" s="33"/>
    </row>
    <row r="7045" spans="16:19">
      <c r="P7045" s="33"/>
      <c r="R7045" s="33"/>
      <c r="S7045" s="33"/>
    </row>
    <row r="7046" spans="16:19">
      <c r="P7046" s="33"/>
      <c r="R7046" s="33"/>
      <c r="S7046" s="33"/>
    </row>
    <row r="7047" spans="16:19">
      <c r="P7047" s="33"/>
      <c r="R7047" s="33"/>
      <c r="S7047" s="33"/>
    </row>
    <row r="7048" spans="16:19">
      <c r="P7048" s="33"/>
      <c r="R7048" s="33"/>
      <c r="S7048" s="33"/>
    </row>
    <row r="7049" spans="16:19">
      <c r="P7049" s="33"/>
      <c r="R7049" s="33"/>
      <c r="S7049" s="33"/>
    </row>
    <row r="7050" spans="16:19">
      <c r="P7050" s="33"/>
      <c r="R7050" s="33"/>
      <c r="S7050" s="33"/>
    </row>
    <row r="7051" spans="16:19">
      <c r="P7051" s="33"/>
      <c r="R7051" s="33"/>
      <c r="S7051" s="33"/>
    </row>
    <row r="7052" spans="16:19">
      <c r="P7052" s="33"/>
      <c r="R7052" s="33"/>
      <c r="S7052" s="33"/>
    </row>
    <row r="7053" spans="16:19">
      <c r="P7053" s="33"/>
      <c r="R7053" s="33"/>
      <c r="S7053" s="33"/>
    </row>
    <row r="7054" spans="16:19">
      <c r="P7054" s="33"/>
      <c r="R7054" s="33"/>
      <c r="S7054" s="33"/>
    </row>
    <row r="7055" spans="16:19">
      <c r="P7055" s="33"/>
      <c r="R7055" s="33"/>
      <c r="S7055" s="33"/>
    </row>
    <row r="7056" spans="16:19">
      <c r="P7056" s="33"/>
      <c r="R7056" s="33"/>
      <c r="S7056" s="33"/>
    </row>
    <row r="7057" spans="16:19">
      <c r="P7057" s="33"/>
      <c r="R7057" s="33"/>
      <c r="S7057" s="33"/>
    </row>
    <row r="7058" spans="16:19">
      <c r="P7058" s="33"/>
      <c r="R7058" s="33"/>
      <c r="S7058" s="33"/>
    </row>
    <row r="7059" spans="16:19">
      <c r="P7059" s="33"/>
      <c r="R7059" s="33"/>
      <c r="S7059" s="33"/>
    </row>
    <row r="7060" spans="16:19">
      <c r="P7060" s="33"/>
      <c r="R7060" s="33"/>
      <c r="S7060" s="33"/>
    </row>
    <row r="7061" spans="16:19">
      <c r="P7061" s="33"/>
      <c r="R7061" s="33"/>
      <c r="S7061" s="33"/>
    </row>
    <row r="7062" spans="16:19">
      <c r="P7062" s="33"/>
      <c r="R7062" s="33"/>
      <c r="S7062" s="33"/>
    </row>
    <row r="7063" spans="16:19">
      <c r="P7063" s="33"/>
      <c r="R7063" s="33"/>
      <c r="S7063" s="33"/>
    </row>
    <row r="7064" spans="16:19">
      <c r="P7064" s="33"/>
      <c r="R7064" s="33"/>
      <c r="S7064" s="33"/>
    </row>
    <row r="7065" spans="16:19">
      <c r="P7065" s="33"/>
      <c r="R7065" s="33"/>
      <c r="S7065" s="33"/>
    </row>
    <row r="7066" spans="16:19">
      <c r="P7066" s="33"/>
      <c r="R7066" s="33"/>
      <c r="S7066" s="33"/>
    </row>
    <row r="7067" spans="16:19">
      <c r="P7067" s="33"/>
      <c r="R7067" s="33"/>
      <c r="S7067" s="33"/>
    </row>
    <row r="7068" spans="16:19">
      <c r="P7068" s="33"/>
      <c r="R7068" s="33"/>
      <c r="S7068" s="33"/>
    </row>
    <row r="7069" spans="16:19">
      <c r="P7069" s="33"/>
      <c r="R7069" s="33"/>
      <c r="S7069" s="33"/>
    </row>
    <row r="7070" spans="16:19">
      <c r="P7070" s="33"/>
      <c r="R7070" s="33"/>
      <c r="S7070" s="33"/>
    </row>
    <row r="7071" spans="16:19">
      <c r="P7071" s="33"/>
      <c r="R7071" s="33"/>
      <c r="S7071" s="33"/>
    </row>
    <row r="7072" spans="16:19">
      <c r="P7072" s="33"/>
      <c r="R7072" s="33"/>
      <c r="S7072" s="33"/>
    </row>
    <row r="7073" spans="16:19">
      <c r="P7073" s="33"/>
      <c r="R7073" s="33"/>
      <c r="S7073" s="33"/>
    </row>
    <row r="7074" spans="16:19">
      <c r="P7074" s="33"/>
      <c r="R7074" s="33"/>
      <c r="S7074" s="33"/>
    </row>
    <row r="7075" spans="16:19">
      <c r="P7075" s="33"/>
      <c r="R7075" s="33"/>
      <c r="S7075" s="33"/>
    </row>
    <row r="7076" spans="16:19">
      <c r="P7076" s="33"/>
      <c r="R7076" s="33"/>
      <c r="S7076" s="33"/>
    </row>
    <row r="7077" spans="16:19">
      <c r="P7077" s="33"/>
      <c r="R7077" s="33"/>
      <c r="S7077" s="33"/>
    </row>
    <row r="7078" spans="16:19">
      <c r="P7078" s="33"/>
      <c r="R7078" s="33"/>
      <c r="S7078" s="33"/>
    </row>
    <row r="7079" spans="16:19">
      <c r="P7079" s="33"/>
      <c r="R7079" s="33"/>
      <c r="S7079" s="33"/>
    </row>
    <row r="7080" spans="16:19">
      <c r="P7080" s="33"/>
      <c r="R7080" s="33"/>
      <c r="S7080" s="33"/>
    </row>
    <row r="7081" spans="16:19">
      <c r="P7081" s="33"/>
      <c r="R7081" s="33"/>
      <c r="S7081" s="33"/>
    </row>
    <row r="7082" spans="16:19">
      <c r="P7082" s="33"/>
      <c r="R7082" s="33"/>
      <c r="S7082" s="33"/>
    </row>
    <row r="7083" spans="16:19">
      <c r="P7083" s="33"/>
      <c r="R7083" s="33"/>
      <c r="S7083" s="33"/>
    </row>
    <row r="7084" spans="16:19">
      <c r="P7084" s="33"/>
      <c r="R7084" s="33"/>
      <c r="S7084" s="33"/>
    </row>
    <row r="7085" spans="16:19">
      <c r="P7085" s="33"/>
      <c r="R7085" s="33"/>
      <c r="S7085" s="33"/>
    </row>
    <row r="7086" spans="16:19">
      <c r="P7086" s="33"/>
      <c r="R7086" s="33"/>
      <c r="S7086" s="33"/>
    </row>
    <row r="7087" spans="16:19">
      <c r="P7087" s="33"/>
      <c r="R7087" s="33"/>
      <c r="S7087" s="33"/>
    </row>
    <row r="7088" spans="16:19">
      <c r="P7088" s="33"/>
      <c r="R7088" s="33"/>
      <c r="S7088" s="33"/>
    </row>
    <row r="7089" spans="16:19">
      <c r="P7089" s="33"/>
      <c r="R7089" s="33"/>
      <c r="S7089" s="33"/>
    </row>
    <row r="7090" spans="16:19">
      <c r="P7090" s="33"/>
      <c r="R7090" s="33"/>
      <c r="S7090" s="33"/>
    </row>
    <row r="7091" spans="16:19">
      <c r="P7091" s="33"/>
      <c r="R7091" s="33"/>
      <c r="S7091" s="33"/>
    </row>
    <row r="7092" spans="16:19">
      <c r="P7092" s="33"/>
      <c r="R7092" s="33"/>
      <c r="S7092" s="33"/>
    </row>
    <row r="7093" spans="16:19">
      <c r="P7093" s="33"/>
      <c r="R7093" s="33"/>
      <c r="S7093" s="33"/>
    </row>
    <row r="7094" spans="16:19">
      <c r="P7094" s="33"/>
      <c r="R7094" s="33"/>
      <c r="S7094" s="33"/>
    </row>
    <row r="7095" spans="16:19">
      <c r="P7095" s="33"/>
      <c r="R7095" s="33"/>
      <c r="S7095" s="33"/>
    </row>
    <row r="7096" spans="16:19">
      <c r="P7096" s="33"/>
      <c r="R7096" s="33"/>
      <c r="S7096" s="33"/>
    </row>
    <row r="7097" spans="16:19">
      <c r="P7097" s="33"/>
      <c r="R7097" s="33"/>
      <c r="S7097" s="33"/>
    </row>
    <row r="7098" spans="16:19">
      <c r="P7098" s="33"/>
      <c r="R7098" s="33"/>
      <c r="S7098" s="33"/>
    </row>
    <row r="7099" spans="16:19">
      <c r="P7099" s="33"/>
      <c r="R7099" s="33"/>
      <c r="S7099" s="33"/>
    </row>
    <row r="7100" spans="16:19">
      <c r="P7100" s="33"/>
      <c r="R7100" s="33"/>
      <c r="S7100" s="33"/>
    </row>
    <row r="7101" spans="16:19">
      <c r="P7101" s="33"/>
      <c r="R7101" s="33"/>
      <c r="S7101" s="33"/>
    </row>
    <row r="7102" spans="16:19">
      <c r="P7102" s="33"/>
      <c r="R7102" s="33"/>
      <c r="S7102" s="33"/>
    </row>
    <row r="7103" spans="16:19">
      <c r="P7103" s="33"/>
      <c r="R7103" s="33"/>
      <c r="S7103" s="33"/>
    </row>
    <row r="7104" spans="16:19">
      <c r="P7104" s="33"/>
      <c r="R7104" s="33"/>
      <c r="S7104" s="33"/>
    </row>
    <row r="7105" spans="16:19">
      <c r="P7105" s="33"/>
      <c r="R7105" s="33"/>
      <c r="S7105" s="33"/>
    </row>
    <row r="7106" spans="16:19">
      <c r="P7106" s="33"/>
      <c r="R7106" s="33"/>
      <c r="S7106" s="33"/>
    </row>
    <row r="7107" spans="16:19">
      <c r="P7107" s="33"/>
      <c r="R7107" s="33"/>
      <c r="S7107" s="33"/>
    </row>
    <row r="7108" spans="16:19">
      <c r="P7108" s="33"/>
      <c r="R7108" s="33"/>
      <c r="S7108" s="33"/>
    </row>
    <row r="7109" spans="16:19">
      <c r="P7109" s="33"/>
      <c r="R7109" s="33"/>
      <c r="S7109" s="33"/>
    </row>
    <row r="7110" spans="16:19">
      <c r="P7110" s="33"/>
      <c r="R7110" s="33"/>
      <c r="S7110" s="33"/>
    </row>
    <row r="7111" spans="16:19">
      <c r="P7111" s="33"/>
      <c r="R7111" s="33"/>
      <c r="S7111" s="33"/>
    </row>
    <row r="7112" spans="16:19">
      <c r="P7112" s="33"/>
      <c r="R7112" s="33"/>
      <c r="S7112" s="33"/>
    </row>
    <row r="7113" spans="16:19">
      <c r="P7113" s="33"/>
      <c r="R7113" s="33"/>
      <c r="S7113" s="33"/>
    </row>
    <row r="7114" spans="16:19">
      <c r="P7114" s="33"/>
      <c r="R7114" s="33"/>
      <c r="S7114" s="33"/>
    </row>
    <row r="7115" spans="16:19">
      <c r="P7115" s="33"/>
      <c r="R7115" s="33"/>
      <c r="S7115" s="33"/>
    </row>
    <row r="7116" spans="16:19">
      <c r="P7116" s="33"/>
      <c r="R7116" s="33"/>
      <c r="S7116" s="33"/>
    </row>
    <row r="7117" spans="16:19">
      <c r="P7117" s="33"/>
      <c r="R7117" s="33"/>
      <c r="S7117" s="33"/>
    </row>
    <row r="7118" spans="16:19">
      <c r="P7118" s="33"/>
      <c r="R7118" s="33"/>
      <c r="S7118" s="33"/>
    </row>
    <row r="7119" spans="16:19">
      <c r="P7119" s="33"/>
      <c r="R7119" s="33"/>
      <c r="S7119" s="33"/>
    </row>
    <row r="7120" spans="16:19">
      <c r="P7120" s="33"/>
      <c r="R7120" s="33"/>
      <c r="S7120" s="33"/>
    </row>
    <row r="7121" spans="16:19">
      <c r="P7121" s="33"/>
      <c r="R7121" s="33"/>
      <c r="S7121" s="33"/>
    </row>
    <row r="7122" spans="16:19">
      <c r="P7122" s="33"/>
      <c r="R7122" s="33"/>
      <c r="S7122" s="33"/>
    </row>
    <row r="7123" spans="16:19">
      <c r="P7123" s="33"/>
      <c r="R7123" s="33"/>
      <c r="S7123" s="33"/>
    </row>
    <row r="7124" spans="16:19">
      <c r="P7124" s="33"/>
      <c r="R7124" s="33"/>
      <c r="S7124" s="33"/>
    </row>
    <row r="7125" spans="16:19">
      <c r="P7125" s="33"/>
      <c r="R7125" s="33"/>
      <c r="S7125" s="33"/>
    </row>
    <row r="7126" spans="16:19">
      <c r="P7126" s="33"/>
      <c r="R7126" s="33"/>
      <c r="S7126" s="33"/>
    </row>
    <row r="7127" spans="16:19">
      <c r="P7127" s="33"/>
      <c r="R7127" s="33"/>
      <c r="S7127" s="33"/>
    </row>
    <row r="7128" spans="16:19">
      <c r="P7128" s="33"/>
      <c r="R7128" s="33"/>
      <c r="S7128" s="33"/>
    </row>
    <row r="7129" spans="16:19">
      <c r="P7129" s="33"/>
      <c r="R7129" s="33"/>
      <c r="S7129" s="33"/>
    </row>
    <row r="7130" spans="16:19">
      <c r="P7130" s="33"/>
      <c r="R7130" s="33"/>
      <c r="S7130" s="33"/>
    </row>
    <row r="7131" spans="16:19">
      <c r="P7131" s="33"/>
      <c r="R7131" s="33"/>
      <c r="S7131" s="33"/>
    </row>
    <row r="7132" spans="16:19">
      <c r="P7132" s="33"/>
      <c r="R7132" s="33"/>
      <c r="S7132" s="33"/>
    </row>
    <row r="7133" spans="16:19">
      <c r="P7133" s="33"/>
      <c r="R7133" s="33"/>
      <c r="S7133" s="33"/>
    </row>
    <row r="7134" spans="16:19">
      <c r="P7134" s="33"/>
      <c r="R7134" s="33"/>
      <c r="S7134" s="33"/>
    </row>
    <row r="7135" spans="16:19">
      <c r="P7135" s="33"/>
      <c r="R7135" s="33"/>
      <c r="S7135" s="33"/>
    </row>
    <row r="7136" spans="16:19">
      <c r="P7136" s="33"/>
      <c r="R7136" s="33"/>
      <c r="S7136" s="33"/>
    </row>
    <row r="7137" spans="16:19">
      <c r="P7137" s="33"/>
      <c r="R7137" s="33"/>
      <c r="S7137" s="33"/>
    </row>
    <row r="7138" spans="16:19">
      <c r="P7138" s="33"/>
      <c r="R7138" s="33"/>
      <c r="S7138" s="33"/>
    </row>
    <row r="7139" spans="16:19">
      <c r="P7139" s="33"/>
      <c r="R7139" s="33"/>
      <c r="S7139" s="33"/>
    </row>
    <row r="7140" spans="16:19">
      <c r="P7140" s="33"/>
      <c r="R7140" s="33"/>
      <c r="S7140" s="33"/>
    </row>
    <row r="7141" spans="16:19">
      <c r="P7141" s="33"/>
      <c r="R7141" s="33"/>
      <c r="S7141" s="33"/>
    </row>
    <row r="7142" spans="16:19">
      <c r="P7142" s="33"/>
      <c r="R7142" s="33"/>
      <c r="S7142" s="33"/>
    </row>
    <row r="7143" spans="16:19">
      <c r="P7143" s="33"/>
      <c r="R7143" s="33"/>
      <c r="S7143" s="33"/>
    </row>
    <row r="7144" spans="16:19">
      <c r="P7144" s="33"/>
      <c r="R7144" s="33"/>
      <c r="S7144" s="33"/>
    </row>
    <row r="7145" spans="16:19">
      <c r="P7145" s="33"/>
      <c r="R7145" s="33"/>
      <c r="S7145" s="33"/>
    </row>
    <row r="7146" spans="16:19">
      <c r="P7146" s="33"/>
      <c r="R7146" s="33"/>
      <c r="S7146" s="33"/>
    </row>
    <row r="7147" spans="16:19">
      <c r="P7147" s="33"/>
      <c r="R7147" s="33"/>
      <c r="S7147" s="33"/>
    </row>
    <row r="7148" spans="16:19">
      <c r="P7148" s="33"/>
      <c r="R7148" s="33"/>
      <c r="S7148" s="33"/>
    </row>
    <row r="7149" spans="16:19">
      <c r="P7149" s="33"/>
      <c r="R7149" s="33"/>
      <c r="S7149" s="33"/>
    </row>
    <row r="7150" spans="16:19">
      <c r="P7150" s="33"/>
      <c r="R7150" s="33"/>
      <c r="S7150" s="33"/>
    </row>
    <row r="7151" spans="16:19">
      <c r="P7151" s="33"/>
      <c r="R7151" s="33"/>
      <c r="S7151" s="33"/>
    </row>
    <row r="7152" spans="16:19">
      <c r="P7152" s="33"/>
      <c r="R7152" s="33"/>
      <c r="S7152" s="33"/>
    </row>
    <row r="7153" spans="16:19">
      <c r="P7153" s="33"/>
      <c r="R7153" s="33"/>
      <c r="S7153" s="33"/>
    </row>
    <row r="7154" spans="16:19">
      <c r="P7154" s="33"/>
      <c r="R7154" s="33"/>
      <c r="S7154" s="33"/>
    </row>
    <row r="7155" spans="16:19">
      <c r="P7155" s="33"/>
      <c r="R7155" s="33"/>
      <c r="S7155" s="33"/>
    </row>
    <row r="7156" spans="16:19">
      <c r="P7156" s="33"/>
      <c r="R7156" s="33"/>
      <c r="S7156" s="33"/>
    </row>
    <row r="7157" spans="16:19">
      <c r="P7157" s="33"/>
      <c r="R7157" s="33"/>
      <c r="S7157" s="33"/>
    </row>
    <row r="7158" spans="16:19">
      <c r="P7158" s="33"/>
      <c r="R7158" s="33"/>
      <c r="S7158" s="33"/>
    </row>
    <row r="7159" spans="16:19">
      <c r="P7159" s="33"/>
      <c r="R7159" s="33"/>
      <c r="S7159" s="33"/>
    </row>
    <row r="7160" spans="16:19">
      <c r="P7160" s="33"/>
      <c r="R7160" s="33"/>
      <c r="S7160" s="33"/>
    </row>
    <row r="7161" spans="16:19">
      <c r="P7161" s="33"/>
      <c r="R7161" s="33"/>
      <c r="S7161" s="33"/>
    </row>
    <row r="7162" spans="16:19">
      <c r="P7162" s="33"/>
      <c r="R7162" s="33"/>
      <c r="S7162" s="33"/>
    </row>
    <row r="7163" spans="16:19">
      <c r="P7163" s="33"/>
      <c r="R7163" s="33"/>
      <c r="S7163" s="33"/>
    </row>
    <row r="7164" spans="16:19">
      <c r="P7164" s="33"/>
      <c r="R7164" s="33"/>
      <c r="S7164" s="33"/>
    </row>
    <row r="7165" spans="16:19">
      <c r="P7165" s="33"/>
      <c r="R7165" s="33"/>
      <c r="S7165" s="33"/>
    </row>
    <row r="7166" spans="16:19">
      <c r="P7166" s="33"/>
      <c r="R7166" s="33"/>
      <c r="S7166" s="33"/>
    </row>
    <row r="7167" spans="16:19">
      <c r="P7167" s="33"/>
      <c r="R7167" s="33"/>
      <c r="S7167" s="33"/>
    </row>
    <row r="7168" spans="16:19">
      <c r="P7168" s="33"/>
      <c r="R7168" s="33"/>
      <c r="S7168" s="33"/>
    </row>
    <row r="7169" spans="16:19">
      <c r="P7169" s="33"/>
      <c r="R7169" s="33"/>
      <c r="S7169" s="33"/>
    </row>
    <row r="7170" spans="16:19">
      <c r="P7170" s="33"/>
      <c r="R7170" s="33"/>
      <c r="S7170" s="33"/>
    </row>
    <row r="7171" spans="16:19">
      <c r="P7171" s="33"/>
      <c r="R7171" s="33"/>
      <c r="S7171" s="33"/>
    </row>
    <row r="7172" spans="16:19">
      <c r="P7172" s="33"/>
      <c r="R7172" s="33"/>
      <c r="S7172" s="33"/>
    </row>
    <row r="7173" spans="16:19">
      <c r="P7173" s="33"/>
      <c r="R7173" s="33"/>
      <c r="S7173" s="33"/>
    </row>
    <row r="7174" spans="16:19">
      <c r="P7174" s="33"/>
      <c r="R7174" s="33"/>
      <c r="S7174" s="33"/>
    </row>
    <row r="7175" spans="16:19">
      <c r="P7175" s="33"/>
      <c r="R7175" s="33"/>
      <c r="S7175" s="33"/>
    </row>
    <row r="7176" spans="16:19">
      <c r="P7176" s="33"/>
      <c r="R7176" s="33"/>
      <c r="S7176" s="33"/>
    </row>
    <row r="7177" spans="16:19">
      <c r="P7177" s="33"/>
      <c r="R7177" s="33"/>
      <c r="S7177" s="33"/>
    </row>
    <row r="7178" spans="16:19">
      <c r="P7178" s="33"/>
      <c r="R7178" s="33"/>
      <c r="S7178" s="33"/>
    </row>
    <row r="7179" spans="16:19">
      <c r="P7179" s="33"/>
      <c r="R7179" s="33"/>
      <c r="S7179" s="33"/>
    </row>
    <row r="7180" spans="16:19">
      <c r="P7180" s="33"/>
      <c r="R7180" s="33"/>
      <c r="S7180" s="33"/>
    </row>
    <row r="7181" spans="16:19">
      <c r="P7181" s="33"/>
      <c r="R7181" s="33"/>
      <c r="S7181" s="33"/>
    </row>
    <row r="7182" spans="16:19">
      <c r="P7182" s="33"/>
      <c r="R7182" s="33"/>
      <c r="S7182" s="33"/>
    </row>
    <row r="7183" spans="16:19">
      <c r="P7183" s="33"/>
      <c r="R7183" s="33"/>
      <c r="S7183" s="33"/>
    </row>
    <row r="7184" spans="16:19">
      <c r="P7184" s="33"/>
      <c r="R7184" s="33"/>
      <c r="S7184" s="33"/>
    </row>
    <row r="7185" spans="16:19">
      <c r="P7185" s="33"/>
      <c r="R7185" s="33"/>
      <c r="S7185" s="33"/>
    </row>
    <row r="7186" spans="16:19">
      <c r="P7186" s="33"/>
      <c r="R7186" s="33"/>
      <c r="S7186" s="33"/>
    </row>
    <row r="7187" spans="16:19">
      <c r="P7187" s="33"/>
      <c r="R7187" s="33"/>
      <c r="S7187" s="33"/>
    </row>
    <row r="7188" spans="16:19">
      <c r="P7188" s="33"/>
      <c r="R7188" s="33"/>
      <c r="S7188" s="33"/>
    </row>
    <row r="7189" spans="16:19">
      <c r="P7189" s="33"/>
      <c r="R7189" s="33"/>
      <c r="S7189" s="33"/>
    </row>
    <row r="7190" spans="16:19">
      <c r="P7190" s="33"/>
      <c r="R7190" s="33"/>
      <c r="S7190" s="33"/>
    </row>
    <row r="7191" spans="16:19">
      <c r="P7191" s="33"/>
      <c r="R7191" s="33"/>
      <c r="S7191" s="33"/>
    </row>
    <row r="7192" spans="16:19">
      <c r="P7192" s="33"/>
      <c r="R7192" s="33"/>
      <c r="S7192" s="33"/>
    </row>
    <row r="7193" spans="16:19">
      <c r="P7193" s="33"/>
      <c r="R7193" s="33"/>
      <c r="S7193" s="33"/>
    </row>
    <row r="7194" spans="16:19">
      <c r="P7194" s="33"/>
      <c r="R7194" s="33"/>
      <c r="S7194" s="33"/>
    </row>
    <row r="7195" spans="16:19">
      <c r="P7195" s="33"/>
      <c r="R7195" s="33"/>
      <c r="S7195" s="33"/>
    </row>
    <row r="7196" spans="16:19">
      <c r="P7196" s="33"/>
      <c r="R7196" s="33"/>
      <c r="S7196" s="33"/>
    </row>
    <row r="7197" spans="16:19">
      <c r="P7197" s="33"/>
      <c r="R7197" s="33"/>
      <c r="S7197" s="33"/>
    </row>
    <row r="7198" spans="16:19">
      <c r="P7198" s="33"/>
      <c r="R7198" s="33"/>
      <c r="S7198" s="33"/>
    </row>
    <row r="7199" spans="16:19">
      <c r="P7199" s="33"/>
      <c r="R7199" s="33"/>
      <c r="S7199" s="33"/>
    </row>
    <row r="7200" spans="16:19">
      <c r="P7200" s="33"/>
      <c r="R7200" s="33"/>
      <c r="S7200" s="33"/>
    </row>
    <row r="7201" spans="16:19">
      <c r="P7201" s="33"/>
      <c r="R7201" s="33"/>
      <c r="S7201" s="33"/>
    </row>
    <row r="7202" spans="16:19">
      <c r="P7202" s="33"/>
      <c r="R7202" s="33"/>
      <c r="S7202" s="33"/>
    </row>
    <row r="7203" spans="16:19">
      <c r="P7203" s="33"/>
      <c r="R7203" s="33"/>
      <c r="S7203" s="33"/>
    </row>
    <row r="7204" spans="16:19">
      <c r="P7204" s="33"/>
      <c r="R7204" s="33"/>
      <c r="S7204" s="33"/>
    </row>
    <row r="7205" spans="16:19">
      <c r="P7205" s="33"/>
      <c r="R7205" s="33"/>
      <c r="S7205" s="33"/>
    </row>
    <row r="7206" spans="16:19">
      <c r="P7206" s="33"/>
      <c r="R7206" s="33"/>
      <c r="S7206" s="33"/>
    </row>
    <row r="7207" spans="16:19">
      <c r="P7207" s="33"/>
      <c r="R7207" s="33"/>
      <c r="S7207" s="33"/>
    </row>
    <row r="7208" spans="16:19">
      <c r="P7208" s="33"/>
      <c r="R7208" s="33"/>
      <c r="S7208" s="33"/>
    </row>
    <row r="7209" spans="16:19">
      <c r="P7209" s="33"/>
      <c r="R7209" s="33"/>
      <c r="S7209" s="33"/>
    </row>
    <row r="7210" spans="16:19">
      <c r="P7210" s="33"/>
      <c r="R7210" s="33"/>
      <c r="S7210" s="33"/>
    </row>
    <row r="7211" spans="16:19">
      <c r="P7211" s="33"/>
      <c r="R7211" s="33"/>
      <c r="S7211" s="33"/>
    </row>
    <row r="7212" spans="16:19">
      <c r="P7212" s="33"/>
      <c r="R7212" s="33"/>
      <c r="S7212" s="33"/>
    </row>
    <row r="7213" spans="16:19">
      <c r="P7213" s="33"/>
      <c r="R7213" s="33"/>
      <c r="S7213" s="33"/>
    </row>
    <row r="7214" spans="16:19">
      <c r="P7214" s="33"/>
      <c r="R7214" s="33"/>
      <c r="S7214" s="33"/>
    </row>
    <row r="7215" spans="16:19">
      <c r="P7215" s="33"/>
      <c r="R7215" s="33"/>
      <c r="S7215" s="33"/>
    </row>
    <row r="7216" spans="16:19">
      <c r="P7216" s="33"/>
      <c r="R7216" s="33"/>
      <c r="S7216" s="33"/>
    </row>
    <row r="7217" spans="16:19">
      <c r="P7217" s="33"/>
      <c r="R7217" s="33"/>
      <c r="S7217" s="33"/>
    </row>
    <row r="7218" spans="16:19">
      <c r="P7218" s="33"/>
      <c r="R7218" s="33"/>
      <c r="S7218" s="33"/>
    </row>
    <row r="7219" spans="16:19">
      <c r="P7219" s="33"/>
      <c r="R7219" s="33"/>
      <c r="S7219" s="33"/>
    </row>
    <row r="7220" spans="16:19">
      <c r="P7220" s="33"/>
      <c r="R7220" s="33"/>
      <c r="S7220" s="33"/>
    </row>
    <row r="7221" spans="16:19">
      <c r="P7221" s="33"/>
      <c r="R7221" s="33"/>
      <c r="S7221" s="33"/>
    </row>
    <row r="7222" spans="16:19">
      <c r="P7222" s="33"/>
      <c r="R7222" s="33"/>
      <c r="S7222" s="33"/>
    </row>
    <row r="7223" spans="16:19">
      <c r="P7223" s="33"/>
      <c r="R7223" s="33"/>
      <c r="S7223" s="33"/>
    </row>
    <row r="7224" spans="16:19">
      <c r="P7224" s="33"/>
      <c r="R7224" s="33"/>
      <c r="S7224" s="33"/>
    </row>
    <row r="7225" spans="16:19">
      <c r="P7225" s="33"/>
      <c r="R7225" s="33"/>
      <c r="S7225" s="33"/>
    </row>
    <row r="7226" spans="16:19">
      <c r="P7226" s="33"/>
      <c r="R7226" s="33"/>
      <c r="S7226" s="33"/>
    </row>
    <row r="7227" spans="16:19">
      <c r="P7227" s="33"/>
      <c r="R7227" s="33"/>
      <c r="S7227" s="33"/>
    </row>
    <row r="7228" spans="16:19">
      <c r="P7228" s="33"/>
      <c r="R7228" s="33"/>
      <c r="S7228" s="33"/>
    </row>
    <row r="7229" spans="16:19">
      <c r="P7229" s="33"/>
      <c r="R7229" s="33"/>
      <c r="S7229" s="33"/>
    </row>
    <row r="7230" spans="16:19">
      <c r="P7230" s="33"/>
      <c r="R7230" s="33"/>
      <c r="S7230" s="33"/>
    </row>
    <row r="7231" spans="16:19">
      <c r="P7231" s="33"/>
      <c r="R7231" s="33"/>
      <c r="S7231" s="33"/>
    </row>
    <row r="7232" spans="16:19">
      <c r="P7232" s="33"/>
      <c r="R7232" s="33"/>
      <c r="S7232" s="33"/>
    </row>
    <row r="7233" spans="16:19">
      <c r="P7233" s="33"/>
      <c r="R7233" s="33"/>
      <c r="S7233" s="33"/>
    </row>
    <row r="7234" spans="16:19">
      <c r="P7234" s="33"/>
      <c r="R7234" s="33"/>
      <c r="S7234" s="33"/>
    </row>
    <row r="7235" spans="16:19">
      <c r="P7235" s="33"/>
      <c r="R7235" s="33"/>
      <c r="S7235" s="33"/>
    </row>
    <row r="7236" spans="16:19">
      <c r="P7236" s="33"/>
      <c r="R7236" s="33"/>
      <c r="S7236" s="33"/>
    </row>
    <row r="7237" spans="16:19">
      <c r="P7237" s="33"/>
      <c r="R7237" s="33"/>
      <c r="S7237" s="33"/>
    </row>
    <row r="7238" spans="16:19">
      <c r="P7238" s="33"/>
      <c r="R7238" s="33"/>
      <c r="S7238" s="33"/>
    </row>
    <row r="7239" spans="16:19">
      <c r="P7239" s="33"/>
      <c r="R7239" s="33"/>
      <c r="S7239" s="33"/>
    </row>
    <row r="7240" spans="16:19">
      <c r="P7240" s="33"/>
      <c r="R7240" s="33"/>
      <c r="S7240" s="33"/>
    </row>
    <row r="7241" spans="16:19">
      <c r="P7241" s="33"/>
      <c r="R7241" s="33"/>
      <c r="S7241" s="33"/>
    </row>
    <row r="7242" spans="16:19">
      <c r="P7242" s="33"/>
      <c r="R7242" s="33"/>
      <c r="S7242" s="33"/>
    </row>
    <row r="7243" spans="16:19">
      <c r="P7243" s="33"/>
      <c r="R7243" s="33"/>
      <c r="S7243" s="33"/>
    </row>
    <row r="7244" spans="16:19">
      <c r="P7244" s="33"/>
      <c r="R7244" s="33"/>
      <c r="S7244" s="33"/>
    </row>
    <row r="7245" spans="16:19">
      <c r="P7245" s="33"/>
      <c r="R7245" s="33"/>
      <c r="S7245" s="33"/>
    </row>
    <row r="7246" spans="16:19">
      <c r="P7246" s="33"/>
      <c r="R7246" s="33"/>
      <c r="S7246" s="33"/>
    </row>
    <row r="7247" spans="16:19">
      <c r="P7247" s="33"/>
      <c r="R7247" s="33"/>
      <c r="S7247" s="33"/>
    </row>
    <row r="7248" spans="16:19">
      <c r="P7248" s="33"/>
      <c r="R7248" s="33"/>
      <c r="S7248" s="33"/>
    </row>
    <row r="7249" spans="16:19">
      <c r="P7249" s="33"/>
      <c r="R7249" s="33"/>
      <c r="S7249" s="33"/>
    </row>
    <row r="7250" spans="16:19">
      <c r="P7250" s="33"/>
      <c r="R7250" s="33"/>
      <c r="S7250" s="33"/>
    </row>
    <row r="7251" spans="16:19">
      <c r="P7251" s="33"/>
      <c r="R7251" s="33"/>
      <c r="S7251" s="33"/>
    </row>
    <row r="7252" spans="16:19">
      <c r="P7252" s="33"/>
      <c r="R7252" s="33"/>
      <c r="S7252" s="33"/>
    </row>
    <row r="7253" spans="16:19">
      <c r="P7253" s="33"/>
      <c r="R7253" s="33"/>
      <c r="S7253" s="33"/>
    </row>
    <row r="7254" spans="16:19">
      <c r="P7254" s="33"/>
      <c r="R7254" s="33"/>
      <c r="S7254" s="33"/>
    </row>
    <row r="7255" spans="16:19">
      <c r="P7255" s="33"/>
      <c r="R7255" s="33"/>
      <c r="S7255" s="33"/>
    </row>
    <row r="7256" spans="16:19">
      <c r="P7256" s="33"/>
      <c r="R7256" s="33"/>
      <c r="S7256" s="33"/>
    </row>
    <row r="7257" spans="16:19">
      <c r="P7257" s="33"/>
      <c r="R7257" s="33"/>
      <c r="S7257" s="33"/>
    </row>
    <row r="7258" spans="16:19">
      <c r="P7258" s="33"/>
      <c r="R7258" s="33"/>
      <c r="S7258" s="33"/>
    </row>
    <row r="7259" spans="16:19">
      <c r="P7259" s="33"/>
      <c r="R7259" s="33"/>
      <c r="S7259" s="33"/>
    </row>
    <row r="7260" spans="16:19">
      <c r="P7260" s="33"/>
      <c r="R7260" s="33"/>
      <c r="S7260" s="33"/>
    </row>
    <row r="7261" spans="16:19">
      <c r="P7261" s="33"/>
      <c r="R7261" s="33"/>
      <c r="S7261" s="33"/>
    </row>
    <row r="7262" spans="16:19">
      <c r="P7262" s="33"/>
      <c r="R7262" s="33"/>
      <c r="S7262" s="33"/>
    </row>
    <row r="7263" spans="16:19">
      <c r="P7263" s="33"/>
      <c r="R7263" s="33"/>
      <c r="S7263" s="33"/>
    </row>
    <row r="7264" spans="16:19">
      <c r="P7264" s="33"/>
      <c r="R7264" s="33"/>
      <c r="S7264" s="33"/>
    </row>
    <row r="7265" spans="16:19">
      <c r="P7265" s="33"/>
      <c r="R7265" s="33"/>
      <c r="S7265" s="33"/>
    </row>
    <row r="7266" spans="16:19">
      <c r="P7266" s="33"/>
      <c r="R7266" s="33"/>
      <c r="S7266" s="33"/>
    </row>
    <row r="7267" spans="16:19">
      <c r="P7267" s="33"/>
      <c r="R7267" s="33"/>
      <c r="S7267" s="33"/>
    </row>
    <row r="7268" spans="16:19">
      <c r="P7268" s="33"/>
      <c r="R7268" s="33"/>
      <c r="S7268" s="33"/>
    </row>
    <row r="7269" spans="16:19">
      <c r="P7269" s="33"/>
      <c r="R7269" s="33"/>
      <c r="S7269" s="33"/>
    </row>
    <row r="7270" spans="16:19">
      <c r="P7270" s="33"/>
      <c r="R7270" s="33"/>
      <c r="S7270" s="33"/>
    </row>
    <row r="7271" spans="16:19">
      <c r="P7271" s="33"/>
      <c r="R7271" s="33"/>
      <c r="S7271" s="33"/>
    </row>
    <row r="7272" spans="16:19">
      <c r="P7272" s="33"/>
      <c r="R7272" s="33"/>
      <c r="S7272" s="33"/>
    </row>
    <row r="7273" spans="16:19">
      <c r="P7273" s="33"/>
      <c r="R7273" s="33"/>
      <c r="S7273" s="33"/>
    </row>
    <row r="7274" spans="16:19">
      <c r="P7274" s="33"/>
      <c r="R7274" s="33"/>
      <c r="S7274" s="33"/>
    </row>
    <row r="7275" spans="16:19">
      <c r="P7275" s="33"/>
      <c r="R7275" s="33"/>
      <c r="S7275" s="33"/>
    </row>
    <row r="7276" spans="16:19">
      <c r="P7276" s="33"/>
      <c r="R7276" s="33"/>
      <c r="S7276" s="33"/>
    </row>
    <row r="7277" spans="16:19">
      <c r="P7277" s="33"/>
      <c r="R7277" s="33"/>
      <c r="S7277" s="33"/>
    </row>
    <row r="7278" spans="16:19">
      <c r="P7278" s="33"/>
      <c r="R7278" s="33"/>
      <c r="S7278" s="33"/>
    </row>
    <row r="7279" spans="16:19">
      <c r="P7279" s="33"/>
      <c r="R7279" s="33"/>
      <c r="S7279" s="33"/>
    </row>
    <row r="7280" spans="16:19">
      <c r="P7280" s="33"/>
      <c r="R7280" s="33"/>
      <c r="S7280" s="33"/>
    </row>
    <row r="7281" spans="16:19">
      <c r="P7281" s="33"/>
      <c r="R7281" s="33"/>
      <c r="S7281" s="33"/>
    </row>
    <row r="7282" spans="16:19">
      <c r="P7282" s="33"/>
      <c r="R7282" s="33"/>
      <c r="S7282" s="33"/>
    </row>
    <row r="7283" spans="16:19">
      <c r="P7283" s="33"/>
      <c r="R7283" s="33"/>
      <c r="S7283" s="33"/>
    </row>
    <row r="7284" spans="16:19">
      <c r="P7284" s="33"/>
      <c r="R7284" s="33"/>
      <c r="S7284" s="33"/>
    </row>
    <row r="7285" spans="16:19">
      <c r="P7285" s="33"/>
      <c r="R7285" s="33"/>
      <c r="S7285" s="33"/>
    </row>
    <row r="7286" spans="16:19">
      <c r="P7286" s="33"/>
      <c r="R7286" s="33"/>
      <c r="S7286" s="33"/>
    </row>
    <row r="7287" spans="16:19">
      <c r="P7287" s="33"/>
      <c r="R7287" s="33"/>
      <c r="S7287" s="33"/>
    </row>
    <row r="7288" spans="16:19">
      <c r="P7288" s="33"/>
      <c r="R7288" s="33"/>
      <c r="S7288" s="33"/>
    </row>
    <row r="7289" spans="16:19">
      <c r="P7289" s="33"/>
      <c r="R7289" s="33"/>
      <c r="S7289" s="33"/>
    </row>
    <row r="7290" spans="16:19">
      <c r="P7290" s="33"/>
      <c r="R7290" s="33"/>
      <c r="S7290" s="33"/>
    </row>
    <row r="7291" spans="16:19">
      <c r="P7291" s="33"/>
      <c r="R7291" s="33"/>
      <c r="S7291" s="33"/>
    </row>
    <row r="7292" spans="16:19">
      <c r="P7292" s="33"/>
      <c r="R7292" s="33"/>
      <c r="S7292" s="33"/>
    </row>
    <row r="7293" spans="16:19">
      <c r="P7293" s="33"/>
      <c r="R7293" s="33"/>
      <c r="S7293" s="33"/>
    </row>
    <row r="7294" spans="16:19">
      <c r="P7294" s="33"/>
      <c r="R7294" s="33"/>
      <c r="S7294" s="33"/>
    </row>
    <row r="7295" spans="16:19">
      <c r="P7295" s="33"/>
      <c r="R7295" s="33"/>
      <c r="S7295" s="33"/>
    </row>
    <row r="7296" spans="16:19">
      <c r="P7296" s="33"/>
      <c r="R7296" s="33"/>
      <c r="S7296" s="33"/>
    </row>
    <row r="7297" spans="16:19">
      <c r="P7297" s="33"/>
      <c r="R7297" s="33"/>
      <c r="S7297" s="33"/>
    </row>
    <row r="7298" spans="16:19">
      <c r="P7298" s="33"/>
      <c r="R7298" s="33"/>
      <c r="S7298" s="33"/>
    </row>
    <row r="7299" spans="16:19">
      <c r="P7299" s="33"/>
      <c r="R7299" s="33"/>
      <c r="S7299" s="33"/>
    </row>
    <row r="7300" spans="16:19">
      <c r="P7300" s="33"/>
      <c r="R7300" s="33"/>
      <c r="S7300" s="33"/>
    </row>
    <row r="7301" spans="16:19">
      <c r="P7301" s="33"/>
      <c r="R7301" s="33"/>
      <c r="S7301" s="33"/>
    </row>
    <row r="7302" spans="16:19">
      <c r="P7302" s="33"/>
      <c r="R7302" s="33"/>
      <c r="S7302" s="33"/>
    </row>
    <row r="7303" spans="16:19">
      <c r="P7303" s="33"/>
      <c r="R7303" s="33"/>
      <c r="S7303" s="33"/>
    </row>
    <row r="7304" spans="16:19">
      <c r="P7304" s="33"/>
      <c r="R7304" s="33"/>
      <c r="S7304" s="33"/>
    </row>
    <row r="7305" spans="16:19">
      <c r="P7305" s="33"/>
      <c r="R7305" s="33"/>
      <c r="S7305" s="33"/>
    </row>
    <row r="7306" spans="16:19">
      <c r="P7306" s="33"/>
      <c r="R7306" s="33"/>
      <c r="S7306" s="33"/>
    </row>
    <row r="7307" spans="16:19">
      <c r="P7307" s="33"/>
      <c r="R7307" s="33"/>
      <c r="S7307" s="33"/>
    </row>
    <row r="7308" spans="16:19">
      <c r="P7308" s="33"/>
      <c r="R7308" s="33"/>
      <c r="S7308" s="33"/>
    </row>
    <row r="7309" spans="16:19">
      <c r="P7309" s="33"/>
      <c r="R7309" s="33"/>
      <c r="S7309" s="33"/>
    </row>
    <row r="7310" spans="16:19">
      <c r="P7310" s="33"/>
      <c r="R7310" s="33"/>
      <c r="S7310" s="33"/>
    </row>
    <row r="7311" spans="16:19">
      <c r="P7311" s="33"/>
      <c r="R7311" s="33"/>
      <c r="S7311" s="33"/>
    </row>
    <row r="7312" spans="16:19">
      <c r="P7312" s="33"/>
      <c r="R7312" s="33"/>
      <c r="S7312" s="33"/>
    </row>
    <row r="7313" spans="16:19">
      <c r="P7313" s="33"/>
      <c r="R7313" s="33"/>
      <c r="S7313" s="33"/>
    </row>
    <row r="7314" spans="16:19">
      <c r="P7314" s="33"/>
      <c r="R7314" s="33"/>
      <c r="S7314" s="33"/>
    </row>
    <row r="7315" spans="16:19">
      <c r="P7315" s="33"/>
      <c r="R7315" s="33"/>
      <c r="S7315" s="33"/>
    </row>
    <row r="7316" spans="16:19">
      <c r="P7316" s="33"/>
      <c r="R7316" s="33"/>
      <c r="S7316" s="33"/>
    </row>
    <row r="7317" spans="16:19">
      <c r="P7317" s="33"/>
      <c r="R7317" s="33"/>
      <c r="S7317" s="33"/>
    </row>
    <row r="7318" spans="16:19">
      <c r="P7318" s="33"/>
      <c r="R7318" s="33"/>
      <c r="S7318" s="33"/>
    </row>
    <row r="7319" spans="16:19">
      <c r="P7319" s="33"/>
      <c r="R7319" s="33"/>
      <c r="S7319" s="33"/>
    </row>
    <row r="7320" spans="16:19">
      <c r="P7320" s="33"/>
      <c r="R7320" s="33"/>
      <c r="S7320" s="33"/>
    </row>
    <row r="7321" spans="16:19">
      <c r="P7321" s="33"/>
      <c r="R7321" s="33"/>
      <c r="S7321" s="33"/>
    </row>
    <row r="7322" spans="16:19">
      <c r="P7322" s="33"/>
      <c r="R7322" s="33"/>
      <c r="S7322" s="33"/>
    </row>
    <row r="7323" spans="16:19">
      <c r="P7323" s="33"/>
      <c r="R7323" s="33"/>
      <c r="S7323" s="33"/>
    </row>
    <row r="7324" spans="16:19">
      <c r="P7324" s="33"/>
      <c r="R7324" s="33"/>
      <c r="S7324" s="33"/>
    </row>
    <row r="7325" spans="16:19">
      <c r="P7325" s="33"/>
      <c r="R7325" s="33"/>
      <c r="S7325" s="33"/>
    </row>
    <row r="7326" spans="16:19">
      <c r="P7326" s="33"/>
      <c r="R7326" s="33"/>
      <c r="S7326" s="33"/>
    </row>
    <row r="7327" spans="16:19">
      <c r="P7327" s="33"/>
      <c r="R7327" s="33"/>
      <c r="S7327" s="33"/>
    </row>
    <row r="7328" spans="16:19">
      <c r="P7328" s="33"/>
      <c r="R7328" s="33"/>
      <c r="S7328" s="33"/>
    </row>
    <row r="7329" spans="16:19">
      <c r="P7329" s="33"/>
      <c r="R7329" s="33"/>
      <c r="S7329" s="33"/>
    </row>
    <row r="7330" spans="16:19">
      <c r="P7330" s="33"/>
      <c r="R7330" s="33"/>
      <c r="S7330" s="33"/>
    </row>
    <row r="7331" spans="16:19">
      <c r="P7331" s="33"/>
      <c r="R7331" s="33"/>
      <c r="S7331" s="33"/>
    </row>
    <row r="7332" spans="16:19">
      <c r="P7332" s="33"/>
      <c r="R7332" s="33"/>
      <c r="S7332" s="33"/>
    </row>
    <row r="7333" spans="16:19">
      <c r="P7333" s="33"/>
      <c r="R7333" s="33"/>
      <c r="S7333" s="33"/>
    </row>
    <row r="7334" spans="16:19">
      <c r="P7334" s="33"/>
      <c r="R7334" s="33"/>
      <c r="S7334" s="33"/>
    </row>
    <row r="7335" spans="16:19">
      <c r="P7335" s="33"/>
      <c r="R7335" s="33"/>
      <c r="S7335" s="33"/>
    </row>
    <row r="7336" spans="16:19">
      <c r="P7336" s="33"/>
      <c r="R7336" s="33"/>
      <c r="S7336" s="33"/>
    </row>
    <row r="7337" spans="16:19">
      <c r="P7337" s="33"/>
      <c r="R7337" s="33"/>
      <c r="S7337" s="33"/>
    </row>
    <row r="7338" spans="16:19">
      <c r="P7338" s="33"/>
      <c r="R7338" s="33"/>
      <c r="S7338" s="33"/>
    </row>
    <row r="7339" spans="16:19">
      <c r="P7339" s="33"/>
      <c r="R7339" s="33"/>
      <c r="S7339" s="33"/>
    </row>
    <row r="7340" spans="16:19">
      <c r="P7340" s="33"/>
      <c r="R7340" s="33"/>
      <c r="S7340" s="33"/>
    </row>
    <row r="7341" spans="16:19">
      <c r="P7341" s="33"/>
      <c r="R7341" s="33"/>
      <c r="S7341" s="33"/>
    </row>
    <row r="7342" spans="16:19">
      <c r="P7342" s="33"/>
      <c r="R7342" s="33"/>
      <c r="S7342" s="33"/>
    </row>
    <row r="7343" spans="16:19">
      <c r="P7343" s="33"/>
      <c r="R7343" s="33"/>
      <c r="S7343" s="33"/>
    </row>
    <row r="7344" spans="16:19">
      <c r="P7344" s="33"/>
      <c r="R7344" s="33"/>
      <c r="S7344" s="33"/>
    </row>
    <row r="7345" spans="16:19">
      <c r="P7345" s="33"/>
      <c r="R7345" s="33"/>
      <c r="S7345" s="33"/>
    </row>
    <row r="7346" spans="16:19">
      <c r="P7346" s="33"/>
      <c r="R7346" s="33"/>
      <c r="S7346" s="33"/>
    </row>
    <row r="7347" spans="16:19">
      <c r="P7347" s="33"/>
      <c r="R7347" s="33"/>
      <c r="S7347" s="33"/>
    </row>
    <row r="7348" spans="16:19">
      <c r="P7348" s="33"/>
      <c r="R7348" s="33"/>
      <c r="S7348" s="33"/>
    </row>
    <row r="7349" spans="16:19">
      <c r="P7349" s="33"/>
      <c r="R7349" s="33"/>
      <c r="S7349" s="33"/>
    </row>
    <row r="7350" spans="16:19">
      <c r="P7350" s="33"/>
      <c r="R7350" s="33"/>
      <c r="S7350" s="33"/>
    </row>
    <row r="7351" spans="16:19">
      <c r="P7351" s="33"/>
      <c r="R7351" s="33"/>
      <c r="S7351" s="33"/>
    </row>
    <row r="7352" spans="16:19">
      <c r="P7352" s="33"/>
      <c r="R7352" s="33"/>
      <c r="S7352" s="33"/>
    </row>
    <row r="7353" spans="16:19">
      <c r="P7353" s="33"/>
      <c r="R7353" s="33"/>
      <c r="S7353" s="33"/>
    </row>
    <row r="7354" spans="16:19">
      <c r="P7354" s="33"/>
      <c r="R7354" s="33"/>
      <c r="S7354" s="33"/>
    </row>
    <row r="7355" spans="16:19">
      <c r="P7355" s="33"/>
      <c r="R7355" s="33"/>
      <c r="S7355" s="33"/>
    </row>
    <row r="7356" spans="16:19">
      <c r="P7356" s="33"/>
      <c r="R7356" s="33"/>
      <c r="S7356" s="33"/>
    </row>
    <row r="7357" spans="16:19">
      <c r="P7357" s="33"/>
      <c r="R7357" s="33"/>
      <c r="S7357" s="33"/>
    </row>
    <row r="7358" spans="16:19">
      <c r="P7358" s="33"/>
      <c r="R7358" s="33"/>
      <c r="S7358" s="33"/>
    </row>
    <row r="7359" spans="16:19">
      <c r="P7359" s="33"/>
      <c r="R7359" s="33"/>
      <c r="S7359" s="33"/>
    </row>
    <row r="7360" spans="16:19">
      <c r="P7360" s="33"/>
      <c r="R7360" s="33"/>
      <c r="S7360" s="33"/>
    </row>
    <row r="7361" spans="16:19">
      <c r="P7361" s="33"/>
      <c r="R7361" s="33"/>
      <c r="S7361" s="33"/>
    </row>
    <row r="7362" spans="16:19">
      <c r="P7362" s="33"/>
      <c r="R7362" s="33"/>
      <c r="S7362" s="33"/>
    </row>
    <row r="7363" spans="16:19">
      <c r="P7363" s="33"/>
      <c r="R7363" s="33"/>
      <c r="S7363" s="33"/>
    </row>
    <row r="7364" spans="16:19">
      <c r="P7364" s="33"/>
      <c r="R7364" s="33"/>
      <c r="S7364" s="33"/>
    </row>
    <row r="7365" spans="16:19">
      <c r="P7365" s="33"/>
      <c r="R7365" s="33"/>
      <c r="S7365" s="33"/>
    </row>
    <row r="7366" spans="16:19">
      <c r="P7366" s="33"/>
      <c r="R7366" s="33"/>
      <c r="S7366" s="33"/>
    </row>
    <row r="7367" spans="16:19">
      <c r="P7367" s="33"/>
      <c r="R7367" s="33"/>
      <c r="S7367" s="33"/>
    </row>
    <row r="7368" spans="16:19">
      <c r="P7368" s="33"/>
      <c r="R7368" s="33"/>
      <c r="S7368" s="33"/>
    </row>
    <row r="7369" spans="16:19">
      <c r="P7369" s="33"/>
      <c r="R7369" s="33"/>
      <c r="S7369" s="33"/>
    </row>
    <row r="7370" spans="16:19">
      <c r="P7370" s="33"/>
      <c r="R7370" s="33"/>
      <c r="S7370" s="33"/>
    </row>
    <row r="7371" spans="16:19">
      <c r="P7371" s="33"/>
      <c r="R7371" s="33"/>
      <c r="S7371" s="33"/>
    </row>
    <row r="7372" spans="16:19">
      <c r="P7372" s="33"/>
      <c r="R7372" s="33"/>
      <c r="S7372" s="33"/>
    </row>
    <row r="7373" spans="16:19">
      <c r="P7373" s="33"/>
      <c r="R7373" s="33"/>
      <c r="S7373" s="33"/>
    </row>
    <row r="7374" spans="16:19">
      <c r="P7374" s="33"/>
      <c r="R7374" s="33"/>
      <c r="S7374" s="33"/>
    </row>
    <row r="7375" spans="16:19">
      <c r="P7375" s="33"/>
      <c r="R7375" s="33"/>
      <c r="S7375" s="33"/>
    </row>
    <row r="7376" spans="16:19">
      <c r="P7376" s="33"/>
      <c r="R7376" s="33"/>
      <c r="S7376" s="33"/>
    </row>
    <row r="7377" spans="16:19">
      <c r="P7377" s="33"/>
      <c r="R7377" s="33"/>
      <c r="S7377" s="33"/>
    </row>
    <row r="7378" spans="16:19">
      <c r="P7378" s="33"/>
      <c r="R7378" s="33"/>
      <c r="S7378" s="33"/>
    </row>
    <row r="7379" spans="16:19">
      <c r="P7379" s="33"/>
      <c r="R7379" s="33"/>
      <c r="S7379" s="33"/>
    </row>
    <row r="7380" spans="16:19">
      <c r="P7380" s="33"/>
      <c r="R7380" s="33"/>
      <c r="S7380" s="33"/>
    </row>
    <row r="7381" spans="16:19">
      <c r="P7381" s="33"/>
      <c r="R7381" s="33"/>
      <c r="S7381" s="33"/>
    </row>
    <row r="7382" spans="16:19">
      <c r="P7382" s="33"/>
      <c r="R7382" s="33"/>
      <c r="S7382" s="33"/>
    </row>
    <row r="7383" spans="16:19">
      <c r="P7383" s="33"/>
      <c r="R7383" s="33"/>
      <c r="S7383" s="33"/>
    </row>
    <row r="7384" spans="16:19">
      <c r="P7384" s="33"/>
      <c r="R7384" s="33"/>
      <c r="S7384" s="33"/>
    </row>
    <row r="7385" spans="16:19">
      <c r="P7385" s="33"/>
      <c r="R7385" s="33"/>
      <c r="S7385" s="33"/>
    </row>
    <row r="7386" spans="16:19">
      <c r="P7386" s="33"/>
      <c r="R7386" s="33"/>
      <c r="S7386" s="33"/>
    </row>
    <row r="7387" spans="16:19">
      <c r="P7387" s="33"/>
      <c r="R7387" s="33"/>
      <c r="S7387" s="33"/>
    </row>
    <row r="7388" spans="16:19">
      <c r="P7388" s="33"/>
      <c r="R7388" s="33"/>
      <c r="S7388" s="33"/>
    </row>
    <row r="7389" spans="16:19">
      <c r="P7389" s="33"/>
      <c r="R7389" s="33"/>
      <c r="S7389" s="33"/>
    </row>
    <row r="7390" spans="16:19">
      <c r="P7390" s="33"/>
      <c r="R7390" s="33"/>
      <c r="S7390" s="33"/>
    </row>
    <row r="7391" spans="16:19">
      <c r="P7391" s="33"/>
      <c r="R7391" s="33"/>
      <c r="S7391" s="33"/>
    </row>
    <row r="7392" spans="16:19">
      <c r="P7392" s="33"/>
      <c r="R7392" s="33"/>
      <c r="S7392" s="33"/>
    </row>
    <row r="7393" spans="16:19">
      <c r="P7393" s="33"/>
      <c r="R7393" s="33"/>
      <c r="S7393" s="33"/>
    </row>
    <row r="7394" spans="16:19">
      <c r="P7394" s="33"/>
      <c r="R7394" s="33"/>
      <c r="S7394" s="33"/>
    </row>
    <row r="7395" spans="16:19">
      <c r="P7395" s="33"/>
      <c r="R7395" s="33"/>
      <c r="S7395" s="33"/>
    </row>
    <row r="7396" spans="16:19">
      <c r="P7396" s="33"/>
      <c r="R7396" s="33"/>
      <c r="S7396" s="33"/>
    </row>
    <row r="7397" spans="16:19">
      <c r="P7397" s="33"/>
      <c r="R7397" s="33"/>
      <c r="S7397" s="33"/>
    </row>
    <row r="7398" spans="16:19">
      <c r="P7398" s="33"/>
      <c r="R7398" s="33"/>
      <c r="S7398" s="33"/>
    </row>
    <row r="7399" spans="16:19">
      <c r="P7399" s="33"/>
      <c r="R7399" s="33"/>
      <c r="S7399" s="33"/>
    </row>
    <row r="7400" spans="16:19">
      <c r="P7400" s="33"/>
      <c r="R7400" s="33"/>
      <c r="S7400" s="33"/>
    </row>
    <row r="7401" spans="16:19">
      <c r="P7401" s="33"/>
      <c r="R7401" s="33"/>
      <c r="S7401" s="33"/>
    </row>
    <row r="7402" spans="16:19">
      <c r="P7402" s="33"/>
      <c r="R7402" s="33"/>
      <c r="S7402" s="33"/>
    </row>
    <row r="7403" spans="16:19">
      <c r="P7403" s="33"/>
      <c r="R7403" s="33"/>
      <c r="S7403" s="33"/>
    </row>
    <row r="7404" spans="16:19">
      <c r="P7404" s="33"/>
      <c r="R7404" s="33"/>
      <c r="S7404" s="33"/>
    </row>
    <row r="7405" spans="16:19">
      <c r="P7405" s="33"/>
      <c r="R7405" s="33"/>
      <c r="S7405" s="33"/>
    </row>
    <row r="7406" spans="16:19">
      <c r="P7406" s="33"/>
      <c r="R7406" s="33"/>
      <c r="S7406" s="33"/>
    </row>
    <row r="7407" spans="16:19">
      <c r="P7407" s="33"/>
      <c r="R7407" s="33"/>
      <c r="S7407" s="33"/>
    </row>
    <row r="7408" spans="16:19">
      <c r="P7408" s="33"/>
      <c r="R7408" s="33"/>
      <c r="S7408" s="33"/>
    </row>
    <row r="7409" spans="16:19">
      <c r="P7409" s="33"/>
      <c r="R7409" s="33"/>
      <c r="S7409" s="33"/>
    </row>
    <row r="7410" spans="16:19">
      <c r="P7410" s="33"/>
      <c r="R7410" s="33"/>
      <c r="S7410" s="33"/>
    </row>
    <row r="7411" spans="16:19">
      <c r="P7411" s="33"/>
      <c r="R7411" s="33"/>
      <c r="S7411" s="33"/>
    </row>
    <row r="7412" spans="16:19">
      <c r="P7412" s="33"/>
      <c r="R7412" s="33"/>
      <c r="S7412" s="33"/>
    </row>
    <row r="7413" spans="16:19">
      <c r="P7413" s="33"/>
      <c r="R7413" s="33"/>
      <c r="S7413" s="33"/>
    </row>
    <row r="7414" spans="16:19">
      <c r="P7414" s="33"/>
      <c r="R7414" s="33"/>
      <c r="S7414" s="33"/>
    </row>
    <row r="7415" spans="16:19">
      <c r="P7415" s="33"/>
      <c r="R7415" s="33"/>
      <c r="S7415" s="33"/>
    </row>
    <row r="7416" spans="16:19">
      <c r="P7416" s="33"/>
      <c r="R7416" s="33"/>
      <c r="S7416" s="33"/>
    </row>
    <row r="7417" spans="16:19">
      <c r="P7417" s="33"/>
      <c r="R7417" s="33"/>
      <c r="S7417" s="33"/>
    </row>
    <row r="7418" spans="16:19">
      <c r="P7418" s="33"/>
      <c r="R7418" s="33"/>
      <c r="S7418" s="33"/>
    </row>
    <row r="7419" spans="16:19">
      <c r="P7419" s="33"/>
      <c r="R7419" s="33"/>
      <c r="S7419" s="33"/>
    </row>
    <row r="7420" spans="16:19">
      <c r="P7420" s="33"/>
      <c r="R7420" s="33"/>
      <c r="S7420" s="33"/>
    </row>
    <row r="7421" spans="16:19">
      <c r="P7421" s="33"/>
      <c r="R7421" s="33"/>
      <c r="S7421" s="33"/>
    </row>
    <row r="7422" spans="16:19">
      <c r="P7422" s="33"/>
      <c r="R7422" s="33"/>
      <c r="S7422" s="33"/>
    </row>
    <row r="7423" spans="16:19">
      <c r="P7423" s="33"/>
      <c r="R7423" s="33"/>
      <c r="S7423" s="33"/>
    </row>
    <row r="7424" spans="16:19">
      <c r="P7424" s="33"/>
      <c r="R7424" s="33"/>
      <c r="S7424" s="33"/>
    </row>
    <row r="7425" spans="16:19">
      <c r="P7425" s="33"/>
      <c r="R7425" s="33"/>
      <c r="S7425" s="33"/>
    </row>
    <row r="7426" spans="16:19">
      <c r="P7426" s="33"/>
      <c r="R7426" s="33"/>
      <c r="S7426" s="33"/>
    </row>
    <row r="7427" spans="16:19">
      <c r="P7427" s="33"/>
      <c r="R7427" s="33"/>
      <c r="S7427" s="33"/>
    </row>
    <row r="7428" spans="16:19">
      <c r="P7428" s="33"/>
      <c r="R7428" s="33"/>
      <c r="S7428" s="33"/>
    </row>
    <row r="7429" spans="16:19">
      <c r="P7429" s="33"/>
      <c r="R7429" s="33"/>
      <c r="S7429" s="33"/>
    </row>
    <row r="7430" spans="16:19">
      <c r="P7430" s="33"/>
      <c r="R7430" s="33"/>
      <c r="S7430" s="33"/>
    </row>
    <row r="7431" spans="16:19">
      <c r="P7431" s="33"/>
      <c r="R7431" s="33"/>
      <c r="S7431" s="33"/>
    </row>
    <row r="7432" spans="16:19">
      <c r="P7432" s="33"/>
      <c r="R7432" s="33"/>
      <c r="S7432" s="33"/>
    </row>
    <row r="7433" spans="16:19">
      <c r="P7433" s="33"/>
      <c r="R7433" s="33"/>
      <c r="S7433" s="33"/>
    </row>
    <row r="7434" spans="16:19">
      <c r="P7434" s="33"/>
      <c r="R7434" s="33"/>
      <c r="S7434" s="33"/>
    </row>
    <row r="7435" spans="16:19">
      <c r="P7435" s="33"/>
      <c r="R7435" s="33"/>
      <c r="S7435" s="33"/>
    </row>
    <row r="7436" spans="16:19">
      <c r="P7436" s="33"/>
      <c r="R7436" s="33"/>
      <c r="S7436" s="33"/>
    </row>
    <row r="7437" spans="16:19">
      <c r="P7437" s="33"/>
      <c r="R7437" s="33"/>
      <c r="S7437" s="33"/>
    </row>
    <row r="7438" spans="16:19">
      <c r="P7438" s="33"/>
      <c r="R7438" s="33"/>
      <c r="S7438" s="33"/>
    </row>
    <row r="7439" spans="16:19">
      <c r="P7439" s="33"/>
      <c r="R7439" s="33"/>
      <c r="S7439" s="33"/>
    </row>
    <row r="7440" spans="16:19">
      <c r="P7440" s="33"/>
      <c r="R7440" s="33"/>
      <c r="S7440" s="33"/>
    </row>
    <row r="7441" spans="16:19">
      <c r="P7441" s="33"/>
      <c r="R7441" s="33"/>
      <c r="S7441" s="33"/>
    </row>
    <row r="7442" spans="16:19">
      <c r="P7442" s="33"/>
      <c r="R7442" s="33"/>
      <c r="S7442" s="33"/>
    </row>
    <row r="7443" spans="16:19">
      <c r="P7443" s="33"/>
      <c r="R7443" s="33"/>
      <c r="S7443" s="33"/>
    </row>
    <row r="7444" spans="16:19">
      <c r="P7444" s="33"/>
      <c r="R7444" s="33"/>
      <c r="S7444" s="33"/>
    </row>
    <row r="7445" spans="16:19">
      <c r="P7445" s="33"/>
      <c r="R7445" s="33"/>
      <c r="S7445" s="33"/>
    </row>
    <row r="7446" spans="16:19">
      <c r="P7446" s="33"/>
      <c r="R7446" s="33"/>
      <c r="S7446" s="33"/>
    </row>
    <row r="7447" spans="16:19">
      <c r="P7447" s="33"/>
      <c r="R7447" s="33"/>
      <c r="S7447" s="33"/>
    </row>
    <row r="7448" spans="16:19">
      <c r="P7448" s="33"/>
      <c r="R7448" s="33"/>
      <c r="S7448" s="33"/>
    </row>
    <row r="7449" spans="16:19">
      <c r="P7449" s="33"/>
      <c r="R7449" s="33"/>
      <c r="S7449" s="33"/>
    </row>
    <row r="7450" spans="16:19">
      <c r="P7450" s="33"/>
      <c r="R7450" s="33"/>
      <c r="S7450" s="33"/>
    </row>
    <row r="7451" spans="16:19">
      <c r="P7451" s="33"/>
      <c r="R7451" s="33"/>
      <c r="S7451" s="33"/>
    </row>
    <row r="7452" spans="16:19">
      <c r="P7452" s="33"/>
      <c r="R7452" s="33"/>
      <c r="S7452" s="33"/>
    </row>
    <row r="7453" spans="16:19">
      <c r="P7453" s="33"/>
      <c r="R7453" s="33"/>
      <c r="S7453" s="33"/>
    </row>
    <row r="7454" spans="16:19">
      <c r="P7454" s="33"/>
      <c r="R7454" s="33"/>
      <c r="S7454" s="33"/>
    </row>
    <row r="7455" spans="16:19">
      <c r="P7455" s="33"/>
      <c r="R7455" s="33"/>
      <c r="S7455" s="33"/>
    </row>
    <row r="7456" spans="16:19">
      <c r="P7456" s="33"/>
      <c r="R7456" s="33"/>
      <c r="S7456" s="33"/>
    </row>
    <row r="7457" spans="16:19">
      <c r="P7457" s="33"/>
      <c r="R7457" s="33"/>
      <c r="S7457" s="33"/>
    </row>
    <row r="7458" spans="16:19">
      <c r="P7458" s="33"/>
      <c r="R7458" s="33"/>
      <c r="S7458" s="33"/>
    </row>
    <row r="7459" spans="16:19">
      <c r="P7459" s="33"/>
      <c r="R7459" s="33"/>
      <c r="S7459" s="33"/>
    </row>
    <row r="7460" spans="16:19">
      <c r="P7460" s="33"/>
      <c r="R7460" s="33"/>
      <c r="S7460" s="33"/>
    </row>
    <row r="7461" spans="16:19">
      <c r="P7461" s="33"/>
      <c r="R7461" s="33"/>
      <c r="S7461" s="33"/>
    </row>
    <row r="7462" spans="16:19">
      <c r="P7462" s="33"/>
      <c r="R7462" s="33"/>
      <c r="S7462" s="33"/>
    </row>
    <row r="7463" spans="16:19">
      <c r="P7463" s="33"/>
      <c r="R7463" s="33"/>
      <c r="S7463" s="33"/>
    </row>
    <row r="7464" spans="16:19">
      <c r="P7464" s="33"/>
      <c r="R7464" s="33"/>
      <c r="S7464" s="33"/>
    </row>
    <row r="7465" spans="16:19">
      <c r="P7465" s="33"/>
      <c r="R7465" s="33"/>
      <c r="S7465" s="33"/>
    </row>
    <row r="7466" spans="16:19">
      <c r="P7466" s="33"/>
      <c r="R7466" s="33"/>
      <c r="S7466" s="33"/>
    </row>
    <row r="7467" spans="16:19">
      <c r="P7467" s="33"/>
      <c r="R7467" s="33"/>
      <c r="S7467" s="33"/>
    </row>
    <row r="7468" spans="16:19">
      <c r="P7468" s="33"/>
      <c r="R7468" s="33"/>
      <c r="S7468" s="33"/>
    </row>
    <row r="7469" spans="16:19">
      <c r="P7469" s="33"/>
      <c r="R7469" s="33"/>
      <c r="S7469" s="33"/>
    </row>
    <row r="7470" spans="16:19">
      <c r="P7470" s="33"/>
      <c r="R7470" s="33"/>
      <c r="S7470" s="33"/>
    </row>
    <row r="7471" spans="16:19">
      <c r="P7471" s="33"/>
      <c r="R7471" s="33"/>
      <c r="S7471" s="33"/>
    </row>
    <row r="7472" spans="16:19">
      <c r="P7472" s="33"/>
      <c r="R7472" s="33"/>
      <c r="S7472" s="33"/>
    </row>
    <row r="7473" spans="16:19">
      <c r="P7473" s="33"/>
      <c r="R7473" s="33"/>
      <c r="S7473" s="33"/>
    </row>
    <row r="7474" spans="16:19">
      <c r="P7474" s="33"/>
      <c r="R7474" s="33"/>
      <c r="S7474" s="33"/>
    </row>
    <row r="7475" spans="16:19">
      <c r="P7475" s="33"/>
      <c r="R7475" s="33"/>
      <c r="S7475" s="33"/>
    </row>
    <row r="7476" spans="16:19">
      <c r="P7476" s="33"/>
      <c r="R7476" s="33"/>
      <c r="S7476" s="33"/>
    </row>
    <row r="7477" spans="16:19">
      <c r="P7477" s="33"/>
      <c r="R7477" s="33"/>
      <c r="S7477" s="33"/>
    </row>
    <row r="7478" spans="16:19">
      <c r="P7478" s="33"/>
      <c r="R7478" s="33"/>
      <c r="S7478" s="33"/>
    </row>
    <row r="7479" spans="16:19">
      <c r="P7479" s="33"/>
      <c r="R7479" s="33"/>
      <c r="S7479" s="33"/>
    </row>
    <row r="7480" spans="16:19">
      <c r="P7480" s="33"/>
      <c r="R7480" s="33"/>
      <c r="S7480" s="33"/>
    </row>
    <row r="7481" spans="16:19">
      <c r="P7481" s="33"/>
      <c r="R7481" s="33"/>
      <c r="S7481" s="33"/>
    </row>
    <row r="7482" spans="16:19">
      <c r="P7482" s="33"/>
      <c r="R7482" s="33"/>
      <c r="S7482" s="33"/>
    </row>
    <row r="7483" spans="16:19">
      <c r="P7483" s="33"/>
      <c r="R7483" s="33"/>
      <c r="S7483" s="33"/>
    </row>
    <row r="7484" spans="16:19">
      <c r="P7484" s="33"/>
      <c r="R7484" s="33"/>
      <c r="S7484" s="33"/>
    </row>
    <row r="7485" spans="16:19">
      <c r="P7485" s="33"/>
      <c r="R7485" s="33"/>
      <c r="S7485" s="33"/>
    </row>
    <row r="7486" spans="16:19">
      <c r="P7486" s="33"/>
      <c r="R7486" s="33"/>
      <c r="S7486" s="33"/>
    </row>
    <row r="7487" spans="16:19">
      <c r="P7487" s="33"/>
      <c r="R7487" s="33"/>
      <c r="S7487" s="33"/>
    </row>
    <row r="7488" spans="16:19">
      <c r="P7488" s="33"/>
      <c r="R7488" s="33"/>
      <c r="S7488" s="33"/>
    </row>
    <row r="7489" spans="16:19">
      <c r="P7489" s="33"/>
      <c r="R7489" s="33"/>
      <c r="S7489" s="33"/>
    </row>
    <row r="7490" spans="16:19">
      <c r="P7490" s="33"/>
      <c r="R7490" s="33"/>
      <c r="S7490" s="33"/>
    </row>
    <row r="7491" spans="16:19">
      <c r="P7491" s="33"/>
      <c r="R7491" s="33"/>
      <c r="S7491" s="33"/>
    </row>
    <row r="7492" spans="16:19">
      <c r="P7492" s="33"/>
      <c r="R7492" s="33"/>
      <c r="S7492" s="33"/>
    </row>
    <row r="7493" spans="16:19">
      <c r="P7493" s="33"/>
      <c r="R7493" s="33"/>
      <c r="S7493" s="33"/>
    </row>
    <row r="7494" spans="16:19">
      <c r="P7494" s="33"/>
      <c r="R7494" s="33"/>
      <c r="S7494" s="33"/>
    </row>
    <row r="7495" spans="16:19">
      <c r="P7495" s="33"/>
      <c r="R7495" s="33"/>
      <c r="S7495" s="33"/>
    </row>
    <row r="7496" spans="16:19">
      <c r="P7496" s="33"/>
      <c r="R7496" s="33"/>
      <c r="S7496" s="33"/>
    </row>
    <row r="7497" spans="16:19">
      <c r="P7497" s="33"/>
      <c r="R7497" s="33"/>
      <c r="S7497" s="33"/>
    </row>
    <row r="7498" spans="16:19">
      <c r="P7498" s="33"/>
      <c r="R7498" s="33"/>
      <c r="S7498" s="33"/>
    </row>
    <row r="7499" spans="16:19">
      <c r="P7499" s="33"/>
      <c r="R7499" s="33"/>
      <c r="S7499" s="33"/>
    </row>
    <row r="7500" spans="16:19">
      <c r="P7500" s="33"/>
      <c r="R7500" s="33"/>
      <c r="S7500" s="33"/>
    </row>
    <row r="7501" spans="16:19">
      <c r="P7501" s="33"/>
      <c r="R7501" s="33"/>
      <c r="S7501" s="33"/>
    </row>
    <row r="7502" spans="16:19">
      <c r="P7502" s="33"/>
      <c r="R7502" s="33"/>
      <c r="S7502" s="33"/>
    </row>
    <row r="7503" spans="16:19">
      <c r="P7503" s="33"/>
      <c r="R7503" s="33"/>
      <c r="S7503" s="33"/>
    </row>
    <row r="7504" spans="16:19">
      <c r="P7504" s="33"/>
      <c r="R7504" s="33"/>
      <c r="S7504" s="33"/>
    </row>
    <row r="7505" spans="16:19">
      <c r="P7505" s="33"/>
      <c r="R7505" s="33"/>
      <c r="S7505" s="33"/>
    </row>
    <row r="7506" spans="16:19">
      <c r="P7506" s="33"/>
      <c r="R7506" s="33"/>
      <c r="S7506" s="33"/>
    </row>
    <row r="7507" spans="16:19">
      <c r="P7507" s="33"/>
      <c r="R7507" s="33"/>
      <c r="S7507" s="33"/>
    </row>
    <row r="7508" spans="16:19">
      <c r="P7508" s="33"/>
      <c r="R7508" s="33"/>
      <c r="S7508" s="33"/>
    </row>
    <row r="7509" spans="16:19">
      <c r="P7509" s="33"/>
      <c r="R7509" s="33"/>
      <c r="S7509" s="33"/>
    </row>
    <row r="7510" spans="16:19">
      <c r="P7510" s="33"/>
      <c r="R7510" s="33"/>
      <c r="S7510" s="33"/>
    </row>
    <row r="7511" spans="16:19">
      <c r="P7511" s="33"/>
      <c r="R7511" s="33"/>
      <c r="S7511" s="33"/>
    </row>
    <row r="7512" spans="16:19">
      <c r="P7512" s="33"/>
      <c r="R7512" s="33"/>
      <c r="S7512" s="33"/>
    </row>
    <row r="7513" spans="16:19">
      <c r="P7513" s="33"/>
      <c r="R7513" s="33"/>
      <c r="S7513" s="33"/>
    </row>
    <row r="7514" spans="16:19">
      <c r="P7514" s="33"/>
      <c r="R7514" s="33"/>
      <c r="S7514" s="33"/>
    </row>
    <row r="7515" spans="16:19">
      <c r="P7515" s="33"/>
      <c r="R7515" s="33"/>
      <c r="S7515" s="33"/>
    </row>
    <row r="7516" spans="16:19">
      <c r="P7516" s="33"/>
      <c r="R7516" s="33"/>
      <c r="S7516" s="33"/>
    </row>
    <row r="7517" spans="16:19">
      <c r="P7517" s="33"/>
      <c r="R7517" s="33"/>
      <c r="S7517" s="33"/>
    </row>
    <row r="7518" spans="16:19">
      <c r="P7518" s="33"/>
      <c r="R7518" s="33"/>
      <c r="S7518" s="33"/>
    </row>
    <row r="7519" spans="16:19">
      <c r="P7519" s="33"/>
      <c r="R7519" s="33"/>
      <c r="S7519" s="33"/>
    </row>
    <row r="7520" spans="16:19">
      <c r="P7520" s="33"/>
      <c r="R7520" s="33"/>
      <c r="S7520" s="33"/>
    </row>
    <row r="7521" spans="16:19">
      <c r="P7521" s="33"/>
      <c r="R7521" s="33"/>
      <c r="S7521" s="33"/>
    </row>
    <row r="7522" spans="16:19">
      <c r="P7522" s="33"/>
      <c r="R7522" s="33"/>
      <c r="S7522" s="33"/>
    </row>
    <row r="7523" spans="16:19">
      <c r="P7523" s="33"/>
      <c r="R7523" s="33"/>
      <c r="S7523" s="33"/>
    </row>
    <row r="7524" spans="16:19">
      <c r="P7524" s="33"/>
      <c r="R7524" s="33"/>
      <c r="S7524" s="33"/>
    </row>
    <row r="7525" spans="16:19">
      <c r="P7525" s="33"/>
      <c r="R7525" s="33"/>
      <c r="S7525" s="33"/>
    </row>
    <row r="7526" spans="16:19">
      <c r="P7526" s="33"/>
      <c r="R7526" s="33"/>
      <c r="S7526" s="33"/>
    </row>
    <row r="7527" spans="16:19">
      <c r="P7527" s="33"/>
      <c r="R7527" s="33"/>
      <c r="S7527" s="33"/>
    </row>
    <row r="7528" spans="16:19">
      <c r="P7528" s="33"/>
      <c r="R7528" s="33"/>
      <c r="S7528" s="33"/>
    </row>
    <row r="7529" spans="16:19">
      <c r="P7529" s="33"/>
      <c r="R7529" s="33"/>
      <c r="S7529" s="33"/>
    </row>
    <row r="7530" spans="16:19">
      <c r="P7530" s="33"/>
      <c r="R7530" s="33"/>
      <c r="S7530" s="33"/>
    </row>
    <row r="7531" spans="16:19">
      <c r="P7531" s="33"/>
      <c r="R7531" s="33"/>
      <c r="S7531" s="33"/>
    </row>
    <row r="7532" spans="16:19">
      <c r="P7532" s="33"/>
      <c r="R7532" s="33"/>
      <c r="S7532" s="33"/>
    </row>
    <row r="7533" spans="16:19">
      <c r="P7533" s="33"/>
      <c r="R7533" s="33"/>
      <c r="S7533" s="33"/>
    </row>
    <row r="7534" spans="16:19">
      <c r="P7534" s="33"/>
      <c r="R7534" s="33"/>
      <c r="S7534" s="33"/>
    </row>
    <row r="7535" spans="16:19">
      <c r="P7535" s="33"/>
      <c r="R7535" s="33"/>
      <c r="S7535" s="33"/>
    </row>
    <row r="7536" spans="16:19">
      <c r="P7536" s="33"/>
      <c r="R7536" s="33"/>
      <c r="S7536" s="33"/>
    </row>
    <row r="7537" spans="16:19">
      <c r="P7537" s="33"/>
      <c r="R7537" s="33"/>
      <c r="S7537" s="33"/>
    </row>
    <row r="7538" spans="16:19">
      <c r="P7538" s="33"/>
      <c r="R7538" s="33"/>
      <c r="S7538" s="33"/>
    </row>
    <row r="7539" spans="16:19">
      <c r="P7539" s="33"/>
      <c r="R7539" s="33"/>
      <c r="S7539" s="33"/>
    </row>
    <row r="7540" spans="16:19">
      <c r="P7540" s="33"/>
      <c r="R7540" s="33"/>
      <c r="S7540" s="33"/>
    </row>
    <row r="7541" spans="16:19">
      <c r="P7541" s="33"/>
      <c r="R7541" s="33"/>
      <c r="S7541" s="33"/>
    </row>
    <row r="7542" spans="16:19">
      <c r="P7542" s="33"/>
      <c r="R7542" s="33"/>
      <c r="S7542" s="33"/>
    </row>
    <row r="7543" spans="16:19">
      <c r="P7543" s="33"/>
      <c r="R7543" s="33"/>
      <c r="S7543" s="33"/>
    </row>
    <row r="7544" spans="16:19">
      <c r="P7544" s="33"/>
      <c r="R7544" s="33"/>
      <c r="S7544" s="33"/>
    </row>
    <row r="7545" spans="16:19">
      <c r="P7545" s="33"/>
      <c r="R7545" s="33"/>
      <c r="S7545" s="33"/>
    </row>
    <row r="7546" spans="16:19">
      <c r="P7546" s="33"/>
      <c r="R7546" s="33"/>
      <c r="S7546" s="33"/>
    </row>
    <row r="7547" spans="16:19">
      <c r="P7547" s="33"/>
      <c r="R7547" s="33"/>
      <c r="S7547" s="33"/>
    </row>
    <row r="7548" spans="16:19">
      <c r="P7548" s="33"/>
      <c r="R7548" s="33"/>
      <c r="S7548" s="33"/>
    </row>
    <row r="7549" spans="16:19">
      <c r="P7549" s="33"/>
      <c r="R7549" s="33"/>
      <c r="S7549" s="33"/>
    </row>
    <row r="7550" spans="16:19">
      <c r="P7550" s="33"/>
      <c r="R7550" s="33"/>
      <c r="S7550" s="33"/>
    </row>
    <row r="7551" spans="16:19">
      <c r="P7551" s="33"/>
      <c r="R7551" s="33"/>
      <c r="S7551" s="33"/>
    </row>
    <row r="7552" spans="16:19">
      <c r="P7552" s="33"/>
      <c r="R7552" s="33"/>
      <c r="S7552" s="33"/>
    </row>
    <row r="7553" spans="16:19">
      <c r="P7553" s="33"/>
      <c r="R7553" s="33"/>
      <c r="S7553" s="33"/>
    </row>
    <row r="7554" spans="16:19">
      <c r="P7554" s="33"/>
      <c r="R7554" s="33"/>
      <c r="S7554" s="33"/>
    </row>
    <row r="7555" spans="16:19">
      <c r="P7555" s="33"/>
      <c r="R7555" s="33"/>
      <c r="S7555" s="33"/>
    </row>
    <row r="7556" spans="16:19">
      <c r="P7556" s="33"/>
      <c r="R7556" s="33"/>
      <c r="S7556" s="33"/>
    </row>
    <row r="7557" spans="16:19">
      <c r="P7557" s="33"/>
      <c r="R7557" s="33"/>
      <c r="S7557" s="33"/>
    </row>
    <row r="7558" spans="16:19">
      <c r="P7558" s="33"/>
      <c r="R7558" s="33"/>
      <c r="S7558" s="33"/>
    </row>
    <row r="7559" spans="16:19">
      <c r="P7559" s="33"/>
      <c r="R7559" s="33"/>
      <c r="S7559" s="33"/>
    </row>
    <row r="7560" spans="16:19">
      <c r="P7560" s="33"/>
      <c r="R7560" s="33"/>
      <c r="S7560" s="33"/>
    </row>
    <row r="7561" spans="16:19">
      <c r="P7561" s="33"/>
      <c r="R7561" s="33"/>
      <c r="S7561" s="33"/>
    </row>
    <row r="7562" spans="16:19">
      <c r="P7562" s="33"/>
      <c r="R7562" s="33"/>
      <c r="S7562" s="33"/>
    </row>
    <row r="7563" spans="16:19">
      <c r="P7563" s="33"/>
      <c r="R7563" s="33"/>
      <c r="S7563" s="33"/>
    </row>
    <row r="7564" spans="16:19">
      <c r="P7564" s="33"/>
      <c r="R7564" s="33"/>
      <c r="S7564" s="33"/>
    </row>
    <row r="7565" spans="16:19">
      <c r="P7565" s="33"/>
      <c r="R7565" s="33"/>
      <c r="S7565" s="33"/>
    </row>
    <row r="7566" spans="16:19">
      <c r="P7566" s="33"/>
      <c r="R7566" s="33"/>
      <c r="S7566" s="33"/>
    </row>
    <row r="7567" spans="16:19">
      <c r="P7567" s="33"/>
      <c r="R7567" s="33"/>
      <c r="S7567" s="33"/>
    </row>
    <row r="7568" spans="16:19">
      <c r="P7568" s="33"/>
      <c r="R7568" s="33"/>
      <c r="S7568" s="33"/>
    </row>
    <row r="7569" spans="16:19">
      <c r="P7569" s="33"/>
      <c r="R7569" s="33"/>
      <c r="S7569" s="33"/>
    </row>
    <row r="7570" spans="16:19">
      <c r="P7570" s="33"/>
      <c r="R7570" s="33"/>
      <c r="S7570" s="33"/>
    </row>
    <row r="7571" spans="16:19">
      <c r="P7571" s="33"/>
      <c r="R7571" s="33"/>
      <c r="S7571" s="33"/>
    </row>
    <row r="7572" spans="16:19">
      <c r="P7572" s="33"/>
      <c r="R7572" s="33"/>
      <c r="S7572" s="33"/>
    </row>
    <row r="7573" spans="16:19">
      <c r="P7573" s="33"/>
      <c r="R7573" s="33"/>
      <c r="S7573" s="33"/>
    </row>
    <row r="7574" spans="16:19">
      <c r="P7574" s="33"/>
      <c r="R7574" s="33"/>
      <c r="S7574" s="33"/>
    </row>
    <row r="7575" spans="16:19">
      <c r="P7575" s="33"/>
      <c r="R7575" s="33"/>
      <c r="S7575" s="33"/>
    </row>
    <row r="7576" spans="16:19">
      <c r="P7576" s="33"/>
      <c r="R7576" s="33"/>
      <c r="S7576" s="33"/>
    </row>
    <row r="7577" spans="16:19">
      <c r="P7577" s="33"/>
      <c r="R7577" s="33"/>
      <c r="S7577" s="33"/>
    </row>
    <row r="7578" spans="16:19">
      <c r="P7578" s="33"/>
      <c r="R7578" s="33"/>
      <c r="S7578" s="33"/>
    </row>
    <row r="7579" spans="16:19">
      <c r="P7579" s="33"/>
      <c r="R7579" s="33"/>
      <c r="S7579" s="33"/>
    </row>
    <row r="7580" spans="16:19">
      <c r="P7580" s="33"/>
      <c r="R7580" s="33"/>
      <c r="S7580" s="33"/>
    </row>
    <row r="7581" spans="16:19">
      <c r="P7581" s="33"/>
      <c r="R7581" s="33"/>
      <c r="S7581" s="33"/>
    </row>
    <row r="7582" spans="16:19">
      <c r="P7582" s="33"/>
      <c r="R7582" s="33"/>
      <c r="S7582" s="33"/>
    </row>
    <row r="7583" spans="16:19">
      <c r="P7583" s="33"/>
      <c r="R7583" s="33"/>
      <c r="S7583" s="33"/>
    </row>
    <row r="7584" spans="16:19">
      <c r="P7584" s="33"/>
      <c r="R7584" s="33"/>
      <c r="S7584" s="33"/>
    </row>
    <row r="7585" spans="16:19">
      <c r="P7585" s="33"/>
      <c r="R7585" s="33"/>
      <c r="S7585" s="33"/>
    </row>
    <row r="7586" spans="16:19">
      <c r="P7586" s="33"/>
      <c r="R7586" s="33"/>
      <c r="S7586" s="33"/>
    </row>
    <row r="7587" spans="16:19">
      <c r="P7587" s="33"/>
      <c r="R7587" s="33"/>
      <c r="S7587" s="33"/>
    </row>
    <row r="7588" spans="16:19">
      <c r="P7588" s="33"/>
      <c r="R7588" s="33"/>
      <c r="S7588" s="33"/>
    </row>
    <row r="7589" spans="16:19">
      <c r="P7589" s="33"/>
      <c r="R7589" s="33"/>
      <c r="S7589" s="33"/>
    </row>
    <row r="7590" spans="16:19">
      <c r="P7590" s="33"/>
      <c r="R7590" s="33"/>
      <c r="S7590" s="33"/>
    </row>
    <row r="7591" spans="16:19">
      <c r="P7591" s="33"/>
      <c r="R7591" s="33"/>
      <c r="S7591" s="33"/>
    </row>
    <row r="7592" spans="16:19">
      <c r="P7592" s="33"/>
      <c r="R7592" s="33"/>
      <c r="S7592" s="33"/>
    </row>
    <row r="7593" spans="16:19">
      <c r="P7593" s="33"/>
      <c r="R7593" s="33"/>
      <c r="S7593" s="33"/>
    </row>
    <row r="7594" spans="16:19">
      <c r="P7594" s="33"/>
      <c r="R7594" s="33"/>
      <c r="S7594" s="33"/>
    </row>
    <row r="7595" spans="16:19">
      <c r="P7595" s="33"/>
      <c r="R7595" s="33"/>
      <c r="S7595" s="33"/>
    </row>
    <row r="7596" spans="16:19">
      <c r="P7596" s="33"/>
      <c r="R7596" s="33"/>
      <c r="S7596" s="33"/>
    </row>
    <row r="7597" spans="16:19">
      <c r="P7597" s="33"/>
      <c r="R7597" s="33"/>
      <c r="S7597" s="33"/>
    </row>
    <row r="7598" spans="16:19">
      <c r="P7598" s="33"/>
      <c r="R7598" s="33"/>
      <c r="S7598" s="33"/>
    </row>
    <row r="7599" spans="16:19">
      <c r="P7599" s="33"/>
      <c r="R7599" s="33"/>
      <c r="S7599" s="33"/>
    </row>
    <row r="7600" spans="16:19">
      <c r="P7600" s="33"/>
      <c r="R7600" s="33"/>
      <c r="S7600" s="33"/>
    </row>
    <row r="7601" spans="16:19">
      <c r="P7601" s="33"/>
      <c r="R7601" s="33"/>
      <c r="S7601" s="33"/>
    </row>
    <row r="7602" spans="16:19">
      <c r="P7602" s="33"/>
      <c r="R7602" s="33"/>
      <c r="S7602" s="33"/>
    </row>
    <row r="7603" spans="16:19">
      <c r="P7603" s="33"/>
      <c r="R7603" s="33"/>
      <c r="S7603" s="33"/>
    </row>
    <row r="7604" spans="16:19">
      <c r="P7604" s="33"/>
      <c r="R7604" s="33"/>
      <c r="S7604" s="33"/>
    </row>
    <row r="7605" spans="16:19">
      <c r="P7605" s="33"/>
      <c r="R7605" s="33"/>
      <c r="S7605" s="33"/>
    </row>
    <row r="7606" spans="16:19">
      <c r="P7606" s="33"/>
      <c r="R7606" s="33"/>
      <c r="S7606" s="33"/>
    </row>
    <row r="7607" spans="16:19">
      <c r="P7607" s="33"/>
      <c r="R7607" s="33"/>
      <c r="S7607" s="33"/>
    </row>
    <row r="7608" spans="16:19">
      <c r="P7608" s="33"/>
      <c r="R7608" s="33"/>
      <c r="S7608" s="33"/>
    </row>
    <row r="7609" spans="16:19">
      <c r="P7609" s="33"/>
      <c r="R7609" s="33"/>
      <c r="S7609" s="33"/>
    </row>
    <row r="7610" spans="16:19">
      <c r="P7610" s="33"/>
      <c r="R7610" s="33"/>
      <c r="S7610" s="33"/>
    </row>
    <row r="7611" spans="16:19">
      <c r="P7611" s="33"/>
      <c r="R7611" s="33"/>
      <c r="S7611" s="33"/>
    </row>
    <row r="7612" spans="16:19">
      <c r="P7612" s="33"/>
      <c r="R7612" s="33"/>
      <c r="S7612" s="33"/>
    </row>
    <row r="7613" spans="16:19">
      <c r="P7613" s="33"/>
      <c r="R7613" s="33"/>
      <c r="S7613" s="33"/>
    </row>
    <row r="7614" spans="16:19">
      <c r="P7614" s="33"/>
      <c r="R7614" s="33"/>
      <c r="S7614" s="33"/>
    </row>
    <row r="7615" spans="16:19">
      <c r="P7615" s="33"/>
      <c r="R7615" s="33"/>
      <c r="S7615" s="33"/>
    </row>
    <row r="7616" spans="16:19">
      <c r="P7616" s="33"/>
      <c r="R7616" s="33"/>
      <c r="S7616" s="33"/>
    </row>
    <row r="7617" spans="16:19">
      <c r="P7617" s="33"/>
      <c r="R7617" s="33"/>
      <c r="S7617" s="33"/>
    </row>
    <row r="7618" spans="16:19">
      <c r="P7618" s="33"/>
      <c r="R7618" s="33"/>
      <c r="S7618" s="33"/>
    </row>
    <row r="7619" spans="16:19">
      <c r="P7619" s="33"/>
      <c r="R7619" s="33"/>
      <c r="S7619" s="33"/>
    </row>
    <row r="7620" spans="16:19">
      <c r="P7620" s="33"/>
      <c r="R7620" s="33"/>
      <c r="S7620" s="33"/>
    </row>
    <row r="7621" spans="16:19">
      <c r="P7621" s="33"/>
      <c r="R7621" s="33"/>
      <c r="S7621" s="33"/>
    </row>
    <row r="7622" spans="16:19">
      <c r="P7622" s="33"/>
      <c r="R7622" s="33"/>
      <c r="S7622" s="33"/>
    </row>
    <row r="7623" spans="16:19">
      <c r="P7623" s="33"/>
      <c r="R7623" s="33"/>
      <c r="S7623" s="33"/>
    </row>
    <row r="7624" spans="16:19">
      <c r="P7624" s="33"/>
      <c r="R7624" s="33"/>
      <c r="S7624" s="33"/>
    </row>
    <row r="7625" spans="16:19">
      <c r="P7625" s="33"/>
      <c r="R7625" s="33"/>
      <c r="S7625" s="33"/>
    </row>
    <row r="7626" spans="16:19">
      <c r="P7626" s="33"/>
      <c r="R7626" s="33"/>
      <c r="S7626" s="33"/>
    </row>
    <row r="7627" spans="16:19">
      <c r="P7627" s="33"/>
      <c r="R7627" s="33"/>
      <c r="S7627" s="33"/>
    </row>
    <row r="7628" spans="16:19">
      <c r="P7628" s="33"/>
      <c r="R7628" s="33"/>
      <c r="S7628" s="33"/>
    </row>
    <row r="7629" spans="16:19">
      <c r="P7629" s="33"/>
      <c r="R7629" s="33"/>
      <c r="S7629" s="33"/>
    </row>
    <row r="7630" spans="16:19">
      <c r="P7630" s="33"/>
      <c r="R7630" s="33"/>
      <c r="S7630" s="33"/>
    </row>
    <row r="7631" spans="16:19">
      <c r="P7631" s="33"/>
      <c r="R7631" s="33"/>
      <c r="S7631" s="33"/>
    </row>
    <row r="7632" spans="16:19">
      <c r="P7632" s="33"/>
      <c r="R7632" s="33"/>
      <c r="S7632" s="33"/>
    </row>
    <row r="7633" spans="16:19">
      <c r="P7633" s="33"/>
      <c r="R7633" s="33"/>
      <c r="S7633" s="33"/>
    </row>
    <row r="7634" spans="16:19">
      <c r="P7634" s="33"/>
      <c r="R7634" s="33"/>
      <c r="S7634" s="33"/>
    </row>
    <row r="7635" spans="16:19">
      <c r="P7635" s="33"/>
      <c r="R7635" s="33"/>
      <c r="S7635" s="33"/>
    </row>
    <row r="7636" spans="16:19">
      <c r="P7636" s="33"/>
      <c r="R7636" s="33"/>
      <c r="S7636" s="33"/>
    </row>
    <row r="7637" spans="16:19">
      <c r="P7637" s="33"/>
      <c r="R7637" s="33"/>
      <c r="S7637" s="33"/>
    </row>
    <row r="7638" spans="16:19">
      <c r="P7638" s="33"/>
      <c r="R7638" s="33"/>
      <c r="S7638" s="33"/>
    </row>
    <row r="7639" spans="16:19">
      <c r="P7639" s="33"/>
      <c r="R7639" s="33"/>
      <c r="S7639" s="33"/>
    </row>
    <row r="7640" spans="16:19">
      <c r="P7640" s="33"/>
      <c r="R7640" s="33"/>
      <c r="S7640" s="33"/>
    </row>
    <row r="7641" spans="16:19">
      <c r="P7641" s="33"/>
      <c r="R7641" s="33"/>
      <c r="S7641" s="33"/>
    </row>
    <row r="7642" spans="16:19">
      <c r="P7642" s="33"/>
      <c r="R7642" s="33"/>
      <c r="S7642" s="33"/>
    </row>
    <row r="7643" spans="16:19">
      <c r="P7643" s="33"/>
      <c r="R7643" s="33"/>
      <c r="S7643" s="33"/>
    </row>
    <row r="7644" spans="16:19">
      <c r="P7644" s="33"/>
      <c r="R7644" s="33"/>
      <c r="S7644" s="33"/>
    </row>
    <row r="7645" spans="16:19">
      <c r="P7645" s="33"/>
      <c r="R7645" s="33"/>
      <c r="S7645" s="33"/>
    </row>
    <row r="7646" spans="16:19">
      <c r="P7646" s="33"/>
      <c r="R7646" s="33"/>
      <c r="S7646" s="33"/>
    </row>
    <row r="7647" spans="16:19">
      <c r="P7647" s="33"/>
      <c r="R7647" s="33"/>
      <c r="S7647" s="33"/>
    </row>
    <row r="7648" spans="16:19">
      <c r="P7648" s="33"/>
      <c r="R7648" s="33"/>
      <c r="S7648" s="33"/>
    </row>
    <row r="7649" spans="16:19">
      <c r="P7649" s="33"/>
      <c r="R7649" s="33"/>
      <c r="S7649" s="33"/>
    </row>
    <row r="7650" spans="16:19">
      <c r="P7650" s="33"/>
      <c r="R7650" s="33"/>
      <c r="S7650" s="33"/>
    </row>
    <row r="7651" spans="16:19">
      <c r="P7651" s="33"/>
      <c r="R7651" s="33"/>
      <c r="S7651" s="33"/>
    </row>
    <row r="7652" spans="16:19">
      <c r="P7652" s="33"/>
      <c r="R7652" s="33"/>
      <c r="S7652" s="33"/>
    </row>
    <row r="7653" spans="16:19">
      <c r="P7653" s="33"/>
      <c r="R7653" s="33"/>
      <c r="S7653" s="33"/>
    </row>
    <row r="7654" spans="16:19">
      <c r="P7654" s="33"/>
      <c r="R7654" s="33"/>
      <c r="S7654" s="33"/>
    </row>
    <row r="7655" spans="16:19">
      <c r="P7655" s="33"/>
      <c r="R7655" s="33"/>
      <c r="S7655" s="33"/>
    </row>
    <row r="7656" spans="16:19">
      <c r="P7656" s="33"/>
      <c r="R7656" s="33"/>
      <c r="S7656" s="33"/>
    </row>
    <row r="7657" spans="16:19">
      <c r="P7657" s="33"/>
      <c r="R7657" s="33"/>
      <c r="S7657" s="33"/>
    </row>
    <row r="7658" spans="16:19">
      <c r="P7658" s="33"/>
      <c r="R7658" s="33"/>
      <c r="S7658" s="33"/>
    </row>
    <row r="7659" spans="16:19">
      <c r="P7659" s="33"/>
      <c r="R7659" s="33"/>
      <c r="S7659" s="33"/>
    </row>
    <row r="7660" spans="16:19">
      <c r="P7660" s="33"/>
      <c r="R7660" s="33"/>
      <c r="S7660" s="33"/>
    </row>
    <row r="7661" spans="16:19">
      <c r="P7661" s="33"/>
      <c r="R7661" s="33"/>
      <c r="S7661" s="33"/>
    </row>
    <row r="7662" spans="16:19">
      <c r="P7662" s="33"/>
      <c r="R7662" s="33"/>
      <c r="S7662" s="33"/>
    </row>
    <row r="7663" spans="16:19">
      <c r="P7663" s="33"/>
      <c r="R7663" s="33"/>
      <c r="S7663" s="33"/>
    </row>
    <row r="7664" spans="16:19">
      <c r="P7664" s="33"/>
      <c r="R7664" s="33"/>
      <c r="S7664" s="33"/>
    </row>
    <row r="7665" spans="16:19">
      <c r="P7665" s="33"/>
      <c r="R7665" s="33"/>
      <c r="S7665" s="33"/>
    </row>
    <row r="7666" spans="16:19">
      <c r="P7666" s="33"/>
      <c r="R7666" s="33"/>
      <c r="S7666" s="33"/>
    </row>
    <row r="7667" spans="16:19">
      <c r="P7667" s="33"/>
      <c r="R7667" s="33"/>
      <c r="S7667" s="33"/>
    </row>
    <row r="7668" spans="16:19">
      <c r="P7668" s="33"/>
      <c r="R7668" s="33"/>
      <c r="S7668" s="33"/>
    </row>
    <row r="7669" spans="16:19">
      <c r="P7669" s="33"/>
      <c r="R7669" s="33"/>
      <c r="S7669" s="33"/>
    </row>
    <row r="7670" spans="16:19">
      <c r="P7670" s="33"/>
      <c r="R7670" s="33"/>
      <c r="S7670" s="33"/>
    </row>
    <row r="7671" spans="16:19">
      <c r="P7671" s="33"/>
      <c r="R7671" s="33"/>
      <c r="S7671" s="33"/>
    </row>
    <row r="7672" spans="16:19">
      <c r="P7672" s="33"/>
      <c r="R7672" s="33"/>
      <c r="S7672" s="33"/>
    </row>
    <row r="7673" spans="16:19">
      <c r="P7673" s="33"/>
      <c r="R7673" s="33"/>
      <c r="S7673" s="33"/>
    </row>
    <row r="7674" spans="16:19">
      <c r="P7674" s="33"/>
      <c r="R7674" s="33"/>
      <c r="S7674" s="33"/>
    </row>
    <row r="7675" spans="16:19">
      <c r="P7675" s="33"/>
      <c r="R7675" s="33"/>
      <c r="S7675" s="33"/>
    </row>
    <row r="7676" spans="16:19">
      <c r="P7676" s="33"/>
      <c r="R7676" s="33"/>
      <c r="S7676" s="33"/>
    </row>
    <row r="7677" spans="16:19">
      <c r="P7677" s="33"/>
      <c r="R7677" s="33"/>
      <c r="S7677" s="33"/>
    </row>
    <row r="7678" spans="16:19">
      <c r="P7678" s="33"/>
      <c r="R7678" s="33"/>
      <c r="S7678" s="33"/>
    </row>
    <row r="7679" spans="16:19">
      <c r="P7679" s="33"/>
      <c r="R7679" s="33"/>
      <c r="S7679" s="33"/>
    </row>
    <row r="7680" spans="16:19">
      <c r="P7680" s="33"/>
      <c r="R7680" s="33"/>
      <c r="S7680" s="33"/>
    </row>
    <row r="7681" spans="16:19">
      <c r="P7681" s="33"/>
      <c r="R7681" s="33"/>
      <c r="S7681" s="33"/>
    </row>
    <row r="7682" spans="16:19">
      <c r="P7682" s="33"/>
      <c r="R7682" s="33"/>
      <c r="S7682" s="33"/>
    </row>
    <row r="7683" spans="16:19">
      <c r="P7683" s="33"/>
      <c r="R7683" s="33"/>
      <c r="S7683" s="33"/>
    </row>
    <row r="7684" spans="16:19">
      <c r="P7684" s="33"/>
      <c r="R7684" s="33"/>
      <c r="S7684" s="33"/>
    </row>
    <row r="7685" spans="16:19">
      <c r="P7685" s="33"/>
      <c r="R7685" s="33"/>
      <c r="S7685" s="33"/>
    </row>
    <row r="7686" spans="16:19">
      <c r="P7686" s="33"/>
      <c r="R7686" s="33"/>
      <c r="S7686" s="33"/>
    </row>
    <row r="7687" spans="16:19">
      <c r="P7687" s="33"/>
      <c r="R7687" s="33"/>
      <c r="S7687" s="33"/>
    </row>
    <row r="7688" spans="16:19">
      <c r="P7688" s="33"/>
      <c r="R7688" s="33"/>
      <c r="S7688" s="33"/>
    </row>
    <row r="7689" spans="16:19">
      <c r="P7689" s="33"/>
      <c r="R7689" s="33"/>
      <c r="S7689" s="33"/>
    </row>
    <row r="7690" spans="16:19">
      <c r="P7690" s="33"/>
      <c r="R7690" s="33"/>
      <c r="S7690" s="33"/>
    </row>
    <row r="7691" spans="16:19">
      <c r="P7691" s="33"/>
      <c r="R7691" s="33"/>
      <c r="S7691" s="33"/>
    </row>
    <row r="7692" spans="16:19">
      <c r="P7692" s="33"/>
      <c r="R7692" s="33"/>
      <c r="S7692" s="33"/>
    </row>
    <row r="7693" spans="16:19">
      <c r="P7693" s="33"/>
      <c r="R7693" s="33"/>
      <c r="S7693" s="33"/>
    </row>
    <row r="7694" spans="16:19">
      <c r="P7694" s="33"/>
      <c r="R7694" s="33"/>
      <c r="S7694" s="33"/>
    </row>
    <row r="7695" spans="16:19">
      <c r="P7695" s="33"/>
      <c r="R7695" s="33"/>
      <c r="S7695" s="33"/>
    </row>
    <row r="7696" spans="16:19">
      <c r="P7696" s="33"/>
      <c r="R7696" s="33"/>
      <c r="S7696" s="33"/>
    </row>
    <row r="7697" spans="16:19">
      <c r="P7697" s="33"/>
      <c r="R7697" s="33"/>
      <c r="S7697" s="33"/>
    </row>
    <row r="7698" spans="16:19">
      <c r="P7698" s="33"/>
      <c r="R7698" s="33"/>
      <c r="S7698" s="33"/>
    </row>
    <row r="7699" spans="16:19">
      <c r="P7699" s="33"/>
      <c r="R7699" s="33"/>
      <c r="S7699" s="33"/>
    </row>
    <row r="7700" spans="16:19">
      <c r="P7700" s="33"/>
      <c r="R7700" s="33"/>
      <c r="S7700" s="33"/>
    </row>
    <row r="7701" spans="16:19">
      <c r="P7701" s="33"/>
      <c r="R7701" s="33"/>
      <c r="S7701" s="33"/>
    </row>
    <row r="7702" spans="16:19">
      <c r="P7702" s="33"/>
      <c r="R7702" s="33"/>
      <c r="S7702" s="33"/>
    </row>
    <row r="7703" spans="16:19">
      <c r="P7703" s="33"/>
      <c r="R7703" s="33"/>
      <c r="S7703" s="33"/>
    </row>
    <row r="7704" spans="16:19">
      <c r="P7704" s="33"/>
      <c r="R7704" s="33"/>
      <c r="S7704" s="33"/>
    </row>
    <row r="7705" spans="16:19">
      <c r="P7705" s="33"/>
      <c r="R7705" s="33"/>
      <c r="S7705" s="33"/>
    </row>
    <row r="7706" spans="16:19">
      <c r="P7706" s="33"/>
      <c r="R7706" s="33"/>
      <c r="S7706" s="33"/>
    </row>
    <row r="7707" spans="16:19">
      <c r="P7707" s="33"/>
      <c r="R7707" s="33"/>
      <c r="S7707" s="33"/>
    </row>
    <row r="7708" spans="16:19">
      <c r="P7708" s="33"/>
      <c r="R7708" s="33"/>
      <c r="S7708" s="33"/>
    </row>
    <row r="7709" spans="16:19">
      <c r="P7709" s="33"/>
      <c r="R7709" s="33"/>
      <c r="S7709" s="33"/>
    </row>
    <row r="7710" spans="16:19">
      <c r="P7710" s="33"/>
      <c r="R7710" s="33"/>
      <c r="S7710" s="33"/>
    </row>
    <row r="7711" spans="16:19">
      <c r="P7711" s="33"/>
      <c r="R7711" s="33"/>
      <c r="S7711" s="33"/>
    </row>
    <row r="7712" spans="16:19">
      <c r="P7712" s="33"/>
      <c r="R7712" s="33"/>
      <c r="S7712" s="33"/>
    </row>
    <row r="7713" spans="16:19">
      <c r="P7713" s="33"/>
      <c r="R7713" s="33"/>
      <c r="S7713" s="33"/>
    </row>
    <row r="7714" spans="16:19">
      <c r="P7714" s="33"/>
      <c r="R7714" s="33"/>
      <c r="S7714" s="33"/>
    </row>
    <row r="7715" spans="16:19">
      <c r="P7715" s="33"/>
      <c r="R7715" s="33"/>
      <c r="S7715" s="33"/>
    </row>
    <row r="7716" spans="16:19">
      <c r="P7716" s="33"/>
      <c r="R7716" s="33"/>
      <c r="S7716" s="33"/>
    </row>
    <row r="7717" spans="16:19">
      <c r="P7717" s="33"/>
      <c r="R7717" s="33"/>
      <c r="S7717" s="33"/>
    </row>
    <row r="7718" spans="16:19">
      <c r="P7718" s="33"/>
      <c r="R7718" s="33"/>
      <c r="S7718" s="33"/>
    </row>
    <row r="7719" spans="16:19">
      <c r="P7719" s="33"/>
      <c r="R7719" s="33"/>
      <c r="S7719" s="33"/>
    </row>
    <row r="7720" spans="16:19">
      <c r="P7720" s="33"/>
      <c r="R7720" s="33"/>
      <c r="S7720" s="33"/>
    </row>
    <row r="7721" spans="16:19">
      <c r="P7721" s="33"/>
      <c r="R7721" s="33"/>
      <c r="S7721" s="33"/>
    </row>
    <row r="7722" spans="16:19">
      <c r="P7722" s="33"/>
      <c r="R7722" s="33"/>
      <c r="S7722" s="33"/>
    </row>
    <row r="7723" spans="16:19">
      <c r="P7723" s="33"/>
      <c r="R7723" s="33"/>
      <c r="S7723" s="33"/>
    </row>
    <row r="7724" spans="16:19">
      <c r="P7724" s="33"/>
      <c r="R7724" s="33"/>
      <c r="S7724" s="33"/>
    </row>
    <row r="7725" spans="16:19">
      <c r="P7725" s="33"/>
      <c r="R7725" s="33"/>
      <c r="S7725" s="33"/>
    </row>
    <row r="7726" spans="16:19">
      <c r="P7726" s="33"/>
      <c r="R7726" s="33"/>
      <c r="S7726" s="33"/>
    </row>
    <row r="7727" spans="16:19">
      <c r="P7727" s="33"/>
      <c r="R7727" s="33"/>
      <c r="S7727" s="33"/>
    </row>
    <row r="7728" spans="16:19">
      <c r="P7728" s="33"/>
      <c r="R7728" s="33"/>
      <c r="S7728" s="33"/>
    </row>
    <row r="7729" spans="16:19">
      <c r="P7729" s="33"/>
      <c r="R7729" s="33"/>
      <c r="S7729" s="33"/>
    </row>
    <row r="7730" spans="16:19">
      <c r="P7730" s="33"/>
      <c r="R7730" s="33"/>
      <c r="S7730" s="33"/>
    </row>
    <row r="7731" spans="16:19">
      <c r="P7731" s="33"/>
      <c r="R7731" s="33"/>
      <c r="S7731" s="33"/>
    </row>
    <row r="7732" spans="16:19">
      <c r="P7732" s="33"/>
      <c r="R7732" s="33"/>
      <c r="S7732" s="33"/>
    </row>
    <row r="7733" spans="16:19">
      <c r="P7733" s="33"/>
      <c r="R7733" s="33"/>
      <c r="S7733" s="33"/>
    </row>
    <row r="7734" spans="16:19">
      <c r="P7734" s="33"/>
      <c r="R7734" s="33"/>
      <c r="S7734" s="33"/>
    </row>
    <row r="7735" spans="16:19">
      <c r="P7735" s="33"/>
      <c r="R7735" s="33"/>
      <c r="S7735" s="33"/>
    </row>
    <row r="7736" spans="16:19">
      <c r="P7736" s="33"/>
      <c r="R7736" s="33"/>
      <c r="S7736" s="33"/>
    </row>
    <row r="7737" spans="16:19">
      <c r="P7737" s="33"/>
      <c r="R7737" s="33"/>
      <c r="S7737" s="33"/>
    </row>
    <row r="7738" spans="16:19">
      <c r="P7738" s="33"/>
      <c r="R7738" s="33"/>
      <c r="S7738" s="33"/>
    </row>
    <row r="7739" spans="16:19">
      <c r="P7739" s="33"/>
      <c r="R7739" s="33"/>
      <c r="S7739" s="33"/>
    </row>
    <row r="7740" spans="16:19">
      <c r="P7740" s="33"/>
      <c r="R7740" s="33"/>
      <c r="S7740" s="33"/>
    </row>
    <row r="7741" spans="16:19">
      <c r="P7741" s="33"/>
      <c r="R7741" s="33"/>
      <c r="S7741" s="33"/>
    </row>
    <row r="7742" spans="16:19">
      <c r="P7742" s="33"/>
      <c r="R7742" s="33"/>
      <c r="S7742" s="33"/>
    </row>
    <row r="7743" spans="16:19">
      <c r="P7743" s="33"/>
      <c r="R7743" s="33"/>
      <c r="S7743" s="33"/>
    </row>
    <row r="7744" spans="16:19">
      <c r="P7744" s="33"/>
      <c r="R7744" s="33"/>
      <c r="S7744" s="33"/>
    </row>
    <row r="7745" spans="16:19">
      <c r="P7745" s="33"/>
      <c r="R7745" s="33"/>
      <c r="S7745" s="33"/>
    </row>
    <row r="7746" spans="16:19">
      <c r="P7746" s="33"/>
      <c r="R7746" s="33"/>
      <c r="S7746" s="33"/>
    </row>
    <row r="7747" spans="16:19">
      <c r="P7747" s="33"/>
      <c r="R7747" s="33"/>
      <c r="S7747" s="33"/>
    </row>
    <row r="7748" spans="16:19">
      <c r="P7748" s="33"/>
      <c r="R7748" s="33"/>
      <c r="S7748" s="33"/>
    </row>
    <row r="7749" spans="16:19">
      <c r="P7749" s="33"/>
      <c r="R7749" s="33"/>
      <c r="S7749" s="33"/>
    </row>
    <row r="7750" spans="16:19">
      <c r="P7750" s="33"/>
      <c r="R7750" s="33"/>
      <c r="S7750" s="33"/>
    </row>
    <row r="7751" spans="16:19">
      <c r="P7751" s="33"/>
      <c r="R7751" s="33"/>
      <c r="S7751" s="33"/>
    </row>
    <row r="7752" spans="16:19">
      <c r="P7752" s="33"/>
      <c r="R7752" s="33"/>
      <c r="S7752" s="33"/>
    </row>
    <row r="7753" spans="16:19">
      <c r="P7753" s="33"/>
      <c r="R7753" s="33"/>
      <c r="S7753" s="33"/>
    </row>
    <row r="7754" spans="16:19">
      <c r="P7754" s="33"/>
      <c r="R7754" s="33"/>
      <c r="S7754" s="33"/>
    </row>
    <row r="7755" spans="16:19">
      <c r="P7755" s="33"/>
      <c r="R7755" s="33"/>
      <c r="S7755" s="33"/>
    </row>
    <row r="7756" spans="16:19">
      <c r="P7756" s="33"/>
      <c r="R7756" s="33"/>
      <c r="S7756" s="33"/>
    </row>
    <row r="7757" spans="16:19">
      <c r="P7757" s="33"/>
      <c r="R7757" s="33"/>
      <c r="S7757" s="33"/>
    </row>
    <row r="7758" spans="16:19">
      <c r="P7758" s="33"/>
      <c r="R7758" s="33"/>
      <c r="S7758" s="33"/>
    </row>
    <row r="7759" spans="16:19">
      <c r="P7759" s="33"/>
      <c r="R7759" s="33"/>
      <c r="S7759" s="33"/>
    </row>
    <row r="7760" spans="16:19">
      <c r="P7760" s="33"/>
      <c r="R7760" s="33"/>
      <c r="S7760" s="33"/>
    </row>
    <row r="7761" spans="16:19">
      <c r="P7761" s="33"/>
      <c r="R7761" s="33"/>
      <c r="S7761" s="33"/>
    </row>
    <row r="7762" spans="16:19">
      <c r="P7762" s="33"/>
      <c r="R7762" s="33"/>
      <c r="S7762" s="33"/>
    </row>
    <row r="7763" spans="16:19">
      <c r="P7763" s="33"/>
      <c r="R7763" s="33"/>
      <c r="S7763" s="33"/>
    </row>
    <row r="7764" spans="16:19">
      <c r="P7764" s="33"/>
      <c r="R7764" s="33"/>
      <c r="S7764" s="33"/>
    </row>
    <row r="7765" spans="16:19">
      <c r="P7765" s="33"/>
      <c r="R7765" s="33"/>
      <c r="S7765" s="33"/>
    </row>
    <row r="7766" spans="16:19">
      <c r="P7766" s="33"/>
      <c r="R7766" s="33"/>
      <c r="S7766" s="33"/>
    </row>
    <row r="7767" spans="16:19">
      <c r="P7767" s="33"/>
      <c r="R7767" s="33"/>
      <c r="S7767" s="33"/>
    </row>
    <row r="7768" spans="16:19">
      <c r="P7768" s="33"/>
      <c r="R7768" s="33"/>
      <c r="S7768" s="33"/>
    </row>
    <row r="7769" spans="16:19">
      <c r="P7769" s="33"/>
      <c r="R7769" s="33"/>
      <c r="S7769" s="33"/>
    </row>
    <row r="7770" spans="16:19">
      <c r="P7770" s="33"/>
      <c r="R7770" s="33"/>
      <c r="S7770" s="33"/>
    </row>
    <row r="7771" spans="16:19">
      <c r="P7771" s="33"/>
      <c r="R7771" s="33"/>
      <c r="S7771" s="33"/>
    </row>
    <row r="7772" spans="16:19">
      <c r="P7772" s="33"/>
      <c r="R7772" s="33"/>
      <c r="S7772" s="33"/>
    </row>
    <row r="7773" spans="16:19">
      <c r="P7773" s="33"/>
      <c r="R7773" s="33"/>
      <c r="S7773" s="33"/>
    </row>
    <row r="7774" spans="16:19">
      <c r="P7774" s="33"/>
      <c r="R7774" s="33"/>
      <c r="S7774" s="33"/>
    </row>
    <row r="7775" spans="16:19">
      <c r="P7775" s="33"/>
      <c r="R7775" s="33"/>
      <c r="S7775" s="33"/>
    </row>
    <row r="7776" spans="16:19">
      <c r="P7776" s="33"/>
      <c r="R7776" s="33"/>
      <c r="S7776" s="33"/>
    </row>
    <row r="7777" spans="16:19">
      <c r="P7777" s="33"/>
      <c r="R7777" s="33"/>
      <c r="S7777" s="33"/>
    </row>
    <row r="7778" spans="16:19">
      <c r="P7778" s="33"/>
      <c r="R7778" s="33"/>
      <c r="S7778" s="33"/>
    </row>
    <row r="7779" spans="16:19">
      <c r="P7779" s="33"/>
      <c r="R7779" s="33"/>
      <c r="S7779" s="33"/>
    </row>
    <row r="7780" spans="16:19">
      <c r="P7780" s="33"/>
      <c r="R7780" s="33"/>
      <c r="S7780" s="33"/>
    </row>
    <row r="7781" spans="16:19">
      <c r="P7781" s="33"/>
      <c r="R7781" s="33"/>
      <c r="S7781" s="33"/>
    </row>
    <row r="7782" spans="16:19">
      <c r="P7782" s="33"/>
      <c r="R7782" s="33"/>
      <c r="S7782" s="33"/>
    </row>
    <row r="7783" spans="16:19">
      <c r="P7783" s="33"/>
      <c r="R7783" s="33"/>
      <c r="S7783" s="33"/>
    </row>
    <row r="7784" spans="16:19">
      <c r="P7784" s="33"/>
      <c r="R7784" s="33"/>
      <c r="S7784" s="33"/>
    </row>
    <row r="7785" spans="16:19">
      <c r="P7785" s="33"/>
      <c r="R7785" s="33"/>
      <c r="S7785" s="33"/>
    </row>
    <row r="7786" spans="16:19">
      <c r="P7786" s="33"/>
      <c r="R7786" s="33"/>
      <c r="S7786" s="33"/>
    </row>
    <row r="7787" spans="16:19">
      <c r="P7787" s="33"/>
      <c r="R7787" s="33"/>
      <c r="S7787" s="33"/>
    </row>
    <row r="7788" spans="16:19">
      <c r="P7788" s="33"/>
      <c r="R7788" s="33"/>
      <c r="S7788" s="33"/>
    </row>
    <row r="7789" spans="16:19">
      <c r="P7789" s="33"/>
      <c r="R7789" s="33"/>
      <c r="S7789" s="33"/>
    </row>
    <row r="7790" spans="16:19">
      <c r="P7790" s="33"/>
      <c r="R7790" s="33"/>
      <c r="S7790" s="33"/>
    </row>
    <row r="7791" spans="16:19">
      <c r="P7791" s="33"/>
      <c r="R7791" s="33"/>
      <c r="S7791" s="33"/>
    </row>
    <row r="7792" spans="16:19">
      <c r="P7792" s="33"/>
      <c r="R7792" s="33"/>
      <c r="S7792" s="33"/>
    </row>
    <row r="7793" spans="16:19">
      <c r="P7793" s="33"/>
      <c r="R7793" s="33"/>
      <c r="S7793" s="33"/>
    </row>
    <row r="7794" spans="16:19">
      <c r="P7794" s="33"/>
      <c r="R7794" s="33"/>
      <c r="S7794" s="33"/>
    </row>
    <row r="7795" spans="16:19">
      <c r="P7795" s="33"/>
      <c r="R7795" s="33"/>
      <c r="S7795" s="33"/>
    </row>
    <row r="7796" spans="16:19">
      <c r="P7796" s="33"/>
      <c r="R7796" s="33"/>
      <c r="S7796" s="33"/>
    </row>
    <row r="7797" spans="16:19">
      <c r="P7797" s="33"/>
      <c r="R7797" s="33"/>
      <c r="S7797" s="33"/>
    </row>
    <row r="7798" spans="16:19">
      <c r="P7798" s="33"/>
      <c r="R7798" s="33"/>
      <c r="S7798" s="33"/>
    </row>
    <row r="7799" spans="16:19">
      <c r="P7799" s="33"/>
      <c r="R7799" s="33"/>
      <c r="S7799" s="33"/>
    </row>
    <row r="7800" spans="16:19">
      <c r="P7800" s="33"/>
      <c r="R7800" s="33"/>
      <c r="S7800" s="33"/>
    </row>
    <row r="7801" spans="16:19">
      <c r="P7801" s="33"/>
      <c r="R7801" s="33"/>
      <c r="S7801" s="33"/>
    </row>
    <row r="7802" spans="16:19">
      <c r="P7802" s="33"/>
      <c r="R7802" s="33"/>
      <c r="S7802" s="33"/>
    </row>
    <row r="7803" spans="16:19">
      <c r="P7803" s="33"/>
      <c r="R7803" s="33"/>
      <c r="S7803" s="33"/>
    </row>
    <row r="7804" spans="16:19">
      <c r="P7804" s="33"/>
      <c r="R7804" s="33"/>
      <c r="S7804" s="33"/>
    </row>
    <row r="7805" spans="16:19">
      <c r="P7805" s="33"/>
      <c r="R7805" s="33"/>
      <c r="S7805" s="33"/>
    </row>
    <row r="7806" spans="16:19">
      <c r="P7806" s="33"/>
      <c r="R7806" s="33"/>
      <c r="S7806" s="33"/>
    </row>
    <row r="7807" spans="16:19">
      <c r="P7807" s="33"/>
      <c r="R7807" s="33"/>
      <c r="S7807" s="33"/>
    </row>
    <row r="7808" spans="16:19">
      <c r="P7808" s="33"/>
      <c r="R7808" s="33"/>
      <c r="S7808" s="33"/>
    </row>
    <row r="7809" spans="16:19">
      <c r="P7809" s="33"/>
      <c r="R7809" s="33"/>
      <c r="S7809" s="33"/>
    </row>
    <row r="7810" spans="16:19">
      <c r="P7810" s="33"/>
      <c r="R7810" s="33"/>
      <c r="S7810" s="33"/>
    </row>
    <row r="7811" spans="16:19">
      <c r="P7811" s="33"/>
      <c r="R7811" s="33"/>
      <c r="S7811" s="33"/>
    </row>
    <row r="7812" spans="16:19">
      <c r="P7812" s="33"/>
      <c r="R7812" s="33"/>
      <c r="S7812" s="33"/>
    </row>
    <row r="7813" spans="16:19">
      <c r="P7813" s="33"/>
      <c r="R7813" s="33"/>
      <c r="S7813" s="33"/>
    </row>
    <row r="7814" spans="16:19">
      <c r="P7814" s="33"/>
      <c r="R7814" s="33"/>
      <c r="S7814" s="33"/>
    </row>
    <row r="7815" spans="16:19">
      <c r="P7815" s="33"/>
      <c r="R7815" s="33"/>
      <c r="S7815" s="33"/>
    </row>
    <row r="7816" spans="16:19">
      <c r="P7816" s="33"/>
      <c r="R7816" s="33"/>
      <c r="S7816" s="33"/>
    </row>
    <row r="7817" spans="16:19">
      <c r="P7817" s="33"/>
      <c r="R7817" s="33"/>
      <c r="S7817" s="33"/>
    </row>
    <row r="7818" spans="16:19">
      <c r="P7818" s="33"/>
      <c r="R7818" s="33"/>
      <c r="S7818" s="33"/>
    </row>
    <row r="7819" spans="16:19">
      <c r="P7819" s="33"/>
      <c r="R7819" s="33"/>
      <c r="S7819" s="33"/>
    </row>
    <row r="7820" spans="16:19">
      <c r="P7820" s="33"/>
      <c r="R7820" s="33"/>
      <c r="S7820" s="33"/>
    </row>
    <row r="7821" spans="16:19">
      <c r="P7821" s="33"/>
      <c r="R7821" s="33"/>
      <c r="S7821" s="33"/>
    </row>
    <row r="7822" spans="16:19">
      <c r="P7822" s="33"/>
      <c r="R7822" s="33"/>
      <c r="S7822" s="33"/>
    </row>
    <row r="7823" spans="16:19">
      <c r="P7823" s="33"/>
      <c r="R7823" s="33"/>
      <c r="S7823" s="33"/>
    </row>
    <row r="7824" spans="16:19">
      <c r="P7824" s="33"/>
      <c r="R7824" s="33"/>
      <c r="S7824" s="33"/>
    </row>
    <row r="7825" spans="16:19">
      <c r="P7825" s="33"/>
      <c r="R7825" s="33"/>
      <c r="S7825" s="33"/>
    </row>
    <row r="7826" spans="16:19">
      <c r="P7826" s="33"/>
      <c r="R7826" s="33"/>
      <c r="S7826" s="33"/>
    </row>
    <row r="7827" spans="16:19">
      <c r="P7827" s="33"/>
      <c r="R7827" s="33"/>
      <c r="S7827" s="33"/>
    </row>
    <row r="7828" spans="16:19">
      <c r="P7828" s="33"/>
      <c r="R7828" s="33"/>
      <c r="S7828" s="33"/>
    </row>
    <row r="7829" spans="16:19">
      <c r="P7829" s="33"/>
      <c r="R7829" s="33"/>
      <c r="S7829" s="33"/>
    </row>
    <row r="7830" spans="16:19">
      <c r="P7830" s="33"/>
      <c r="R7830" s="33"/>
      <c r="S7830" s="33"/>
    </row>
    <row r="7831" spans="16:19">
      <c r="P7831" s="33"/>
      <c r="R7831" s="33"/>
      <c r="S7831" s="33"/>
    </row>
    <row r="7832" spans="16:19">
      <c r="P7832" s="33"/>
      <c r="R7832" s="33"/>
      <c r="S7832" s="33"/>
    </row>
    <row r="7833" spans="16:19">
      <c r="P7833" s="33"/>
      <c r="R7833" s="33"/>
      <c r="S7833" s="33"/>
    </row>
    <row r="7834" spans="16:19">
      <c r="P7834" s="33"/>
      <c r="R7834" s="33"/>
      <c r="S7834" s="33"/>
    </row>
    <row r="7835" spans="16:19">
      <c r="P7835" s="33"/>
      <c r="R7835" s="33"/>
      <c r="S7835" s="33"/>
    </row>
    <row r="7836" spans="16:19">
      <c r="P7836" s="33"/>
      <c r="R7836" s="33"/>
      <c r="S7836" s="33"/>
    </row>
    <row r="7837" spans="16:19">
      <c r="P7837" s="33"/>
      <c r="R7837" s="33"/>
      <c r="S7837" s="33"/>
    </row>
    <row r="7838" spans="16:19">
      <c r="P7838" s="33"/>
      <c r="R7838" s="33"/>
      <c r="S7838" s="33"/>
    </row>
    <row r="7839" spans="16:19">
      <c r="P7839" s="33"/>
      <c r="R7839" s="33"/>
      <c r="S7839" s="33"/>
    </row>
    <row r="7840" spans="16:19">
      <c r="P7840" s="33"/>
      <c r="R7840" s="33"/>
      <c r="S7840" s="33"/>
    </row>
    <row r="7841" spans="16:19">
      <c r="P7841" s="33"/>
      <c r="R7841" s="33"/>
      <c r="S7841" s="33"/>
    </row>
    <row r="7842" spans="16:19">
      <c r="P7842" s="33"/>
      <c r="R7842" s="33"/>
      <c r="S7842" s="33"/>
    </row>
    <row r="7843" spans="16:19">
      <c r="P7843" s="33"/>
      <c r="R7843" s="33"/>
      <c r="S7843" s="33"/>
    </row>
    <row r="7844" spans="16:19">
      <c r="P7844" s="33"/>
      <c r="R7844" s="33"/>
      <c r="S7844" s="33"/>
    </row>
    <row r="7845" spans="16:19">
      <c r="P7845" s="33"/>
      <c r="R7845" s="33"/>
      <c r="S7845" s="33"/>
    </row>
    <row r="7846" spans="16:19">
      <c r="P7846" s="33"/>
      <c r="R7846" s="33"/>
      <c r="S7846" s="33"/>
    </row>
    <row r="7847" spans="16:19">
      <c r="P7847" s="33"/>
      <c r="R7847" s="33"/>
      <c r="S7847" s="33"/>
    </row>
    <row r="7848" spans="16:19">
      <c r="P7848" s="33"/>
      <c r="R7848" s="33"/>
      <c r="S7848" s="33"/>
    </row>
    <row r="7849" spans="16:19">
      <c r="P7849" s="33"/>
      <c r="R7849" s="33"/>
      <c r="S7849" s="33"/>
    </row>
    <row r="7850" spans="16:19">
      <c r="P7850" s="33"/>
      <c r="R7850" s="33"/>
      <c r="S7850" s="33"/>
    </row>
    <row r="7851" spans="16:19">
      <c r="P7851" s="33"/>
      <c r="R7851" s="33"/>
      <c r="S7851" s="33"/>
    </row>
    <row r="7852" spans="16:19">
      <c r="P7852" s="33"/>
      <c r="R7852" s="33"/>
      <c r="S7852" s="33"/>
    </row>
    <row r="7853" spans="16:19">
      <c r="P7853" s="33"/>
      <c r="R7853" s="33"/>
      <c r="S7853" s="33"/>
    </row>
    <row r="7854" spans="16:19">
      <c r="P7854" s="33"/>
      <c r="R7854" s="33"/>
      <c r="S7854" s="33"/>
    </row>
    <row r="7855" spans="16:19">
      <c r="P7855" s="33"/>
      <c r="R7855" s="33"/>
      <c r="S7855" s="33"/>
    </row>
    <row r="7856" spans="16:19">
      <c r="P7856" s="33"/>
      <c r="R7856" s="33"/>
      <c r="S7856" s="33"/>
    </row>
    <row r="7857" spans="16:19">
      <c r="P7857" s="33"/>
      <c r="R7857" s="33"/>
      <c r="S7857" s="33"/>
    </row>
    <row r="7858" spans="16:19">
      <c r="P7858" s="33"/>
      <c r="R7858" s="33"/>
      <c r="S7858" s="33"/>
    </row>
    <row r="7859" spans="16:19">
      <c r="P7859" s="33"/>
      <c r="R7859" s="33"/>
      <c r="S7859" s="33"/>
    </row>
    <row r="7860" spans="16:19">
      <c r="P7860" s="33"/>
      <c r="R7860" s="33"/>
      <c r="S7860" s="33"/>
    </row>
    <row r="7861" spans="16:19">
      <c r="P7861" s="33"/>
      <c r="R7861" s="33"/>
      <c r="S7861" s="33"/>
    </row>
    <row r="7862" spans="16:19">
      <c r="P7862" s="33"/>
      <c r="R7862" s="33"/>
      <c r="S7862" s="33"/>
    </row>
    <row r="7863" spans="16:19">
      <c r="P7863" s="33"/>
      <c r="R7863" s="33"/>
      <c r="S7863" s="33"/>
    </row>
    <row r="7864" spans="16:19">
      <c r="P7864" s="33"/>
      <c r="R7864" s="33"/>
      <c r="S7864" s="33"/>
    </row>
    <row r="7865" spans="16:19">
      <c r="P7865" s="33"/>
      <c r="R7865" s="33"/>
      <c r="S7865" s="33"/>
    </row>
    <row r="7866" spans="16:19">
      <c r="P7866" s="33"/>
      <c r="R7866" s="33"/>
      <c r="S7866" s="33"/>
    </row>
    <row r="7867" spans="16:19">
      <c r="P7867" s="33"/>
      <c r="R7867" s="33"/>
      <c r="S7867" s="33"/>
    </row>
    <row r="7868" spans="16:19">
      <c r="P7868" s="33"/>
      <c r="R7868" s="33"/>
      <c r="S7868" s="33"/>
    </row>
    <row r="7869" spans="16:19">
      <c r="P7869" s="33"/>
      <c r="R7869" s="33"/>
      <c r="S7869" s="33"/>
    </row>
    <row r="7870" spans="16:19">
      <c r="P7870" s="33"/>
      <c r="R7870" s="33"/>
      <c r="S7870" s="33"/>
    </row>
    <row r="7871" spans="16:19">
      <c r="P7871" s="33"/>
      <c r="R7871" s="33"/>
      <c r="S7871" s="33"/>
    </row>
    <row r="7872" spans="16:19">
      <c r="P7872" s="33"/>
      <c r="R7872" s="33"/>
      <c r="S7872" s="33"/>
    </row>
    <row r="7873" spans="16:19">
      <c r="P7873" s="33"/>
      <c r="R7873" s="33"/>
      <c r="S7873" s="33"/>
    </row>
    <row r="7874" spans="16:19">
      <c r="P7874" s="33"/>
      <c r="R7874" s="33"/>
      <c r="S7874" s="33"/>
    </row>
    <row r="7875" spans="16:19">
      <c r="P7875" s="33"/>
      <c r="R7875" s="33"/>
      <c r="S7875" s="33"/>
    </row>
    <row r="7876" spans="16:19">
      <c r="P7876" s="33"/>
      <c r="R7876" s="33"/>
      <c r="S7876" s="33"/>
    </row>
    <row r="7877" spans="16:19">
      <c r="P7877" s="33"/>
      <c r="R7877" s="33"/>
      <c r="S7877" s="33"/>
    </row>
    <row r="7878" spans="16:19">
      <c r="P7878" s="33"/>
      <c r="R7878" s="33"/>
      <c r="S7878" s="33"/>
    </row>
    <row r="7879" spans="16:19">
      <c r="P7879" s="33"/>
      <c r="R7879" s="33"/>
      <c r="S7879" s="33"/>
    </row>
    <row r="7880" spans="16:19">
      <c r="P7880" s="33"/>
      <c r="R7880" s="33"/>
      <c r="S7880" s="33"/>
    </row>
    <row r="7881" spans="16:19">
      <c r="P7881" s="33"/>
      <c r="R7881" s="33"/>
      <c r="S7881" s="33"/>
    </row>
    <row r="7882" spans="16:19">
      <c r="P7882" s="33"/>
      <c r="R7882" s="33"/>
      <c r="S7882" s="33"/>
    </row>
    <row r="7883" spans="16:19">
      <c r="P7883" s="33"/>
      <c r="R7883" s="33"/>
      <c r="S7883" s="33"/>
    </row>
    <row r="7884" spans="16:19">
      <c r="P7884" s="33"/>
      <c r="R7884" s="33"/>
      <c r="S7884" s="33"/>
    </row>
    <row r="7885" spans="16:19">
      <c r="P7885" s="33"/>
      <c r="R7885" s="33"/>
      <c r="S7885" s="33"/>
    </row>
    <row r="7886" spans="16:19">
      <c r="P7886" s="33"/>
      <c r="R7886" s="33"/>
      <c r="S7886" s="33"/>
    </row>
    <row r="7887" spans="16:19">
      <c r="P7887" s="33"/>
      <c r="R7887" s="33"/>
      <c r="S7887" s="33"/>
    </row>
    <row r="7888" spans="16:19">
      <c r="P7888" s="33"/>
      <c r="R7888" s="33"/>
      <c r="S7888" s="33"/>
    </row>
    <row r="7889" spans="16:19">
      <c r="P7889" s="33"/>
      <c r="R7889" s="33"/>
      <c r="S7889" s="33"/>
    </row>
    <row r="7890" spans="16:19">
      <c r="P7890" s="33"/>
      <c r="R7890" s="33"/>
      <c r="S7890" s="33"/>
    </row>
    <row r="7891" spans="16:19">
      <c r="P7891" s="33"/>
      <c r="R7891" s="33"/>
      <c r="S7891" s="33"/>
    </row>
    <row r="7892" spans="16:19">
      <c r="P7892" s="33"/>
      <c r="R7892" s="33"/>
      <c r="S7892" s="33"/>
    </row>
    <row r="7893" spans="16:19">
      <c r="P7893" s="33"/>
      <c r="R7893" s="33"/>
      <c r="S7893" s="33"/>
    </row>
    <row r="7894" spans="16:19">
      <c r="P7894" s="33"/>
      <c r="R7894" s="33"/>
      <c r="S7894" s="33"/>
    </row>
    <row r="7895" spans="16:19">
      <c r="P7895" s="33"/>
      <c r="R7895" s="33"/>
      <c r="S7895" s="33"/>
    </row>
    <row r="7896" spans="16:19">
      <c r="P7896" s="33"/>
      <c r="R7896" s="33"/>
      <c r="S7896" s="33"/>
    </row>
    <row r="7897" spans="16:19">
      <c r="P7897" s="33"/>
      <c r="R7897" s="33"/>
      <c r="S7897" s="33"/>
    </row>
    <row r="7898" spans="16:19">
      <c r="P7898" s="33"/>
      <c r="R7898" s="33"/>
      <c r="S7898" s="33"/>
    </row>
    <row r="7899" spans="16:19">
      <c r="P7899" s="33"/>
      <c r="R7899" s="33"/>
      <c r="S7899" s="33"/>
    </row>
    <row r="7900" spans="16:19">
      <c r="P7900" s="33"/>
      <c r="R7900" s="33"/>
      <c r="S7900" s="33"/>
    </row>
    <row r="7901" spans="16:19">
      <c r="P7901" s="33"/>
      <c r="R7901" s="33"/>
      <c r="S7901" s="33"/>
    </row>
    <row r="7902" spans="16:19">
      <c r="P7902" s="33"/>
      <c r="R7902" s="33"/>
      <c r="S7902" s="33"/>
    </row>
    <row r="7903" spans="16:19">
      <c r="P7903" s="33"/>
      <c r="R7903" s="33"/>
      <c r="S7903" s="33"/>
    </row>
    <row r="7904" spans="16:19">
      <c r="P7904" s="33"/>
      <c r="R7904" s="33"/>
      <c r="S7904" s="33"/>
    </row>
    <row r="7905" spans="16:19">
      <c r="P7905" s="33"/>
      <c r="R7905" s="33"/>
      <c r="S7905" s="33"/>
    </row>
    <row r="7906" spans="16:19">
      <c r="P7906" s="33"/>
      <c r="R7906" s="33"/>
      <c r="S7906" s="33"/>
    </row>
    <row r="7907" spans="16:19">
      <c r="P7907" s="33"/>
      <c r="R7907" s="33"/>
      <c r="S7907" s="33"/>
    </row>
    <row r="7908" spans="16:19">
      <c r="P7908" s="33"/>
      <c r="R7908" s="33"/>
      <c r="S7908" s="33"/>
    </row>
    <row r="7909" spans="16:19">
      <c r="P7909" s="33"/>
      <c r="R7909" s="33"/>
      <c r="S7909" s="33"/>
    </row>
    <row r="7910" spans="16:19">
      <c r="P7910" s="33"/>
      <c r="R7910" s="33"/>
      <c r="S7910" s="33"/>
    </row>
    <row r="7911" spans="16:19">
      <c r="P7911" s="33"/>
      <c r="R7911" s="33"/>
      <c r="S7911" s="33"/>
    </row>
    <row r="7912" spans="16:19">
      <c r="P7912" s="33"/>
      <c r="R7912" s="33"/>
      <c r="S7912" s="33"/>
    </row>
    <row r="7913" spans="16:19">
      <c r="P7913" s="33"/>
      <c r="R7913" s="33"/>
      <c r="S7913" s="33"/>
    </row>
    <row r="7914" spans="16:19">
      <c r="P7914" s="33"/>
      <c r="R7914" s="33"/>
      <c r="S7914" s="33"/>
    </row>
    <row r="7915" spans="16:19">
      <c r="P7915" s="33"/>
      <c r="R7915" s="33"/>
      <c r="S7915" s="33"/>
    </row>
    <row r="7916" spans="16:19">
      <c r="P7916" s="33"/>
      <c r="R7916" s="33"/>
      <c r="S7916" s="33"/>
    </row>
    <row r="7917" spans="16:19">
      <c r="P7917" s="33"/>
      <c r="R7917" s="33"/>
      <c r="S7917" s="33"/>
    </row>
    <row r="7918" spans="16:19">
      <c r="P7918" s="33"/>
      <c r="R7918" s="33"/>
      <c r="S7918" s="33"/>
    </row>
    <row r="7919" spans="16:19">
      <c r="P7919" s="33"/>
      <c r="R7919" s="33"/>
      <c r="S7919" s="33"/>
    </row>
    <row r="7920" spans="16:19">
      <c r="P7920" s="33"/>
      <c r="R7920" s="33"/>
      <c r="S7920" s="33"/>
    </row>
    <row r="7921" spans="16:19">
      <c r="P7921" s="33"/>
      <c r="R7921" s="33"/>
      <c r="S7921" s="33"/>
    </row>
    <row r="7922" spans="16:19">
      <c r="P7922" s="33"/>
      <c r="R7922" s="33"/>
      <c r="S7922" s="33"/>
    </row>
    <row r="7923" spans="16:19">
      <c r="P7923" s="33"/>
      <c r="R7923" s="33"/>
      <c r="S7923" s="33"/>
    </row>
    <row r="7924" spans="16:19">
      <c r="P7924" s="33"/>
      <c r="R7924" s="33"/>
      <c r="S7924" s="33"/>
    </row>
    <row r="7925" spans="16:19">
      <c r="P7925" s="33"/>
      <c r="R7925" s="33"/>
      <c r="S7925" s="33"/>
    </row>
    <row r="7926" spans="16:19">
      <c r="P7926" s="33"/>
      <c r="R7926" s="33"/>
      <c r="S7926" s="33"/>
    </row>
    <row r="7927" spans="16:19">
      <c r="P7927" s="33"/>
      <c r="R7927" s="33"/>
      <c r="S7927" s="33"/>
    </row>
    <row r="7928" spans="16:19">
      <c r="P7928" s="33"/>
      <c r="R7928" s="33"/>
      <c r="S7928" s="33"/>
    </row>
    <row r="7929" spans="16:19">
      <c r="P7929" s="33"/>
      <c r="R7929" s="33"/>
      <c r="S7929" s="33"/>
    </row>
    <row r="7930" spans="16:19">
      <c r="P7930" s="33"/>
      <c r="R7930" s="33"/>
      <c r="S7930" s="33"/>
    </row>
    <row r="7931" spans="16:19">
      <c r="P7931" s="33"/>
      <c r="R7931" s="33"/>
      <c r="S7931" s="33"/>
    </row>
    <row r="7932" spans="16:19">
      <c r="P7932" s="33"/>
      <c r="R7932" s="33"/>
      <c r="S7932" s="33"/>
    </row>
    <row r="7933" spans="16:19">
      <c r="P7933" s="33"/>
      <c r="R7933" s="33"/>
      <c r="S7933" s="33"/>
    </row>
    <row r="7934" spans="16:19">
      <c r="P7934" s="33"/>
      <c r="R7934" s="33"/>
      <c r="S7934" s="33"/>
    </row>
    <row r="7935" spans="16:19">
      <c r="P7935" s="33"/>
      <c r="R7935" s="33"/>
      <c r="S7935" s="33"/>
    </row>
    <row r="7936" spans="16:19">
      <c r="P7936" s="33"/>
      <c r="R7936" s="33"/>
      <c r="S7936" s="33"/>
    </row>
    <row r="7937" spans="16:19">
      <c r="P7937" s="33"/>
      <c r="R7937" s="33"/>
      <c r="S7937" s="33"/>
    </row>
    <row r="7938" spans="16:19">
      <c r="P7938" s="33"/>
      <c r="R7938" s="33"/>
      <c r="S7938" s="33"/>
    </row>
    <row r="7939" spans="16:19">
      <c r="P7939" s="33"/>
      <c r="R7939" s="33"/>
      <c r="S7939" s="33"/>
    </row>
    <row r="7940" spans="16:19">
      <c r="P7940" s="33"/>
      <c r="R7940" s="33"/>
      <c r="S7940" s="33"/>
    </row>
    <row r="7941" spans="16:19">
      <c r="P7941" s="33"/>
      <c r="R7941" s="33"/>
      <c r="S7941" s="33"/>
    </row>
    <row r="7942" spans="16:19">
      <c r="P7942" s="33"/>
      <c r="R7942" s="33"/>
      <c r="S7942" s="33"/>
    </row>
    <row r="7943" spans="16:19">
      <c r="P7943" s="33"/>
      <c r="R7943" s="33"/>
      <c r="S7943" s="33"/>
    </row>
    <row r="7944" spans="16:19">
      <c r="P7944" s="33"/>
      <c r="R7944" s="33"/>
      <c r="S7944" s="33"/>
    </row>
    <row r="7945" spans="16:19">
      <c r="P7945" s="33"/>
      <c r="R7945" s="33"/>
      <c r="S7945" s="33"/>
    </row>
    <row r="7946" spans="16:19">
      <c r="P7946" s="33"/>
      <c r="R7946" s="33"/>
      <c r="S7946" s="33"/>
    </row>
    <row r="7947" spans="16:19">
      <c r="P7947" s="33"/>
      <c r="R7947" s="33"/>
      <c r="S7947" s="33"/>
    </row>
    <row r="7948" spans="16:19">
      <c r="P7948" s="33"/>
      <c r="R7948" s="33"/>
      <c r="S7948" s="33"/>
    </row>
    <row r="7949" spans="16:19">
      <c r="P7949" s="33"/>
      <c r="R7949" s="33"/>
      <c r="S7949" s="33"/>
    </row>
    <row r="7950" spans="16:19">
      <c r="P7950" s="33"/>
      <c r="R7950" s="33"/>
      <c r="S7950" s="33"/>
    </row>
    <row r="7951" spans="16:19">
      <c r="P7951" s="33"/>
      <c r="R7951" s="33"/>
      <c r="S7951" s="33"/>
    </row>
    <row r="7952" spans="16:19">
      <c r="P7952" s="33"/>
      <c r="R7952" s="33"/>
      <c r="S7952" s="33"/>
    </row>
    <row r="7953" spans="16:19">
      <c r="P7953" s="33"/>
      <c r="R7953" s="33"/>
      <c r="S7953" s="33"/>
    </row>
    <row r="7954" spans="16:19">
      <c r="P7954" s="33"/>
      <c r="R7954" s="33"/>
      <c r="S7954" s="33"/>
    </row>
    <row r="7955" spans="16:19">
      <c r="P7955" s="33"/>
      <c r="R7955" s="33"/>
      <c r="S7955" s="33"/>
    </row>
    <row r="7956" spans="16:19">
      <c r="P7956" s="33"/>
      <c r="R7956" s="33"/>
      <c r="S7956" s="33"/>
    </row>
    <row r="7957" spans="16:19">
      <c r="P7957" s="33"/>
      <c r="R7957" s="33"/>
      <c r="S7957" s="33"/>
    </row>
    <row r="7958" spans="16:19">
      <c r="P7958" s="33"/>
      <c r="R7958" s="33"/>
      <c r="S7958" s="33"/>
    </row>
    <row r="7959" spans="16:19">
      <c r="P7959" s="33"/>
      <c r="R7959" s="33"/>
      <c r="S7959" s="33"/>
    </row>
    <row r="7960" spans="16:19">
      <c r="P7960" s="33"/>
      <c r="R7960" s="33"/>
      <c r="S7960" s="33"/>
    </row>
    <row r="7961" spans="16:19">
      <c r="P7961" s="33"/>
      <c r="R7961" s="33"/>
      <c r="S7961" s="33"/>
    </row>
    <row r="7962" spans="16:19">
      <c r="P7962" s="33"/>
      <c r="R7962" s="33"/>
      <c r="S7962" s="33"/>
    </row>
    <row r="7963" spans="16:19">
      <c r="P7963" s="33"/>
      <c r="R7963" s="33"/>
      <c r="S7963" s="33"/>
    </row>
    <row r="7964" spans="16:19">
      <c r="P7964" s="33"/>
      <c r="R7964" s="33"/>
      <c r="S7964" s="33"/>
    </row>
    <row r="7965" spans="16:19">
      <c r="P7965" s="33"/>
      <c r="R7965" s="33"/>
      <c r="S7965" s="33"/>
    </row>
    <row r="7966" spans="16:19">
      <c r="P7966" s="33"/>
      <c r="R7966" s="33"/>
      <c r="S7966" s="33"/>
    </row>
    <row r="7967" spans="16:19">
      <c r="P7967" s="33"/>
      <c r="R7967" s="33"/>
      <c r="S7967" s="33"/>
    </row>
    <row r="7968" spans="16:19">
      <c r="P7968" s="33"/>
      <c r="R7968" s="33"/>
      <c r="S7968" s="33"/>
    </row>
    <row r="7969" spans="16:19">
      <c r="P7969" s="33"/>
      <c r="R7969" s="33"/>
      <c r="S7969" s="33"/>
    </row>
    <row r="7970" spans="16:19">
      <c r="P7970" s="33"/>
      <c r="R7970" s="33"/>
      <c r="S7970" s="33"/>
    </row>
    <row r="7971" spans="16:19">
      <c r="P7971" s="33"/>
      <c r="R7971" s="33"/>
      <c r="S7971" s="33"/>
    </row>
    <row r="7972" spans="16:19">
      <c r="P7972" s="33"/>
      <c r="R7972" s="33"/>
      <c r="S7972" s="33"/>
    </row>
    <row r="7973" spans="16:19">
      <c r="P7973" s="33"/>
      <c r="R7973" s="33"/>
      <c r="S7973" s="33"/>
    </row>
    <row r="7974" spans="16:19">
      <c r="P7974" s="33"/>
      <c r="R7974" s="33"/>
      <c r="S7974" s="33"/>
    </row>
    <row r="7975" spans="16:19">
      <c r="P7975" s="33"/>
      <c r="R7975" s="33"/>
      <c r="S7975" s="33"/>
    </row>
    <row r="7976" spans="16:19">
      <c r="P7976" s="33"/>
      <c r="R7976" s="33"/>
      <c r="S7976" s="33"/>
    </row>
    <row r="7977" spans="16:19">
      <c r="P7977" s="33"/>
      <c r="R7977" s="33"/>
      <c r="S7977" s="33"/>
    </row>
    <row r="7978" spans="16:19">
      <c r="P7978" s="33"/>
      <c r="R7978" s="33"/>
      <c r="S7978" s="33"/>
    </row>
    <row r="7979" spans="16:19">
      <c r="P7979" s="33"/>
      <c r="R7979" s="33"/>
      <c r="S7979" s="33"/>
    </row>
    <row r="7980" spans="16:19">
      <c r="P7980" s="33"/>
      <c r="R7980" s="33"/>
      <c r="S7980" s="33"/>
    </row>
    <row r="7981" spans="16:19">
      <c r="P7981" s="33"/>
      <c r="R7981" s="33"/>
      <c r="S7981" s="33"/>
    </row>
    <row r="7982" spans="16:19">
      <c r="P7982" s="33"/>
      <c r="R7982" s="33"/>
      <c r="S7982" s="33"/>
    </row>
    <row r="7983" spans="16:19">
      <c r="P7983" s="33"/>
      <c r="R7983" s="33"/>
      <c r="S7983" s="33"/>
    </row>
    <row r="7984" spans="16:19">
      <c r="P7984" s="33"/>
      <c r="R7984" s="33"/>
      <c r="S7984" s="33"/>
    </row>
    <row r="7985" spans="16:19">
      <c r="P7985" s="33"/>
      <c r="R7985" s="33"/>
      <c r="S7985" s="33"/>
    </row>
    <row r="7986" spans="16:19">
      <c r="P7986" s="33"/>
      <c r="R7986" s="33"/>
      <c r="S7986" s="33"/>
    </row>
    <row r="7987" spans="16:19">
      <c r="P7987" s="33"/>
      <c r="R7987" s="33"/>
      <c r="S7987" s="33"/>
    </row>
    <row r="7988" spans="16:19">
      <c r="P7988" s="33"/>
      <c r="R7988" s="33"/>
      <c r="S7988" s="33"/>
    </row>
    <row r="7989" spans="16:19">
      <c r="P7989" s="33"/>
      <c r="R7989" s="33"/>
      <c r="S7989" s="33"/>
    </row>
    <row r="7990" spans="16:19">
      <c r="P7990" s="33"/>
      <c r="R7990" s="33"/>
      <c r="S7990" s="33"/>
    </row>
    <row r="7991" spans="16:19">
      <c r="P7991" s="33"/>
      <c r="R7991" s="33"/>
      <c r="S7991" s="33"/>
    </row>
    <row r="7992" spans="16:19">
      <c r="P7992" s="33"/>
      <c r="R7992" s="33"/>
      <c r="S7992" s="33"/>
    </row>
    <row r="7993" spans="16:19">
      <c r="P7993" s="33"/>
      <c r="R7993" s="33"/>
      <c r="S7993" s="33"/>
    </row>
    <row r="7994" spans="16:19">
      <c r="P7994" s="33"/>
      <c r="R7994" s="33"/>
      <c r="S7994" s="33"/>
    </row>
    <row r="7995" spans="16:19">
      <c r="P7995" s="33"/>
      <c r="R7995" s="33"/>
      <c r="S7995" s="33"/>
    </row>
    <row r="7996" spans="16:19">
      <c r="P7996" s="33"/>
      <c r="R7996" s="33"/>
      <c r="S7996" s="33"/>
    </row>
    <row r="7997" spans="16:19">
      <c r="P7997" s="33"/>
      <c r="R7997" s="33"/>
      <c r="S7997" s="33"/>
    </row>
    <row r="7998" spans="16:19">
      <c r="P7998" s="33"/>
      <c r="R7998" s="33"/>
      <c r="S7998" s="33"/>
    </row>
    <row r="7999" spans="16:19">
      <c r="P7999" s="33"/>
      <c r="R7999" s="33"/>
      <c r="S7999" s="33"/>
    </row>
    <row r="8000" spans="16:19">
      <c r="P8000" s="33"/>
      <c r="R8000" s="33"/>
      <c r="S8000" s="33"/>
    </row>
    <row r="8001" spans="16:19">
      <c r="P8001" s="33"/>
      <c r="R8001" s="33"/>
      <c r="S8001" s="33"/>
    </row>
    <row r="8002" spans="16:19">
      <c r="P8002" s="33"/>
      <c r="R8002" s="33"/>
      <c r="S8002" s="33"/>
    </row>
    <row r="8003" spans="16:19">
      <c r="P8003" s="33"/>
      <c r="R8003" s="33"/>
      <c r="S8003" s="33"/>
    </row>
    <row r="8004" spans="16:19">
      <c r="P8004" s="33"/>
      <c r="R8004" s="33"/>
      <c r="S8004" s="33"/>
    </row>
    <row r="8005" spans="16:19">
      <c r="P8005" s="33"/>
      <c r="R8005" s="33"/>
      <c r="S8005" s="33"/>
    </row>
    <row r="8006" spans="16:19">
      <c r="P8006" s="33"/>
      <c r="R8006" s="33"/>
      <c r="S8006" s="33"/>
    </row>
    <row r="8007" spans="16:19">
      <c r="P8007" s="33"/>
      <c r="R8007" s="33"/>
      <c r="S8007" s="33"/>
    </row>
    <row r="8008" spans="16:19">
      <c r="P8008" s="33"/>
      <c r="R8008" s="33"/>
      <c r="S8008" s="33"/>
    </row>
    <row r="8009" spans="16:19">
      <c r="P8009" s="33"/>
      <c r="R8009" s="33"/>
      <c r="S8009" s="33"/>
    </row>
    <row r="8010" spans="16:19">
      <c r="P8010" s="33"/>
      <c r="R8010" s="33"/>
      <c r="S8010" s="33"/>
    </row>
    <row r="8011" spans="16:19">
      <c r="P8011" s="33"/>
      <c r="R8011" s="33"/>
      <c r="S8011" s="33"/>
    </row>
    <row r="8012" spans="16:19">
      <c r="P8012" s="33"/>
      <c r="R8012" s="33"/>
      <c r="S8012" s="33"/>
    </row>
    <row r="8013" spans="16:19">
      <c r="P8013" s="33"/>
      <c r="R8013" s="33"/>
      <c r="S8013" s="33"/>
    </row>
    <row r="8014" spans="16:19">
      <c r="P8014" s="33"/>
      <c r="R8014" s="33"/>
      <c r="S8014" s="33"/>
    </row>
    <row r="8015" spans="16:19">
      <c r="P8015" s="33"/>
      <c r="R8015" s="33"/>
      <c r="S8015" s="33"/>
    </row>
    <row r="8016" spans="16:19">
      <c r="P8016" s="33"/>
      <c r="R8016" s="33"/>
      <c r="S8016" s="33"/>
    </row>
    <row r="8017" spans="16:19">
      <c r="P8017" s="33"/>
      <c r="R8017" s="33"/>
      <c r="S8017" s="33"/>
    </row>
    <row r="8018" spans="16:19">
      <c r="P8018" s="33"/>
      <c r="R8018" s="33"/>
      <c r="S8018" s="33"/>
    </row>
    <row r="8019" spans="16:19">
      <c r="P8019" s="33"/>
      <c r="R8019" s="33"/>
      <c r="S8019" s="33"/>
    </row>
    <row r="8020" spans="16:19">
      <c r="P8020" s="33"/>
      <c r="R8020" s="33"/>
      <c r="S8020" s="33"/>
    </row>
    <row r="8021" spans="16:19">
      <c r="P8021" s="33"/>
      <c r="R8021" s="33"/>
      <c r="S8021" s="33"/>
    </row>
    <row r="8022" spans="16:19">
      <c r="P8022" s="33"/>
      <c r="R8022" s="33"/>
      <c r="S8022" s="33"/>
    </row>
    <row r="8023" spans="16:19">
      <c r="P8023" s="33"/>
      <c r="R8023" s="33"/>
      <c r="S8023" s="33"/>
    </row>
    <row r="8024" spans="16:19">
      <c r="P8024" s="33"/>
      <c r="R8024" s="33"/>
      <c r="S8024" s="33"/>
    </row>
    <row r="8025" spans="16:19">
      <c r="P8025" s="33"/>
      <c r="R8025" s="33"/>
      <c r="S8025" s="33"/>
    </row>
    <row r="8026" spans="16:19">
      <c r="P8026" s="33"/>
      <c r="R8026" s="33"/>
      <c r="S8026" s="33"/>
    </row>
    <row r="8027" spans="16:19">
      <c r="P8027" s="33"/>
      <c r="R8027" s="33"/>
      <c r="S8027" s="33"/>
    </row>
    <row r="8028" spans="16:19">
      <c r="P8028" s="33"/>
      <c r="R8028" s="33"/>
      <c r="S8028" s="33"/>
    </row>
    <row r="8029" spans="16:19">
      <c r="P8029" s="33"/>
      <c r="R8029" s="33"/>
      <c r="S8029" s="33"/>
    </row>
    <row r="8030" spans="16:19">
      <c r="P8030" s="33"/>
      <c r="R8030" s="33"/>
      <c r="S8030" s="33"/>
    </row>
    <row r="8031" spans="16:19">
      <c r="P8031" s="33"/>
      <c r="R8031" s="33"/>
      <c r="S8031" s="33"/>
    </row>
    <row r="8032" spans="16:19">
      <c r="P8032" s="33"/>
      <c r="R8032" s="33"/>
      <c r="S8032" s="33"/>
    </row>
    <row r="8033" spans="16:19">
      <c r="P8033" s="33"/>
      <c r="R8033" s="33"/>
      <c r="S8033" s="33"/>
    </row>
    <row r="8034" spans="16:19">
      <c r="P8034" s="33"/>
      <c r="R8034" s="33"/>
      <c r="S8034" s="33"/>
    </row>
    <row r="8035" spans="16:19">
      <c r="P8035" s="33"/>
      <c r="R8035" s="33"/>
      <c r="S8035" s="33"/>
    </row>
    <row r="8036" spans="16:19">
      <c r="P8036" s="33"/>
      <c r="R8036" s="33"/>
      <c r="S8036" s="33"/>
    </row>
    <row r="8037" spans="16:19">
      <c r="P8037" s="33"/>
      <c r="R8037" s="33"/>
      <c r="S8037" s="33"/>
    </row>
    <row r="8038" spans="16:19">
      <c r="P8038" s="33"/>
      <c r="R8038" s="33"/>
      <c r="S8038" s="33"/>
    </row>
    <row r="8039" spans="16:19">
      <c r="P8039" s="33"/>
      <c r="R8039" s="33"/>
      <c r="S8039" s="33"/>
    </row>
    <row r="8040" spans="16:19">
      <c r="P8040" s="33"/>
      <c r="R8040" s="33"/>
      <c r="S8040" s="33"/>
    </row>
    <row r="8041" spans="16:19">
      <c r="P8041" s="33"/>
      <c r="R8041" s="33"/>
      <c r="S8041" s="33"/>
    </row>
    <row r="8042" spans="16:19">
      <c r="P8042" s="33"/>
      <c r="R8042" s="33"/>
      <c r="S8042" s="33"/>
    </row>
    <row r="8043" spans="16:19">
      <c r="P8043" s="33"/>
      <c r="R8043" s="33"/>
      <c r="S8043" s="33"/>
    </row>
    <row r="8044" spans="16:19">
      <c r="P8044" s="33"/>
      <c r="R8044" s="33"/>
      <c r="S8044" s="33"/>
    </row>
    <row r="8045" spans="16:19">
      <c r="P8045" s="33"/>
      <c r="R8045" s="33"/>
      <c r="S8045" s="33"/>
    </row>
    <row r="8046" spans="16:19">
      <c r="P8046" s="33"/>
      <c r="R8046" s="33"/>
      <c r="S8046" s="33"/>
    </row>
    <row r="8047" spans="16:19">
      <c r="P8047" s="33"/>
      <c r="R8047" s="33"/>
      <c r="S8047" s="33"/>
    </row>
    <row r="8048" spans="16:19">
      <c r="P8048" s="33"/>
      <c r="R8048" s="33"/>
      <c r="S8048" s="33"/>
    </row>
    <row r="8049" spans="16:19">
      <c r="P8049" s="33"/>
      <c r="R8049" s="33"/>
      <c r="S8049" s="33"/>
    </row>
    <row r="8050" spans="16:19">
      <c r="P8050" s="33"/>
      <c r="R8050" s="33"/>
      <c r="S8050" s="33"/>
    </row>
    <row r="8051" spans="16:19">
      <c r="P8051" s="33"/>
      <c r="R8051" s="33"/>
      <c r="S8051" s="33"/>
    </row>
    <row r="8052" spans="16:19">
      <c r="P8052" s="33"/>
      <c r="R8052" s="33"/>
      <c r="S8052" s="33"/>
    </row>
    <row r="8053" spans="16:19">
      <c r="P8053" s="33"/>
      <c r="R8053" s="33"/>
      <c r="S8053" s="33"/>
    </row>
    <row r="8054" spans="16:19">
      <c r="P8054" s="33"/>
      <c r="R8054" s="33"/>
      <c r="S8054" s="33"/>
    </row>
    <row r="8055" spans="16:19">
      <c r="P8055" s="33"/>
      <c r="R8055" s="33"/>
      <c r="S8055" s="33"/>
    </row>
    <row r="8056" spans="16:19">
      <c r="P8056" s="33"/>
      <c r="R8056" s="33"/>
      <c r="S8056" s="33"/>
    </row>
    <row r="8057" spans="16:19">
      <c r="P8057" s="33"/>
      <c r="R8057" s="33"/>
      <c r="S8057" s="33"/>
    </row>
    <row r="8058" spans="16:19">
      <c r="P8058" s="33"/>
      <c r="R8058" s="33"/>
      <c r="S8058" s="33"/>
    </row>
    <row r="8059" spans="16:19">
      <c r="P8059" s="33"/>
      <c r="R8059" s="33"/>
      <c r="S8059" s="33"/>
    </row>
    <row r="8060" spans="16:19">
      <c r="P8060" s="33"/>
      <c r="R8060" s="33"/>
      <c r="S8060" s="33"/>
    </row>
    <row r="8061" spans="16:19">
      <c r="P8061" s="33"/>
      <c r="R8061" s="33"/>
      <c r="S8061" s="33"/>
    </row>
    <row r="8062" spans="16:19">
      <c r="P8062" s="33"/>
      <c r="R8062" s="33"/>
      <c r="S8062" s="33"/>
    </row>
    <row r="8063" spans="16:19">
      <c r="P8063" s="33"/>
      <c r="R8063" s="33"/>
      <c r="S8063" s="33"/>
    </row>
    <row r="8064" spans="16:19">
      <c r="P8064" s="33"/>
      <c r="R8064" s="33"/>
      <c r="S8064" s="33"/>
    </row>
    <row r="8065" spans="16:19">
      <c r="P8065" s="33"/>
      <c r="R8065" s="33"/>
      <c r="S8065" s="33"/>
    </row>
    <row r="8066" spans="16:19">
      <c r="P8066" s="33"/>
      <c r="R8066" s="33"/>
      <c r="S8066" s="33"/>
    </row>
    <row r="8067" spans="16:19">
      <c r="P8067" s="33"/>
      <c r="R8067" s="33"/>
      <c r="S8067" s="33"/>
    </row>
    <row r="8068" spans="16:19">
      <c r="P8068" s="33"/>
      <c r="R8068" s="33"/>
      <c r="S8068" s="33"/>
    </row>
    <row r="8069" spans="16:19">
      <c r="P8069" s="33"/>
      <c r="R8069" s="33"/>
      <c r="S8069" s="33"/>
    </row>
    <row r="8070" spans="16:19">
      <c r="P8070" s="33"/>
      <c r="R8070" s="33"/>
      <c r="S8070" s="33"/>
    </row>
    <row r="8071" spans="16:19">
      <c r="P8071" s="33"/>
      <c r="R8071" s="33"/>
      <c r="S8071" s="33"/>
    </row>
    <row r="8072" spans="16:19">
      <c r="P8072" s="33"/>
      <c r="R8072" s="33"/>
      <c r="S8072" s="33"/>
    </row>
    <row r="8073" spans="16:19">
      <c r="P8073" s="33"/>
      <c r="R8073" s="33"/>
      <c r="S8073" s="33"/>
    </row>
    <row r="8074" spans="16:19">
      <c r="P8074" s="33"/>
      <c r="R8074" s="33"/>
      <c r="S8074" s="33"/>
    </row>
    <row r="8075" spans="16:19">
      <c r="P8075" s="33"/>
      <c r="R8075" s="33"/>
      <c r="S8075" s="33"/>
    </row>
    <row r="8076" spans="16:19">
      <c r="P8076" s="33"/>
      <c r="R8076" s="33"/>
      <c r="S8076" s="33"/>
    </row>
    <row r="8077" spans="16:19">
      <c r="P8077" s="33"/>
      <c r="R8077" s="33"/>
      <c r="S8077" s="33"/>
    </row>
    <row r="8078" spans="16:19">
      <c r="P8078" s="33"/>
      <c r="R8078" s="33"/>
      <c r="S8078" s="33"/>
    </row>
    <row r="8079" spans="16:19">
      <c r="P8079" s="33"/>
      <c r="R8079" s="33"/>
      <c r="S8079" s="33"/>
    </row>
    <row r="8080" spans="16:19">
      <c r="P8080" s="33"/>
      <c r="R8080" s="33"/>
      <c r="S8080" s="33"/>
    </row>
    <row r="8081" spans="16:19">
      <c r="P8081" s="33"/>
      <c r="R8081" s="33"/>
      <c r="S8081" s="33"/>
    </row>
    <row r="8082" spans="16:19">
      <c r="P8082" s="33"/>
      <c r="R8082" s="33"/>
      <c r="S8082" s="33"/>
    </row>
    <row r="8083" spans="16:19">
      <c r="P8083" s="33"/>
      <c r="R8083" s="33"/>
      <c r="S8083" s="33"/>
    </row>
    <row r="8084" spans="16:19">
      <c r="P8084" s="33"/>
      <c r="R8084" s="33"/>
      <c r="S8084" s="33"/>
    </row>
    <row r="8085" spans="16:19">
      <c r="P8085" s="33"/>
      <c r="R8085" s="33"/>
      <c r="S8085" s="33"/>
    </row>
    <row r="8086" spans="16:19">
      <c r="P8086" s="33"/>
      <c r="R8086" s="33"/>
      <c r="S8086" s="33"/>
    </row>
    <row r="8087" spans="16:19">
      <c r="P8087" s="33"/>
      <c r="R8087" s="33"/>
      <c r="S8087" s="33"/>
    </row>
    <row r="8088" spans="16:19">
      <c r="P8088" s="33"/>
      <c r="R8088" s="33"/>
      <c r="S8088" s="33"/>
    </row>
    <row r="8089" spans="16:19">
      <c r="P8089" s="33"/>
      <c r="R8089" s="33"/>
      <c r="S8089" s="33"/>
    </row>
    <row r="8090" spans="16:19">
      <c r="P8090" s="33"/>
      <c r="R8090" s="33"/>
      <c r="S8090" s="33"/>
    </row>
    <row r="8091" spans="16:19">
      <c r="P8091" s="33"/>
      <c r="R8091" s="33"/>
      <c r="S8091" s="33"/>
    </row>
    <row r="8092" spans="16:19">
      <c r="P8092" s="33"/>
      <c r="R8092" s="33"/>
      <c r="S8092" s="33"/>
    </row>
    <row r="8093" spans="16:19">
      <c r="P8093" s="33"/>
      <c r="R8093" s="33"/>
      <c r="S8093" s="33"/>
    </row>
    <row r="8094" spans="16:19">
      <c r="P8094" s="33"/>
      <c r="R8094" s="33"/>
      <c r="S8094" s="33"/>
    </row>
    <row r="8095" spans="16:19">
      <c r="P8095" s="33"/>
      <c r="R8095" s="33"/>
      <c r="S8095" s="33"/>
    </row>
    <row r="8096" spans="16:19">
      <c r="P8096" s="33"/>
      <c r="R8096" s="33"/>
      <c r="S8096" s="33"/>
    </row>
    <row r="8097" spans="16:31">
      <c r="P8097" s="33"/>
      <c r="R8097" s="33"/>
      <c r="S8097" s="33"/>
    </row>
    <row r="8098" spans="16:31">
      <c r="P8098" s="33"/>
      <c r="R8098" s="33"/>
      <c r="S8098" s="33"/>
    </row>
    <row r="8099" spans="16:31">
      <c r="P8099" s="33"/>
      <c r="R8099" s="33"/>
      <c r="S8099" s="33"/>
    </row>
    <row r="8100" spans="16:31">
      <c r="P8100" s="33"/>
      <c r="R8100" s="33"/>
      <c r="S8100" s="33"/>
    </row>
    <row r="8101" spans="16:31">
      <c r="P8101" s="33"/>
      <c r="R8101" s="33"/>
      <c r="S8101" s="33"/>
    </row>
    <row r="8102" spans="16:31">
      <c r="P8102" s="33"/>
      <c r="R8102" s="33"/>
      <c r="S8102" s="33"/>
    </row>
    <row r="8103" spans="16:31">
      <c r="P8103" s="33"/>
      <c r="R8103" s="33"/>
      <c r="S8103" s="33"/>
    </row>
    <row r="8104" spans="16:31">
      <c r="P8104" s="33"/>
      <c r="R8104" s="33"/>
      <c r="S8104" s="33"/>
    </row>
    <row r="8105" spans="16:31">
      <c r="P8105" s="33"/>
      <c r="R8105" s="33"/>
      <c r="S8105" s="33"/>
    </row>
    <row r="8106" spans="16:31">
      <c r="P8106" s="33"/>
      <c r="R8106" s="33"/>
      <c r="S8106" s="33"/>
    </row>
    <row r="8107" spans="16:31">
      <c r="P8107" s="33"/>
      <c r="R8107" s="33"/>
      <c r="S8107" s="33"/>
    </row>
    <row r="8108" spans="16:31">
      <c r="P8108" s="33"/>
      <c r="R8108" s="33"/>
      <c r="S8108" s="33"/>
    </row>
    <row r="8109" spans="16:31">
      <c r="P8109" s="33"/>
      <c r="R8109" s="33"/>
      <c r="S8109" s="33"/>
    </row>
    <row r="8110" spans="16:31">
      <c r="P8110" s="33"/>
      <c r="R8110" s="33"/>
      <c r="S8110" s="33"/>
    </row>
    <row r="8111" spans="16:31">
      <c r="P8111" s="33"/>
      <c r="R8111" s="33"/>
      <c r="S8111" s="33"/>
      <c r="AE8111" s="33"/>
    </row>
    <row r="8112" spans="16:31">
      <c r="P8112" s="33"/>
      <c r="R8112" s="33"/>
      <c r="S8112" s="33"/>
    </row>
    <row r="8113" spans="16:19">
      <c r="P8113" s="33"/>
      <c r="R8113" s="33"/>
      <c r="S8113" s="33"/>
    </row>
    <row r="8114" spans="16:19">
      <c r="P8114" s="33"/>
      <c r="R8114" s="33"/>
      <c r="S8114" s="33"/>
    </row>
    <row r="8115" spans="16:19">
      <c r="P8115" s="33"/>
      <c r="R8115" s="33"/>
      <c r="S8115" s="33"/>
    </row>
    <row r="8116" spans="16:19">
      <c r="P8116" s="33"/>
      <c r="R8116" s="33"/>
      <c r="S8116" s="33"/>
    </row>
    <row r="8117" spans="16:19">
      <c r="P8117" s="33"/>
      <c r="R8117" s="33"/>
      <c r="S8117" s="33"/>
    </row>
    <row r="8118" spans="16:19">
      <c r="P8118" s="33"/>
      <c r="R8118" s="33"/>
      <c r="S8118" s="33"/>
    </row>
    <row r="8119" spans="16:19">
      <c r="P8119" s="33"/>
      <c r="R8119" s="33"/>
      <c r="S8119" s="33"/>
    </row>
    <row r="8120" spans="16:19">
      <c r="P8120" s="33"/>
      <c r="R8120" s="33"/>
      <c r="S8120" s="33"/>
    </row>
    <row r="8121" spans="16:19">
      <c r="P8121" s="33"/>
      <c r="R8121" s="33"/>
      <c r="S8121" s="33"/>
    </row>
    <row r="8122" spans="16:19">
      <c r="P8122" s="33"/>
      <c r="R8122" s="33"/>
      <c r="S8122" s="33"/>
    </row>
    <row r="8123" spans="16:19">
      <c r="P8123" s="33"/>
      <c r="R8123" s="33"/>
      <c r="S8123" s="33"/>
    </row>
    <row r="8124" spans="16:19">
      <c r="P8124" s="33"/>
      <c r="R8124" s="33"/>
      <c r="S8124" s="33"/>
    </row>
    <row r="8125" spans="16:19">
      <c r="P8125" s="33"/>
      <c r="R8125" s="33"/>
      <c r="S8125" s="33"/>
    </row>
    <row r="8126" spans="16:19">
      <c r="P8126" s="33"/>
      <c r="R8126" s="33"/>
      <c r="S8126" s="33"/>
    </row>
    <row r="8127" spans="16:19">
      <c r="P8127" s="33"/>
      <c r="R8127" s="33"/>
      <c r="S8127" s="33"/>
    </row>
    <row r="8128" spans="16:19">
      <c r="P8128" s="33"/>
      <c r="R8128" s="33"/>
      <c r="S8128" s="33"/>
    </row>
    <row r="8129" spans="16:31">
      <c r="P8129" s="33"/>
      <c r="R8129" s="33"/>
      <c r="S8129" s="33"/>
    </row>
    <row r="8130" spans="16:31">
      <c r="P8130" s="33"/>
      <c r="R8130" s="33"/>
      <c r="S8130" s="33"/>
    </row>
    <row r="8131" spans="16:31">
      <c r="P8131" s="33"/>
      <c r="R8131" s="33"/>
      <c r="S8131" s="33"/>
    </row>
    <row r="8132" spans="16:31">
      <c r="P8132" s="33"/>
      <c r="R8132" s="33"/>
      <c r="S8132" s="33"/>
    </row>
    <row r="8133" spans="16:31">
      <c r="P8133" s="33"/>
      <c r="R8133" s="33"/>
      <c r="S8133" s="33"/>
    </row>
    <row r="8134" spans="16:31">
      <c r="P8134" s="33"/>
      <c r="R8134" s="33"/>
      <c r="S8134" s="33"/>
    </row>
    <row r="8135" spans="16:31">
      <c r="P8135" s="33"/>
      <c r="R8135" s="33"/>
      <c r="S8135" s="33"/>
    </row>
    <row r="8136" spans="16:31">
      <c r="P8136" s="33"/>
      <c r="R8136" s="33"/>
      <c r="S8136" s="33"/>
    </row>
    <row r="8137" spans="16:31">
      <c r="P8137" s="33"/>
      <c r="R8137" s="33"/>
      <c r="S8137" s="33"/>
    </row>
    <row r="8138" spans="16:31">
      <c r="P8138" s="33"/>
      <c r="R8138" s="33"/>
      <c r="S8138" s="33"/>
    </row>
    <row r="8139" spans="16:31">
      <c r="P8139" s="33"/>
      <c r="R8139" s="33"/>
      <c r="S8139" s="33"/>
    </row>
    <row r="8140" spans="16:31">
      <c r="P8140" s="33"/>
      <c r="R8140" s="33"/>
      <c r="S8140" s="33"/>
    </row>
    <row r="8141" spans="16:31">
      <c r="P8141" s="33"/>
      <c r="R8141" s="33"/>
      <c r="S8141" s="33"/>
    </row>
    <row r="8142" spans="16:31">
      <c r="P8142" s="33"/>
      <c r="R8142" s="33"/>
      <c r="S8142" s="33"/>
    </row>
    <row r="8143" spans="16:31">
      <c r="P8143" s="33"/>
      <c r="R8143" s="33"/>
      <c r="S8143" s="33"/>
    </row>
    <row r="8144" spans="16:31">
      <c r="P8144" s="33"/>
      <c r="R8144" s="33"/>
      <c r="S8144" s="33"/>
      <c r="AE8144" s="33"/>
    </row>
    <row r="8145" spans="16:19">
      <c r="P8145" s="33"/>
      <c r="R8145" s="33"/>
      <c r="S8145" s="33"/>
    </row>
    <row r="8146" spans="16:19">
      <c r="P8146" s="33"/>
      <c r="R8146" s="33"/>
      <c r="S8146" s="33"/>
    </row>
    <row r="8147" spans="16:19">
      <c r="P8147" s="33"/>
      <c r="R8147" s="33"/>
      <c r="S8147" s="33"/>
    </row>
    <row r="8148" spans="16:19">
      <c r="P8148" s="33"/>
      <c r="R8148" s="33"/>
      <c r="S8148" s="33"/>
    </row>
    <row r="8149" spans="16:19">
      <c r="P8149" s="33"/>
      <c r="R8149" s="33"/>
      <c r="S8149" s="33"/>
    </row>
    <row r="8150" spans="16:19">
      <c r="P8150" s="33"/>
      <c r="R8150" s="33"/>
      <c r="S8150" s="33"/>
    </row>
    <row r="8151" spans="16:19">
      <c r="P8151" s="33"/>
      <c r="R8151" s="33"/>
      <c r="S8151" s="33"/>
    </row>
    <row r="8152" spans="16:19">
      <c r="P8152" s="33"/>
      <c r="R8152" s="33"/>
      <c r="S8152" s="33"/>
    </row>
    <row r="8153" spans="16:19">
      <c r="P8153" s="33"/>
      <c r="R8153" s="33"/>
      <c r="S8153" s="33"/>
    </row>
    <row r="8154" spans="16:19">
      <c r="P8154" s="33"/>
      <c r="R8154" s="33"/>
      <c r="S8154" s="33"/>
    </row>
    <row r="8155" spans="16:19">
      <c r="P8155" s="33"/>
      <c r="R8155" s="33"/>
      <c r="S8155" s="33"/>
    </row>
    <row r="8156" spans="16:19">
      <c r="P8156" s="33"/>
      <c r="R8156" s="33"/>
      <c r="S8156" s="33"/>
    </row>
    <row r="8157" spans="16:19">
      <c r="P8157" s="33"/>
      <c r="R8157" s="33"/>
      <c r="S8157" s="33"/>
    </row>
    <row r="8158" spans="16:19">
      <c r="P8158" s="33"/>
      <c r="R8158" s="33"/>
      <c r="S8158" s="33"/>
    </row>
    <row r="8159" spans="16:19">
      <c r="P8159" s="33"/>
      <c r="R8159" s="33"/>
      <c r="S8159" s="33"/>
    </row>
    <row r="8160" spans="16:19">
      <c r="P8160" s="33"/>
      <c r="R8160" s="33"/>
      <c r="S8160" s="33"/>
    </row>
    <row r="8161" spans="16:19">
      <c r="P8161" s="33"/>
      <c r="R8161" s="33"/>
      <c r="S8161" s="33"/>
    </row>
    <row r="8162" spans="16:19">
      <c r="P8162" s="33"/>
      <c r="R8162" s="33"/>
      <c r="S8162" s="33"/>
    </row>
    <row r="8163" spans="16:19">
      <c r="P8163" s="33"/>
      <c r="R8163" s="33"/>
      <c r="S8163" s="33"/>
    </row>
    <row r="8164" spans="16:19">
      <c r="P8164" s="33"/>
      <c r="R8164" s="33"/>
      <c r="S8164" s="33"/>
    </row>
    <row r="8165" spans="16:19">
      <c r="P8165" s="33"/>
      <c r="R8165" s="33"/>
      <c r="S8165" s="33"/>
    </row>
    <row r="8166" spans="16:19">
      <c r="P8166" s="33"/>
      <c r="R8166" s="33"/>
      <c r="S8166" s="33"/>
    </row>
    <row r="8167" spans="16:19">
      <c r="P8167" s="33"/>
      <c r="R8167" s="33"/>
      <c r="S8167" s="33"/>
    </row>
    <row r="8168" spans="16:19">
      <c r="P8168" s="33"/>
      <c r="R8168" s="33"/>
      <c r="S8168" s="33"/>
    </row>
    <row r="8169" spans="16:19">
      <c r="P8169" s="33"/>
      <c r="R8169" s="33"/>
      <c r="S8169" s="33"/>
    </row>
    <row r="8170" spans="16:19">
      <c r="P8170" s="33"/>
      <c r="R8170" s="33"/>
      <c r="S8170" s="33"/>
    </row>
    <row r="8171" spans="16:19">
      <c r="P8171" s="33"/>
      <c r="R8171" s="33"/>
      <c r="S8171" s="33"/>
    </row>
    <row r="8172" spans="16:19">
      <c r="P8172" s="33"/>
      <c r="R8172" s="33"/>
      <c r="S8172" s="33"/>
    </row>
    <row r="8173" spans="16:19">
      <c r="P8173" s="33"/>
      <c r="R8173" s="33"/>
      <c r="S8173" s="33"/>
    </row>
    <row r="8174" spans="16:19">
      <c r="P8174" s="33"/>
      <c r="R8174" s="33"/>
      <c r="S8174" s="33"/>
    </row>
    <row r="8175" spans="16:19">
      <c r="P8175" s="33"/>
      <c r="R8175" s="33"/>
      <c r="S8175" s="33"/>
    </row>
    <row r="8176" spans="16:19">
      <c r="P8176" s="33"/>
      <c r="R8176" s="33"/>
      <c r="S8176" s="33"/>
    </row>
    <row r="8177" spans="16:19">
      <c r="P8177" s="33"/>
      <c r="R8177" s="33"/>
      <c r="S8177" s="33"/>
    </row>
    <row r="8178" spans="16:19">
      <c r="P8178" s="33"/>
      <c r="R8178" s="33"/>
      <c r="S8178" s="33"/>
    </row>
    <row r="8179" spans="16:19">
      <c r="P8179" s="33"/>
      <c r="R8179" s="33"/>
      <c r="S8179" s="33"/>
    </row>
    <row r="8180" spans="16:19">
      <c r="P8180" s="33"/>
      <c r="R8180" s="33"/>
      <c r="S8180" s="33"/>
    </row>
    <row r="8181" spans="16:19">
      <c r="P8181" s="33"/>
      <c r="R8181" s="33"/>
      <c r="S8181" s="33"/>
    </row>
    <row r="8182" spans="16:19">
      <c r="P8182" s="33"/>
      <c r="R8182" s="33"/>
      <c r="S8182" s="33"/>
    </row>
    <row r="8183" spans="16:19">
      <c r="P8183" s="33"/>
      <c r="R8183" s="33"/>
      <c r="S8183" s="33"/>
    </row>
    <row r="8184" spans="16:19">
      <c r="P8184" s="33"/>
      <c r="R8184" s="33"/>
      <c r="S8184" s="33"/>
    </row>
    <row r="8185" spans="16:19">
      <c r="P8185" s="33"/>
      <c r="R8185" s="33"/>
      <c r="S8185" s="33"/>
    </row>
    <row r="8186" spans="16:19">
      <c r="P8186" s="33"/>
      <c r="R8186" s="33"/>
      <c r="S8186" s="33"/>
    </row>
    <row r="8187" spans="16:19">
      <c r="P8187" s="33"/>
      <c r="R8187" s="33"/>
      <c r="S8187" s="33"/>
    </row>
    <row r="8188" spans="16:19">
      <c r="P8188" s="33"/>
      <c r="R8188" s="33"/>
      <c r="S8188" s="33"/>
    </row>
    <row r="8189" spans="16:19">
      <c r="P8189" s="33"/>
      <c r="R8189" s="33"/>
      <c r="S8189" s="33"/>
    </row>
    <row r="8190" spans="16:19">
      <c r="P8190" s="33"/>
      <c r="R8190" s="33"/>
      <c r="S8190" s="33"/>
    </row>
    <row r="8191" spans="16:19">
      <c r="P8191" s="33"/>
      <c r="R8191" s="33"/>
      <c r="S8191" s="33"/>
    </row>
    <row r="8192" spans="16:19">
      <c r="P8192" s="33"/>
      <c r="R8192" s="33"/>
      <c r="S8192" s="33"/>
    </row>
    <row r="8193" spans="16:19">
      <c r="P8193" s="33"/>
      <c r="R8193" s="33"/>
      <c r="S8193" s="33"/>
    </row>
    <row r="8194" spans="16:19">
      <c r="P8194" s="33"/>
      <c r="R8194" s="33"/>
      <c r="S8194" s="33"/>
    </row>
    <row r="8195" spans="16:19">
      <c r="P8195" s="33"/>
      <c r="R8195" s="33"/>
      <c r="S8195" s="33"/>
    </row>
    <row r="8196" spans="16:19">
      <c r="P8196" s="33"/>
      <c r="R8196" s="33"/>
      <c r="S8196" s="33"/>
    </row>
    <row r="8197" spans="16:19">
      <c r="P8197" s="33"/>
      <c r="R8197" s="33"/>
      <c r="S8197" s="33"/>
    </row>
    <row r="8198" spans="16:19">
      <c r="P8198" s="33"/>
      <c r="R8198" s="33"/>
      <c r="S8198" s="33"/>
    </row>
    <row r="8199" spans="16:19">
      <c r="P8199" s="33"/>
      <c r="R8199" s="33"/>
      <c r="S8199" s="33"/>
    </row>
    <row r="8200" spans="16:19">
      <c r="P8200" s="33"/>
      <c r="R8200" s="33"/>
      <c r="S8200" s="33"/>
    </row>
    <row r="8201" spans="16:19">
      <c r="P8201" s="33"/>
      <c r="R8201" s="33"/>
      <c r="S8201" s="33"/>
    </row>
    <row r="8202" spans="16:19">
      <c r="P8202" s="33"/>
      <c r="R8202" s="33"/>
      <c r="S8202" s="33"/>
    </row>
    <row r="8203" spans="16:19">
      <c r="P8203" s="33"/>
      <c r="R8203" s="33"/>
      <c r="S8203" s="33"/>
    </row>
    <row r="8204" spans="16:19">
      <c r="P8204" s="33"/>
      <c r="R8204" s="33"/>
      <c r="S8204" s="33"/>
    </row>
    <row r="8205" spans="16:19">
      <c r="P8205" s="33"/>
      <c r="R8205" s="33"/>
      <c r="S8205" s="33"/>
    </row>
    <row r="8206" spans="16:19">
      <c r="P8206" s="33"/>
      <c r="R8206" s="33"/>
      <c r="S8206" s="33"/>
    </row>
    <row r="8207" spans="16:19">
      <c r="P8207" s="33"/>
      <c r="R8207" s="33"/>
      <c r="S8207" s="33"/>
    </row>
    <row r="8208" spans="16:19">
      <c r="P8208" s="33"/>
      <c r="R8208" s="33"/>
      <c r="S8208" s="33"/>
    </row>
    <row r="8209" spans="16:19">
      <c r="P8209" s="33"/>
      <c r="R8209" s="33"/>
      <c r="S8209" s="33"/>
    </row>
    <row r="8210" spans="16:19">
      <c r="P8210" s="33"/>
      <c r="R8210" s="33"/>
      <c r="S8210" s="33"/>
    </row>
    <row r="8211" spans="16:19">
      <c r="P8211" s="33"/>
      <c r="R8211" s="33"/>
      <c r="S8211" s="33"/>
    </row>
    <row r="8212" spans="16:19">
      <c r="P8212" s="33"/>
      <c r="R8212" s="33"/>
      <c r="S8212" s="33"/>
    </row>
    <row r="8213" spans="16:19">
      <c r="P8213" s="33"/>
      <c r="R8213" s="33"/>
      <c r="S8213" s="33"/>
    </row>
    <row r="8214" spans="16:19">
      <c r="P8214" s="33"/>
      <c r="R8214" s="33"/>
      <c r="S8214" s="33"/>
    </row>
    <row r="8215" spans="16:19">
      <c r="P8215" s="33"/>
      <c r="R8215" s="33"/>
      <c r="S8215" s="33"/>
    </row>
    <row r="8216" spans="16:19">
      <c r="P8216" s="33"/>
      <c r="R8216" s="33"/>
      <c r="S8216" s="33"/>
    </row>
    <row r="8217" spans="16:19">
      <c r="P8217" s="33"/>
      <c r="R8217" s="33"/>
      <c r="S8217" s="33"/>
    </row>
    <row r="8218" spans="16:19">
      <c r="P8218" s="33"/>
      <c r="R8218" s="33"/>
      <c r="S8218" s="33"/>
    </row>
    <row r="8219" spans="16:19">
      <c r="P8219" s="33"/>
      <c r="R8219" s="33"/>
      <c r="S8219" s="33"/>
    </row>
    <row r="8220" spans="16:19">
      <c r="P8220" s="33"/>
      <c r="R8220" s="33"/>
      <c r="S8220" s="33"/>
    </row>
    <row r="8221" spans="16:19">
      <c r="P8221" s="33"/>
      <c r="R8221" s="33"/>
      <c r="S8221" s="33"/>
    </row>
    <row r="8222" spans="16:19">
      <c r="P8222" s="33"/>
      <c r="R8222" s="33"/>
      <c r="S8222" s="33"/>
    </row>
    <row r="8223" spans="16:19">
      <c r="P8223" s="33"/>
      <c r="R8223" s="33"/>
      <c r="S8223" s="33"/>
    </row>
    <row r="8224" spans="16:19">
      <c r="P8224" s="33"/>
      <c r="R8224" s="33"/>
      <c r="S8224" s="33"/>
    </row>
    <row r="8225" spans="16:19">
      <c r="P8225" s="33"/>
      <c r="R8225" s="33"/>
      <c r="S8225" s="33"/>
    </row>
    <row r="8226" spans="16:19">
      <c r="P8226" s="33"/>
      <c r="R8226" s="33"/>
      <c r="S8226" s="33"/>
    </row>
    <row r="8227" spans="16:19">
      <c r="P8227" s="33"/>
      <c r="R8227" s="33"/>
      <c r="S8227" s="33"/>
    </row>
    <row r="8228" spans="16:19">
      <c r="P8228" s="33"/>
      <c r="R8228" s="33"/>
      <c r="S8228" s="33"/>
    </row>
    <row r="8229" spans="16:19">
      <c r="P8229" s="33"/>
      <c r="R8229" s="33"/>
      <c r="S8229" s="33"/>
    </row>
    <row r="8230" spans="16:19">
      <c r="P8230" s="33"/>
      <c r="R8230" s="33"/>
      <c r="S8230" s="33"/>
    </row>
    <row r="8231" spans="16:19">
      <c r="P8231" s="33"/>
      <c r="R8231" s="33"/>
      <c r="S8231" s="33"/>
    </row>
    <row r="8232" spans="16:19">
      <c r="P8232" s="33"/>
      <c r="R8232" s="33"/>
      <c r="S8232" s="33"/>
    </row>
    <row r="8233" spans="16:19">
      <c r="P8233" s="33"/>
      <c r="R8233" s="33"/>
      <c r="S8233" s="33"/>
    </row>
    <row r="8234" spans="16:19">
      <c r="P8234" s="33"/>
      <c r="R8234" s="33"/>
      <c r="S8234" s="33"/>
    </row>
    <row r="8235" spans="16:19">
      <c r="P8235" s="33"/>
      <c r="R8235" s="33"/>
      <c r="S8235" s="33"/>
    </row>
    <row r="8236" spans="16:19">
      <c r="P8236" s="33"/>
      <c r="R8236" s="33"/>
      <c r="S8236" s="33"/>
    </row>
    <row r="8237" spans="16:19">
      <c r="P8237" s="33"/>
      <c r="R8237" s="33"/>
      <c r="S8237" s="33"/>
    </row>
    <row r="8238" spans="16:19">
      <c r="P8238" s="33"/>
      <c r="R8238" s="33"/>
      <c r="S8238" s="33"/>
    </row>
    <row r="8239" spans="16:19">
      <c r="P8239" s="33"/>
      <c r="R8239" s="33"/>
      <c r="S8239" s="33"/>
    </row>
    <row r="8240" spans="16:19">
      <c r="P8240" s="33"/>
      <c r="R8240" s="33"/>
      <c r="S8240" s="33"/>
    </row>
    <row r="8241" spans="16:19">
      <c r="P8241" s="33"/>
      <c r="R8241" s="33"/>
      <c r="S8241" s="33"/>
    </row>
    <row r="8242" spans="16:19">
      <c r="P8242" s="33"/>
      <c r="R8242" s="33"/>
      <c r="S8242" s="33"/>
    </row>
    <row r="8243" spans="16:19">
      <c r="P8243" s="33"/>
      <c r="R8243" s="33"/>
      <c r="S8243" s="33"/>
    </row>
    <row r="8244" spans="16:19">
      <c r="P8244" s="33"/>
      <c r="R8244" s="33"/>
      <c r="S8244" s="33"/>
    </row>
    <row r="8245" spans="16:19">
      <c r="P8245" s="33"/>
      <c r="R8245" s="33"/>
      <c r="S8245" s="33"/>
    </row>
    <row r="8246" spans="16:19">
      <c r="P8246" s="33"/>
      <c r="R8246" s="33"/>
      <c r="S8246" s="33"/>
    </row>
    <row r="8247" spans="16:19">
      <c r="P8247" s="33"/>
      <c r="R8247" s="33"/>
      <c r="S8247" s="33"/>
    </row>
    <row r="8248" spans="16:19">
      <c r="P8248" s="33"/>
      <c r="R8248" s="33"/>
      <c r="S8248" s="33"/>
    </row>
    <row r="8249" spans="16:19">
      <c r="P8249" s="33"/>
      <c r="R8249" s="33"/>
      <c r="S8249" s="33"/>
    </row>
    <row r="8250" spans="16:19">
      <c r="P8250" s="33"/>
      <c r="R8250" s="33"/>
      <c r="S8250" s="33"/>
    </row>
    <row r="8251" spans="16:19">
      <c r="P8251" s="33"/>
      <c r="R8251" s="33"/>
      <c r="S8251" s="33"/>
    </row>
    <row r="8252" spans="16:19">
      <c r="P8252" s="33"/>
      <c r="R8252" s="33"/>
      <c r="S8252" s="33"/>
    </row>
    <row r="8253" spans="16:19">
      <c r="P8253" s="33"/>
      <c r="R8253" s="33"/>
      <c r="S8253" s="33"/>
    </row>
    <row r="8254" spans="16:19">
      <c r="P8254" s="33"/>
      <c r="R8254" s="33"/>
      <c r="S8254" s="33"/>
    </row>
    <row r="8255" spans="16:19">
      <c r="P8255" s="33"/>
      <c r="R8255" s="33"/>
      <c r="S8255" s="33"/>
    </row>
    <row r="8256" spans="16:19">
      <c r="P8256" s="33"/>
      <c r="R8256" s="33"/>
      <c r="S8256" s="33"/>
    </row>
    <row r="8257" spans="16:19">
      <c r="P8257" s="33"/>
      <c r="R8257" s="33"/>
      <c r="S8257" s="33"/>
    </row>
    <row r="8258" spans="16:19">
      <c r="P8258" s="33"/>
      <c r="R8258" s="33"/>
      <c r="S8258" s="33"/>
    </row>
    <row r="8259" spans="16:19">
      <c r="P8259" s="33"/>
      <c r="R8259" s="33"/>
      <c r="S8259" s="33"/>
    </row>
    <row r="8260" spans="16:19">
      <c r="P8260" s="33"/>
      <c r="R8260" s="33"/>
      <c r="S8260" s="33"/>
    </row>
    <row r="8261" spans="16:19">
      <c r="P8261" s="33"/>
      <c r="R8261" s="33"/>
      <c r="S8261" s="33"/>
    </row>
    <row r="8262" spans="16:19">
      <c r="P8262" s="33"/>
      <c r="R8262" s="33"/>
      <c r="S8262" s="33"/>
    </row>
    <row r="8263" spans="16:19">
      <c r="P8263" s="33"/>
      <c r="R8263" s="33"/>
      <c r="S8263" s="33"/>
    </row>
    <row r="8264" spans="16:19">
      <c r="P8264" s="33"/>
      <c r="R8264" s="33"/>
      <c r="S8264" s="33"/>
    </row>
    <row r="8265" spans="16:19">
      <c r="P8265" s="33"/>
      <c r="R8265" s="33"/>
      <c r="S8265" s="33"/>
    </row>
    <row r="8266" spans="16:19">
      <c r="P8266" s="33"/>
      <c r="R8266" s="33"/>
      <c r="S8266" s="33"/>
    </row>
    <row r="8267" spans="16:19">
      <c r="P8267" s="33"/>
      <c r="R8267" s="33"/>
      <c r="S8267" s="33"/>
    </row>
    <row r="8268" spans="16:19">
      <c r="P8268" s="33"/>
      <c r="R8268" s="33"/>
      <c r="S8268" s="33"/>
    </row>
    <row r="8269" spans="16:19">
      <c r="P8269" s="33"/>
      <c r="R8269" s="33"/>
      <c r="S8269" s="33"/>
    </row>
    <row r="8270" spans="16:19">
      <c r="P8270" s="33"/>
      <c r="R8270" s="33"/>
      <c r="S8270" s="33"/>
    </row>
    <row r="8271" spans="16:19">
      <c r="P8271" s="33"/>
      <c r="R8271" s="33"/>
      <c r="S8271" s="33"/>
    </row>
    <row r="8272" spans="16:19">
      <c r="P8272" s="33"/>
      <c r="R8272" s="33"/>
      <c r="S8272" s="33"/>
    </row>
    <row r="8273" spans="16:19">
      <c r="P8273" s="33"/>
      <c r="R8273" s="33"/>
      <c r="S8273" s="33"/>
    </row>
    <row r="8274" spans="16:19">
      <c r="P8274" s="33"/>
      <c r="R8274" s="33"/>
      <c r="S8274" s="33"/>
    </row>
    <row r="8275" spans="16:19">
      <c r="P8275" s="33"/>
      <c r="R8275" s="33"/>
      <c r="S8275" s="33"/>
    </row>
    <row r="8276" spans="16:19">
      <c r="P8276" s="33"/>
      <c r="R8276" s="33"/>
      <c r="S8276" s="33"/>
    </row>
    <row r="8277" spans="16:19">
      <c r="P8277" s="33"/>
      <c r="R8277" s="33"/>
      <c r="S8277" s="33"/>
    </row>
    <row r="8278" spans="16:19">
      <c r="P8278" s="33"/>
      <c r="R8278" s="33"/>
      <c r="S8278" s="33"/>
    </row>
    <row r="8279" spans="16:19">
      <c r="P8279" s="33"/>
      <c r="R8279" s="33"/>
      <c r="S8279" s="33"/>
    </row>
    <row r="8280" spans="16:19">
      <c r="P8280" s="33"/>
      <c r="R8280" s="33"/>
      <c r="S8280" s="33"/>
    </row>
    <row r="8281" spans="16:19">
      <c r="P8281" s="33"/>
      <c r="R8281" s="33"/>
      <c r="S8281" s="33"/>
    </row>
    <row r="8282" spans="16:19">
      <c r="P8282" s="33"/>
      <c r="R8282" s="33"/>
      <c r="S8282" s="33"/>
    </row>
    <row r="8283" spans="16:19">
      <c r="P8283" s="33"/>
      <c r="R8283" s="33"/>
      <c r="S8283" s="33"/>
    </row>
    <row r="8284" spans="16:19">
      <c r="P8284" s="33"/>
      <c r="R8284" s="33"/>
      <c r="S8284" s="33"/>
    </row>
    <row r="8285" spans="16:19">
      <c r="P8285" s="33"/>
      <c r="R8285" s="33"/>
      <c r="S8285" s="33"/>
    </row>
    <row r="8286" spans="16:19">
      <c r="P8286" s="33"/>
      <c r="R8286" s="33"/>
      <c r="S8286" s="33"/>
    </row>
    <row r="8287" spans="16:19">
      <c r="P8287" s="33"/>
      <c r="R8287" s="33"/>
      <c r="S8287" s="33"/>
    </row>
    <row r="8288" spans="16:19">
      <c r="P8288" s="33"/>
      <c r="R8288" s="33"/>
      <c r="S8288" s="33"/>
    </row>
    <row r="8289" spans="16:19">
      <c r="P8289" s="33"/>
      <c r="R8289" s="33"/>
      <c r="S8289" s="33"/>
    </row>
    <row r="8290" spans="16:19">
      <c r="P8290" s="33"/>
      <c r="R8290" s="33"/>
      <c r="S8290" s="33"/>
    </row>
    <row r="8291" spans="16:19">
      <c r="P8291" s="33"/>
      <c r="R8291" s="33"/>
      <c r="S8291" s="33"/>
    </row>
    <row r="8292" spans="16:19">
      <c r="P8292" s="33"/>
      <c r="R8292" s="33"/>
      <c r="S8292" s="33"/>
    </row>
    <row r="8293" spans="16:19">
      <c r="P8293" s="33"/>
      <c r="R8293" s="33"/>
      <c r="S8293" s="33"/>
    </row>
    <row r="8294" spans="16:19">
      <c r="P8294" s="33"/>
      <c r="R8294" s="33"/>
      <c r="S8294" s="33"/>
    </row>
    <row r="8295" spans="16:19">
      <c r="P8295" s="33"/>
      <c r="R8295" s="33"/>
      <c r="S8295" s="33"/>
    </row>
    <row r="8296" spans="16:19">
      <c r="P8296" s="33"/>
      <c r="R8296" s="33"/>
      <c r="S8296" s="33"/>
    </row>
    <row r="8297" spans="16:19">
      <c r="P8297" s="33"/>
      <c r="R8297" s="33"/>
      <c r="S8297" s="33"/>
    </row>
    <row r="8298" spans="16:19">
      <c r="P8298" s="33"/>
      <c r="R8298" s="33"/>
      <c r="S8298" s="33"/>
    </row>
    <row r="8299" spans="16:19">
      <c r="P8299" s="33"/>
      <c r="R8299" s="33"/>
      <c r="S8299" s="33"/>
    </row>
    <row r="8300" spans="16:19">
      <c r="P8300" s="33"/>
      <c r="R8300" s="33"/>
      <c r="S8300" s="33"/>
    </row>
    <row r="8301" spans="16:19">
      <c r="P8301" s="33"/>
      <c r="R8301" s="33"/>
      <c r="S8301" s="33"/>
    </row>
    <row r="8302" spans="16:19">
      <c r="P8302" s="33"/>
      <c r="R8302" s="33"/>
      <c r="S8302" s="33"/>
    </row>
    <row r="8303" spans="16:19">
      <c r="P8303" s="33"/>
      <c r="R8303" s="33"/>
      <c r="S8303" s="33"/>
    </row>
    <row r="8304" spans="16:19">
      <c r="P8304" s="33"/>
      <c r="R8304" s="33"/>
      <c r="S8304" s="33"/>
    </row>
    <row r="8305" spans="16:19">
      <c r="P8305" s="33"/>
      <c r="R8305" s="33"/>
      <c r="S8305" s="33"/>
    </row>
    <row r="8306" spans="16:19">
      <c r="P8306" s="33"/>
      <c r="R8306" s="33"/>
      <c r="S8306" s="33"/>
    </row>
    <row r="8307" spans="16:19">
      <c r="P8307" s="33"/>
      <c r="R8307" s="33"/>
      <c r="S8307" s="33"/>
    </row>
    <row r="8308" spans="16:19">
      <c r="P8308" s="33"/>
      <c r="R8308" s="33"/>
      <c r="S8308" s="33"/>
    </row>
    <row r="8309" spans="16:19">
      <c r="P8309" s="33"/>
      <c r="R8309" s="33"/>
      <c r="S8309" s="33"/>
    </row>
    <row r="8310" spans="16:19">
      <c r="P8310" s="33"/>
      <c r="R8310" s="33"/>
      <c r="S8310" s="33"/>
    </row>
    <row r="8311" spans="16:19">
      <c r="P8311" s="33"/>
      <c r="R8311" s="33"/>
      <c r="S8311" s="33"/>
    </row>
    <row r="8312" spans="16:19">
      <c r="P8312" s="33"/>
      <c r="R8312" s="33"/>
      <c r="S8312" s="33"/>
    </row>
    <row r="8313" spans="16:19">
      <c r="P8313" s="33"/>
      <c r="R8313" s="33"/>
      <c r="S8313" s="33"/>
    </row>
    <row r="8314" spans="16:19">
      <c r="P8314" s="33"/>
      <c r="R8314" s="33"/>
      <c r="S8314" s="33"/>
    </row>
    <row r="8315" spans="16:19">
      <c r="P8315" s="33"/>
      <c r="R8315" s="33"/>
      <c r="S8315" s="33"/>
    </row>
    <row r="8316" spans="16:19">
      <c r="P8316" s="33"/>
      <c r="R8316" s="33"/>
      <c r="S8316" s="33"/>
    </row>
    <row r="8317" spans="16:19">
      <c r="P8317" s="33"/>
      <c r="R8317" s="33"/>
      <c r="S8317" s="33"/>
    </row>
    <row r="8318" spans="16:19">
      <c r="P8318" s="33"/>
      <c r="R8318" s="33"/>
      <c r="S8318" s="33"/>
    </row>
    <row r="8319" spans="16:19">
      <c r="P8319" s="33"/>
      <c r="R8319" s="33"/>
      <c r="S8319" s="33"/>
    </row>
    <row r="8320" spans="16:19">
      <c r="P8320" s="33"/>
      <c r="R8320" s="33"/>
      <c r="S8320" s="33"/>
    </row>
    <row r="8321" spans="16:19">
      <c r="P8321" s="33"/>
      <c r="R8321" s="33"/>
      <c r="S8321" s="33"/>
    </row>
    <row r="8322" spans="16:19">
      <c r="P8322" s="33"/>
      <c r="R8322" s="33"/>
      <c r="S8322" s="33"/>
    </row>
    <row r="8323" spans="16:19">
      <c r="P8323" s="33"/>
      <c r="R8323" s="33"/>
      <c r="S8323" s="33"/>
    </row>
    <row r="8324" spans="16:19">
      <c r="P8324" s="33"/>
      <c r="R8324" s="33"/>
      <c r="S8324" s="33"/>
    </row>
    <row r="8325" spans="16:19">
      <c r="P8325" s="33"/>
      <c r="R8325" s="33"/>
      <c r="S8325" s="33"/>
    </row>
    <row r="8326" spans="16:19">
      <c r="P8326" s="33"/>
      <c r="R8326" s="33"/>
      <c r="S8326" s="33"/>
    </row>
    <row r="8327" spans="16:19">
      <c r="P8327" s="33"/>
      <c r="R8327" s="33"/>
      <c r="S8327" s="33"/>
    </row>
    <row r="8328" spans="16:19">
      <c r="P8328" s="33"/>
      <c r="R8328" s="33"/>
      <c r="S8328" s="33"/>
    </row>
    <row r="8329" spans="16:19">
      <c r="P8329" s="33"/>
      <c r="R8329" s="33"/>
      <c r="S8329" s="33"/>
    </row>
    <row r="8330" spans="16:19">
      <c r="P8330" s="33"/>
      <c r="R8330" s="33"/>
      <c r="S8330" s="33"/>
    </row>
    <row r="8331" spans="16:19">
      <c r="P8331" s="33"/>
      <c r="R8331" s="33"/>
      <c r="S8331" s="33"/>
    </row>
    <row r="8332" spans="16:19">
      <c r="P8332" s="33"/>
      <c r="R8332" s="33"/>
      <c r="S8332" s="33"/>
    </row>
    <row r="8333" spans="16:19">
      <c r="P8333" s="33"/>
      <c r="R8333" s="33"/>
      <c r="S8333" s="33"/>
    </row>
    <row r="8334" spans="16:19">
      <c r="P8334" s="33"/>
      <c r="R8334" s="33"/>
      <c r="S8334" s="33"/>
    </row>
    <row r="8335" spans="16:19">
      <c r="P8335" s="33"/>
      <c r="R8335" s="33"/>
      <c r="S8335" s="33"/>
    </row>
    <row r="8336" spans="16:19">
      <c r="P8336" s="33"/>
      <c r="R8336" s="33"/>
      <c r="S8336" s="33"/>
    </row>
    <row r="8337" spans="16:19">
      <c r="P8337" s="33"/>
      <c r="R8337" s="33"/>
      <c r="S8337" s="33"/>
    </row>
    <row r="8338" spans="16:19">
      <c r="P8338" s="33"/>
      <c r="R8338" s="33"/>
      <c r="S8338" s="33"/>
    </row>
    <row r="8339" spans="16:19">
      <c r="P8339" s="33"/>
      <c r="R8339" s="33"/>
      <c r="S8339" s="33"/>
    </row>
    <row r="8340" spans="16:19">
      <c r="P8340" s="33"/>
      <c r="R8340" s="33"/>
      <c r="S8340" s="33"/>
    </row>
    <row r="8341" spans="16:19">
      <c r="P8341" s="33"/>
      <c r="R8341" s="33"/>
      <c r="S8341" s="33"/>
    </row>
    <row r="8342" spans="16:19">
      <c r="P8342" s="33"/>
      <c r="R8342" s="33"/>
      <c r="S8342" s="33"/>
    </row>
    <row r="8343" spans="16:19">
      <c r="P8343" s="33"/>
      <c r="R8343" s="33"/>
      <c r="S8343" s="33"/>
    </row>
    <row r="8344" spans="16:19">
      <c r="P8344" s="33"/>
      <c r="R8344" s="33"/>
      <c r="S8344" s="33"/>
    </row>
    <row r="8345" spans="16:19">
      <c r="P8345" s="33"/>
      <c r="R8345" s="33"/>
      <c r="S8345" s="33"/>
    </row>
    <row r="8346" spans="16:19">
      <c r="P8346" s="33"/>
      <c r="R8346" s="33"/>
      <c r="S8346" s="33"/>
    </row>
    <row r="8347" spans="16:19">
      <c r="P8347" s="33"/>
      <c r="R8347" s="33"/>
      <c r="S8347" s="33"/>
    </row>
    <row r="8348" spans="16:19">
      <c r="P8348" s="33"/>
      <c r="R8348" s="33"/>
      <c r="S8348" s="33"/>
    </row>
    <row r="8349" spans="16:19">
      <c r="P8349" s="33"/>
      <c r="R8349" s="33"/>
      <c r="S8349" s="33"/>
    </row>
    <row r="8350" spans="16:19">
      <c r="P8350" s="33"/>
      <c r="R8350" s="33"/>
      <c r="S8350" s="33"/>
    </row>
    <row r="8351" spans="16:19">
      <c r="P8351" s="33"/>
      <c r="R8351" s="33"/>
      <c r="S8351" s="33"/>
    </row>
    <row r="8352" spans="16:19">
      <c r="P8352" s="33"/>
      <c r="R8352" s="33"/>
      <c r="S8352" s="33"/>
    </row>
    <row r="8353" spans="16:19">
      <c r="P8353" s="33"/>
      <c r="R8353" s="33"/>
      <c r="S8353" s="33"/>
    </row>
    <row r="8354" spans="16:19">
      <c r="P8354" s="33"/>
      <c r="R8354" s="33"/>
      <c r="S8354" s="33"/>
    </row>
    <row r="8355" spans="16:19">
      <c r="P8355" s="33"/>
      <c r="R8355" s="33"/>
      <c r="S8355" s="33"/>
    </row>
    <row r="8356" spans="16:19">
      <c r="P8356" s="33"/>
      <c r="R8356" s="33"/>
      <c r="S8356" s="33"/>
    </row>
    <row r="8357" spans="16:19">
      <c r="P8357" s="33"/>
      <c r="R8357" s="33"/>
      <c r="S8357" s="33"/>
    </row>
    <row r="8358" spans="16:19">
      <c r="P8358" s="33"/>
      <c r="R8358" s="33"/>
      <c r="S8358" s="33"/>
    </row>
    <row r="8359" spans="16:19">
      <c r="P8359" s="33"/>
      <c r="R8359" s="33"/>
      <c r="S8359" s="33"/>
    </row>
    <row r="8360" spans="16:19">
      <c r="P8360" s="33"/>
      <c r="R8360" s="33"/>
      <c r="S8360" s="33"/>
    </row>
    <row r="8361" spans="16:19">
      <c r="P8361" s="33"/>
      <c r="R8361" s="33"/>
      <c r="S8361" s="33"/>
    </row>
    <row r="8362" spans="16:19">
      <c r="P8362" s="33"/>
      <c r="R8362" s="33"/>
      <c r="S8362" s="33"/>
    </row>
    <row r="8363" spans="16:19">
      <c r="P8363" s="33"/>
      <c r="R8363" s="33"/>
      <c r="S8363" s="33"/>
    </row>
    <row r="8364" spans="16:19">
      <c r="P8364" s="33"/>
      <c r="R8364" s="33"/>
      <c r="S8364" s="33"/>
    </row>
    <row r="8365" spans="16:19">
      <c r="P8365" s="33"/>
      <c r="R8365" s="33"/>
      <c r="S8365" s="33"/>
    </row>
    <row r="8366" spans="16:19">
      <c r="P8366" s="33"/>
      <c r="R8366" s="33"/>
      <c r="S8366" s="33"/>
    </row>
    <row r="8367" spans="16:19">
      <c r="P8367" s="33"/>
      <c r="R8367" s="33"/>
      <c r="S8367" s="33"/>
    </row>
    <row r="8368" spans="16:19">
      <c r="P8368" s="33"/>
      <c r="R8368" s="33"/>
      <c r="S8368" s="33"/>
    </row>
    <row r="8369" spans="16:19">
      <c r="P8369" s="33"/>
      <c r="R8369" s="33"/>
      <c r="S8369" s="33"/>
    </row>
    <row r="8370" spans="16:19">
      <c r="P8370" s="33"/>
      <c r="R8370" s="33"/>
      <c r="S8370" s="33"/>
    </row>
    <row r="8371" spans="16:19">
      <c r="P8371" s="33"/>
      <c r="R8371" s="33"/>
      <c r="S8371" s="33"/>
    </row>
    <row r="8372" spans="16:19">
      <c r="P8372" s="33"/>
      <c r="R8372" s="33"/>
      <c r="S8372" s="33"/>
    </row>
    <row r="8373" spans="16:19">
      <c r="P8373" s="33"/>
      <c r="R8373" s="33"/>
      <c r="S8373" s="33"/>
    </row>
    <row r="8374" spans="16:19">
      <c r="P8374" s="33"/>
      <c r="R8374" s="33"/>
      <c r="S8374" s="33"/>
    </row>
    <row r="8375" spans="16:19">
      <c r="P8375" s="33"/>
      <c r="R8375" s="33"/>
      <c r="S8375" s="33"/>
    </row>
    <row r="8376" spans="16:19">
      <c r="P8376" s="33"/>
      <c r="R8376" s="33"/>
      <c r="S8376" s="33"/>
    </row>
    <row r="8377" spans="16:19">
      <c r="P8377" s="33"/>
      <c r="R8377" s="33"/>
      <c r="S8377" s="33"/>
    </row>
    <row r="8378" spans="16:19">
      <c r="P8378" s="33"/>
      <c r="R8378" s="33"/>
      <c r="S8378" s="33"/>
    </row>
    <row r="8379" spans="16:19">
      <c r="P8379" s="33"/>
      <c r="R8379" s="33"/>
      <c r="S8379" s="33"/>
    </row>
    <row r="8380" spans="16:19">
      <c r="P8380" s="33"/>
      <c r="R8380" s="33"/>
      <c r="S8380" s="33"/>
    </row>
    <row r="8381" spans="16:19">
      <c r="P8381" s="33"/>
      <c r="R8381" s="33"/>
      <c r="S8381" s="33"/>
    </row>
    <row r="8382" spans="16:19">
      <c r="P8382" s="33"/>
      <c r="R8382" s="33"/>
      <c r="S8382" s="33"/>
    </row>
    <row r="8383" spans="16:19">
      <c r="P8383" s="33"/>
      <c r="R8383" s="33"/>
      <c r="S8383" s="33"/>
    </row>
    <row r="8384" spans="16:19">
      <c r="P8384" s="33"/>
      <c r="R8384" s="33"/>
      <c r="S8384" s="33"/>
    </row>
    <row r="8385" spans="16:19">
      <c r="P8385" s="33"/>
      <c r="R8385" s="33"/>
      <c r="S8385" s="33"/>
    </row>
    <row r="8386" spans="16:19">
      <c r="P8386" s="33"/>
      <c r="R8386" s="33"/>
      <c r="S8386" s="33"/>
    </row>
    <row r="8387" spans="16:19">
      <c r="P8387" s="33"/>
      <c r="R8387" s="33"/>
      <c r="S8387" s="33"/>
    </row>
    <row r="8388" spans="16:19">
      <c r="P8388" s="33"/>
      <c r="R8388" s="33"/>
      <c r="S8388" s="33"/>
    </row>
    <row r="8389" spans="16:19">
      <c r="P8389" s="33"/>
      <c r="R8389" s="33"/>
      <c r="S8389" s="33"/>
    </row>
    <row r="8390" spans="16:19">
      <c r="P8390" s="33"/>
      <c r="R8390" s="33"/>
      <c r="S8390" s="33"/>
    </row>
    <row r="8391" spans="16:19">
      <c r="P8391" s="33"/>
      <c r="R8391" s="33"/>
      <c r="S8391" s="33"/>
    </row>
    <row r="8392" spans="16:19">
      <c r="P8392" s="33"/>
      <c r="R8392" s="33"/>
      <c r="S8392" s="33"/>
    </row>
    <row r="8393" spans="16:19">
      <c r="P8393" s="33"/>
      <c r="R8393" s="33"/>
      <c r="S8393" s="33"/>
    </row>
    <row r="8394" spans="16:19">
      <c r="P8394" s="33"/>
      <c r="R8394" s="33"/>
      <c r="S8394" s="33"/>
    </row>
    <row r="8395" spans="16:19">
      <c r="P8395" s="33"/>
      <c r="R8395" s="33"/>
      <c r="S8395" s="33"/>
    </row>
    <row r="8396" spans="16:19">
      <c r="P8396" s="33"/>
      <c r="R8396" s="33"/>
      <c r="S8396" s="33"/>
    </row>
    <row r="8397" spans="16:19">
      <c r="P8397" s="33"/>
      <c r="R8397" s="33"/>
      <c r="S8397" s="33"/>
    </row>
    <row r="8398" spans="16:19">
      <c r="P8398" s="33"/>
      <c r="R8398" s="33"/>
      <c r="S8398" s="33"/>
    </row>
    <row r="8399" spans="16:19">
      <c r="P8399" s="33"/>
      <c r="R8399" s="33"/>
      <c r="S8399" s="33"/>
    </row>
    <row r="8400" spans="16:19">
      <c r="P8400" s="33"/>
      <c r="R8400" s="33"/>
      <c r="S8400" s="33"/>
    </row>
    <row r="8401" spans="16:19">
      <c r="P8401" s="33"/>
      <c r="R8401" s="33"/>
      <c r="S8401" s="33"/>
    </row>
    <row r="8402" spans="16:19">
      <c r="P8402" s="33"/>
      <c r="R8402" s="33"/>
      <c r="S8402" s="33"/>
    </row>
    <row r="8403" spans="16:19">
      <c r="P8403" s="33"/>
      <c r="R8403" s="33"/>
      <c r="S8403" s="33"/>
    </row>
    <row r="8404" spans="16:19">
      <c r="P8404" s="33"/>
      <c r="R8404" s="33"/>
      <c r="S8404" s="33"/>
    </row>
    <row r="8405" spans="16:19">
      <c r="P8405" s="33"/>
      <c r="R8405" s="33"/>
      <c r="S8405" s="33"/>
    </row>
    <row r="8406" spans="16:19">
      <c r="P8406" s="33"/>
      <c r="R8406" s="33"/>
      <c r="S8406" s="33"/>
    </row>
    <row r="8407" spans="16:19">
      <c r="P8407" s="33"/>
      <c r="R8407" s="33"/>
      <c r="S8407" s="33"/>
    </row>
    <row r="8408" spans="16:19">
      <c r="P8408" s="33"/>
      <c r="R8408" s="33"/>
      <c r="S8408" s="33"/>
    </row>
    <row r="8409" spans="16:19">
      <c r="P8409" s="33"/>
      <c r="R8409" s="33"/>
      <c r="S8409" s="33"/>
    </row>
    <row r="8410" spans="16:19">
      <c r="P8410" s="33"/>
      <c r="R8410" s="33"/>
      <c r="S8410" s="33"/>
    </row>
    <row r="8411" spans="16:19">
      <c r="P8411" s="33"/>
      <c r="R8411" s="33"/>
      <c r="S8411" s="33"/>
    </row>
    <row r="8412" spans="16:19">
      <c r="P8412" s="33"/>
      <c r="R8412" s="33"/>
      <c r="S8412" s="33"/>
    </row>
    <row r="8413" spans="16:19">
      <c r="P8413" s="33"/>
      <c r="R8413" s="33"/>
      <c r="S8413" s="33"/>
    </row>
    <row r="8414" spans="16:19">
      <c r="P8414" s="33"/>
      <c r="R8414" s="33"/>
      <c r="S8414" s="33"/>
    </row>
    <row r="8415" spans="16:19">
      <c r="P8415" s="33"/>
      <c r="R8415" s="33"/>
      <c r="S8415" s="33"/>
    </row>
    <row r="8416" spans="16:19">
      <c r="P8416" s="33"/>
      <c r="R8416" s="33"/>
      <c r="S8416" s="33"/>
    </row>
    <row r="8417" spans="16:19">
      <c r="P8417" s="33"/>
      <c r="R8417" s="33"/>
      <c r="S8417" s="33"/>
    </row>
    <row r="8418" spans="16:19">
      <c r="P8418" s="33"/>
      <c r="R8418" s="33"/>
      <c r="S8418" s="33"/>
    </row>
    <row r="8419" spans="16:19">
      <c r="P8419" s="33"/>
      <c r="R8419" s="33"/>
      <c r="S8419" s="33"/>
    </row>
    <row r="8420" spans="16:19">
      <c r="P8420" s="33"/>
      <c r="R8420" s="33"/>
      <c r="S8420" s="33"/>
    </row>
    <row r="8421" spans="16:19">
      <c r="P8421" s="33"/>
      <c r="R8421" s="33"/>
      <c r="S8421" s="33"/>
    </row>
    <row r="8422" spans="16:19">
      <c r="P8422" s="33"/>
      <c r="R8422" s="33"/>
      <c r="S8422" s="33"/>
    </row>
    <row r="8423" spans="16:19">
      <c r="P8423" s="33"/>
      <c r="R8423" s="33"/>
      <c r="S8423" s="33"/>
    </row>
    <row r="8424" spans="16:19">
      <c r="P8424" s="33"/>
      <c r="R8424" s="33"/>
      <c r="S8424" s="33"/>
    </row>
    <row r="8425" spans="16:19">
      <c r="P8425" s="33"/>
      <c r="R8425" s="33"/>
      <c r="S8425" s="33"/>
    </row>
    <row r="8426" spans="16:19">
      <c r="P8426" s="33"/>
      <c r="R8426" s="33"/>
      <c r="S8426" s="33"/>
    </row>
    <row r="8427" spans="16:19">
      <c r="P8427" s="33"/>
      <c r="R8427" s="33"/>
      <c r="S8427" s="33"/>
    </row>
    <row r="8428" spans="16:19">
      <c r="P8428" s="33"/>
      <c r="R8428" s="33"/>
      <c r="S8428" s="33"/>
    </row>
    <row r="8429" spans="16:19">
      <c r="P8429" s="33"/>
      <c r="R8429" s="33"/>
      <c r="S8429" s="33"/>
    </row>
    <row r="8430" spans="16:19">
      <c r="P8430" s="33"/>
      <c r="R8430" s="33"/>
      <c r="S8430" s="33"/>
    </row>
    <row r="8431" spans="16:19">
      <c r="P8431" s="33"/>
      <c r="R8431" s="33"/>
      <c r="S8431" s="33"/>
    </row>
    <row r="8432" spans="16:19">
      <c r="P8432" s="33"/>
      <c r="R8432" s="33"/>
      <c r="S8432" s="33"/>
    </row>
    <row r="8433" spans="16:19">
      <c r="P8433" s="33"/>
      <c r="R8433" s="33"/>
      <c r="S8433" s="33"/>
    </row>
    <row r="8434" spans="16:19">
      <c r="P8434" s="33"/>
      <c r="R8434" s="33"/>
      <c r="S8434" s="33"/>
    </row>
    <row r="8435" spans="16:19">
      <c r="P8435" s="33"/>
      <c r="R8435" s="33"/>
      <c r="S8435" s="33"/>
    </row>
    <row r="8436" spans="16:19">
      <c r="P8436" s="33"/>
      <c r="R8436" s="33"/>
      <c r="S8436" s="33"/>
    </row>
    <row r="8437" spans="16:19">
      <c r="P8437" s="33"/>
      <c r="R8437" s="33"/>
      <c r="S8437" s="33"/>
    </row>
    <row r="8438" spans="16:19">
      <c r="P8438" s="33"/>
      <c r="R8438" s="33"/>
      <c r="S8438" s="33"/>
    </row>
    <row r="8439" spans="16:19">
      <c r="P8439" s="33"/>
      <c r="R8439" s="33"/>
      <c r="S8439" s="33"/>
    </row>
    <row r="8440" spans="16:19">
      <c r="P8440" s="33"/>
      <c r="R8440" s="33"/>
      <c r="S8440" s="33"/>
    </row>
    <row r="8441" spans="16:19">
      <c r="P8441" s="33"/>
      <c r="R8441" s="33"/>
      <c r="S8441" s="33"/>
    </row>
    <row r="8442" spans="16:19">
      <c r="P8442" s="33"/>
      <c r="R8442" s="33"/>
      <c r="S8442" s="33"/>
    </row>
    <row r="8443" spans="16:19">
      <c r="P8443" s="33"/>
      <c r="R8443" s="33"/>
      <c r="S8443" s="33"/>
    </row>
    <row r="8444" spans="16:19">
      <c r="P8444" s="33"/>
      <c r="R8444" s="33"/>
      <c r="S8444" s="33"/>
    </row>
    <row r="8445" spans="16:19">
      <c r="P8445" s="33"/>
      <c r="R8445" s="33"/>
      <c r="S8445" s="33"/>
    </row>
    <row r="8446" spans="16:19">
      <c r="P8446" s="33"/>
      <c r="R8446" s="33"/>
      <c r="S8446" s="33"/>
    </row>
    <row r="8447" spans="16:19">
      <c r="P8447" s="33"/>
      <c r="R8447" s="33"/>
      <c r="S8447" s="33"/>
    </row>
    <row r="8448" spans="16:19">
      <c r="P8448" s="33"/>
      <c r="R8448" s="33"/>
      <c r="S8448" s="33"/>
    </row>
    <row r="8449" spans="16:19">
      <c r="P8449" s="33"/>
      <c r="R8449" s="33"/>
      <c r="S8449" s="33"/>
    </row>
    <row r="8450" spans="16:19">
      <c r="P8450" s="33"/>
      <c r="R8450" s="33"/>
      <c r="S8450" s="33"/>
    </row>
    <row r="8451" spans="16:19">
      <c r="P8451" s="33"/>
      <c r="R8451" s="33"/>
      <c r="S8451" s="33"/>
    </row>
    <row r="8452" spans="16:19">
      <c r="P8452" s="33"/>
      <c r="R8452" s="33"/>
      <c r="S8452" s="33"/>
    </row>
    <row r="8453" spans="16:19">
      <c r="P8453" s="33"/>
      <c r="R8453" s="33"/>
      <c r="S8453" s="33"/>
    </row>
    <row r="8454" spans="16:19">
      <c r="P8454" s="33"/>
      <c r="R8454" s="33"/>
      <c r="S8454" s="33"/>
    </row>
    <row r="8455" spans="16:19">
      <c r="P8455" s="33"/>
      <c r="R8455" s="33"/>
      <c r="S8455" s="33"/>
    </row>
    <row r="8456" spans="16:19">
      <c r="P8456" s="33"/>
      <c r="R8456" s="33"/>
      <c r="S8456" s="33"/>
    </row>
    <row r="8457" spans="16:19">
      <c r="P8457" s="33"/>
      <c r="R8457" s="33"/>
      <c r="S8457" s="33"/>
    </row>
    <row r="8458" spans="16:19">
      <c r="P8458" s="33"/>
      <c r="R8458" s="33"/>
      <c r="S8458" s="33"/>
    </row>
    <row r="8459" spans="16:19">
      <c r="P8459" s="33"/>
      <c r="R8459" s="33"/>
      <c r="S8459" s="33"/>
    </row>
    <row r="8460" spans="16:19">
      <c r="P8460" s="33"/>
      <c r="R8460" s="33"/>
      <c r="S8460" s="33"/>
    </row>
    <row r="8461" spans="16:19">
      <c r="P8461" s="33"/>
      <c r="R8461" s="33"/>
      <c r="S8461" s="33"/>
    </row>
    <row r="8462" spans="16:19">
      <c r="P8462" s="33"/>
      <c r="R8462" s="33"/>
      <c r="S8462" s="33"/>
    </row>
    <row r="8463" spans="16:19">
      <c r="P8463" s="33"/>
      <c r="R8463" s="33"/>
      <c r="S8463" s="33"/>
    </row>
    <row r="8464" spans="16:19">
      <c r="P8464" s="33"/>
      <c r="R8464" s="33"/>
      <c r="S8464" s="33"/>
    </row>
    <row r="8465" spans="16:19">
      <c r="P8465" s="33"/>
      <c r="R8465" s="33"/>
      <c r="S8465" s="33"/>
    </row>
    <row r="8466" spans="16:19">
      <c r="P8466" s="33"/>
      <c r="R8466" s="33"/>
      <c r="S8466" s="33"/>
    </row>
    <row r="8467" spans="16:19">
      <c r="P8467" s="33"/>
      <c r="R8467" s="33"/>
      <c r="S8467" s="33"/>
    </row>
    <row r="8468" spans="16:19">
      <c r="P8468" s="33"/>
      <c r="R8468" s="33"/>
      <c r="S8468" s="33"/>
    </row>
    <row r="8469" spans="16:19">
      <c r="P8469" s="33"/>
      <c r="R8469" s="33"/>
      <c r="S8469" s="33"/>
    </row>
    <row r="8470" spans="16:19">
      <c r="P8470" s="33"/>
      <c r="R8470" s="33"/>
      <c r="S8470" s="33"/>
    </row>
    <row r="8471" spans="16:19">
      <c r="P8471" s="33"/>
      <c r="R8471" s="33"/>
      <c r="S8471" s="33"/>
    </row>
    <row r="8472" spans="16:19">
      <c r="P8472" s="33"/>
      <c r="R8472" s="33"/>
      <c r="S8472" s="33"/>
    </row>
    <row r="8473" spans="16:19">
      <c r="P8473" s="33"/>
      <c r="R8473" s="33"/>
      <c r="S8473" s="33"/>
    </row>
    <row r="8474" spans="16:19">
      <c r="P8474" s="33"/>
      <c r="R8474" s="33"/>
      <c r="S8474" s="33"/>
    </row>
    <row r="8475" spans="16:19">
      <c r="P8475" s="33"/>
      <c r="R8475" s="33"/>
      <c r="S8475" s="33"/>
    </row>
    <row r="8476" spans="16:19">
      <c r="P8476" s="33"/>
      <c r="R8476" s="33"/>
      <c r="S8476" s="33"/>
    </row>
    <row r="8477" spans="16:19">
      <c r="P8477" s="33"/>
      <c r="R8477" s="33"/>
      <c r="S8477" s="33"/>
    </row>
    <row r="8478" spans="16:19">
      <c r="P8478" s="33"/>
      <c r="R8478" s="33"/>
      <c r="S8478" s="33"/>
    </row>
    <row r="8479" spans="16:19">
      <c r="P8479" s="33"/>
      <c r="R8479" s="33"/>
      <c r="S8479" s="33"/>
    </row>
    <row r="8480" spans="16:19">
      <c r="P8480" s="33"/>
      <c r="R8480" s="33"/>
      <c r="S8480" s="33"/>
    </row>
    <row r="8481" spans="16:19">
      <c r="P8481" s="33"/>
      <c r="R8481" s="33"/>
      <c r="S8481" s="33"/>
    </row>
    <row r="8482" spans="16:19">
      <c r="P8482" s="33"/>
      <c r="R8482" s="33"/>
      <c r="S8482" s="33"/>
    </row>
    <row r="8483" spans="16:19">
      <c r="P8483" s="33"/>
      <c r="R8483" s="33"/>
      <c r="S8483" s="33"/>
    </row>
    <row r="8484" spans="16:19">
      <c r="P8484" s="33"/>
      <c r="R8484" s="33"/>
      <c r="S8484" s="33"/>
    </row>
    <row r="8485" spans="16:19">
      <c r="P8485" s="33"/>
      <c r="R8485" s="33"/>
      <c r="S8485" s="33"/>
    </row>
    <row r="8486" spans="16:19">
      <c r="P8486" s="33"/>
      <c r="R8486" s="33"/>
      <c r="S8486" s="33"/>
    </row>
    <row r="8487" spans="16:19">
      <c r="P8487" s="33"/>
      <c r="R8487" s="33"/>
      <c r="S8487" s="33"/>
    </row>
    <row r="8488" spans="16:19">
      <c r="P8488" s="33"/>
      <c r="R8488" s="33"/>
      <c r="S8488" s="33"/>
    </row>
    <row r="8489" spans="16:19">
      <c r="P8489" s="33"/>
      <c r="R8489" s="33"/>
      <c r="S8489" s="33"/>
    </row>
    <row r="8490" spans="16:19">
      <c r="P8490" s="33"/>
      <c r="R8490" s="33"/>
      <c r="S8490" s="33"/>
    </row>
    <row r="8491" spans="16:19">
      <c r="P8491" s="33"/>
      <c r="R8491" s="33"/>
      <c r="S8491" s="33"/>
    </row>
    <row r="8492" spans="16:19">
      <c r="P8492" s="33"/>
      <c r="R8492" s="33"/>
      <c r="S8492" s="33"/>
    </row>
    <row r="8493" spans="16:19">
      <c r="P8493" s="33"/>
      <c r="R8493" s="33"/>
      <c r="S8493" s="33"/>
    </row>
    <row r="8494" spans="16:19">
      <c r="P8494" s="33"/>
      <c r="R8494" s="33"/>
      <c r="S8494" s="33"/>
    </row>
    <row r="8495" spans="16:19">
      <c r="P8495" s="33"/>
      <c r="R8495" s="33"/>
      <c r="S8495" s="33"/>
    </row>
    <row r="8496" spans="16:19">
      <c r="P8496" s="33"/>
      <c r="R8496" s="33"/>
      <c r="S8496" s="33"/>
    </row>
    <row r="8497" spans="16:19">
      <c r="P8497" s="33"/>
      <c r="R8497" s="33"/>
      <c r="S8497" s="33"/>
    </row>
    <row r="8498" spans="16:19">
      <c r="P8498" s="33"/>
      <c r="R8498" s="33"/>
      <c r="S8498" s="33"/>
    </row>
    <row r="8499" spans="16:19">
      <c r="P8499" s="33"/>
      <c r="R8499" s="33"/>
      <c r="S8499" s="33"/>
    </row>
    <row r="8500" spans="16:19">
      <c r="P8500" s="33"/>
      <c r="R8500" s="33"/>
      <c r="S8500" s="33"/>
    </row>
    <row r="8501" spans="16:19">
      <c r="P8501" s="33"/>
      <c r="R8501" s="33"/>
      <c r="S8501" s="33"/>
    </row>
    <row r="8502" spans="16:19">
      <c r="P8502" s="33"/>
      <c r="R8502" s="33"/>
      <c r="S8502" s="33"/>
    </row>
    <row r="8503" spans="16:19">
      <c r="P8503" s="33"/>
      <c r="R8503" s="33"/>
      <c r="S8503" s="33"/>
    </row>
    <row r="8504" spans="16:19">
      <c r="P8504" s="33"/>
      <c r="R8504" s="33"/>
      <c r="S8504" s="33"/>
    </row>
    <row r="8505" spans="16:19">
      <c r="P8505" s="33"/>
      <c r="R8505" s="33"/>
      <c r="S8505" s="33"/>
    </row>
    <row r="8506" spans="16:19">
      <c r="P8506" s="33"/>
      <c r="R8506" s="33"/>
      <c r="S8506" s="33"/>
    </row>
    <row r="8507" spans="16:19">
      <c r="P8507" s="33"/>
      <c r="R8507" s="33"/>
      <c r="S8507" s="33"/>
    </row>
    <row r="8508" spans="16:19">
      <c r="P8508" s="33"/>
      <c r="R8508" s="33"/>
      <c r="S8508" s="33"/>
    </row>
    <row r="8509" spans="16:19">
      <c r="P8509" s="33"/>
      <c r="R8509" s="33"/>
      <c r="S8509" s="33"/>
    </row>
    <row r="8510" spans="16:19">
      <c r="P8510" s="33"/>
      <c r="R8510" s="33"/>
      <c r="S8510" s="33"/>
    </row>
    <row r="8511" spans="16:19">
      <c r="P8511" s="33"/>
      <c r="R8511" s="33"/>
      <c r="S8511" s="33"/>
    </row>
    <row r="8512" spans="16:19">
      <c r="P8512" s="33"/>
      <c r="R8512" s="33"/>
      <c r="S8512" s="33"/>
    </row>
    <row r="8513" spans="16:19">
      <c r="P8513" s="33"/>
      <c r="R8513" s="33"/>
      <c r="S8513" s="33"/>
    </row>
    <row r="8514" spans="16:19">
      <c r="P8514" s="33"/>
      <c r="R8514" s="33"/>
      <c r="S8514" s="33"/>
    </row>
    <row r="8515" spans="16:19">
      <c r="P8515" s="33"/>
      <c r="R8515" s="33"/>
      <c r="S8515" s="33"/>
    </row>
    <row r="8516" spans="16:19">
      <c r="P8516" s="33"/>
      <c r="R8516" s="33"/>
      <c r="S8516" s="33"/>
    </row>
    <row r="8517" spans="16:19">
      <c r="P8517" s="33"/>
      <c r="R8517" s="33"/>
      <c r="S8517" s="33"/>
    </row>
    <row r="8518" spans="16:19">
      <c r="P8518" s="33"/>
      <c r="R8518" s="33"/>
      <c r="S8518" s="33"/>
    </row>
    <row r="8519" spans="16:19">
      <c r="P8519" s="33"/>
      <c r="R8519" s="33"/>
      <c r="S8519" s="33"/>
    </row>
    <row r="8520" spans="16:19">
      <c r="P8520" s="33"/>
      <c r="R8520" s="33"/>
      <c r="S8520" s="33"/>
    </row>
    <row r="8521" spans="16:19">
      <c r="P8521" s="33"/>
      <c r="R8521" s="33"/>
      <c r="S8521" s="33"/>
    </row>
    <row r="8522" spans="16:19">
      <c r="P8522" s="33"/>
      <c r="R8522" s="33"/>
      <c r="S8522" s="33"/>
    </row>
    <row r="8523" spans="16:19">
      <c r="P8523" s="33"/>
      <c r="R8523" s="33"/>
      <c r="S8523" s="33"/>
    </row>
    <row r="8524" spans="16:19">
      <c r="P8524" s="33"/>
      <c r="R8524" s="33"/>
      <c r="S8524" s="33"/>
    </row>
    <row r="8525" spans="16:19">
      <c r="P8525" s="33"/>
      <c r="R8525" s="33"/>
      <c r="S8525" s="33"/>
    </row>
    <row r="8526" spans="16:19">
      <c r="P8526" s="33"/>
      <c r="R8526" s="33"/>
      <c r="S8526" s="33"/>
    </row>
    <row r="8527" spans="16:19">
      <c r="P8527" s="33"/>
      <c r="R8527" s="33"/>
      <c r="S8527" s="33"/>
    </row>
    <row r="8528" spans="16:19">
      <c r="P8528" s="33"/>
      <c r="R8528" s="33"/>
      <c r="S8528" s="33"/>
    </row>
    <row r="8529" spans="16:19">
      <c r="P8529" s="33"/>
      <c r="R8529" s="33"/>
      <c r="S8529" s="33"/>
    </row>
    <row r="8530" spans="16:19">
      <c r="P8530" s="33"/>
      <c r="R8530" s="33"/>
      <c r="S8530" s="33"/>
    </row>
    <row r="8531" spans="16:19">
      <c r="P8531" s="33"/>
      <c r="R8531" s="33"/>
      <c r="S8531" s="33"/>
    </row>
    <row r="8532" spans="16:19">
      <c r="P8532" s="33"/>
      <c r="R8532" s="33"/>
      <c r="S8532" s="33"/>
    </row>
    <row r="8533" spans="16:19">
      <c r="P8533" s="33"/>
      <c r="R8533" s="33"/>
      <c r="S8533" s="33"/>
    </row>
    <row r="8534" spans="16:19">
      <c r="P8534" s="33"/>
      <c r="R8534" s="33"/>
      <c r="S8534" s="33"/>
    </row>
    <row r="8535" spans="16:19">
      <c r="P8535" s="33"/>
      <c r="R8535" s="33"/>
      <c r="S8535" s="33"/>
    </row>
    <row r="8536" spans="16:19">
      <c r="P8536" s="33"/>
      <c r="R8536" s="33"/>
      <c r="S8536" s="33"/>
    </row>
    <row r="8537" spans="16:19">
      <c r="P8537" s="33"/>
      <c r="R8537" s="33"/>
      <c r="S8537" s="33"/>
    </row>
    <row r="8538" spans="16:19">
      <c r="P8538" s="33"/>
      <c r="R8538" s="33"/>
      <c r="S8538" s="33"/>
    </row>
    <row r="8539" spans="16:19">
      <c r="P8539" s="33"/>
      <c r="R8539" s="33"/>
      <c r="S8539" s="33"/>
    </row>
    <row r="8540" spans="16:19">
      <c r="P8540" s="33"/>
      <c r="R8540" s="33"/>
      <c r="S8540" s="33"/>
    </row>
    <row r="8541" spans="16:19">
      <c r="P8541" s="33"/>
      <c r="R8541" s="33"/>
      <c r="S8541" s="33"/>
    </row>
    <row r="8542" spans="16:19">
      <c r="P8542" s="33"/>
      <c r="R8542" s="33"/>
      <c r="S8542" s="33"/>
    </row>
    <row r="8543" spans="16:19">
      <c r="P8543" s="33"/>
      <c r="R8543" s="33"/>
      <c r="S8543" s="33"/>
    </row>
    <row r="8544" spans="16:19">
      <c r="P8544" s="33"/>
      <c r="R8544" s="33"/>
      <c r="S8544" s="33"/>
    </row>
    <row r="8545" spans="16:19">
      <c r="P8545" s="33"/>
      <c r="R8545" s="33"/>
      <c r="S8545" s="33"/>
    </row>
    <row r="8546" spans="16:19">
      <c r="P8546" s="33"/>
      <c r="R8546" s="33"/>
      <c r="S8546" s="33"/>
    </row>
    <row r="8547" spans="16:19">
      <c r="P8547" s="33"/>
      <c r="R8547" s="33"/>
      <c r="S8547" s="33"/>
    </row>
    <row r="8548" spans="16:19">
      <c r="P8548" s="33"/>
      <c r="R8548" s="33"/>
      <c r="S8548" s="33"/>
    </row>
    <row r="8549" spans="16:19">
      <c r="P8549" s="33"/>
      <c r="R8549" s="33"/>
      <c r="S8549" s="33"/>
    </row>
    <row r="8550" spans="16:19">
      <c r="P8550" s="33"/>
      <c r="R8550" s="33"/>
      <c r="S8550" s="33"/>
    </row>
    <row r="8551" spans="16:19">
      <c r="P8551" s="33"/>
      <c r="R8551" s="33"/>
      <c r="S8551" s="33"/>
    </row>
    <row r="8552" spans="16:19">
      <c r="P8552" s="33"/>
      <c r="R8552" s="33"/>
      <c r="S8552" s="33"/>
    </row>
    <row r="8553" spans="16:19">
      <c r="P8553" s="33"/>
      <c r="R8553" s="33"/>
      <c r="S8553" s="33"/>
    </row>
    <row r="8554" spans="16:19">
      <c r="P8554" s="33"/>
      <c r="R8554" s="33"/>
      <c r="S8554" s="33"/>
    </row>
    <row r="8555" spans="16:19">
      <c r="P8555" s="33"/>
      <c r="R8555" s="33"/>
      <c r="S8555" s="33"/>
    </row>
    <row r="8556" spans="16:19">
      <c r="P8556" s="33"/>
      <c r="R8556" s="33"/>
      <c r="S8556" s="33"/>
    </row>
    <row r="8557" spans="16:19">
      <c r="P8557" s="33"/>
      <c r="R8557" s="33"/>
      <c r="S8557" s="33"/>
    </row>
    <row r="8558" spans="16:19">
      <c r="P8558" s="33"/>
      <c r="R8558" s="33"/>
      <c r="S8558" s="33"/>
    </row>
    <row r="8559" spans="16:19">
      <c r="P8559" s="33"/>
      <c r="R8559" s="33"/>
      <c r="S8559" s="33"/>
    </row>
    <row r="8560" spans="16:19">
      <c r="P8560" s="33"/>
      <c r="R8560" s="33"/>
      <c r="S8560" s="33"/>
    </row>
    <row r="8561" spans="16:19">
      <c r="P8561" s="33"/>
      <c r="R8561" s="33"/>
      <c r="S8561" s="33"/>
    </row>
    <row r="8562" spans="16:19">
      <c r="P8562" s="33"/>
      <c r="R8562" s="33"/>
      <c r="S8562" s="33"/>
    </row>
    <row r="8563" spans="16:19">
      <c r="P8563" s="33"/>
      <c r="R8563" s="33"/>
      <c r="S8563" s="33"/>
    </row>
    <row r="8564" spans="16:19">
      <c r="P8564" s="33"/>
      <c r="R8564" s="33"/>
      <c r="S8564" s="33"/>
    </row>
    <row r="8565" spans="16:19">
      <c r="P8565" s="33"/>
      <c r="R8565" s="33"/>
      <c r="S8565" s="33"/>
    </row>
    <row r="8566" spans="16:19">
      <c r="P8566" s="33"/>
      <c r="R8566" s="33"/>
      <c r="S8566" s="33"/>
    </row>
    <row r="8567" spans="16:19">
      <c r="P8567" s="33"/>
      <c r="R8567" s="33"/>
      <c r="S8567" s="33"/>
    </row>
    <row r="8568" spans="16:19">
      <c r="P8568" s="33"/>
      <c r="R8568" s="33"/>
      <c r="S8568" s="33"/>
    </row>
    <row r="8569" spans="16:19">
      <c r="P8569" s="33"/>
      <c r="R8569" s="33"/>
      <c r="S8569" s="33"/>
    </row>
    <row r="8570" spans="16:19">
      <c r="P8570" s="33"/>
      <c r="R8570" s="33"/>
      <c r="S8570" s="33"/>
    </row>
    <row r="8571" spans="16:19">
      <c r="P8571" s="33"/>
      <c r="R8571" s="33"/>
      <c r="S8571" s="33"/>
    </row>
    <row r="8572" spans="16:19">
      <c r="P8572" s="33"/>
      <c r="R8572" s="33"/>
      <c r="S8572" s="33"/>
    </row>
    <row r="8573" spans="16:19">
      <c r="P8573" s="33"/>
      <c r="R8573" s="33"/>
      <c r="S8573" s="33"/>
    </row>
    <row r="8574" spans="16:19">
      <c r="P8574" s="33"/>
      <c r="R8574" s="33"/>
      <c r="S8574" s="33"/>
    </row>
    <row r="8575" spans="16:19">
      <c r="P8575" s="33"/>
      <c r="R8575" s="33"/>
      <c r="S8575" s="33"/>
    </row>
    <row r="8576" spans="16:19">
      <c r="P8576" s="33"/>
      <c r="R8576" s="33"/>
      <c r="S8576" s="33"/>
    </row>
    <row r="8577" spans="16:19">
      <c r="P8577" s="33"/>
      <c r="R8577" s="33"/>
      <c r="S8577" s="33"/>
    </row>
    <row r="8578" spans="16:19">
      <c r="P8578" s="33"/>
      <c r="R8578" s="33"/>
      <c r="S8578" s="33"/>
    </row>
    <row r="8579" spans="16:19">
      <c r="P8579" s="33"/>
      <c r="R8579" s="33"/>
      <c r="S8579" s="33"/>
    </row>
    <row r="8580" spans="16:19">
      <c r="P8580" s="33"/>
      <c r="R8580" s="33"/>
      <c r="S8580" s="33"/>
    </row>
    <row r="8581" spans="16:19">
      <c r="P8581" s="33"/>
      <c r="R8581" s="33"/>
      <c r="S8581" s="33"/>
    </row>
    <row r="8582" spans="16:19">
      <c r="P8582" s="33"/>
      <c r="R8582" s="33"/>
      <c r="S8582" s="33"/>
    </row>
    <row r="8583" spans="16:19">
      <c r="P8583" s="33"/>
      <c r="R8583" s="33"/>
      <c r="S8583" s="33"/>
    </row>
    <row r="8584" spans="16:19">
      <c r="P8584" s="33"/>
      <c r="R8584" s="33"/>
      <c r="S8584" s="33"/>
    </row>
    <row r="8585" spans="16:19">
      <c r="P8585" s="33"/>
      <c r="R8585" s="33"/>
      <c r="S8585" s="33"/>
    </row>
    <row r="8586" spans="16:19">
      <c r="P8586" s="33"/>
      <c r="R8586" s="33"/>
      <c r="S8586" s="33"/>
    </row>
    <row r="8587" spans="16:19">
      <c r="P8587" s="33"/>
      <c r="R8587" s="33"/>
      <c r="S8587" s="33"/>
    </row>
    <row r="8588" spans="16:19">
      <c r="P8588" s="33"/>
      <c r="R8588" s="33"/>
      <c r="S8588" s="33"/>
    </row>
    <row r="8589" spans="16:19">
      <c r="P8589" s="33"/>
      <c r="R8589" s="33"/>
      <c r="S8589" s="33"/>
    </row>
    <row r="8590" spans="16:19">
      <c r="P8590" s="33"/>
      <c r="R8590" s="33"/>
      <c r="S8590" s="33"/>
    </row>
    <row r="8591" spans="16:19">
      <c r="P8591" s="33"/>
      <c r="R8591" s="33"/>
      <c r="S8591" s="33"/>
    </row>
    <row r="8592" spans="16:19">
      <c r="P8592" s="33"/>
      <c r="R8592" s="33"/>
      <c r="S8592" s="33"/>
    </row>
    <row r="8593" spans="16:19">
      <c r="P8593" s="33"/>
      <c r="R8593" s="33"/>
      <c r="S8593" s="33"/>
    </row>
    <row r="8594" spans="16:19">
      <c r="P8594" s="33"/>
      <c r="R8594" s="33"/>
      <c r="S8594" s="33"/>
    </row>
    <row r="8595" spans="16:19">
      <c r="P8595" s="33"/>
      <c r="R8595" s="33"/>
      <c r="S8595" s="33"/>
    </row>
    <row r="8596" spans="16:19">
      <c r="P8596" s="33"/>
      <c r="R8596" s="33"/>
      <c r="S8596" s="33"/>
    </row>
    <row r="8597" spans="16:19">
      <c r="P8597" s="33"/>
      <c r="R8597" s="33"/>
      <c r="S8597" s="33"/>
    </row>
    <row r="8598" spans="16:19">
      <c r="P8598" s="33"/>
      <c r="R8598" s="33"/>
      <c r="S8598" s="33"/>
    </row>
    <row r="8599" spans="16:19">
      <c r="P8599" s="33"/>
      <c r="R8599" s="33"/>
      <c r="S8599" s="33"/>
    </row>
    <row r="8600" spans="16:19">
      <c r="P8600" s="33"/>
      <c r="R8600" s="33"/>
      <c r="S8600" s="33"/>
    </row>
    <row r="8601" spans="16:19">
      <c r="P8601" s="33"/>
      <c r="R8601" s="33"/>
      <c r="S8601" s="33"/>
    </row>
    <row r="8602" spans="16:19">
      <c r="P8602" s="33"/>
      <c r="R8602" s="33"/>
      <c r="S8602" s="33"/>
    </row>
    <row r="8603" spans="16:19">
      <c r="P8603" s="33"/>
      <c r="R8603" s="33"/>
      <c r="S8603" s="33"/>
    </row>
    <row r="8604" spans="16:19">
      <c r="P8604" s="33"/>
      <c r="R8604" s="33"/>
      <c r="S8604" s="33"/>
    </row>
    <row r="8605" spans="16:19">
      <c r="P8605" s="33"/>
      <c r="R8605" s="33"/>
      <c r="S8605" s="33"/>
    </row>
    <row r="8606" spans="16:19">
      <c r="P8606" s="33"/>
      <c r="R8606" s="33"/>
      <c r="S8606" s="33"/>
    </row>
    <row r="8607" spans="16:19">
      <c r="P8607" s="33"/>
      <c r="R8607" s="33"/>
      <c r="S8607" s="33"/>
    </row>
    <row r="8608" spans="16:19">
      <c r="P8608" s="33"/>
      <c r="R8608" s="33"/>
      <c r="S8608" s="33"/>
    </row>
    <row r="8609" spans="16:19">
      <c r="P8609" s="33"/>
      <c r="R8609" s="33"/>
      <c r="S8609" s="33"/>
    </row>
    <row r="8610" spans="16:19">
      <c r="P8610" s="33"/>
      <c r="R8610" s="33"/>
      <c r="S8610" s="33"/>
    </row>
    <row r="8611" spans="16:19">
      <c r="P8611" s="33"/>
      <c r="R8611" s="33"/>
      <c r="S8611" s="33"/>
    </row>
    <row r="8612" spans="16:19">
      <c r="P8612" s="33"/>
      <c r="R8612" s="33"/>
      <c r="S8612" s="33"/>
    </row>
    <row r="8613" spans="16:19">
      <c r="P8613" s="33"/>
      <c r="R8613" s="33"/>
      <c r="S8613" s="33"/>
    </row>
    <row r="8614" spans="16:19">
      <c r="P8614" s="33"/>
      <c r="R8614" s="33"/>
      <c r="S8614" s="33"/>
    </row>
    <row r="8615" spans="16:19">
      <c r="P8615" s="33"/>
      <c r="R8615" s="33"/>
      <c r="S8615" s="33"/>
    </row>
    <row r="8616" spans="16:19">
      <c r="P8616" s="33"/>
      <c r="R8616" s="33"/>
      <c r="S8616" s="33"/>
    </row>
    <row r="8617" spans="16:19">
      <c r="P8617" s="33"/>
      <c r="R8617" s="33"/>
      <c r="S8617" s="33"/>
    </row>
    <row r="8618" spans="16:19">
      <c r="P8618" s="33"/>
      <c r="R8618" s="33"/>
      <c r="S8618" s="33"/>
    </row>
    <row r="8619" spans="16:19">
      <c r="P8619" s="33"/>
      <c r="R8619" s="33"/>
      <c r="S8619" s="33"/>
    </row>
    <row r="8620" spans="16:19">
      <c r="P8620" s="33"/>
      <c r="R8620" s="33"/>
      <c r="S8620" s="33"/>
    </row>
    <row r="8621" spans="16:19">
      <c r="P8621" s="33"/>
      <c r="R8621" s="33"/>
      <c r="S8621" s="33"/>
    </row>
    <row r="8622" spans="16:19">
      <c r="P8622" s="33"/>
      <c r="R8622" s="33"/>
      <c r="S8622" s="33"/>
    </row>
    <row r="8623" spans="16:19">
      <c r="P8623" s="33"/>
      <c r="R8623" s="33"/>
      <c r="S8623" s="33"/>
    </row>
    <row r="8624" spans="16:19">
      <c r="P8624" s="33"/>
      <c r="R8624" s="33"/>
      <c r="S8624" s="33"/>
    </row>
    <row r="8625" spans="16:19">
      <c r="P8625" s="33"/>
      <c r="R8625" s="33"/>
      <c r="S8625" s="33"/>
    </row>
    <row r="8626" spans="16:19">
      <c r="P8626" s="33"/>
      <c r="R8626" s="33"/>
      <c r="S8626" s="33"/>
    </row>
    <row r="8627" spans="16:19">
      <c r="P8627" s="33"/>
      <c r="R8627" s="33"/>
      <c r="S8627" s="33"/>
    </row>
    <row r="8628" spans="16:19">
      <c r="P8628" s="33"/>
      <c r="R8628" s="33"/>
      <c r="S8628" s="33"/>
    </row>
    <row r="8629" spans="16:19">
      <c r="P8629" s="33"/>
      <c r="R8629" s="33"/>
      <c r="S8629" s="33"/>
    </row>
    <row r="8630" spans="16:19">
      <c r="P8630" s="33"/>
      <c r="R8630" s="33"/>
      <c r="S8630" s="33"/>
    </row>
    <row r="8631" spans="16:19">
      <c r="P8631" s="33"/>
      <c r="R8631" s="33"/>
      <c r="S8631" s="33"/>
    </row>
    <row r="8632" spans="16:19">
      <c r="P8632" s="33"/>
      <c r="R8632" s="33"/>
      <c r="S8632" s="33"/>
    </row>
    <row r="8633" spans="16:19">
      <c r="P8633" s="33"/>
      <c r="R8633" s="33"/>
      <c r="S8633" s="33"/>
    </row>
    <row r="8634" spans="16:19">
      <c r="P8634" s="33"/>
      <c r="R8634" s="33"/>
      <c r="S8634" s="33"/>
    </row>
    <row r="8635" spans="16:19">
      <c r="P8635" s="33"/>
      <c r="R8635" s="33"/>
      <c r="S8635" s="33"/>
    </row>
    <row r="8636" spans="16:19">
      <c r="P8636" s="33"/>
      <c r="R8636" s="33"/>
      <c r="S8636" s="33"/>
    </row>
    <row r="8637" spans="16:19">
      <c r="P8637" s="33"/>
      <c r="R8637" s="33"/>
      <c r="S8637" s="33"/>
    </row>
    <row r="8638" spans="16:19">
      <c r="P8638" s="33"/>
      <c r="R8638" s="33"/>
      <c r="S8638" s="33"/>
    </row>
    <row r="8639" spans="16:19">
      <c r="P8639" s="33"/>
      <c r="R8639" s="33"/>
      <c r="S8639" s="33"/>
    </row>
    <row r="8640" spans="16:19">
      <c r="P8640" s="33"/>
      <c r="R8640" s="33"/>
      <c r="S8640" s="33"/>
    </row>
    <row r="8641" spans="16:19">
      <c r="P8641" s="33"/>
      <c r="R8641" s="33"/>
      <c r="S8641" s="33"/>
    </row>
    <row r="8642" spans="16:19">
      <c r="P8642" s="33"/>
      <c r="R8642" s="33"/>
      <c r="S8642" s="33"/>
    </row>
    <row r="8643" spans="16:19">
      <c r="P8643" s="33"/>
      <c r="R8643" s="33"/>
      <c r="S8643" s="33"/>
    </row>
    <row r="8644" spans="16:19">
      <c r="P8644" s="33"/>
      <c r="R8644" s="33"/>
      <c r="S8644" s="33"/>
    </row>
    <row r="8645" spans="16:19">
      <c r="P8645" s="33"/>
      <c r="R8645" s="33"/>
      <c r="S8645" s="33"/>
    </row>
    <row r="8646" spans="16:19">
      <c r="P8646" s="33"/>
      <c r="R8646" s="33"/>
      <c r="S8646" s="33"/>
    </row>
    <row r="8647" spans="16:19">
      <c r="P8647" s="33"/>
      <c r="R8647" s="33"/>
      <c r="S8647" s="33"/>
    </row>
    <row r="8648" spans="16:19">
      <c r="P8648" s="33"/>
      <c r="R8648" s="33"/>
      <c r="S8648" s="33"/>
    </row>
    <row r="8649" spans="16:19">
      <c r="P8649" s="33"/>
      <c r="R8649" s="33"/>
      <c r="S8649" s="33"/>
    </row>
    <row r="8650" spans="16:19">
      <c r="P8650" s="33"/>
      <c r="R8650" s="33"/>
      <c r="S8650" s="33"/>
    </row>
    <row r="8651" spans="16:19">
      <c r="P8651" s="33"/>
      <c r="R8651" s="33"/>
      <c r="S8651" s="33"/>
    </row>
    <row r="8652" spans="16:19">
      <c r="P8652" s="33"/>
      <c r="R8652" s="33"/>
      <c r="S8652" s="33"/>
    </row>
    <row r="8653" spans="16:19">
      <c r="P8653" s="33"/>
      <c r="R8653" s="33"/>
      <c r="S8653" s="33"/>
    </row>
    <row r="8654" spans="16:19">
      <c r="P8654" s="33"/>
      <c r="R8654" s="33"/>
      <c r="S8654" s="33"/>
    </row>
    <row r="8655" spans="16:19">
      <c r="P8655" s="33"/>
      <c r="R8655" s="33"/>
      <c r="S8655" s="33"/>
    </row>
    <row r="8656" spans="16:19">
      <c r="P8656" s="33"/>
      <c r="R8656" s="33"/>
      <c r="S8656" s="33"/>
    </row>
    <row r="8657" spans="16:19">
      <c r="P8657" s="33"/>
      <c r="R8657" s="33"/>
      <c r="S8657" s="33"/>
    </row>
    <row r="8658" spans="16:19">
      <c r="P8658" s="33"/>
      <c r="R8658" s="33"/>
      <c r="S8658" s="33"/>
    </row>
    <row r="8659" spans="16:19">
      <c r="P8659" s="33"/>
      <c r="R8659" s="33"/>
      <c r="S8659" s="33"/>
    </row>
    <row r="8660" spans="16:19">
      <c r="P8660" s="33"/>
      <c r="R8660" s="33"/>
      <c r="S8660" s="33"/>
    </row>
    <row r="8661" spans="16:19">
      <c r="P8661" s="33"/>
      <c r="R8661" s="33"/>
      <c r="S8661" s="33"/>
    </row>
    <row r="8662" spans="16:19">
      <c r="P8662" s="33"/>
      <c r="R8662" s="33"/>
      <c r="S8662" s="33"/>
    </row>
    <row r="8663" spans="16:19">
      <c r="P8663" s="33"/>
      <c r="R8663" s="33"/>
      <c r="S8663" s="33"/>
    </row>
    <row r="8664" spans="16:19">
      <c r="P8664" s="33"/>
      <c r="R8664" s="33"/>
      <c r="S8664" s="33"/>
    </row>
    <row r="8665" spans="16:19">
      <c r="P8665" s="33"/>
      <c r="R8665" s="33"/>
      <c r="S8665" s="33"/>
    </row>
    <row r="8666" spans="16:19">
      <c r="P8666" s="33"/>
      <c r="R8666" s="33"/>
      <c r="S8666" s="33"/>
    </row>
    <row r="8667" spans="16:19">
      <c r="P8667" s="33"/>
      <c r="R8667" s="33"/>
      <c r="S8667" s="33"/>
    </row>
    <row r="8668" spans="16:19">
      <c r="P8668" s="33"/>
      <c r="R8668" s="33"/>
      <c r="S8668" s="33"/>
    </row>
    <row r="8669" spans="16:19">
      <c r="P8669" s="33"/>
      <c r="R8669" s="33"/>
      <c r="S8669" s="33"/>
    </row>
    <row r="8670" spans="16:19">
      <c r="P8670" s="33"/>
      <c r="R8670" s="33"/>
      <c r="S8670" s="33"/>
    </row>
    <row r="8671" spans="16:19">
      <c r="P8671" s="33"/>
      <c r="R8671" s="33"/>
      <c r="S8671" s="33"/>
    </row>
    <row r="8672" spans="16:19">
      <c r="P8672" s="33"/>
      <c r="R8672" s="33"/>
      <c r="S8672" s="33"/>
    </row>
    <row r="8673" spans="16:19">
      <c r="P8673" s="33"/>
      <c r="R8673" s="33"/>
      <c r="S8673" s="33"/>
    </row>
    <row r="8674" spans="16:19">
      <c r="P8674" s="33"/>
      <c r="R8674" s="33"/>
      <c r="S8674" s="33"/>
    </row>
    <row r="8675" spans="16:19">
      <c r="P8675" s="33"/>
      <c r="R8675" s="33"/>
      <c r="S8675" s="33"/>
    </row>
    <row r="8676" spans="16:19">
      <c r="P8676" s="33"/>
      <c r="R8676" s="33"/>
      <c r="S8676" s="33"/>
    </row>
    <row r="8677" spans="16:19">
      <c r="P8677" s="33"/>
      <c r="R8677" s="33"/>
      <c r="S8677" s="33"/>
    </row>
    <row r="8678" spans="16:19">
      <c r="P8678" s="33"/>
      <c r="R8678" s="33"/>
      <c r="S8678" s="33"/>
    </row>
    <row r="8679" spans="16:19">
      <c r="P8679" s="33"/>
      <c r="R8679" s="33"/>
      <c r="S8679" s="33"/>
    </row>
    <row r="8680" spans="16:19">
      <c r="P8680" s="33"/>
      <c r="R8680" s="33"/>
      <c r="S8680" s="33"/>
    </row>
    <row r="8681" spans="16:19">
      <c r="P8681" s="33"/>
      <c r="R8681" s="33"/>
      <c r="S8681" s="33"/>
    </row>
    <row r="8682" spans="16:19">
      <c r="P8682" s="33"/>
      <c r="R8682" s="33"/>
      <c r="S8682" s="33"/>
    </row>
    <row r="8683" spans="16:19">
      <c r="P8683" s="33"/>
      <c r="R8683" s="33"/>
      <c r="S8683" s="33"/>
    </row>
    <row r="8684" spans="16:19">
      <c r="P8684" s="33"/>
      <c r="R8684" s="33"/>
      <c r="S8684" s="33"/>
    </row>
    <row r="8685" spans="16:19">
      <c r="P8685" s="33"/>
      <c r="R8685" s="33"/>
      <c r="S8685" s="33"/>
    </row>
    <row r="8686" spans="16:19">
      <c r="P8686" s="33"/>
      <c r="R8686" s="33"/>
      <c r="S8686" s="33"/>
    </row>
    <row r="8687" spans="16:19">
      <c r="P8687" s="33"/>
      <c r="R8687" s="33"/>
      <c r="S8687" s="33"/>
    </row>
    <row r="8688" spans="16:19">
      <c r="P8688" s="33"/>
      <c r="R8688" s="33"/>
      <c r="S8688" s="33"/>
    </row>
    <row r="8689" spans="16:19">
      <c r="P8689" s="33"/>
      <c r="R8689" s="33"/>
      <c r="S8689" s="33"/>
    </row>
    <row r="8690" spans="16:19">
      <c r="P8690" s="33"/>
      <c r="R8690" s="33"/>
      <c r="S8690" s="33"/>
    </row>
    <row r="8691" spans="16:19">
      <c r="P8691" s="33"/>
      <c r="R8691" s="33"/>
      <c r="S8691" s="33"/>
    </row>
    <row r="8692" spans="16:19">
      <c r="P8692" s="33"/>
      <c r="R8692" s="33"/>
      <c r="S8692" s="33"/>
    </row>
    <row r="8693" spans="16:19">
      <c r="P8693" s="33"/>
      <c r="R8693" s="33"/>
      <c r="S8693" s="33"/>
    </row>
    <row r="8694" spans="16:19">
      <c r="P8694" s="33"/>
      <c r="R8694" s="33"/>
      <c r="S8694" s="33"/>
    </row>
    <row r="8695" spans="16:19">
      <c r="P8695" s="33"/>
      <c r="R8695" s="33"/>
      <c r="S8695" s="33"/>
    </row>
    <row r="8696" spans="16:19">
      <c r="P8696" s="33"/>
      <c r="R8696" s="33"/>
      <c r="S8696" s="33"/>
    </row>
    <row r="8697" spans="16:19">
      <c r="P8697" s="33"/>
      <c r="R8697" s="33"/>
      <c r="S8697" s="33"/>
    </row>
    <row r="8698" spans="16:19">
      <c r="P8698" s="33"/>
      <c r="R8698" s="33"/>
      <c r="S8698" s="33"/>
    </row>
    <row r="8699" spans="16:19">
      <c r="P8699" s="33"/>
      <c r="R8699" s="33"/>
      <c r="S8699" s="33"/>
    </row>
    <row r="8700" spans="16:19">
      <c r="P8700" s="33"/>
      <c r="R8700" s="33"/>
      <c r="S8700" s="33"/>
    </row>
    <row r="8701" spans="16:19">
      <c r="P8701" s="33"/>
      <c r="R8701" s="33"/>
      <c r="S8701" s="33"/>
    </row>
    <row r="8702" spans="16:19">
      <c r="P8702" s="33"/>
      <c r="R8702" s="33"/>
      <c r="S8702" s="33"/>
    </row>
    <row r="8703" spans="16:19">
      <c r="P8703" s="33"/>
      <c r="R8703" s="33"/>
      <c r="S8703" s="33"/>
    </row>
    <row r="8704" spans="16:19">
      <c r="P8704" s="33"/>
      <c r="R8704" s="33"/>
      <c r="S8704" s="33"/>
    </row>
    <row r="8705" spans="16:19">
      <c r="P8705" s="33"/>
      <c r="R8705" s="33"/>
      <c r="S8705" s="33"/>
    </row>
    <row r="8706" spans="16:19">
      <c r="P8706" s="33"/>
      <c r="R8706" s="33"/>
      <c r="S8706" s="33"/>
    </row>
    <row r="8707" spans="16:19">
      <c r="P8707" s="33"/>
      <c r="R8707" s="33"/>
      <c r="S8707" s="33"/>
    </row>
    <row r="8708" spans="16:19">
      <c r="P8708" s="33"/>
      <c r="R8708" s="33"/>
      <c r="S8708" s="33"/>
    </row>
    <row r="8709" spans="16:19">
      <c r="P8709" s="33"/>
      <c r="R8709" s="33"/>
      <c r="S8709" s="33"/>
    </row>
    <row r="8710" spans="16:19">
      <c r="P8710" s="33"/>
      <c r="R8710" s="33"/>
      <c r="S8710" s="33"/>
    </row>
    <row r="8711" spans="16:19">
      <c r="P8711" s="33"/>
      <c r="R8711" s="33"/>
      <c r="S8711" s="33"/>
    </row>
    <row r="8712" spans="16:19">
      <c r="P8712" s="33"/>
      <c r="R8712" s="33"/>
      <c r="S8712" s="33"/>
    </row>
    <row r="8713" spans="16:19">
      <c r="P8713" s="33"/>
      <c r="R8713" s="33"/>
      <c r="S8713" s="33"/>
    </row>
    <row r="8714" spans="16:19">
      <c r="P8714" s="33"/>
      <c r="R8714" s="33"/>
      <c r="S8714" s="33"/>
    </row>
    <row r="8715" spans="16:19">
      <c r="P8715" s="33"/>
      <c r="R8715" s="33"/>
      <c r="S8715" s="33"/>
    </row>
    <row r="8716" spans="16:19">
      <c r="P8716" s="33"/>
      <c r="R8716" s="33"/>
      <c r="S8716" s="33"/>
    </row>
    <row r="8717" spans="16:19">
      <c r="P8717" s="33"/>
      <c r="R8717" s="33"/>
      <c r="S8717" s="33"/>
    </row>
    <row r="8718" spans="16:19">
      <c r="P8718" s="33"/>
      <c r="R8718" s="33"/>
      <c r="S8718" s="33"/>
    </row>
    <row r="8719" spans="16:19">
      <c r="P8719" s="33"/>
      <c r="R8719" s="33"/>
      <c r="S8719" s="33"/>
    </row>
    <row r="8720" spans="16:19">
      <c r="P8720" s="33"/>
      <c r="R8720" s="33"/>
      <c r="S8720" s="33"/>
    </row>
    <row r="8721" spans="16:19">
      <c r="P8721" s="33"/>
      <c r="R8721" s="33"/>
      <c r="S8721" s="33"/>
    </row>
    <row r="8722" spans="16:19">
      <c r="P8722" s="33"/>
      <c r="R8722" s="33"/>
      <c r="S8722" s="33"/>
    </row>
    <row r="8723" spans="16:19">
      <c r="P8723" s="33"/>
      <c r="R8723" s="33"/>
      <c r="S8723" s="33"/>
    </row>
    <row r="8724" spans="16:19">
      <c r="P8724" s="33"/>
      <c r="R8724" s="33"/>
      <c r="S8724" s="33"/>
    </row>
    <row r="8725" spans="16:19">
      <c r="P8725" s="33"/>
      <c r="R8725" s="33"/>
      <c r="S8725" s="33"/>
    </row>
    <row r="8726" spans="16:19">
      <c r="P8726" s="33"/>
      <c r="R8726" s="33"/>
      <c r="S8726" s="33"/>
    </row>
    <row r="8727" spans="16:19">
      <c r="P8727" s="33"/>
      <c r="R8727" s="33"/>
      <c r="S8727" s="33"/>
    </row>
    <row r="8728" spans="16:19">
      <c r="P8728" s="33"/>
      <c r="R8728" s="33"/>
      <c r="S8728" s="33"/>
    </row>
    <row r="8729" spans="16:19">
      <c r="P8729" s="33"/>
      <c r="R8729" s="33"/>
      <c r="S8729" s="33"/>
    </row>
    <row r="8730" spans="16:19">
      <c r="P8730" s="33"/>
      <c r="R8730" s="33"/>
      <c r="S8730" s="33"/>
    </row>
    <row r="8731" spans="16:19">
      <c r="P8731" s="33"/>
      <c r="R8731" s="33"/>
      <c r="S8731" s="33"/>
    </row>
    <row r="8732" spans="16:19">
      <c r="P8732" s="33"/>
      <c r="R8732" s="33"/>
      <c r="S8732" s="33"/>
    </row>
    <row r="8733" spans="16:19">
      <c r="P8733" s="33"/>
      <c r="R8733" s="33"/>
      <c r="S8733" s="33"/>
    </row>
    <row r="8734" spans="16:19">
      <c r="P8734" s="33"/>
      <c r="R8734" s="33"/>
      <c r="S8734" s="33"/>
    </row>
    <row r="8735" spans="16:19">
      <c r="P8735" s="33"/>
      <c r="R8735" s="33"/>
      <c r="S8735" s="33"/>
    </row>
    <row r="8736" spans="16:19">
      <c r="P8736" s="33"/>
      <c r="R8736" s="33"/>
      <c r="S8736" s="33"/>
    </row>
    <row r="8737" spans="16:19">
      <c r="P8737" s="33"/>
      <c r="R8737" s="33"/>
      <c r="S8737" s="33"/>
    </row>
    <row r="8738" spans="16:19">
      <c r="P8738" s="33"/>
      <c r="R8738" s="33"/>
      <c r="S8738" s="33"/>
    </row>
    <row r="8739" spans="16:19">
      <c r="P8739" s="33"/>
      <c r="R8739" s="33"/>
      <c r="S8739" s="33"/>
    </row>
    <row r="8740" spans="16:19">
      <c r="P8740" s="33"/>
      <c r="R8740" s="33"/>
      <c r="S8740" s="33"/>
    </row>
    <row r="8741" spans="16:19">
      <c r="P8741" s="33"/>
      <c r="R8741" s="33"/>
      <c r="S8741" s="33"/>
    </row>
    <row r="8742" spans="16:19">
      <c r="P8742" s="33"/>
      <c r="R8742" s="33"/>
      <c r="S8742" s="33"/>
    </row>
    <row r="8743" spans="16:19">
      <c r="P8743" s="33"/>
      <c r="R8743" s="33"/>
      <c r="S8743" s="33"/>
    </row>
    <row r="8744" spans="16:19">
      <c r="P8744" s="33"/>
      <c r="R8744" s="33"/>
      <c r="S8744" s="33"/>
    </row>
    <row r="8745" spans="16:19">
      <c r="P8745" s="33"/>
      <c r="R8745" s="33"/>
      <c r="S8745" s="33"/>
    </row>
    <row r="8746" spans="16:19">
      <c r="P8746" s="33"/>
      <c r="R8746" s="33"/>
      <c r="S8746" s="33"/>
    </row>
    <row r="8747" spans="16:19">
      <c r="P8747" s="33"/>
      <c r="R8747" s="33"/>
      <c r="S8747" s="33"/>
    </row>
    <row r="8748" spans="16:19">
      <c r="P8748" s="33"/>
      <c r="R8748" s="33"/>
      <c r="S8748" s="33"/>
    </row>
    <row r="8749" spans="16:19">
      <c r="P8749" s="33"/>
      <c r="R8749" s="33"/>
      <c r="S8749" s="33"/>
    </row>
    <row r="8750" spans="16:19">
      <c r="P8750" s="33"/>
      <c r="R8750" s="33"/>
      <c r="S8750" s="33"/>
    </row>
    <row r="8751" spans="16:19">
      <c r="P8751" s="33"/>
      <c r="R8751" s="33"/>
      <c r="S8751" s="33"/>
    </row>
    <row r="8752" spans="16:19">
      <c r="P8752" s="33"/>
      <c r="R8752" s="33"/>
      <c r="S8752" s="33"/>
    </row>
    <row r="8753" spans="16:19">
      <c r="P8753" s="33"/>
      <c r="R8753" s="33"/>
      <c r="S8753" s="33"/>
    </row>
    <row r="8754" spans="16:19">
      <c r="P8754" s="33"/>
      <c r="R8754" s="33"/>
      <c r="S8754" s="33"/>
    </row>
    <row r="8755" spans="16:19">
      <c r="P8755" s="33"/>
      <c r="R8755" s="33"/>
      <c r="S8755" s="33"/>
    </row>
    <row r="8756" spans="16:19">
      <c r="P8756" s="33"/>
      <c r="R8756" s="33"/>
      <c r="S8756" s="33"/>
    </row>
    <row r="8757" spans="16:19">
      <c r="P8757" s="33"/>
      <c r="R8757" s="33"/>
      <c r="S8757" s="33"/>
    </row>
    <row r="8758" spans="16:19">
      <c r="P8758" s="33"/>
      <c r="R8758" s="33"/>
      <c r="S8758" s="33"/>
    </row>
    <row r="8759" spans="16:19">
      <c r="P8759" s="33"/>
      <c r="R8759" s="33"/>
      <c r="S8759" s="33"/>
    </row>
    <row r="8760" spans="16:19">
      <c r="P8760" s="33"/>
      <c r="R8760" s="33"/>
      <c r="S8760" s="33"/>
    </row>
    <row r="8761" spans="16:19">
      <c r="P8761" s="33"/>
      <c r="R8761" s="33"/>
      <c r="S8761" s="33"/>
    </row>
    <row r="8762" spans="16:19">
      <c r="P8762" s="33"/>
      <c r="R8762" s="33"/>
      <c r="S8762" s="33"/>
    </row>
    <row r="8763" spans="16:19">
      <c r="P8763" s="33"/>
      <c r="R8763" s="33"/>
      <c r="S8763" s="33"/>
    </row>
    <row r="8764" spans="16:19">
      <c r="P8764" s="33"/>
      <c r="R8764" s="33"/>
      <c r="S8764" s="33"/>
    </row>
    <row r="8765" spans="16:19">
      <c r="P8765" s="33"/>
      <c r="R8765" s="33"/>
      <c r="S8765" s="33"/>
    </row>
    <row r="8766" spans="16:19">
      <c r="P8766" s="33"/>
      <c r="R8766" s="33"/>
      <c r="S8766" s="33"/>
    </row>
    <row r="8767" spans="16:19">
      <c r="P8767" s="33"/>
      <c r="R8767" s="33"/>
      <c r="S8767" s="33"/>
    </row>
    <row r="8768" spans="16:19">
      <c r="P8768" s="33"/>
      <c r="R8768" s="33"/>
      <c r="S8768" s="33"/>
    </row>
    <row r="8769" spans="16:19">
      <c r="P8769" s="33"/>
      <c r="R8769" s="33"/>
      <c r="S8769" s="33"/>
    </row>
    <row r="8770" spans="16:19">
      <c r="P8770" s="33"/>
      <c r="R8770" s="33"/>
      <c r="S8770" s="33"/>
    </row>
    <row r="8771" spans="16:19">
      <c r="P8771" s="33"/>
      <c r="R8771" s="33"/>
      <c r="S8771" s="33"/>
    </row>
    <row r="8772" spans="16:19">
      <c r="P8772" s="33"/>
      <c r="R8772" s="33"/>
      <c r="S8772" s="33"/>
    </row>
    <row r="8773" spans="16:19">
      <c r="P8773" s="33"/>
      <c r="R8773" s="33"/>
      <c r="S8773" s="33"/>
    </row>
    <row r="8774" spans="16:19">
      <c r="P8774" s="33"/>
      <c r="R8774" s="33"/>
      <c r="S8774" s="33"/>
    </row>
    <row r="8775" spans="16:19">
      <c r="P8775" s="33"/>
      <c r="R8775" s="33"/>
      <c r="S8775" s="33"/>
    </row>
    <row r="8776" spans="16:19">
      <c r="P8776" s="33"/>
      <c r="R8776" s="33"/>
      <c r="S8776" s="33"/>
    </row>
    <row r="8777" spans="16:19">
      <c r="P8777" s="33"/>
      <c r="R8777" s="33"/>
      <c r="S8777" s="33"/>
    </row>
    <row r="8778" spans="16:19">
      <c r="P8778" s="33"/>
      <c r="R8778" s="33"/>
      <c r="S8778" s="33"/>
    </row>
    <row r="8779" spans="16:19">
      <c r="P8779" s="33"/>
      <c r="R8779" s="33"/>
      <c r="S8779" s="33"/>
    </row>
    <row r="8780" spans="16:19">
      <c r="P8780" s="33"/>
      <c r="R8780" s="33"/>
      <c r="S8780" s="33"/>
    </row>
    <row r="8781" spans="16:19">
      <c r="P8781" s="33"/>
      <c r="R8781" s="33"/>
      <c r="S8781" s="33"/>
    </row>
    <row r="8782" spans="16:19">
      <c r="P8782" s="33"/>
      <c r="R8782" s="33"/>
      <c r="S8782" s="33"/>
    </row>
    <row r="8783" spans="16:19">
      <c r="P8783" s="33"/>
      <c r="R8783" s="33"/>
      <c r="S8783" s="33"/>
    </row>
    <row r="8784" spans="16:19">
      <c r="P8784" s="33"/>
      <c r="R8784" s="33"/>
      <c r="S8784" s="33"/>
    </row>
    <row r="8785" spans="16:19">
      <c r="P8785" s="33"/>
      <c r="R8785" s="33"/>
      <c r="S8785" s="33"/>
    </row>
    <row r="8786" spans="16:19">
      <c r="P8786" s="33"/>
      <c r="R8786" s="33"/>
      <c r="S8786" s="33"/>
    </row>
    <row r="8787" spans="16:19">
      <c r="P8787" s="33"/>
      <c r="R8787" s="33"/>
      <c r="S8787" s="33"/>
    </row>
    <row r="8788" spans="16:19">
      <c r="P8788" s="33"/>
      <c r="R8788" s="33"/>
      <c r="S8788" s="33"/>
    </row>
    <row r="8789" spans="16:19">
      <c r="P8789" s="33"/>
      <c r="R8789" s="33"/>
      <c r="S8789" s="33"/>
    </row>
    <row r="8790" spans="16:19">
      <c r="P8790" s="33"/>
      <c r="R8790" s="33"/>
      <c r="S8790" s="33"/>
    </row>
    <row r="8791" spans="16:19">
      <c r="P8791" s="33"/>
      <c r="R8791" s="33"/>
      <c r="S8791" s="33"/>
    </row>
    <row r="8792" spans="16:19">
      <c r="P8792" s="33"/>
      <c r="R8792" s="33"/>
      <c r="S8792" s="33"/>
    </row>
    <row r="8793" spans="16:19">
      <c r="P8793" s="33"/>
      <c r="R8793" s="33"/>
      <c r="S8793" s="33"/>
    </row>
    <row r="8794" spans="16:19">
      <c r="P8794" s="33"/>
      <c r="R8794" s="33"/>
      <c r="S8794" s="33"/>
    </row>
    <row r="8795" spans="16:19">
      <c r="P8795" s="33"/>
      <c r="R8795" s="33"/>
      <c r="S8795" s="33"/>
    </row>
    <row r="8796" spans="16:19">
      <c r="P8796" s="33"/>
      <c r="R8796" s="33"/>
      <c r="S8796" s="33"/>
    </row>
    <row r="8797" spans="16:19">
      <c r="P8797" s="33"/>
      <c r="R8797" s="33"/>
      <c r="S8797" s="33"/>
    </row>
    <row r="8798" spans="16:19">
      <c r="P8798" s="33"/>
      <c r="R8798" s="33"/>
      <c r="S8798" s="33"/>
    </row>
    <row r="8799" spans="16:19">
      <c r="P8799" s="33"/>
      <c r="R8799" s="33"/>
      <c r="S8799" s="33"/>
    </row>
    <row r="8800" spans="16:19">
      <c r="P8800" s="33"/>
      <c r="R8800" s="33"/>
      <c r="S8800" s="33"/>
    </row>
    <row r="8801" spans="16:19">
      <c r="P8801" s="33"/>
      <c r="R8801" s="33"/>
      <c r="S8801" s="33"/>
    </row>
    <row r="8802" spans="16:19">
      <c r="P8802" s="33"/>
      <c r="R8802" s="33"/>
      <c r="S8802" s="33"/>
    </row>
    <row r="8803" spans="16:19">
      <c r="P8803" s="33"/>
      <c r="R8803" s="33"/>
      <c r="S8803" s="33"/>
    </row>
    <row r="8804" spans="16:19">
      <c r="P8804" s="33"/>
      <c r="R8804" s="33"/>
      <c r="S8804" s="33"/>
    </row>
    <row r="8805" spans="16:19">
      <c r="P8805" s="33"/>
      <c r="R8805" s="33"/>
      <c r="S8805" s="33"/>
    </row>
    <row r="8806" spans="16:19">
      <c r="P8806" s="33"/>
      <c r="R8806" s="33"/>
      <c r="S8806" s="33"/>
    </row>
    <row r="8807" spans="16:19">
      <c r="P8807" s="33"/>
      <c r="R8807" s="33"/>
      <c r="S8807" s="33"/>
    </row>
    <row r="8808" spans="16:19">
      <c r="P8808" s="33"/>
      <c r="R8808" s="33"/>
      <c r="S8808" s="33"/>
    </row>
    <row r="8809" spans="16:19">
      <c r="P8809" s="33"/>
      <c r="R8809" s="33"/>
      <c r="S8809" s="33"/>
    </row>
    <row r="8810" spans="16:19">
      <c r="P8810" s="33"/>
      <c r="R8810" s="33"/>
      <c r="S8810" s="33"/>
    </row>
    <row r="8811" spans="16:19">
      <c r="P8811" s="33"/>
      <c r="R8811" s="33"/>
      <c r="S8811" s="33"/>
    </row>
    <row r="8812" spans="16:19">
      <c r="P8812" s="33"/>
      <c r="R8812" s="33"/>
      <c r="S8812" s="33"/>
    </row>
    <row r="8813" spans="16:19">
      <c r="P8813" s="33"/>
      <c r="R8813" s="33"/>
      <c r="S8813" s="33"/>
    </row>
    <row r="8814" spans="16:19">
      <c r="P8814" s="33"/>
      <c r="R8814" s="33"/>
      <c r="S8814" s="33"/>
    </row>
    <row r="8815" spans="16:19">
      <c r="P8815" s="33"/>
      <c r="R8815" s="33"/>
      <c r="S8815" s="33"/>
    </row>
    <row r="8816" spans="16:19">
      <c r="P8816" s="33"/>
      <c r="R8816" s="33"/>
      <c r="S8816" s="33"/>
    </row>
    <row r="8817" spans="16:19">
      <c r="P8817" s="33"/>
      <c r="R8817" s="33"/>
      <c r="S8817" s="33"/>
    </row>
    <row r="8818" spans="16:19">
      <c r="P8818" s="33"/>
      <c r="R8818" s="33"/>
      <c r="S8818" s="33"/>
    </row>
    <row r="8819" spans="16:19">
      <c r="P8819" s="33"/>
      <c r="R8819" s="33"/>
      <c r="S8819" s="33"/>
    </row>
    <row r="8820" spans="16:19">
      <c r="P8820" s="33"/>
      <c r="R8820" s="33"/>
      <c r="S8820" s="33"/>
    </row>
    <row r="8821" spans="16:19">
      <c r="P8821" s="33"/>
      <c r="R8821" s="33"/>
      <c r="S8821" s="33"/>
    </row>
    <row r="8822" spans="16:19">
      <c r="P8822" s="33"/>
      <c r="R8822" s="33"/>
      <c r="S8822" s="33"/>
    </row>
    <row r="8823" spans="16:19">
      <c r="P8823" s="33"/>
      <c r="R8823" s="33"/>
      <c r="S8823" s="33"/>
    </row>
    <row r="8824" spans="16:19">
      <c r="P8824" s="33"/>
      <c r="R8824" s="33"/>
      <c r="S8824" s="33"/>
    </row>
    <row r="8825" spans="16:19">
      <c r="P8825" s="33"/>
      <c r="R8825" s="33"/>
      <c r="S8825" s="33"/>
    </row>
    <row r="8826" spans="16:19">
      <c r="P8826" s="33"/>
      <c r="R8826" s="33"/>
      <c r="S8826" s="33"/>
    </row>
    <row r="8827" spans="16:19">
      <c r="P8827" s="33"/>
      <c r="R8827" s="33"/>
      <c r="S8827" s="33"/>
    </row>
    <row r="8828" spans="16:19">
      <c r="P8828" s="33"/>
      <c r="R8828" s="33"/>
      <c r="S8828" s="33"/>
    </row>
    <row r="8829" spans="16:19">
      <c r="P8829" s="33"/>
      <c r="R8829" s="33"/>
      <c r="S8829" s="33"/>
    </row>
    <row r="8830" spans="16:19">
      <c r="P8830" s="33"/>
      <c r="R8830" s="33"/>
      <c r="S8830" s="33"/>
    </row>
    <row r="8831" spans="16:19">
      <c r="P8831" s="33"/>
      <c r="R8831" s="33"/>
      <c r="S8831" s="33"/>
    </row>
    <row r="8832" spans="16:19">
      <c r="P8832" s="33"/>
      <c r="R8832" s="33"/>
      <c r="S8832" s="33"/>
    </row>
    <row r="8833" spans="16:19">
      <c r="P8833" s="33"/>
      <c r="R8833" s="33"/>
      <c r="S8833" s="33"/>
    </row>
    <row r="8834" spans="16:19">
      <c r="P8834" s="33"/>
      <c r="R8834" s="33"/>
      <c r="S8834" s="33"/>
    </row>
    <row r="8835" spans="16:19">
      <c r="P8835" s="33"/>
      <c r="R8835" s="33"/>
      <c r="S8835" s="33"/>
    </row>
    <row r="8836" spans="16:19">
      <c r="P8836" s="33"/>
      <c r="R8836" s="33"/>
      <c r="S8836" s="33"/>
    </row>
    <row r="8837" spans="16:19">
      <c r="P8837" s="33"/>
      <c r="R8837" s="33"/>
      <c r="S8837" s="33"/>
    </row>
    <row r="8838" spans="16:19">
      <c r="P8838" s="33"/>
      <c r="R8838" s="33"/>
      <c r="S8838" s="33"/>
    </row>
    <row r="8839" spans="16:19">
      <c r="P8839" s="33"/>
      <c r="R8839" s="33"/>
      <c r="S8839" s="33"/>
    </row>
    <row r="8840" spans="16:19">
      <c r="P8840" s="33"/>
      <c r="R8840" s="33"/>
      <c r="S8840" s="33"/>
    </row>
    <row r="8841" spans="16:19">
      <c r="P8841" s="33"/>
      <c r="R8841" s="33"/>
      <c r="S8841" s="33"/>
    </row>
    <row r="8842" spans="16:19">
      <c r="P8842" s="33"/>
      <c r="R8842" s="33"/>
      <c r="S8842" s="33"/>
    </row>
    <row r="8843" spans="16:19">
      <c r="P8843" s="33"/>
      <c r="R8843" s="33"/>
      <c r="S8843" s="33"/>
    </row>
    <row r="8844" spans="16:19">
      <c r="P8844" s="33"/>
      <c r="R8844" s="33"/>
      <c r="S8844" s="33"/>
    </row>
    <row r="8845" spans="16:19">
      <c r="P8845" s="33"/>
      <c r="R8845" s="33"/>
      <c r="S8845" s="33"/>
    </row>
    <row r="8846" spans="16:19">
      <c r="P8846" s="33"/>
      <c r="R8846" s="33"/>
      <c r="S8846" s="33"/>
    </row>
    <row r="8847" spans="16:19">
      <c r="P8847" s="33"/>
      <c r="R8847" s="33"/>
      <c r="S8847" s="33"/>
    </row>
    <row r="8848" spans="16:19">
      <c r="P8848" s="33"/>
      <c r="R8848" s="33"/>
      <c r="S8848" s="33"/>
    </row>
    <row r="8849" spans="16:19">
      <c r="P8849" s="33"/>
      <c r="R8849" s="33"/>
      <c r="S8849" s="33"/>
    </row>
    <row r="8850" spans="16:19">
      <c r="P8850" s="33"/>
      <c r="R8850" s="33"/>
      <c r="S8850" s="33"/>
    </row>
    <row r="8851" spans="16:19">
      <c r="P8851" s="33"/>
      <c r="R8851" s="33"/>
      <c r="S8851" s="33"/>
    </row>
    <row r="8852" spans="16:19">
      <c r="P8852" s="33"/>
      <c r="R8852" s="33"/>
      <c r="S8852" s="33"/>
    </row>
    <row r="8853" spans="16:19">
      <c r="P8853" s="33"/>
      <c r="R8853" s="33"/>
      <c r="S8853" s="33"/>
    </row>
    <row r="8854" spans="16:19">
      <c r="P8854" s="33"/>
      <c r="R8854" s="33"/>
      <c r="S8854" s="33"/>
    </row>
    <row r="8855" spans="16:19">
      <c r="P8855" s="33"/>
      <c r="R8855" s="33"/>
      <c r="S8855" s="33"/>
    </row>
    <row r="8856" spans="16:19">
      <c r="P8856" s="33"/>
      <c r="R8856" s="33"/>
      <c r="S8856" s="33"/>
    </row>
    <row r="8857" spans="16:19">
      <c r="P8857" s="33"/>
      <c r="R8857" s="33"/>
      <c r="S8857" s="33"/>
    </row>
    <row r="8858" spans="16:19">
      <c r="P8858" s="33"/>
      <c r="R8858" s="33"/>
      <c r="S8858" s="33"/>
    </row>
    <row r="8859" spans="16:19">
      <c r="P8859" s="33"/>
      <c r="R8859" s="33"/>
      <c r="S8859" s="33"/>
    </row>
    <row r="8860" spans="16:19">
      <c r="P8860" s="33"/>
      <c r="R8860" s="33"/>
      <c r="S8860" s="33"/>
    </row>
    <row r="8861" spans="16:19">
      <c r="P8861" s="33"/>
      <c r="R8861" s="33"/>
      <c r="S8861" s="33"/>
    </row>
    <row r="8862" spans="16:19">
      <c r="P8862" s="33"/>
      <c r="R8862" s="33"/>
      <c r="S8862" s="33"/>
    </row>
    <row r="8863" spans="16:19">
      <c r="P8863" s="33"/>
      <c r="R8863" s="33"/>
      <c r="S8863" s="33"/>
    </row>
    <row r="8864" spans="16:19">
      <c r="P8864" s="33"/>
      <c r="R8864" s="33"/>
      <c r="S8864" s="33"/>
    </row>
    <row r="8865" spans="16:19">
      <c r="P8865" s="33"/>
      <c r="R8865" s="33"/>
      <c r="S8865" s="33"/>
    </row>
    <row r="8866" spans="16:19">
      <c r="P8866" s="33"/>
      <c r="R8866" s="33"/>
      <c r="S8866" s="33"/>
    </row>
    <row r="8867" spans="16:19">
      <c r="P8867" s="33"/>
      <c r="R8867" s="33"/>
      <c r="S8867" s="33"/>
    </row>
    <row r="8868" spans="16:19">
      <c r="P8868" s="33"/>
      <c r="R8868" s="33"/>
      <c r="S8868" s="33"/>
    </row>
    <row r="8869" spans="16:19">
      <c r="P8869" s="33"/>
      <c r="R8869" s="33"/>
      <c r="S8869" s="33"/>
    </row>
    <row r="8870" spans="16:19">
      <c r="P8870" s="33"/>
      <c r="R8870" s="33"/>
      <c r="S8870" s="33"/>
    </row>
    <row r="8871" spans="16:19">
      <c r="P8871" s="33"/>
      <c r="R8871" s="33"/>
      <c r="S8871" s="33"/>
    </row>
    <row r="8872" spans="16:19">
      <c r="P8872" s="33"/>
      <c r="R8872" s="33"/>
      <c r="S8872" s="33"/>
    </row>
    <row r="8873" spans="16:19">
      <c r="P8873" s="33"/>
      <c r="R8873" s="33"/>
      <c r="S8873" s="33"/>
    </row>
    <row r="8874" spans="16:19">
      <c r="P8874" s="33"/>
      <c r="R8874" s="33"/>
      <c r="S8874" s="33"/>
    </row>
    <row r="8875" spans="16:19">
      <c r="P8875" s="33"/>
      <c r="R8875" s="33"/>
      <c r="S8875" s="33"/>
    </row>
    <row r="8876" spans="16:19">
      <c r="P8876" s="33"/>
      <c r="R8876" s="33"/>
      <c r="S8876" s="33"/>
    </row>
    <row r="8877" spans="16:19">
      <c r="P8877" s="33"/>
      <c r="R8877" s="33"/>
      <c r="S8877" s="33"/>
    </row>
    <row r="8878" spans="16:19">
      <c r="P8878" s="33"/>
      <c r="R8878" s="33"/>
      <c r="S8878" s="33"/>
    </row>
    <row r="8879" spans="16:19">
      <c r="P8879" s="33"/>
      <c r="R8879" s="33"/>
      <c r="S8879" s="33"/>
    </row>
    <row r="8880" spans="16:19">
      <c r="P8880" s="33"/>
      <c r="R8880" s="33"/>
      <c r="S8880" s="33"/>
    </row>
    <row r="8881" spans="16:19">
      <c r="P8881" s="33"/>
      <c r="R8881" s="33"/>
      <c r="S8881" s="33"/>
    </row>
    <row r="8882" spans="16:19">
      <c r="P8882" s="33"/>
      <c r="R8882" s="33"/>
      <c r="S8882" s="33"/>
    </row>
    <row r="8883" spans="16:19">
      <c r="P8883" s="33"/>
      <c r="R8883" s="33"/>
      <c r="S8883" s="33"/>
    </row>
    <row r="8884" spans="16:19">
      <c r="P8884" s="33"/>
      <c r="R8884" s="33"/>
      <c r="S8884" s="33"/>
    </row>
    <row r="8885" spans="16:19">
      <c r="P8885" s="33"/>
      <c r="R8885" s="33"/>
      <c r="S8885" s="33"/>
    </row>
    <row r="8886" spans="16:19">
      <c r="P8886" s="33"/>
      <c r="R8886" s="33"/>
      <c r="S8886" s="33"/>
    </row>
    <row r="8887" spans="16:19">
      <c r="P8887" s="33"/>
      <c r="R8887" s="33"/>
      <c r="S8887" s="33"/>
    </row>
    <row r="8888" spans="16:19">
      <c r="P8888" s="33"/>
      <c r="R8888" s="33"/>
      <c r="S8888" s="33"/>
    </row>
    <row r="8889" spans="16:19">
      <c r="P8889" s="33"/>
      <c r="R8889" s="33"/>
      <c r="S8889" s="33"/>
    </row>
    <row r="8890" spans="16:19">
      <c r="P8890" s="33"/>
      <c r="R8890" s="33"/>
      <c r="S8890" s="33"/>
    </row>
    <row r="8891" spans="16:19">
      <c r="P8891" s="33"/>
      <c r="R8891" s="33"/>
      <c r="S8891" s="33"/>
    </row>
    <row r="8892" spans="16:19">
      <c r="P8892" s="33"/>
      <c r="R8892" s="33"/>
      <c r="S8892" s="33"/>
    </row>
    <row r="8893" spans="16:19">
      <c r="P8893" s="33"/>
      <c r="R8893" s="33"/>
      <c r="S8893" s="33"/>
    </row>
    <row r="8894" spans="16:19">
      <c r="P8894" s="33"/>
      <c r="R8894" s="33"/>
      <c r="S8894" s="33"/>
    </row>
    <row r="8895" spans="16:19">
      <c r="P8895" s="33"/>
      <c r="R8895" s="33"/>
      <c r="S8895" s="33"/>
    </row>
    <row r="8896" spans="16:19">
      <c r="P8896" s="33"/>
      <c r="R8896" s="33"/>
      <c r="S8896" s="33"/>
    </row>
    <row r="8897" spans="16:19">
      <c r="P8897" s="33"/>
      <c r="R8897" s="33"/>
      <c r="S8897" s="33"/>
    </row>
    <row r="8898" spans="16:19">
      <c r="P8898" s="33"/>
      <c r="R8898" s="33"/>
      <c r="S8898" s="33"/>
    </row>
    <row r="8899" spans="16:19">
      <c r="P8899" s="33"/>
      <c r="R8899" s="33"/>
      <c r="S8899" s="33"/>
    </row>
    <row r="8900" spans="16:19">
      <c r="P8900" s="33"/>
      <c r="R8900" s="33"/>
      <c r="S8900" s="33"/>
    </row>
    <row r="8901" spans="16:19">
      <c r="P8901" s="33"/>
      <c r="R8901" s="33"/>
      <c r="S8901" s="33"/>
    </row>
    <row r="8902" spans="16:19">
      <c r="P8902" s="33"/>
      <c r="R8902" s="33"/>
      <c r="S8902" s="33"/>
    </row>
    <row r="8903" spans="16:19">
      <c r="P8903" s="33"/>
      <c r="R8903" s="33"/>
      <c r="S8903" s="33"/>
    </row>
    <row r="8904" spans="16:19">
      <c r="P8904" s="33"/>
      <c r="R8904" s="33"/>
      <c r="S8904" s="33"/>
    </row>
    <row r="8905" spans="16:19">
      <c r="P8905" s="33"/>
      <c r="R8905" s="33"/>
      <c r="S8905" s="33"/>
    </row>
    <row r="8906" spans="16:19">
      <c r="P8906" s="33"/>
      <c r="R8906" s="33"/>
      <c r="S8906" s="33"/>
    </row>
    <row r="8907" spans="16:19">
      <c r="P8907" s="33"/>
      <c r="R8907" s="33"/>
      <c r="S8907" s="33"/>
    </row>
    <row r="8908" spans="16:19">
      <c r="P8908" s="33"/>
      <c r="R8908" s="33"/>
      <c r="S8908" s="33"/>
    </row>
    <row r="8909" spans="16:19">
      <c r="P8909" s="33"/>
      <c r="R8909" s="33"/>
      <c r="S8909" s="33"/>
    </row>
    <row r="8910" spans="16:19">
      <c r="P8910" s="33"/>
      <c r="R8910" s="33"/>
      <c r="S8910" s="33"/>
    </row>
    <row r="8911" spans="16:19">
      <c r="P8911" s="33"/>
      <c r="R8911" s="33"/>
      <c r="S8911" s="33"/>
    </row>
    <row r="8912" spans="16:19">
      <c r="P8912" s="33"/>
      <c r="R8912" s="33"/>
      <c r="S8912" s="33"/>
    </row>
    <row r="8913" spans="16:19">
      <c r="P8913" s="33"/>
      <c r="R8913" s="33"/>
      <c r="S8913" s="33"/>
    </row>
    <row r="8914" spans="16:19">
      <c r="P8914" s="33"/>
      <c r="R8914" s="33"/>
      <c r="S8914" s="33"/>
    </row>
    <row r="8915" spans="16:19">
      <c r="P8915" s="33"/>
      <c r="R8915" s="33"/>
      <c r="S8915" s="33"/>
    </row>
    <row r="8916" spans="16:19">
      <c r="P8916" s="33"/>
      <c r="R8916" s="33"/>
      <c r="S8916" s="33"/>
    </row>
    <row r="8917" spans="16:19">
      <c r="P8917" s="33"/>
      <c r="R8917" s="33"/>
      <c r="S8917" s="33"/>
    </row>
    <row r="8918" spans="16:19">
      <c r="P8918" s="33"/>
      <c r="R8918" s="33"/>
      <c r="S8918" s="33"/>
    </row>
    <row r="8919" spans="16:19">
      <c r="P8919" s="33"/>
      <c r="R8919" s="33"/>
      <c r="S8919" s="33"/>
    </row>
    <row r="8920" spans="16:19">
      <c r="P8920" s="33"/>
      <c r="R8920" s="33"/>
      <c r="S8920" s="33"/>
    </row>
    <row r="8921" spans="16:19">
      <c r="P8921" s="33"/>
      <c r="R8921" s="33"/>
      <c r="S8921" s="33"/>
    </row>
    <row r="8922" spans="16:19">
      <c r="P8922" s="33"/>
      <c r="R8922" s="33"/>
      <c r="S8922" s="33"/>
    </row>
    <row r="8923" spans="16:19">
      <c r="P8923" s="33"/>
      <c r="R8923" s="33"/>
      <c r="S8923" s="33"/>
    </row>
    <row r="8924" spans="16:19">
      <c r="P8924" s="33"/>
      <c r="R8924" s="33"/>
      <c r="S8924" s="33"/>
    </row>
    <row r="8925" spans="16:19">
      <c r="P8925" s="33"/>
      <c r="R8925" s="33"/>
      <c r="S8925" s="33"/>
    </row>
    <row r="8926" spans="16:19">
      <c r="P8926" s="33"/>
      <c r="R8926" s="33"/>
      <c r="S8926" s="33"/>
    </row>
    <row r="8927" spans="16:19">
      <c r="P8927" s="33"/>
      <c r="R8927" s="33"/>
      <c r="S8927" s="33"/>
    </row>
    <row r="8928" spans="16:19">
      <c r="P8928" s="33"/>
      <c r="R8928" s="33"/>
      <c r="S8928" s="33"/>
    </row>
    <row r="8929" spans="16:19">
      <c r="P8929" s="33"/>
      <c r="R8929" s="33"/>
      <c r="S8929" s="33"/>
    </row>
    <row r="8930" spans="16:19">
      <c r="P8930" s="33"/>
      <c r="R8930" s="33"/>
      <c r="S8930" s="33"/>
    </row>
    <row r="8931" spans="16:19">
      <c r="P8931" s="33"/>
      <c r="R8931" s="33"/>
      <c r="S8931" s="33"/>
    </row>
    <row r="8932" spans="16:19">
      <c r="P8932" s="33"/>
      <c r="R8932" s="33"/>
      <c r="S8932" s="33"/>
    </row>
    <row r="8933" spans="16:19">
      <c r="P8933" s="33"/>
      <c r="R8933" s="33"/>
      <c r="S8933" s="33"/>
    </row>
    <row r="8934" spans="16:19">
      <c r="P8934" s="33"/>
      <c r="R8934" s="33"/>
      <c r="S8934" s="33"/>
    </row>
    <row r="8935" spans="16:19">
      <c r="P8935" s="33"/>
      <c r="R8935" s="33"/>
      <c r="S8935" s="33"/>
    </row>
    <row r="8936" spans="16:19">
      <c r="P8936" s="33"/>
      <c r="R8936" s="33"/>
      <c r="S8936" s="33"/>
    </row>
    <row r="8937" spans="16:19">
      <c r="P8937" s="33"/>
      <c r="R8937" s="33"/>
      <c r="S8937" s="33"/>
    </row>
    <row r="8938" spans="16:19">
      <c r="P8938" s="33"/>
      <c r="R8938" s="33"/>
      <c r="S8938" s="33"/>
    </row>
    <row r="8939" spans="16:19">
      <c r="P8939" s="33"/>
      <c r="R8939" s="33"/>
      <c r="S8939" s="33"/>
    </row>
    <row r="8940" spans="16:19">
      <c r="P8940" s="33"/>
      <c r="R8940" s="33"/>
      <c r="S8940" s="33"/>
    </row>
    <row r="8941" spans="16:19">
      <c r="P8941" s="33"/>
      <c r="R8941" s="33"/>
      <c r="S8941" s="33"/>
    </row>
    <row r="8942" spans="16:19">
      <c r="P8942" s="33"/>
      <c r="R8942" s="33"/>
      <c r="S8942" s="33"/>
    </row>
    <row r="8943" spans="16:19">
      <c r="P8943" s="33"/>
      <c r="R8943" s="33"/>
      <c r="S8943" s="33"/>
    </row>
    <row r="8944" spans="16:19">
      <c r="P8944" s="33"/>
      <c r="R8944" s="33"/>
      <c r="S8944" s="33"/>
    </row>
    <row r="8945" spans="16:19">
      <c r="P8945" s="33"/>
      <c r="R8945" s="33"/>
      <c r="S8945" s="33"/>
    </row>
    <row r="8946" spans="16:19">
      <c r="P8946" s="33"/>
      <c r="R8946" s="33"/>
      <c r="S8946" s="33"/>
    </row>
    <row r="8947" spans="16:19">
      <c r="P8947" s="33"/>
      <c r="R8947" s="33"/>
      <c r="S8947" s="33"/>
    </row>
    <row r="8948" spans="16:19">
      <c r="P8948" s="33"/>
      <c r="R8948" s="33"/>
      <c r="S8948" s="33"/>
    </row>
    <row r="8949" spans="16:19">
      <c r="P8949" s="33"/>
      <c r="R8949" s="33"/>
      <c r="S8949" s="33"/>
    </row>
    <row r="8950" spans="16:19">
      <c r="P8950" s="33"/>
      <c r="R8950" s="33"/>
      <c r="S8950" s="33"/>
    </row>
    <row r="8951" spans="16:19">
      <c r="P8951" s="33"/>
      <c r="R8951" s="33"/>
      <c r="S8951" s="33"/>
    </row>
    <row r="8952" spans="16:19">
      <c r="P8952" s="33"/>
      <c r="R8952" s="33"/>
      <c r="S8952" s="33"/>
    </row>
    <row r="8953" spans="16:19">
      <c r="P8953" s="33"/>
      <c r="R8953" s="33"/>
      <c r="S8953" s="33"/>
    </row>
    <row r="8954" spans="16:19">
      <c r="P8954" s="33"/>
      <c r="R8954" s="33"/>
      <c r="S8954" s="33"/>
    </row>
    <row r="8955" spans="16:19">
      <c r="P8955" s="33"/>
      <c r="R8955" s="33"/>
      <c r="S8955" s="33"/>
    </row>
    <row r="8956" spans="16:19">
      <c r="P8956" s="33"/>
      <c r="R8956" s="33"/>
      <c r="S8956" s="33"/>
    </row>
    <row r="8957" spans="16:19">
      <c r="P8957" s="33"/>
      <c r="R8957" s="33"/>
      <c r="S8957" s="33"/>
    </row>
    <row r="8958" spans="16:19">
      <c r="P8958" s="33"/>
      <c r="R8958" s="33"/>
      <c r="S8958" s="33"/>
    </row>
    <row r="8959" spans="16:19">
      <c r="P8959" s="33"/>
      <c r="R8959" s="33"/>
      <c r="S8959" s="33"/>
    </row>
    <row r="8960" spans="16:19">
      <c r="P8960" s="33"/>
      <c r="R8960" s="33"/>
      <c r="S8960" s="33"/>
    </row>
    <row r="8961" spans="16:19">
      <c r="P8961" s="33"/>
      <c r="R8961" s="33"/>
      <c r="S8961" s="33"/>
    </row>
    <row r="8962" spans="16:19">
      <c r="P8962" s="33"/>
      <c r="R8962" s="33"/>
      <c r="S8962" s="33"/>
    </row>
    <row r="8963" spans="16:19">
      <c r="P8963" s="33"/>
      <c r="R8963" s="33"/>
      <c r="S8963" s="33"/>
    </row>
    <row r="8964" spans="16:19">
      <c r="P8964" s="33"/>
      <c r="R8964" s="33"/>
      <c r="S8964" s="33"/>
    </row>
    <row r="8965" spans="16:19">
      <c r="P8965" s="33"/>
      <c r="R8965" s="33"/>
      <c r="S8965" s="33"/>
    </row>
    <row r="8966" spans="16:19">
      <c r="P8966" s="33"/>
      <c r="R8966" s="33"/>
      <c r="S8966" s="33"/>
    </row>
    <row r="8967" spans="16:19">
      <c r="P8967" s="33"/>
      <c r="R8967" s="33"/>
      <c r="S8967" s="33"/>
    </row>
    <row r="8968" spans="16:19">
      <c r="P8968" s="33"/>
      <c r="R8968" s="33"/>
      <c r="S8968" s="33"/>
    </row>
    <row r="8969" spans="16:19">
      <c r="P8969" s="33"/>
      <c r="R8969" s="33"/>
      <c r="S8969" s="33"/>
    </row>
    <row r="8970" spans="16:19">
      <c r="P8970" s="33"/>
      <c r="R8970" s="33"/>
      <c r="S8970" s="33"/>
    </row>
    <row r="8971" spans="16:19">
      <c r="P8971" s="33"/>
      <c r="R8971" s="33"/>
      <c r="S8971" s="33"/>
    </row>
    <row r="8972" spans="16:19">
      <c r="P8972" s="33"/>
      <c r="R8972" s="33"/>
      <c r="S8972" s="33"/>
    </row>
    <row r="8973" spans="16:19">
      <c r="P8973" s="33"/>
      <c r="R8973" s="33"/>
      <c r="S8973" s="33"/>
    </row>
    <row r="8974" spans="16:19">
      <c r="P8974" s="33"/>
      <c r="R8974" s="33"/>
      <c r="S8974" s="33"/>
    </row>
    <row r="8975" spans="16:19">
      <c r="P8975" s="33"/>
      <c r="R8975" s="33"/>
      <c r="S8975" s="33"/>
    </row>
    <row r="8976" spans="16:19">
      <c r="P8976" s="33"/>
      <c r="R8976" s="33"/>
      <c r="S8976" s="33"/>
    </row>
    <row r="8977" spans="16:19">
      <c r="P8977" s="33"/>
      <c r="R8977" s="33"/>
      <c r="S8977" s="33"/>
    </row>
    <row r="8978" spans="16:19">
      <c r="P8978" s="33"/>
      <c r="R8978" s="33"/>
      <c r="S8978" s="33"/>
    </row>
    <row r="8979" spans="16:19">
      <c r="P8979" s="33"/>
      <c r="R8979" s="33"/>
      <c r="S8979" s="33"/>
    </row>
    <row r="8980" spans="16:19">
      <c r="P8980" s="33"/>
      <c r="R8980" s="33"/>
      <c r="S8980" s="33"/>
    </row>
    <row r="8981" spans="16:19">
      <c r="P8981" s="33"/>
      <c r="R8981" s="33"/>
      <c r="S8981" s="33"/>
    </row>
    <row r="8982" spans="16:19">
      <c r="P8982" s="33"/>
      <c r="R8982" s="33"/>
      <c r="S8982" s="33"/>
    </row>
    <row r="8983" spans="16:19">
      <c r="P8983" s="33"/>
      <c r="R8983" s="33"/>
      <c r="S8983" s="33"/>
    </row>
    <row r="8984" spans="16:19">
      <c r="P8984" s="33"/>
      <c r="R8984" s="33"/>
      <c r="S8984" s="33"/>
    </row>
    <row r="8985" spans="16:19">
      <c r="P8985" s="33"/>
      <c r="R8985" s="33"/>
      <c r="S8985" s="33"/>
    </row>
    <row r="8986" spans="16:19">
      <c r="P8986" s="33"/>
      <c r="R8986" s="33"/>
      <c r="S8986" s="33"/>
    </row>
    <row r="8987" spans="16:19">
      <c r="P8987" s="33"/>
      <c r="R8987" s="33"/>
      <c r="S8987" s="33"/>
    </row>
    <row r="8988" spans="16:19">
      <c r="P8988" s="33"/>
      <c r="R8988" s="33"/>
      <c r="S8988" s="33"/>
    </row>
    <row r="8989" spans="16:19">
      <c r="P8989" s="33"/>
      <c r="R8989" s="33"/>
      <c r="S8989" s="33"/>
    </row>
    <row r="8990" spans="16:19">
      <c r="P8990" s="33"/>
      <c r="R8990" s="33"/>
      <c r="S8990" s="33"/>
    </row>
    <row r="8991" spans="16:19">
      <c r="P8991" s="33"/>
      <c r="R8991" s="33"/>
      <c r="S8991" s="33"/>
    </row>
    <row r="8992" spans="16:19">
      <c r="P8992" s="33"/>
      <c r="R8992" s="33"/>
      <c r="S8992" s="33"/>
    </row>
    <row r="8993" spans="16:19">
      <c r="P8993" s="33"/>
      <c r="R8993" s="33"/>
      <c r="S8993" s="33"/>
    </row>
    <row r="8994" spans="16:19">
      <c r="P8994" s="33"/>
      <c r="R8994" s="33"/>
      <c r="S8994" s="33"/>
    </row>
    <row r="8995" spans="16:19">
      <c r="P8995" s="33"/>
      <c r="R8995" s="33"/>
      <c r="S8995" s="33"/>
    </row>
    <row r="8996" spans="16:19">
      <c r="P8996" s="33"/>
      <c r="R8996" s="33"/>
      <c r="S8996" s="33"/>
    </row>
    <row r="8997" spans="16:19">
      <c r="P8997" s="33"/>
      <c r="R8997" s="33"/>
      <c r="S8997" s="33"/>
    </row>
    <row r="8998" spans="16:19">
      <c r="P8998" s="33"/>
      <c r="R8998" s="33"/>
      <c r="S8998" s="33"/>
    </row>
    <row r="8999" spans="16:19">
      <c r="P8999" s="33"/>
      <c r="R8999" s="33"/>
      <c r="S8999" s="33"/>
    </row>
    <row r="9000" spans="16:19">
      <c r="P9000" s="33"/>
      <c r="R9000" s="33"/>
      <c r="S9000" s="33"/>
    </row>
    <row r="9001" spans="16:19">
      <c r="P9001" s="33"/>
      <c r="R9001" s="33"/>
      <c r="S9001" s="33"/>
    </row>
    <row r="9002" spans="16:19">
      <c r="P9002" s="33"/>
      <c r="R9002" s="33"/>
      <c r="S9002" s="33"/>
    </row>
    <row r="9003" spans="16:19">
      <c r="P9003" s="33"/>
      <c r="R9003" s="33"/>
      <c r="S9003" s="33"/>
    </row>
    <row r="9004" spans="16:19">
      <c r="P9004" s="33"/>
      <c r="R9004" s="33"/>
      <c r="S9004" s="33"/>
    </row>
    <row r="9005" spans="16:19">
      <c r="P9005" s="33"/>
      <c r="R9005" s="33"/>
      <c r="S9005" s="33"/>
    </row>
    <row r="9006" spans="16:19">
      <c r="P9006" s="33"/>
      <c r="R9006" s="33"/>
      <c r="S9006" s="33"/>
    </row>
    <row r="9007" spans="16:19">
      <c r="P9007" s="33"/>
      <c r="R9007" s="33"/>
      <c r="S9007" s="33"/>
    </row>
    <row r="9008" spans="16:19">
      <c r="P9008" s="33"/>
      <c r="R9008" s="33"/>
      <c r="S9008" s="33"/>
    </row>
    <row r="9009" spans="16:19">
      <c r="P9009" s="33"/>
      <c r="R9009" s="33"/>
      <c r="S9009" s="33"/>
    </row>
    <row r="9010" spans="16:19">
      <c r="P9010" s="33"/>
      <c r="R9010" s="33"/>
      <c r="S9010" s="33"/>
    </row>
    <row r="9011" spans="16:19">
      <c r="P9011" s="33"/>
      <c r="R9011" s="33"/>
      <c r="S9011" s="33"/>
    </row>
    <row r="9012" spans="16:19">
      <c r="P9012" s="33"/>
      <c r="R9012" s="33"/>
      <c r="S9012" s="33"/>
    </row>
    <row r="9013" spans="16:19">
      <c r="P9013" s="33"/>
      <c r="R9013" s="33"/>
      <c r="S9013" s="33"/>
    </row>
    <row r="9014" spans="16:19">
      <c r="P9014" s="33"/>
      <c r="R9014" s="33"/>
      <c r="S9014" s="33"/>
    </row>
    <row r="9015" spans="16:19">
      <c r="P9015" s="33"/>
      <c r="R9015" s="33"/>
      <c r="S9015" s="33"/>
    </row>
    <row r="9016" spans="16:19">
      <c r="P9016" s="33"/>
      <c r="R9016" s="33"/>
      <c r="S9016" s="33"/>
    </row>
    <row r="9017" spans="16:19">
      <c r="P9017" s="33"/>
      <c r="R9017" s="33"/>
      <c r="S9017" s="33"/>
    </row>
    <row r="9018" spans="16:19">
      <c r="P9018" s="33"/>
      <c r="R9018" s="33"/>
      <c r="S9018" s="33"/>
    </row>
    <row r="9019" spans="16:19">
      <c r="P9019" s="33"/>
      <c r="R9019" s="33"/>
      <c r="S9019" s="33"/>
    </row>
    <row r="9020" spans="16:19">
      <c r="P9020" s="33"/>
      <c r="R9020" s="33"/>
      <c r="S9020" s="33"/>
    </row>
    <row r="9021" spans="16:19">
      <c r="P9021" s="33"/>
      <c r="R9021" s="33"/>
      <c r="S9021" s="33"/>
    </row>
    <row r="9022" spans="16:19">
      <c r="P9022" s="33"/>
      <c r="R9022" s="33"/>
      <c r="S9022" s="33"/>
    </row>
    <row r="9023" spans="16:19">
      <c r="P9023" s="33"/>
      <c r="R9023" s="33"/>
      <c r="S9023" s="33"/>
    </row>
    <row r="9024" spans="16:19">
      <c r="P9024" s="33"/>
      <c r="R9024" s="33"/>
      <c r="S9024" s="33"/>
    </row>
    <row r="9025" spans="16:19">
      <c r="P9025" s="33"/>
      <c r="R9025" s="33"/>
      <c r="S9025" s="33"/>
    </row>
    <row r="9026" spans="16:19">
      <c r="P9026" s="33"/>
      <c r="R9026" s="33"/>
      <c r="S9026" s="33"/>
    </row>
    <row r="9027" spans="16:19">
      <c r="P9027" s="33"/>
      <c r="R9027" s="33"/>
      <c r="S9027" s="33"/>
    </row>
    <row r="9028" spans="16:19">
      <c r="P9028" s="33"/>
      <c r="R9028" s="33"/>
      <c r="S9028" s="33"/>
    </row>
    <row r="9029" spans="16:19">
      <c r="P9029" s="33"/>
      <c r="R9029" s="33"/>
      <c r="S9029" s="33"/>
    </row>
    <row r="9030" spans="16:19">
      <c r="P9030" s="33"/>
      <c r="R9030" s="33"/>
      <c r="S9030" s="33"/>
    </row>
    <row r="9031" spans="16:19">
      <c r="P9031" s="33"/>
      <c r="R9031" s="33"/>
      <c r="S9031" s="33"/>
    </row>
    <row r="9032" spans="16:19">
      <c r="P9032" s="33"/>
      <c r="R9032" s="33"/>
      <c r="S9032" s="33"/>
    </row>
    <row r="9033" spans="16:19">
      <c r="P9033" s="33"/>
      <c r="R9033" s="33"/>
      <c r="S9033" s="33"/>
    </row>
    <row r="9034" spans="16:19">
      <c r="P9034" s="33"/>
      <c r="R9034" s="33"/>
      <c r="S9034" s="33"/>
    </row>
    <row r="9035" spans="16:19">
      <c r="P9035" s="33"/>
      <c r="R9035" s="33"/>
      <c r="S9035" s="33"/>
    </row>
    <row r="9036" spans="16:19">
      <c r="P9036" s="33"/>
      <c r="R9036" s="33"/>
      <c r="S9036" s="33"/>
    </row>
    <row r="9037" spans="16:19">
      <c r="P9037" s="33"/>
      <c r="R9037" s="33"/>
      <c r="S9037" s="33"/>
    </row>
    <row r="9038" spans="16:19">
      <c r="P9038" s="33"/>
      <c r="R9038" s="33"/>
      <c r="S9038" s="33"/>
    </row>
    <row r="9039" spans="16:19">
      <c r="P9039" s="33"/>
      <c r="R9039" s="33"/>
      <c r="S9039" s="33"/>
    </row>
    <row r="9040" spans="16:19">
      <c r="P9040" s="33"/>
      <c r="R9040" s="33"/>
      <c r="S9040" s="33"/>
    </row>
    <row r="9041" spans="16:31">
      <c r="P9041" s="33"/>
      <c r="R9041" s="33"/>
      <c r="S9041" s="33"/>
    </row>
    <row r="9042" spans="16:31">
      <c r="P9042" s="33"/>
      <c r="R9042" s="33"/>
      <c r="S9042" s="33"/>
    </row>
    <row r="9043" spans="16:31">
      <c r="P9043" s="33"/>
      <c r="R9043" s="33"/>
      <c r="S9043" s="33"/>
      <c r="AE9043" s="33"/>
    </row>
    <row r="9044" spans="16:31">
      <c r="P9044" s="33"/>
      <c r="R9044" s="33"/>
      <c r="S9044" s="33"/>
    </row>
    <row r="9045" spans="16:31">
      <c r="P9045" s="33"/>
      <c r="R9045" s="33"/>
      <c r="S9045" s="33"/>
    </row>
    <row r="9046" spans="16:31">
      <c r="P9046" s="33"/>
      <c r="R9046" s="33"/>
      <c r="S9046" s="33"/>
    </row>
    <row r="9047" spans="16:31">
      <c r="P9047" s="33"/>
      <c r="R9047" s="33"/>
      <c r="S9047" s="33"/>
    </row>
    <row r="9048" spans="16:31">
      <c r="P9048" s="33"/>
      <c r="R9048" s="33"/>
      <c r="S9048" s="33"/>
    </row>
    <row r="9049" spans="16:31">
      <c r="P9049" s="33"/>
      <c r="R9049" s="33"/>
      <c r="S9049" s="33"/>
    </row>
    <row r="9050" spans="16:31">
      <c r="P9050" s="33"/>
      <c r="R9050" s="33"/>
      <c r="S9050" s="33"/>
    </row>
    <row r="9051" spans="16:31">
      <c r="P9051" s="33"/>
      <c r="R9051" s="33"/>
      <c r="S9051" s="33"/>
    </row>
    <row r="9052" spans="16:31">
      <c r="P9052" s="33"/>
      <c r="R9052" s="33"/>
      <c r="S9052" s="33"/>
    </row>
    <row r="9053" spans="16:31">
      <c r="P9053" s="33"/>
      <c r="R9053" s="33"/>
      <c r="S9053" s="33"/>
    </row>
    <row r="9054" spans="16:31">
      <c r="P9054" s="33"/>
      <c r="R9054" s="33"/>
      <c r="S9054" s="33"/>
    </row>
    <row r="9055" spans="16:31">
      <c r="P9055" s="33"/>
      <c r="R9055" s="33"/>
      <c r="S9055" s="33"/>
    </row>
    <row r="9056" spans="16:31">
      <c r="P9056" s="33"/>
      <c r="R9056" s="33"/>
      <c r="S9056" s="33"/>
    </row>
    <row r="9057" spans="16:19">
      <c r="P9057" s="33"/>
      <c r="R9057" s="33"/>
      <c r="S9057" s="33"/>
    </row>
    <row r="9058" spans="16:19">
      <c r="P9058" s="33"/>
      <c r="R9058" s="33"/>
      <c r="S9058" s="33"/>
    </row>
    <row r="9059" spans="16:19">
      <c r="P9059" s="33"/>
      <c r="R9059" s="33"/>
      <c r="S9059" s="33"/>
    </row>
    <row r="9060" spans="16:19">
      <c r="P9060" s="33"/>
      <c r="R9060" s="33"/>
      <c r="S9060" s="33"/>
    </row>
    <row r="9061" spans="16:19">
      <c r="P9061" s="33"/>
      <c r="R9061" s="33"/>
      <c r="S9061" s="33"/>
    </row>
    <row r="9062" spans="16:19">
      <c r="P9062" s="33"/>
      <c r="R9062" s="33"/>
      <c r="S9062" s="33"/>
    </row>
    <row r="9063" spans="16:19">
      <c r="P9063" s="33"/>
      <c r="R9063" s="33"/>
      <c r="S9063" s="33"/>
    </row>
    <row r="9064" spans="16:19">
      <c r="P9064" s="33"/>
      <c r="R9064" s="33"/>
      <c r="S9064" s="33"/>
    </row>
    <row r="9065" spans="16:19">
      <c r="P9065" s="33"/>
      <c r="R9065" s="33"/>
      <c r="S9065" s="33"/>
    </row>
    <row r="9066" spans="16:19">
      <c r="P9066" s="33"/>
      <c r="R9066" s="33"/>
      <c r="S9066" s="33"/>
    </row>
    <row r="9067" spans="16:19">
      <c r="P9067" s="33"/>
      <c r="R9067" s="33"/>
      <c r="S9067" s="33"/>
    </row>
    <row r="9068" spans="16:19">
      <c r="P9068" s="33"/>
      <c r="R9068" s="33"/>
      <c r="S9068" s="33"/>
    </row>
    <row r="9069" spans="16:19">
      <c r="P9069" s="33"/>
      <c r="R9069" s="33"/>
      <c r="S9069" s="33"/>
    </row>
    <row r="9070" spans="16:19">
      <c r="P9070" s="33"/>
      <c r="R9070" s="33"/>
      <c r="S9070" s="33"/>
    </row>
    <row r="9071" spans="16:19">
      <c r="P9071" s="33"/>
      <c r="R9071" s="33"/>
      <c r="S9071" s="33"/>
    </row>
    <row r="9072" spans="16:19">
      <c r="P9072" s="33"/>
      <c r="R9072" s="33"/>
      <c r="S9072" s="33"/>
    </row>
    <row r="9073" spans="16:19">
      <c r="P9073" s="33"/>
      <c r="R9073" s="33"/>
      <c r="S9073" s="33"/>
    </row>
    <row r="9074" spans="16:19">
      <c r="P9074" s="33"/>
      <c r="R9074" s="33"/>
      <c r="S9074" s="33"/>
    </row>
    <row r="9075" spans="16:19">
      <c r="P9075" s="33"/>
      <c r="R9075" s="33"/>
      <c r="S9075" s="33"/>
    </row>
    <row r="9076" spans="16:19">
      <c r="P9076" s="33"/>
      <c r="R9076" s="33"/>
      <c r="S9076" s="33"/>
    </row>
    <row r="9077" spans="16:19">
      <c r="P9077" s="33"/>
      <c r="R9077" s="33"/>
      <c r="S9077" s="33"/>
    </row>
    <row r="9078" spans="16:19">
      <c r="P9078" s="33"/>
      <c r="R9078" s="33"/>
      <c r="S9078" s="33"/>
    </row>
    <row r="9079" spans="16:19">
      <c r="P9079" s="33"/>
      <c r="R9079" s="33"/>
      <c r="S9079" s="33"/>
    </row>
    <row r="9080" spans="16:19">
      <c r="P9080" s="33"/>
      <c r="R9080" s="33"/>
      <c r="S9080" s="33"/>
    </row>
    <row r="9081" spans="16:19">
      <c r="P9081" s="33"/>
      <c r="R9081" s="33"/>
      <c r="S9081" s="33"/>
    </row>
    <row r="9082" spans="16:19">
      <c r="P9082" s="33"/>
      <c r="R9082" s="33"/>
      <c r="S9082" s="33"/>
    </row>
    <row r="9083" spans="16:19">
      <c r="P9083" s="33"/>
      <c r="R9083" s="33"/>
      <c r="S9083" s="33"/>
    </row>
    <row r="9084" spans="16:19">
      <c r="P9084" s="33"/>
      <c r="R9084" s="33"/>
      <c r="S9084" s="33"/>
    </row>
    <row r="9085" spans="16:19">
      <c r="P9085" s="33"/>
      <c r="R9085" s="33"/>
      <c r="S9085" s="33"/>
    </row>
    <row r="9086" spans="16:19">
      <c r="P9086" s="33"/>
      <c r="R9086" s="33"/>
      <c r="S9086" s="33"/>
    </row>
    <row r="9087" spans="16:19">
      <c r="P9087" s="33"/>
      <c r="R9087" s="33"/>
      <c r="S9087" s="33"/>
    </row>
    <row r="9088" spans="16:19">
      <c r="P9088" s="33"/>
      <c r="R9088" s="33"/>
      <c r="S9088" s="33"/>
    </row>
    <row r="9089" spans="16:19">
      <c r="P9089" s="33"/>
      <c r="R9089" s="33"/>
      <c r="S9089" s="33"/>
    </row>
    <row r="9090" spans="16:19">
      <c r="P9090" s="33"/>
      <c r="R9090" s="33"/>
      <c r="S9090" s="33"/>
    </row>
    <row r="9091" spans="16:19">
      <c r="P9091" s="33"/>
      <c r="R9091" s="33"/>
      <c r="S9091" s="33"/>
    </row>
    <row r="9092" spans="16:19">
      <c r="P9092" s="33"/>
      <c r="R9092" s="33"/>
      <c r="S9092" s="33"/>
    </row>
    <row r="9093" spans="16:19">
      <c r="P9093" s="33"/>
      <c r="R9093" s="33"/>
      <c r="S9093" s="33"/>
    </row>
    <row r="9094" spans="16:19">
      <c r="P9094" s="33"/>
      <c r="R9094" s="33"/>
      <c r="S9094" s="33"/>
    </row>
    <row r="9095" spans="16:19">
      <c r="P9095" s="33"/>
      <c r="R9095" s="33"/>
      <c r="S9095" s="33"/>
    </row>
    <row r="9096" spans="16:19">
      <c r="P9096" s="33"/>
      <c r="R9096" s="33"/>
      <c r="S9096" s="33"/>
    </row>
    <row r="9097" spans="16:19">
      <c r="P9097" s="33"/>
      <c r="R9097" s="33"/>
      <c r="S9097" s="33"/>
    </row>
    <row r="9098" spans="16:19">
      <c r="P9098" s="33"/>
      <c r="R9098" s="33"/>
      <c r="S9098" s="33"/>
    </row>
    <row r="9099" spans="16:19">
      <c r="P9099" s="33"/>
      <c r="R9099" s="33"/>
      <c r="S9099" s="33"/>
    </row>
    <row r="9100" spans="16:19">
      <c r="P9100" s="33"/>
      <c r="R9100" s="33"/>
      <c r="S9100" s="33"/>
    </row>
    <row r="9101" spans="16:19">
      <c r="P9101" s="33"/>
      <c r="R9101" s="33"/>
      <c r="S9101" s="33"/>
    </row>
    <row r="9102" spans="16:19">
      <c r="P9102" s="33"/>
      <c r="R9102" s="33"/>
      <c r="S9102" s="33"/>
    </row>
    <row r="9103" spans="16:19">
      <c r="P9103" s="33"/>
      <c r="R9103" s="33"/>
      <c r="S9103" s="33"/>
    </row>
    <row r="9104" spans="16:19">
      <c r="P9104" s="33"/>
      <c r="R9104" s="33"/>
      <c r="S9104" s="33"/>
    </row>
    <row r="9105" spans="16:19">
      <c r="P9105" s="33"/>
      <c r="R9105" s="33"/>
      <c r="S9105" s="33"/>
    </row>
    <row r="9106" spans="16:19">
      <c r="P9106" s="33"/>
      <c r="R9106" s="33"/>
      <c r="S9106" s="33"/>
    </row>
    <row r="9107" spans="16:19">
      <c r="P9107" s="33"/>
      <c r="R9107" s="33"/>
      <c r="S9107" s="33"/>
    </row>
    <row r="9108" spans="16:19">
      <c r="P9108" s="33"/>
      <c r="R9108" s="33"/>
      <c r="S9108" s="33"/>
    </row>
    <row r="9109" spans="16:19">
      <c r="P9109" s="33"/>
      <c r="R9109" s="33"/>
      <c r="S9109" s="33"/>
    </row>
    <row r="9110" spans="16:19">
      <c r="P9110" s="33"/>
      <c r="R9110" s="33"/>
      <c r="S9110" s="33"/>
    </row>
    <row r="9111" spans="16:19">
      <c r="P9111" s="33"/>
      <c r="R9111" s="33"/>
      <c r="S9111" s="33"/>
    </row>
    <row r="9112" spans="16:19">
      <c r="P9112" s="33"/>
      <c r="R9112" s="33"/>
      <c r="S9112" s="33"/>
    </row>
    <row r="9113" spans="16:19">
      <c r="P9113" s="33"/>
      <c r="R9113" s="33"/>
      <c r="S9113" s="33"/>
    </row>
    <row r="9114" spans="16:19">
      <c r="P9114" s="33"/>
      <c r="R9114" s="33"/>
      <c r="S9114" s="33"/>
    </row>
    <row r="9115" spans="16:19">
      <c r="P9115" s="33"/>
      <c r="R9115" s="33"/>
      <c r="S9115" s="33"/>
    </row>
    <row r="9116" spans="16:19">
      <c r="P9116" s="33"/>
      <c r="R9116" s="33"/>
      <c r="S9116" s="33"/>
    </row>
    <row r="9117" spans="16:19">
      <c r="P9117" s="33"/>
      <c r="R9117" s="33"/>
      <c r="S9117" s="33"/>
    </row>
    <row r="9118" spans="16:19">
      <c r="P9118" s="33"/>
      <c r="R9118" s="33"/>
      <c r="S9118" s="33"/>
    </row>
    <row r="9119" spans="16:19">
      <c r="P9119" s="33"/>
      <c r="R9119" s="33"/>
      <c r="S9119" s="33"/>
    </row>
    <row r="9120" spans="16:19">
      <c r="P9120" s="33"/>
      <c r="R9120" s="33"/>
      <c r="S9120" s="33"/>
    </row>
    <row r="9121" spans="16:19">
      <c r="P9121" s="33"/>
      <c r="R9121" s="33"/>
      <c r="S9121" s="33"/>
    </row>
    <row r="9122" spans="16:19">
      <c r="P9122" s="33"/>
      <c r="R9122" s="33"/>
      <c r="S9122" s="33"/>
    </row>
    <row r="9123" spans="16:19">
      <c r="P9123" s="33"/>
      <c r="R9123" s="33"/>
      <c r="S9123" s="33"/>
    </row>
    <row r="9124" spans="16:19">
      <c r="P9124" s="33"/>
      <c r="R9124" s="33"/>
      <c r="S9124" s="33"/>
    </row>
    <row r="9125" spans="16:19">
      <c r="P9125" s="33"/>
      <c r="R9125" s="33"/>
      <c r="S9125" s="33"/>
    </row>
    <row r="9126" spans="16:19">
      <c r="P9126" s="33"/>
      <c r="R9126" s="33"/>
      <c r="S9126" s="33"/>
    </row>
    <row r="9127" spans="16:19">
      <c r="P9127" s="33"/>
      <c r="R9127" s="33"/>
      <c r="S9127" s="33"/>
    </row>
    <row r="9128" spans="16:19">
      <c r="P9128" s="33"/>
      <c r="R9128" s="33"/>
      <c r="S9128" s="33"/>
    </row>
    <row r="9129" spans="16:19">
      <c r="P9129" s="33"/>
      <c r="R9129" s="33"/>
      <c r="S9129" s="33"/>
    </row>
    <row r="9130" spans="16:19">
      <c r="P9130" s="33"/>
      <c r="R9130" s="33"/>
      <c r="S9130" s="33"/>
    </row>
    <row r="9131" spans="16:19">
      <c r="P9131" s="33"/>
      <c r="R9131" s="33"/>
      <c r="S9131" s="33"/>
    </row>
    <row r="9132" spans="16:19">
      <c r="P9132" s="33"/>
      <c r="R9132" s="33"/>
      <c r="S9132" s="33"/>
    </row>
    <row r="9133" spans="16:19">
      <c r="P9133" s="33"/>
      <c r="R9133" s="33"/>
      <c r="S9133" s="33"/>
    </row>
    <row r="9134" spans="16:19">
      <c r="P9134" s="33"/>
      <c r="R9134" s="33"/>
      <c r="S9134" s="33"/>
    </row>
    <row r="9135" spans="16:19">
      <c r="P9135" s="33"/>
      <c r="R9135" s="33"/>
      <c r="S9135" s="33"/>
    </row>
    <row r="9136" spans="16:19">
      <c r="P9136" s="33"/>
      <c r="R9136" s="33"/>
      <c r="S9136" s="33"/>
    </row>
    <row r="9137" spans="16:19">
      <c r="P9137" s="33"/>
      <c r="R9137" s="33"/>
      <c r="S9137" s="33"/>
    </row>
    <row r="9138" spans="16:19">
      <c r="P9138" s="33"/>
      <c r="R9138" s="33"/>
      <c r="S9138" s="33"/>
    </row>
    <row r="9139" spans="16:19">
      <c r="P9139" s="33"/>
      <c r="R9139" s="33"/>
      <c r="S9139" s="33"/>
    </row>
    <row r="9140" spans="16:19">
      <c r="P9140" s="33"/>
      <c r="R9140" s="33"/>
      <c r="S9140" s="33"/>
    </row>
    <row r="9141" spans="16:19">
      <c r="P9141" s="33"/>
      <c r="R9141" s="33"/>
      <c r="S9141" s="33"/>
    </row>
    <row r="9142" spans="16:19">
      <c r="P9142" s="33"/>
      <c r="R9142" s="33"/>
      <c r="S9142" s="33"/>
    </row>
    <row r="9143" spans="16:19">
      <c r="P9143" s="33"/>
      <c r="R9143" s="33"/>
      <c r="S9143" s="33"/>
    </row>
    <row r="9144" spans="16:19">
      <c r="P9144" s="33"/>
      <c r="R9144" s="33"/>
      <c r="S9144" s="33"/>
    </row>
    <row r="9145" spans="16:19">
      <c r="P9145" s="33"/>
      <c r="R9145" s="33"/>
      <c r="S9145" s="33"/>
    </row>
    <row r="9146" spans="16:19">
      <c r="P9146" s="33"/>
      <c r="R9146" s="33"/>
      <c r="S9146" s="33"/>
    </row>
    <row r="9147" spans="16:19">
      <c r="P9147" s="33"/>
      <c r="R9147" s="33"/>
      <c r="S9147" s="33"/>
    </row>
    <row r="9148" spans="16:19">
      <c r="P9148" s="33"/>
      <c r="R9148" s="33"/>
      <c r="S9148" s="33"/>
    </row>
    <row r="9149" spans="16:19">
      <c r="P9149" s="33"/>
      <c r="R9149" s="33"/>
      <c r="S9149" s="33"/>
    </row>
    <row r="9150" spans="16:19">
      <c r="P9150" s="33"/>
      <c r="R9150" s="33"/>
      <c r="S9150" s="33"/>
    </row>
    <row r="9151" spans="16:19">
      <c r="P9151" s="33"/>
      <c r="R9151" s="33"/>
      <c r="S9151" s="33"/>
    </row>
    <row r="9152" spans="16:19">
      <c r="P9152" s="33"/>
      <c r="R9152" s="33"/>
      <c r="S9152" s="33"/>
    </row>
    <row r="9153" spans="16:19">
      <c r="P9153" s="33"/>
      <c r="R9153" s="33"/>
      <c r="S9153" s="33"/>
    </row>
    <row r="9154" spans="16:19">
      <c r="P9154" s="33"/>
      <c r="R9154" s="33"/>
      <c r="S9154" s="33"/>
    </row>
    <row r="9155" spans="16:19">
      <c r="P9155" s="33"/>
      <c r="R9155" s="33"/>
      <c r="S9155" s="33"/>
    </row>
    <row r="9156" spans="16:19">
      <c r="P9156" s="33"/>
      <c r="R9156" s="33"/>
      <c r="S9156" s="33"/>
    </row>
    <row r="9157" spans="16:19">
      <c r="P9157" s="33"/>
      <c r="R9157" s="33"/>
      <c r="S9157" s="33"/>
    </row>
    <row r="9158" spans="16:19">
      <c r="P9158" s="33"/>
      <c r="R9158" s="33"/>
      <c r="S9158" s="33"/>
    </row>
    <row r="9159" spans="16:19">
      <c r="P9159" s="33"/>
      <c r="R9159" s="33"/>
      <c r="S9159" s="33"/>
    </row>
    <row r="9160" spans="16:19">
      <c r="P9160" s="33"/>
      <c r="R9160" s="33"/>
      <c r="S9160" s="33"/>
    </row>
    <row r="9161" spans="16:19">
      <c r="P9161" s="33"/>
      <c r="R9161" s="33"/>
      <c r="S9161" s="33"/>
    </row>
    <row r="9162" spans="16:19">
      <c r="P9162" s="33"/>
      <c r="R9162" s="33"/>
      <c r="S9162" s="33"/>
    </row>
    <row r="9163" spans="16:19">
      <c r="P9163" s="33"/>
      <c r="R9163" s="33"/>
      <c r="S9163" s="33"/>
    </row>
    <row r="9164" spans="16:19">
      <c r="P9164" s="33"/>
      <c r="R9164" s="33"/>
      <c r="S9164" s="33"/>
    </row>
    <row r="9165" spans="16:19">
      <c r="P9165" s="33"/>
      <c r="R9165" s="33"/>
      <c r="S9165" s="33"/>
    </row>
    <row r="9166" spans="16:19">
      <c r="P9166" s="33"/>
      <c r="R9166" s="33"/>
      <c r="S9166" s="33"/>
    </row>
    <row r="9167" spans="16:19">
      <c r="P9167" s="33"/>
      <c r="R9167" s="33"/>
      <c r="S9167" s="33"/>
    </row>
    <row r="9168" spans="16:19">
      <c r="P9168" s="33"/>
      <c r="R9168" s="33"/>
      <c r="S9168" s="33"/>
    </row>
    <row r="9169" spans="16:19">
      <c r="P9169" s="33"/>
      <c r="R9169" s="33"/>
      <c r="S9169" s="33"/>
    </row>
    <row r="9170" spans="16:19">
      <c r="P9170" s="33"/>
      <c r="R9170" s="33"/>
      <c r="S9170" s="33"/>
    </row>
    <row r="9171" spans="16:19">
      <c r="P9171" s="33"/>
      <c r="R9171" s="33"/>
      <c r="S9171" s="33"/>
    </row>
    <row r="9172" spans="16:19">
      <c r="P9172" s="33"/>
      <c r="R9172" s="33"/>
      <c r="S9172" s="33"/>
    </row>
    <row r="9173" spans="16:19">
      <c r="P9173" s="33"/>
      <c r="R9173" s="33"/>
      <c r="S9173" s="33"/>
    </row>
    <row r="9174" spans="16:19">
      <c r="P9174" s="33"/>
      <c r="R9174" s="33"/>
      <c r="S9174" s="33"/>
    </row>
    <row r="9175" spans="16:19">
      <c r="P9175" s="33"/>
      <c r="R9175" s="33"/>
      <c r="S9175" s="33"/>
    </row>
    <row r="9176" spans="16:19">
      <c r="P9176" s="33"/>
      <c r="R9176" s="33"/>
      <c r="S9176" s="33"/>
    </row>
    <row r="9177" spans="16:19">
      <c r="P9177" s="33"/>
      <c r="R9177" s="33"/>
      <c r="S9177" s="33"/>
    </row>
    <row r="9178" spans="16:19">
      <c r="P9178" s="33"/>
      <c r="R9178" s="33"/>
      <c r="S9178" s="33"/>
    </row>
    <row r="9179" spans="16:19">
      <c r="P9179" s="33"/>
      <c r="R9179" s="33"/>
      <c r="S9179" s="33"/>
    </row>
    <row r="9180" spans="16:19">
      <c r="P9180" s="33"/>
      <c r="R9180" s="33"/>
      <c r="S9180" s="33"/>
    </row>
    <row r="9181" spans="16:19">
      <c r="P9181" s="33"/>
      <c r="R9181" s="33"/>
      <c r="S9181" s="33"/>
    </row>
    <row r="9182" spans="16:19">
      <c r="P9182" s="33"/>
      <c r="R9182" s="33"/>
      <c r="S9182" s="33"/>
    </row>
    <row r="9183" spans="16:19">
      <c r="P9183" s="33"/>
      <c r="R9183" s="33"/>
      <c r="S9183" s="33"/>
    </row>
    <row r="9184" spans="16:19">
      <c r="P9184" s="33"/>
      <c r="R9184" s="33"/>
      <c r="S9184" s="33"/>
    </row>
    <row r="9185" spans="16:19">
      <c r="P9185" s="33"/>
      <c r="R9185" s="33"/>
      <c r="S9185" s="33"/>
    </row>
    <row r="9186" spans="16:19">
      <c r="P9186" s="33"/>
      <c r="R9186" s="33"/>
      <c r="S9186" s="33"/>
    </row>
    <row r="9187" spans="16:19">
      <c r="P9187" s="33"/>
      <c r="R9187" s="33"/>
      <c r="S9187" s="33"/>
    </row>
    <row r="9188" spans="16:19">
      <c r="P9188" s="33"/>
      <c r="R9188" s="33"/>
      <c r="S9188" s="33"/>
    </row>
    <row r="9189" spans="16:19">
      <c r="P9189" s="33"/>
      <c r="R9189" s="33"/>
      <c r="S9189" s="33"/>
    </row>
    <row r="9190" spans="16:19">
      <c r="P9190" s="33"/>
      <c r="R9190" s="33"/>
      <c r="S9190" s="33"/>
    </row>
    <row r="9191" spans="16:19">
      <c r="P9191" s="33"/>
      <c r="R9191" s="33"/>
      <c r="S9191" s="33"/>
    </row>
    <row r="9192" spans="16:19">
      <c r="P9192" s="33"/>
      <c r="R9192" s="33"/>
      <c r="S9192" s="33"/>
    </row>
    <row r="9193" spans="16:19">
      <c r="P9193" s="33"/>
      <c r="R9193" s="33"/>
      <c r="S9193" s="33"/>
    </row>
    <row r="9194" spans="16:19">
      <c r="P9194" s="33"/>
      <c r="R9194" s="33"/>
      <c r="S9194" s="33"/>
    </row>
    <row r="9195" spans="16:19">
      <c r="P9195" s="33"/>
      <c r="R9195" s="33"/>
      <c r="S9195" s="33"/>
    </row>
    <row r="9196" spans="16:19">
      <c r="P9196" s="33"/>
      <c r="R9196" s="33"/>
      <c r="S9196" s="33"/>
    </row>
    <row r="9197" spans="16:19">
      <c r="P9197" s="33"/>
      <c r="R9197" s="33"/>
      <c r="S9197" s="33"/>
    </row>
    <row r="9198" spans="16:19">
      <c r="P9198" s="33"/>
      <c r="R9198" s="33"/>
      <c r="S9198" s="33"/>
    </row>
    <row r="9199" spans="16:19">
      <c r="P9199" s="33"/>
      <c r="R9199" s="33"/>
      <c r="S9199" s="33"/>
    </row>
    <row r="9200" spans="16:19">
      <c r="P9200" s="33"/>
      <c r="R9200" s="33"/>
      <c r="S9200" s="33"/>
    </row>
    <row r="9201" spans="16:19">
      <c r="P9201" s="33"/>
      <c r="R9201" s="33"/>
      <c r="S9201" s="33"/>
    </row>
    <row r="9202" spans="16:19">
      <c r="P9202" s="33"/>
      <c r="R9202" s="33"/>
      <c r="S9202" s="33"/>
    </row>
    <row r="9203" spans="16:19">
      <c r="P9203" s="33"/>
      <c r="R9203" s="33"/>
      <c r="S9203" s="33"/>
    </row>
    <row r="9204" spans="16:19">
      <c r="P9204" s="33"/>
      <c r="R9204" s="33"/>
      <c r="S9204" s="33"/>
    </row>
    <row r="9205" spans="16:19">
      <c r="P9205" s="33"/>
      <c r="R9205" s="33"/>
      <c r="S9205" s="33"/>
    </row>
    <row r="9206" spans="16:19">
      <c r="P9206" s="33"/>
      <c r="R9206" s="33"/>
      <c r="S9206" s="33"/>
    </row>
    <row r="9207" spans="16:19">
      <c r="P9207" s="33"/>
      <c r="R9207" s="33"/>
      <c r="S9207" s="33"/>
    </row>
    <row r="9208" spans="16:19">
      <c r="P9208" s="33"/>
      <c r="R9208" s="33"/>
      <c r="S9208" s="33"/>
    </row>
    <row r="9209" spans="16:19">
      <c r="P9209" s="33"/>
      <c r="R9209" s="33"/>
      <c r="S9209" s="33"/>
    </row>
    <row r="9210" spans="16:19">
      <c r="P9210" s="33"/>
      <c r="R9210" s="33"/>
      <c r="S9210" s="33"/>
    </row>
    <row r="9211" spans="16:19">
      <c r="P9211" s="33"/>
      <c r="R9211" s="33"/>
      <c r="S9211" s="33"/>
    </row>
    <row r="9212" spans="16:19">
      <c r="P9212" s="33"/>
      <c r="R9212" s="33"/>
      <c r="S9212" s="33"/>
    </row>
    <row r="9213" spans="16:19">
      <c r="P9213" s="33"/>
      <c r="R9213" s="33"/>
      <c r="S9213" s="33"/>
    </row>
    <row r="9214" spans="16:19">
      <c r="P9214" s="33"/>
      <c r="R9214" s="33"/>
      <c r="S9214" s="33"/>
    </row>
    <row r="9215" spans="16:19">
      <c r="P9215" s="33"/>
      <c r="R9215" s="33"/>
      <c r="S9215" s="33"/>
    </row>
    <row r="9216" spans="16:19">
      <c r="P9216" s="33"/>
      <c r="R9216" s="33"/>
      <c r="S9216" s="33"/>
    </row>
    <row r="9217" spans="16:19">
      <c r="P9217" s="33"/>
      <c r="R9217" s="33"/>
      <c r="S9217" s="33"/>
    </row>
    <row r="9218" spans="16:19">
      <c r="P9218" s="33"/>
      <c r="R9218" s="33"/>
      <c r="S9218" s="33"/>
    </row>
    <row r="9219" spans="16:19">
      <c r="P9219" s="33"/>
      <c r="R9219" s="33"/>
      <c r="S9219" s="33"/>
    </row>
    <row r="9220" spans="16:19">
      <c r="P9220" s="33"/>
      <c r="R9220" s="33"/>
      <c r="S9220" s="33"/>
    </row>
    <row r="9221" spans="16:19">
      <c r="P9221" s="33"/>
      <c r="R9221" s="33"/>
      <c r="S9221" s="33"/>
    </row>
    <row r="9222" spans="16:19">
      <c r="P9222" s="33"/>
      <c r="R9222" s="33"/>
      <c r="S9222" s="33"/>
    </row>
    <row r="9223" spans="16:19">
      <c r="P9223" s="33"/>
      <c r="R9223" s="33"/>
      <c r="S9223" s="33"/>
    </row>
    <row r="9224" spans="16:19">
      <c r="P9224" s="33"/>
      <c r="R9224" s="33"/>
      <c r="S9224" s="33"/>
    </row>
    <row r="9225" spans="16:19">
      <c r="P9225" s="33"/>
      <c r="R9225" s="33"/>
      <c r="S9225" s="33"/>
    </row>
    <row r="9226" spans="16:19">
      <c r="P9226" s="33"/>
      <c r="R9226" s="33"/>
      <c r="S9226" s="33"/>
    </row>
    <row r="9227" spans="16:19">
      <c r="P9227" s="33"/>
      <c r="R9227" s="33"/>
      <c r="S9227" s="33"/>
    </row>
    <row r="9228" spans="16:19">
      <c r="P9228" s="33"/>
      <c r="R9228" s="33"/>
      <c r="S9228" s="33"/>
    </row>
    <row r="9229" spans="16:19">
      <c r="P9229" s="33"/>
      <c r="R9229" s="33"/>
      <c r="S9229" s="33"/>
    </row>
    <row r="9230" spans="16:19">
      <c r="P9230" s="33"/>
      <c r="R9230" s="33"/>
      <c r="S9230" s="33"/>
    </row>
    <row r="9231" spans="16:19">
      <c r="P9231" s="33"/>
      <c r="R9231" s="33"/>
      <c r="S9231" s="33"/>
    </row>
    <row r="9232" spans="16:19">
      <c r="P9232" s="33"/>
      <c r="R9232" s="33"/>
      <c r="S9232" s="33"/>
    </row>
    <row r="9233" spans="16:19">
      <c r="P9233" s="33"/>
      <c r="R9233" s="33"/>
      <c r="S9233" s="33"/>
    </row>
    <row r="9234" spans="16:19">
      <c r="P9234" s="33"/>
      <c r="R9234" s="33"/>
      <c r="S9234" s="33"/>
    </row>
    <row r="9235" spans="16:19">
      <c r="P9235" s="33"/>
      <c r="R9235" s="33"/>
      <c r="S9235" s="33"/>
    </row>
    <row r="9236" spans="16:19">
      <c r="P9236" s="33"/>
      <c r="R9236" s="33"/>
      <c r="S9236" s="33"/>
    </row>
    <row r="9237" spans="16:19">
      <c r="P9237" s="33"/>
      <c r="R9237" s="33"/>
      <c r="S9237" s="33"/>
    </row>
    <row r="9238" spans="16:19">
      <c r="P9238" s="33"/>
      <c r="R9238" s="33"/>
      <c r="S9238" s="33"/>
    </row>
    <row r="9239" spans="16:19">
      <c r="P9239" s="33"/>
      <c r="R9239" s="33"/>
      <c r="S9239" s="33"/>
    </row>
    <row r="9240" spans="16:19">
      <c r="P9240" s="33"/>
      <c r="R9240" s="33"/>
      <c r="S9240" s="33"/>
    </row>
    <row r="9241" spans="16:19">
      <c r="P9241" s="33"/>
      <c r="R9241" s="33"/>
      <c r="S9241" s="33"/>
    </row>
    <row r="9242" spans="16:19">
      <c r="P9242" s="33"/>
      <c r="R9242" s="33"/>
      <c r="S9242" s="33"/>
    </row>
    <row r="9243" spans="16:19">
      <c r="P9243" s="33"/>
      <c r="R9243" s="33"/>
      <c r="S9243" s="33"/>
    </row>
    <row r="9244" spans="16:19">
      <c r="P9244" s="33"/>
      <c r="R9244" s="33"/>
      <c r="S9244" s="33"/>
    </row>
    <row r="9245" spans="16:19">
      <c r="P9245" s="33"/>
      <c r="R9245" s="33"/>
      <c r="S9245" s="33"/>
    </row>
    <row r="9246" spans="16:19">
      <c r="P9246" s="33"/>
      <c r="R9246" s="33"/>
      <c r="S9246" s="33"/>
    </row>
    <row r="9247" spans="16:19">
      <c r="P9247" s="33"/>
      <c r="R9247" s="33"/>
      <c r="S9247" s="33"/>
    </row>
    <row r="9248" spans="16:19">
      <c r="P9248" s="33"/>
      <c r="R9248" s="33"/>
      <c r="S9248" s="33"/>
    </row>
    <row r="9249" spans="16:19">
      <c r="P9249" s="33"/>
      <c r="R9249" s="33"/>
      <c r="S9249" s="33"/>
    </row>
    <row r="9250" spans="16:19">
      <c r="P9250" s="33"/>
      <c r="R9250" s="33"/>
      <c r="S9250" s="33"/>
    </row>
    <row r="9251" spans="16:19">
      <c r="P9251" s="33"/>
      <c r="R9251" s="33"/>
      <c r="S9251" s="33"/>
    </row>
    <row r="9252" spans="16:19">
      <c r="P9252" s="33"/>
      <c r="R9252" s="33"/>
      <c r="S9252" s="33"/>
    </row>
    <row r="9253" spans="16:19">
      <c r="P9253" s="33"/>
      <c r="R9253" s="33"/>
      <c r="S9253" s="33"/>
    </row>
    <row r="9254" spans="16:19">
      <c r="P9254" s="33"/>
      <c r="R9254" s="33"/>
      <c r="S9254" s="33"/>
    </row>
    <row r="9255" spans="16:19">
      <c r="P9255" s="33"/>
      <c r="R9255" s="33"/>
      <c r="S9255" s="33"/>
    </row>
    <row r="9256" spans="16:19">
      <c r="P9256" s="33"/>
      <c r="R9256" s="33"/>
      <c r="S9256" s="33"/>
    </row>
    <row r="9257" spans="16:19">
      <c r="P9257" s="33"/>
      <c r="R9257" s="33"/>
      <c r="S9257" s="33"/>
    </row>
    <row r="9258" spans="16:19">
      <c r="P9258" s="33"/>
      <c r="R9258" s="33"/>
      <c r="S9258" s="33"/>
    </row>
    <row r="9259" spans="16:19">
      <c r="P9259" s="33"/>
      <c r="R9259" s="33"/>
      <c r="S9259" s="33"/>
    </row>
    <row r="9260" spans="16:19">
      <c r="P9260" s="33"/>
      <c r="R9260" s="33"/>
      <c r="S9260" s="33"/>
    </row>
    <row r="9261" spans="16:19">
      <c r="P9261" s="33"/>
      <c r="R9261" s="33"/>
      <c r="S9261" s="33"/>
    </row>
    <row r="9262" spans="16:19">
      <c r="P9262" s="33"/>
      <c r="R9262" s="33"/>
      <c r="S9262" s="33"/>
    </row>
    <row r="9263" spans="16:19">
      <c r="P9263" s="33"/>
      <c r="R9263" s="33"/>
      <c r="S9263" s="33"/>
    </row>
    <row r="9264" spans="16:19">
      <c r="P9264" s="33"/>
      <c r="R9264" s="33"/>
      <c r="S9264" s="33"/>
    </row>
    <row r="9265" spans="16:19">
      <c r="P9265" s="33"/>
      <c r="R9265" s="33"/>
      <c r="S9265" s="33"/>
    </row>
    <row r="9266" spans="16:19">
      <c r="P9266" s="33"/>
      <c r="R9266" s="33"/>
      <c r="S9266" s="33"/>
    </row>
    <row r="9267" spans="16:19">
      <c r="P9267" s="33"/>
      <c r="R9267" s="33"/>
      <c r="S9267" s="33"/>
    </row>
    <row r="9268" spans="16:19">
      <c r="P9268" s="33"/>
      <c r="R9268" s="33"/>
      <c r="S9268" s="33"/>
    </row>
    <row r="9269" spans="16:19">
      <c r="P9269" s="33"/>
      <c r="R9269" s="33"/>
      <c r="S9269" s="33"/>
    </row>
    <row r="9270" spans="16:19">
      <c r="P9270" s="33"/>
      <c r="R9270" s="33"/>
      <c r="S9270" s="33"/>
    </row>
    <row r="9271" spans="16:19">
      <c r="P9271" s="33"/>
      <c r="R9271" s="33"/>
      <c r="S9271" s="33"/>
    </row>
    <row r="9272" spans="16:19">
      <c r="P9272" s="33"/>
      <c r="R9272" s="33"/>
      <c r="S9272" s="33"/>
    </row>
    <row r="9273" spans="16:19">
      <c r="P9273" s="33"/>
      <c r="R9273" s="33"/>
      <c r="S9273" s="33"/>
    </row>
    <row r="9274" spans="16:19">
      <c r="P9274" s="33"/>
      <c r="R9274" s="33"/>
      <c r="S9274" s="33"/>
    </row>
    <row r="9275" spans="16:19">
      <c r="P9275" s="33"/>
      <c r="R9275" s="33"/>
      <c r="S9275" s="33"/>
    </row>
    <row r="9276" spans="16:19">
      <c r="P9276" s="33"/>
      <c r="R9276" s="33"/>
      <c r="S9276" s="33"/>
    </row>
    <row r="9277" spans="16:19">
      <c r="P9277" s="33"/>
      <c r="R9277" s="33"/>
      <c r="S9277" s="33"/>
    </row>
    <row r="9278" spans="16:19">
      <c r="P9278" s="33"/>
      <c r="R9278" s="33"/>
      <c r="S9278" s="33"/>
    </row>
    <row r="9279" spans="16:19">
      <c r="P9279" s="33"/>
      <c r="R9279" s="33"/>
      <c r="S9279" s="33"/>
    </row>
    <row r="9280" spans="16:19">
      <c r="P9280" s="33"/>
      <c r="R9280" s="33"/>
      <c r="S9280" s="33"/>
    </row>
    <row r="9281" spans="16:19">
      <c r="P9281" s="33"/>
      <c r="R9281" s="33"/>
      <c r="S9281" s="33"/>
    </row>
    <row r="9282" spans="16:19">
      <c r="P9282" s="33"/>
      <c r="R9282" s="33"/>
      <c r="S9282" s="33"/>
    </row>
    <row r="9283" spans="16:19">
      <c r="P9283" s="33"/>
      <c r="R9283" s="33"/>
      <c r="S9283" s="33"/>
    </row>
    <row r="9284" spans="16:19">
      <c r="P9284" s="33"/>
      <c r="R9284" s="33"/>
      <c r="S9284" s="33"/>
    </row>
    <row r="9285" spans="16:19">
      <c r="P9285" s="33"/>
      <c r="R9285" s="33"/>
      <c r="S9285" s="33"/>
    </row>
    <row r="9286" spans="16:19">
      <c r="P9286" s="33"/>
      <c r="R9286" s="33"/>
      <c r="S9286" s="33"/>
    </row>
    <row r="9287" spans="16:19">
      <c r="P9287" s="33"/>
      <c r="R9287" s="33"/>
      <c r="S9287" s="33"/>
    </row>
    <row r="9288" spans="16:19">
      <c r="P9288" s="33"/>
      <c r="R9288" s="33"/>
      <c r="S9288" s="33"/>
    </row>
    <row r="9289" spans="16:19">
      <c r="P9289" s="33"/>
      <c r="R9289" s="33"/>
      <c r="S9289" s="33"/>
    </row>
    <row r="9290" spans="16:19">
      <c r="P9290" s="33"/>
      <c r="R9290" s="33"/>
      <c r="S9290" s="33"/>
    </row>
    <row r="9291" spans="16:19">
      <c r="P9291" s="33"/>
      <c r="R9291" s="33"/>
      <c r="S9291" s="33"/>
    </row>
    <row r="9292" spans="16:19">
      <c r="P9292" s="33"/>
      <c r="R9292" s="33"/>
      <c r="S9292" s="33"/>
    </row>
    <row r="9293" spans="16:19">
      <c r="P9293" s="33"/>
      <c r="R9293" s="33"/>
      <c r="S9293" s="33"/>
    </row>
    <row r="9294" spans="16:19">
      <c r="P9294" s="33"/>
      <c r="R9294" s="33"/>
      <c r="S9294" s="33"/>
    </row>
    <row r="9295" spans="16:19">
      <c r="P9295" s="33"/>
      <c r="R9295" s="33"/>
      <c r="S9295" s="33"/>
    </row>
    <row r="9296" spans="16:19">
      <c r="P9296" s="33"/>
      <c r="R9296" s="33"/>
      <c r="S9296" s="33"/>
    </row>
    <row r="9297" spans="16:19">
      <c r="P9297" s="33"/>
      <c r="R9297" s="33"/>
      <c r="S9297" s="33"/>
    </row>
    <row r="9298" spans="16:19">
      <c r="P9298" s="33"/>
      <c r="R9298" s="33"/>
      <c r="S9298" s="33"/>
    </row>
    <row r="9299" spans="16:19">
      <c r="P9299" s="33"/>
      <c r="R9299" s="33"/>
      <c r="S9299" s="33"/>
    </row>
    <row r="9300" spans="16:19">
      <c r="P9300" s="33"/>
      <c r="R9300" s="33"/>
      <c r="S9300" s="33"/>
    </row>
    <row r="9301" spans="16:19">
      <c r="P9301" s="33"/>
      <c r="R9301" s="33"/>
      <c r="S9301" s="33"/>
    </row>
    <row r="9302" spans="16:19">
      <c r="P9302" s="33"/>
      <c r="R9302" s="33"/>
      <c r="S9302" s="33"/>
    </row>
    <row r="9303" spans="16:19">
      <c r="P9303" s="33"/>
      <c r="R9303" s="33"/>
      <c r="S9303" s="33"/>
    </row>
    <row r="9304" spans="16:19">
      <c r="P9304" s="33"/>
      <c r="R9304" s="33"/>
      <c r="S9304" s="33"/>
    </row>
    <row r="9305" spans="16:19">
      <c r="P9305" s="33"/>
      <c r="R9305" s="33"/>
      <c r="S9305" s="33"/>
    </row>
    <row r="9306" spans="16:19">
      <c r="P9306" s="33"/>
      <c r="R9306" s="33"/>
      <c r="S9306" s="33"/>
    </row>
    <row r="9307" spans="16:19">
      <c r="P9307" s="33"/>
      <c r="R9307" s="33"/>
      <c r="S9307" s="33"/>
    </row>
    <row r="9308" spans="16:19">
      <c r="P9308" s="33"/>
      <c r="R9308" s="33"/>
      <c r="S9308" s="33"/>
    </row>
    <row r="9309" spans="16:19">
      <c r="P9309" s="33"/>
      <c r="R9309" s="33"/>
      <c r="S9309" s="33"/>
    </row>
    <row r="9310" spans="16:19">
      <c r="P9310" s="33"/>
      <c r="R9310" s="33"/>
      <c r="S9310" s="33"/>
    </row>
    <row r="9311" spans="16:19">
      <c r="P9311" s="33"/>
      <c r="R9311" s="33"/>
      <c r="S9311" s="33"/>
    </row>
    <row r="9312" spans="16:19">
      <c r="P9312" s="33"/>
      <c r="R9312" s="33"/>
      <c r="S9312" s="33"/>
    </row>
    <row r="9313" spans="16:19">
      <c r="P9313" s="33"/>
      <c r="R9313" s="33"/>
      <c r="S9313" s="33"/>
    </row>
    <row r="9314" spans="16:19">
      <c r="P9314" s="33"/>
      <c r="R9314" s="33"/>
      <c r="S9314" s="33"/>
    </row>
    <row r="9315" spans="16:19">
      <c r="P9315" s="33"/>
      <c r="R9315" s="33"/>
      <c r="S9315" s="33"/>
    </row>
    <row r="9316" spans="16:19">
      <c r="P9316" s="33"/>
      <c r="R9316" s="33"/>
      <c r="S9316" s="33"/>
    </row>
    <row r="9317" spans="16:19">
      <c r="P9317" s="33"/>
      <c r="R9317" s="33"/>
      <c r="S9317" s="33"/>
    </row>
    <row r="9318" spans="16:19">
      <c r="P9318" s="33"/>
      <c r="R9318" s="33"/>
      <c r="S9318" s="33"/>
    </row>
    <row r="9319" spans="16:19">
      <c r="P9319" s="33"/>
      <c r="R9319" s="33"/>
      <c r="S9319" s="33"/>
    </row>
    <row r="9320" spans="16:19">
      <c r="P9320" s="33"/>
      <c r="R9320" s="33"/>
      <c r="S9320" s="33"/>
    </row>
    <row r="9321" spans="16:19">
      <c r="P9321" s="33"/>
      <c r="R9321" s="33"/>
      <c r="S9321" s="33"/>
    </row>
    <row r="9322" spans="16:19">
      <c r="P9322" s="33"/>
      <c r="R9322" s="33"/>
      <c r="S9322" s="33"/>
    </row>
    <row r="9323" spans="16:19">
      <c r="P9323" s="33"/>
      <c r="R9323" s="33"/>
      <c r="S9323" s="33"/>
    </row>
    <row r="9324" spans="16:19">
      <c r="P9324" s="33"/>
      <c r="R9324" s="33"/>
      <c r="S9324" s="33"/>
    </row>
    <row r="9325" spans="16:19">
      <c r="P9325" s="33"/>
      <c r="R9325" s="33"/>
      <c r="S9325" s="33"/>
    </row>
    <row r="9326" spans="16:19">
      <c r="P9326" s="33"/>
      <c r="R9326" s="33"/>
      <c r="S9326" s="33"/>
    </row>
    <row r="9327" spans="16:19">
      <c r="P9327" s="33"/>
      <c r="R9327" s="33"/>
      <c r="S9327" s="33"/>
    </row>
    <row r="9328" spans="16:19">
      <c r="P9328" s="33"/>
      <c r="R9328" s="33"/>
      <c r="S9328" s="33"/>
    </row>
    <row r="9329" spans="16:19">
      <c r="P9329" s="33"/>
      <c r="R9329" s="33"/>
      <c r="S9329" s="33"/>
    </row>
    <row r="9330" spans="16:19">
      <c r="P9330" s="33"/>
      <c r="R9330" s="33"/>
      <c r="S9330" s="33"/>
    </row>
    <row r="9331" spans="16:19">
      <c r="P9331" s="33"/>
      <c r="R9331" s="33"/>
      <c r="S9331" s="33"/>
    </row>
    <row r="9332" spans="16:19">
      <c r="P9332" s="33"/>
      <c r="R9332" s="33"/>
      <c r="S9332" s="33"/>
    </row>
    <row r="9333" spans="16:19">
      <c r="P9333" s="33"/>
      <c r="R9333" s="33"/>
      <c r="S9333" s="33"/>
    </row>
    <row r="9334" spans="16:19">
      <c r="P9334" s="33"/>
      <c r="R9334" s="33"/>
      <c r="S9334" s="33"/>
    </row>
    <row r="9335" spans="16:19">
      <c r="P9335" s="33"/>
      <c r="R9335" s="33"/>
      <c r="S9335" s="33"/>
    </row>
    <row r="9336" spans="16:19">
      <c r="P9336" s="33"/>
      <c r="R9336" s="33"/>
      <c r="S9336" s="33"/>
    </row>
    <row r="9337" spans="16:19">
      <c r="P9337" s="33"/>
      <c r="R9337" s="33"/>
      <c r="S9337" s="33"/>
    </row>
    <row r="9338" spans="16:19">
      <c r="P9338" s="33"/>
      <c r="R9338" s="33"/>
      <c r="S9338" s="33"/>
    </row>
    <row r="9339" spans="16:19">
      <c r="P9339" s="33"/>
      <c r="R9339" s="33"/>
      <c r="S9339" s="33"/>
    </row>
    <row r="9340" spans="16:19">
      <c r="P9340" s="33"/>
      <c r="R9340" s="33"/>
      <c r="S9340" s="33"/>
    </row>
    <row r="9341" spans="16:19">
      <c r="P9341" s="33"/>
      <c r="R9341" s="33"/>
      <c r="S9341" s="33"/>
    </row>
    <row r="9342" spans="16:19">
      <c r="P9342" s="33"/>
      <c r="R9342" s="33"/>
      <c r="S9342" s="33"/>
    </row>
    <row r="9343" spans="16:19">
      <c r="P9343" s="33"/>
      <c r="R9343" s="33"/>
      <c r="S9343" s="33"/>
    </row>
    <row r="9344" spans="16:19">
      <c r="P9344" s="33"/>
      <c r="R9344" s="33"/>
      <c r="S9344" s="33"/>
    </row>
    <row r="9345" spans="16:19">
      <c r="P9345" s="33"/>
      <c r="R9345" s="33"/>
      <c r="S9345" s="33"/>
    </row>
    <row r="9346" spans="16:19">
      <c r="P9346" s="33"/>
      <c r="R9346" s="33"/>
      <c r="S9346" s="33"/>
    </row>
    <row r="9347" spans="16:19">
      <c r="P9347" s="33"/>
      <c r="R9347" s="33"/>
      <c r="S9347" s="33"/>
    </row>
    <row r="9348" spans="16:19">
      <c r="P9348" s="33"/>
      <c r="R9348" s="33"/>
      <c r="S9348" s="33"/>
    </row>
    <row r="9349" spans="16:19">
      <c r="P9349" s="33"/>
      <c r="R9349" s="33"/>
      <c r="S9349" s="33"/>
    </row>
    <row r="9350" spans="16:19">
      <c r="P9350" s="33"/>
      <c r="R9350" s="33"/>
      <c r="S9350" s="33"/>
    </row>
    <row r="9351" spans="16:19">
      <c r="P9351" s="33"/>
      <c r="R9351" s="33"/>
      <c r="S9351" s="33"/>
    </row>
    <row r="9352" spans="16:19">
      <c r="P9352" s="33"/>
      <c r="R9352" s="33"/>
      <c r="S9352" s="33"/>
    </row>
    <row r="9353" spans="16:19">
      <c r="P9353" s="33"/>
      <c r="R9353" s="33"/>
      <c r="S9353" s="33"/>
    </row>
    <row r="9354" spans="16:19">
      <c r="P9354" s="33"/>
      <c r="R9354" s="33"/>
      <c r="S9354" s="33"/>
    </row>
    <row r="9355" spans="16:19">
      <c r="P9355" s="33"/>
      <c r="R9355" s="33"/>
      <c r="S9355" s="33"/>
    </row>
    <row r="9356" spans="16:19">
      <c r="P9356" s="33"/>
      <c r="R9356" s="33"/>
      <c r="S9356" s="33"/>
    </row>
    <row r="9357" spans="16:19">
      <c r="P9357" s="33"/>
      <c r="R9357" s="33"/>
      <c r="S9357" s="33"/>
    </row>
    <row r="9358" spans="16:19">
      <c r="P9358" s="33"/>
      <c r="R9358" s="33"/>
      <c r="S9358" s="33"/>
    </row>
    <row r="9359" spans="16:19">
      <c r="P9359" s="33"/>
      <c r="R9359" s="33"/>
      <c r="S9359" s="33"/>
    </row>
    <row r="9360" spans="16:19">
      <c r="P9360" s="33"/>
      <c r="R9360" s="33"/>
      <c r="S9360" s="33"/>
    </row>
    <row r="9361" spans="16:19">
      <c r="P9361" s="33"/>
      <c r="R9361" s="33"/>
      <c r="S9361" s="33"/>
    </row>
    <row r="9362" spans="16:19">
      <c r="P9362" s="33"/>
      <c r="R9362" s="33"/>
      <c r="S9362" s="33"/>
    </row>
    <row r="9363" spans="16:19">
      <c r="P9363" s="33"/>
      <c r="R9363" s="33"/>
      <c r="S9363" s="33"/>
    </row>
    <row r="9364" spans="16:19">
      <c r="P9364" s="33"/>
      <c r="R9364" s="33"/>
      <c r="S9364" s="33"/>
    </row>
    <row r="9365" spans="16:19">
      <c r="P9365" s="33"/>
      <c r="R9365" s="33"/>
      <c r="S9365" s="33"/>
    </row>
    <row r="9366" spans="16:19">
      <c r="P9366" s="33"/>
      <c r="R9366" s="33"/>
      <c r="S9366" s="33"/>
    </row>
    <row r="9367" spans="16:19">
      <c r="P9367" s="33"/>
      <c r="R9367" s="33"/>
      <c r="S9367" s="33"/>
    </row>
    <row r="9368" spans="16:19">
      <c r="P9368" s="33"/>
      <c r="R9368" s="33"/>
      <c r="S9368" s="33"/>
    </row>
    <row r="9369" spans="16:19">
      <c r="P9369" s="33"/>
      <c r="R9369" s="33"/>
      <c r="S9369" s="33"/>
    </row>
    <row r="9370" spans="16:19">
      <c r="P9370" s="33"/>
      <c r="R9370" s="33"/>
      <c r="S9370" s="33"/>
    </row>
    <row r="9371" spans="16:19">
      <c r="P9371" s="33"/>
      <c r="R9371" s="33"/>
      <c r="S9371" s="33"/>
    </row>
    <row r="9372" spans="16:19">
      <c r="P9372" s="33"/>
      <c r="R9372" s="33"/>
      <c r="S9372" s="33"/>
    </row>
    <row r="9373" spans="16:19">
      <c r="P9373" s="33"/>
      <c r="R9373" s="33"/>
      <c r="S9373" s="33"/>
    </row>
    <row r="9374" spans="16:19">
      <c r="P9374" s="33"/>
      <c r="R9374" s="33"/>
      <c r="S9374" s="33"/>
    </row>
    <row r="9375" spans="16:19">
      <c r="P9375" s="33"/>
      <c r="R9375" s="33"/>
      <c r="S9375" s="33"/>
    </row>
    <row r="9376" spans="16:19">
      <c r="P9376" s="33"/>
      <c r="R9376" s="33"/>
      <c r="S9376" s="33"/>
    </row>
    <row r="9377" spans="16:19">
      <c r="P9377" s="33"/>
      <c r="R9377" s="33"/>
      <c r="S9377" s="33"/>
    </row>
    <row r="9378" spans="16:19">
      <c r="P9378" s="33"/>
      <c r="R9378" s="33"/>
      <c r="S9378" s="33"/>
    </row>
    <row r="9379" spans="16:19">
      <c r="P9379" s="33"/>
      <c r="R9379" s="33"/>
      <c r="S9379" s="33"/>
    </row>
    <row r="9380" spans="16:19">
      <c r="P9380" s="33"/>
      <c r="R9380" s="33"/>
      <c r="S9380" s="33"/>
    </row>
    <row r="9381" spans="16:19">
      <c r="P9381" s="33"/>
      <c r="R9381" s="33"/>
      <c r="S9381" s="33"/>
    </row>
    <row r="9382" spans="16:19">
      <c r="P9382" s="33"/>
      <c r="R9382" s="33"/>
      <c r="S9382" s="33"/>
    </row>
    <row r="9383" spans="16:19">
      <c r="P9383" s="33"/>
      <c r="R9383" s="33"/>
      <c r="S9383" s="33"/>
    </row>
    <row r="9384" spans="16:19">
      <c r="P9384" s="33"/>
      <c r="R9384" s="33"/>
      <c r="S9384" s="33"/>
    </row>
    <row r="9385" spans="16:19">
      <c r="P9385" s="33"/>
      <c r="R9385" s="33"/>
      <c r="S9385" s="33"/>
    </row>
    <row r="9386" spans="16:19">
      <c r="P9386" s="33"/>
      <c r="R9386" s="33"/>
      <c r="S9386" s="33"/>
    </row>
    <row r="9387" spans="16:19">
      <c r="P9387" s="33"/>
      <c r="R9387" s="33"/>
      <c r="S9387" s="33"/>
    </row>
    <row r="9388" spans="16:19">
      <c r="P9388" s="33"/>
      <c r="R9388" s="33"/>
      <c r="S9388" s="33"/>
    </row>
    <row r="9389" spans="16:19">
      <c r="P9389" s="33"/>
      <c r="R9389" s="33"/>
      <c r="S9389" s="33"/>
    </row>
    <row r="9390" spans="16:19">
      <c r="P9390" s="33"/>
      <c r="R9390" s="33"/>
      <c r="S9390" s="33"/>
    </row>
    <row r="9391" spans="16:19">
      <c r="P9391" s="33"/>
      <c r="R9391" s="33"/>
      <c r="S9391" s="33"/>
    </row>
    <row r="9392" spans="16:19">
      <c r="P9392" s="33"/>
      <c r="R9392" s="33"/>
      <c r="S9392" s="33"/>
    </row>
    <row r="9393" spans="16:19">
      <c r="P9393" s="33"/>
      <c r="R9393" s="33"/>
      <c r="S9393" s="33"/>
    </row>
    <row r="9394" spans="16:19">
      <c r="P9394" s="33"/>
      <c r="R9394" s="33"/>
      <c r="S9394" s="33"/>
    </row>
    <row r="9395" spans="16:19">
      <c r="P9395" s="33"/>
      <c r="R9395" s="33"/>
      <c r="S9395" s="33"/>
    </row>
    <row r="9396" spans="16:19">
      <c r="P9396" s="33"/>
      <c r="R9396" s="33"/>
      <c r="S9396" s="33"/>
    </row>
    <row r="9397" spans="16:19">
      <c r="P9397" s="33"/>
      <c r="R9397" s="33"/>
      <c r="S9397" s="33"/>
    </row>
    <row r="9398" spans="16:19">
      <c r="P9398" s="33"/>
      <c r="R9398" s="33"/>
      <c r="S9398" s="33"/>
    </row>
    <row r="9399" spans="16:19">
      <c r="P9399" s="33"/>
      <c r="R9399" s="33"/>
      <c r="S9399" s="33"/>
    </row>
    <row r="9400" spans="16:19">
      <c r="P9400" s="33"/>
      <c r="R9400" s="33"/>
      <c r="S9400" s="33"/>
    </row>
    <row r="9401" spans="16:19">
      <c r="P9401" s="33"/>
      <c r="R9401" s="33"/>
      <c r="S9401" s="33"/>
    </row>
    <row r="9402" spans="16:19">
      <c r="P9402" s="33"/>
      <c r="R9402" s="33"/>
      <c r="S9402" s="33"/>
    </row>
    <row r="9403" spans="16:19">
      <c r="P9403" s="33"/>
      <c r="R9403" s="33"/>
      <c r="S9403" s="33"/>
    </row>
    <row r="9404" spans="16:19">
      <c r="P9404" s="33"/>
      <c r="R9404" s="33"/>
      <c r="S9404" s="33"/>
    </row>
    <row r="9405" spans="16:19">
      <c r="P9405" s="33"/>
      <c r="R9405" s="33"/>
      <c r="S9405" s="33"/>
    </row>
    <row r="9406" spans="16:19">
      <c r="P9406" s="33"/>
      <c r="R9406" s="33"/>
      <c r="S9406" s="33"/>
    </row>
    <row r="9407" spans="16:19">
      <c r="P9407" s="33"/>
      <c r="R9407" s="33"/>
      <c r="S9407" s="33"/>
    </row>
    <row r="9408" spans="16:19">
      <c r="P9408" s="33"/>
      <c r="R9408" s="33"/>
      <c r="S9408" s="33"/>
    </row>
    <row r="9409" spans="16:19">
      <c r="P9409" s="33"/>
      <c r="R9409" s="33"/>
      <c r="S9409" s="33"/>
    </row>
    <row r="9410" spans="16:19">
      <c r="P9410" s="33"/>
      <c r="R9410" s="33"/>
      <c r="S9410" s="33"/>
    </row>
    <row r="9411" spans="16:19">
      <c r="P9411" s="33"/>
      <c r="R9411" s="33"/>
      <c r="S9411" s="33"/>
    </row>
    <row r="9412" spans="16:19">
      <c r="P9412" s="33"/>
      <c r="R9412" s="33"/>
      <c r="S9412" s="33"/>
    </row>
    <row r="9413" spans="16:19">
      <c r="P9413" s="33"/>
      <c r="R9413" s="33"/>
      <c r="S9413" s="33"/>
    </row>
    <row r="9414" spans="16:19">
      <c r="P9414" s="33"/>
      <c r="R9414" s="33"/>
      <c r="S9414" s="33"/>
    </row>
    <row r="9415" spans="16:19">
      <c r="P9415" s="33"/>
      <c r="R9415" s="33"/>
      <c r="S9415" s="33"/>
    </row>
    <row r="9416" spans="16:19">
      <c r="P9416" s="33"/>
      <c r="R9416" s="33"/>
      <c r="S9416" s="33"/>
    </row>
    <row r="9417" spans="16:19">
      <c r="P9417" s="33"/>
      <c r="R9417" s="33"/>
      <c r="S9417" s="33"/>
    </row>
    <row r="9418" spans="16:19">
      <c r="P9418" s="33"/>
      <c r="R9418" s="33"/>
      <c r="S9418" s="33"/>
    </row>
    <row r="9419" spans="16:19">
      <c r="P9419" s="33"/>
      <c r="R9419" s="33"/>
      <c r="S9419" s="33"/>
    </row>
    <row r="9420" spans="16:19">
      <c r="P9420" s="33"/>
      <c r="R9420" s="33"/>
      <c r="S9420" s="33"/>
    </row>
    <row r="9421" spans="16:19">
      <c r="P9421" s="33"/>
      <c r="R9421" s="33"/>
      <c r="S9421" s="33"/>
    </row>
    <row r="9422" spans="16:19">
      <c r="P9422" s="33"/>
      <c r="R9422" s="33"/>
      <c r="S9422" s="33"/>
    </row>
    <row r="9423" spans="16:19">
      <c r="P9423" s="33"/>
      <c r="R9423" s="33"/>
      <c r="S9423" s="33"/>
    </row>
    <row r="9424" spans="16:19">
      <c r="P9424" s="33"/>
      <c r="R9424" s="33"/>
      <c r="S9424" s="33"/>
    </row>
    <row r="9425" spans="16:19">
      <c r="P9425" s="33"/>
      <c r="R9425" s="33"/>
      <c r="S9425" s="33"/>
    </row>
    <row r="9426" spans="16:19">
      <c r="P9426" s="33"/>
      <c r="R9426" s="33"/>
      <c r="S9426" s="33"/>
    </row>
    <row r="9427" spans="16:19">
      <c r="P9427" s="33"/>
      <c r="R9427" s="33"/>
      <c r="S9427" s="33"/>
    </row>
    <row r="9428" spans="16:19">
      <c r="P9428" s="33"/>
      <c r="R9428" s="33"/>
      <c r="S9428" s="33"/>
    </row>
    <row r="9429" spans="16:19">
      <c r="P9429" s="33"/>
      <c r="R9429" s="33"/>
      <c r="S9429" s="33"/>
    </row>
    <row r="9430" spans="16:19">
      <c r="P9430" s="33"/>
      <c r="R9430" s="33"/>
      <c r="S9430" s="33"/>
    </row>
    <row r="9431" spans="16:19">
      <c r="P9431" s="33"/>
      <c r="R9431" s="33"/>
      <c r="S9431" s="33"/>
    </row>
    <row r="9432" spans="16:19">
      <c r="P9432" s="33"/>
      <c r="R9432" s="33"/>
      <c r="S9432" s="33"/>
    </row>
    <row r="9433" spans="16:19">
      <c r="P9433" s="33"/>
      <c r="R9433" s="33"/>
      <c r="S9433" s="33"/>
    </row>
    <row r="9434" spans="16:19">
      <c r="P9434" s="33"/>
      <c r="R9434" s="33"/>
      <c r="S9434" s="33"/>
    </row>
    <row r="9435" spans="16:19">
      <c r="P9435" s="33"/>
      <c r="R9435" s="33"/>
      <c r="S9435" s="33"/>
    </row>
    <row r="9436" spans="16:19">
      <c r="P9436" s="33"/>
      <c r="R9436" s="33"/>
      <c r="S9436" s="33"/>
    </row>
    <row r="9437" spans="16:19">
      <c r="P9437" s="33"/>
      <c r="R9437" s="33"/>
      <c r="S9437" s="33"/>
    </row>
    <row r="9438" spans="16:19">
      <c r="P9438" s="33"/>
      <c r="R9438" s="33"/>
      <c r="S9438" s="33"/>
    </row>
    <row r="9439" spans="16:19">
      <c r="P9439" s="33"/>
      <c r="R9439" s="33"/>
      <c r="S9439" s="33"/>
    </row>
    <row r="9440" spans="16:19">
      <c r="P9440" s="33"/>
      <c r="R9440" s="33"/>
      <c r="S9440" s="33"/>
    </row>
    <row r="9441" spans="16:19">
      <c r="P9441" s="33"/>
      <c r="R9441" s="33"/>
      <c r="S9441" s="33"/>
    </row>
    <row r="9442" spans="16:19">
      <c r="P9442" s="33"/>
      <c r="R9442" s="33"/>
      <c r="S9442" s="33"/>
    </row>
    <row r="9443" spans="16:19">
      <c r="P9443" s="33"/>
      <c r="R9443" s="33"/>
      <c r="S9443" s="33"/>
    </row>
    <row r="9444" spans="16:19">
      <c r="P9444" s="33"/>
      <c r="R9444" s="33"/>
      <c r="S9444" s="33"/>
    </row>
    <row r="9445" spans="16:19">
      <c r="P9445" s="33"/>
      <c r="R9445" s="33"/>
      <c r="S9445" s="33"/>
    </row>
    <row r="9446" spans="16:19">
      <c r="P9446" s="33"/>
      <c r="R9446" s="33"/>
      <c r="S9446" s="33"/>
    </row>
    <row r="9447" spans="16:19">
      <c r="P9447" s="33"/>
      <c r="R9447" s="33"/>
      <c r="S9447" s="33"/>
    </row>
    <row r="9448" spans="16:19">
      <c r="P9448" s="33"/>
      <c r="R9448" s="33"/>
      <c r="S9448" s="33"/>
    </row>
    <row r="9449" spans="16:19">
      <c r="P9449" s="33"/>
      <c r="R9449" s="33"/>
      <c r="S9449" s="33"/>
    </row>
    <row r="9450" spans="16:19">
      <c r="P9450" s="33"/>
      <c r="R9450" s="33"/>
      <c r="S9450" s="33"/>
    </row>
    <row r="9451" spans="16:19">
      <c r="P9451" s="33"/>
      <c r="R9451" s="33"/>
      <c r="S9451" s="33"/>
    </row>
    <row r="9452" spans="16:19">
      <c r="P9452" s="33"/>
      <c r="R9452" s="33"/>
      <c r="S9452" s="33"/>
    </row>
    <row r="9453" spans="16:19">
      <c r="P9453" s="33"/>
      <c r="R9453" s="33"/>
      <c r="S9453" s="33"/>
    </row>
    <row r="9454" spans="16:19">
      <c r="P9454" s="33"/>
      <c r="R9454" s="33"/>
      <c r="S9454" s="33"/>
    </row>
    <row r="9455" spans="16:19">
      <c r="P9455" s="33"/>
      <c r="R9455" s="33"/>
      <c r="S9455" s="33"/>
    </row>
    <row r="9456" spans="16:19">
      <c r="P9456" s="33"/>
      <c r="R9456" s="33"/>
      <c r="S9456" s="33"/>
    </row>
    <row r="9457" spans="16:19">
      <c r="P9457" s="33"/>
      <c r="R9457" s="33"/>
      <c r="S9457" s="33"/>
    </row>
    <row r="9458" spans="16:19">
      <c r="P9458" s="33"/>
      <c r="R9458" s="33"/>
      <c r="S9458" s="33"/>
    </row>
    <row r="9459" spans="16:19">
      <c r="P9459" s="33"/>
      <c r="R9459" s="33"/>
      <c r="S9459" s="33"/>
    </row>
    <row r="9460" spans="16:19">
      <c r="P9460" s="33"/>
      <c r="R9460" s="33"/>
      <c r="S9460" s="33"/>
    </row>
    <row r="9461" spans="16:19">
      <c r="P9461" s="33"/>
      <c r="R9461" s="33"/>
      <c r="S9461" s="33"/>
    </row>
    <row r="9462" spans="16:19">
      <c r="P9462" s="33"/>
      <c r="R9462" s="33"/>
      <c r="S9462" s="33"/>
    </row>
    <row r="9463" spans="16:19">
      <c r="P9463" s="33"/>
      <c r="R9463" s="33"/>
      <c r="S9463" s="33"/>
    </row>
    <row r="9464" spans="16:19">
      <c r="P9464" s="33"/>
      <c r="R9464" s="33"/>
      <c r="S9464" s="33"/>
    </row>
    <row r="9465" spans="16:19">
      <c r="P9465" s="33"/>
      <c r="R9465" s="33"/>
      <c r="S9465" s="33"/>
    </row>
    <row r="9466" spans="16:19">
      <c r="P9466" s="33"/>
      <c r="R9466" s="33"/>
      <c r="S9466" s="33"/>
    </row>
    <row r="9467" spans="16:19">
      <c r="P9467" s="33"/>
      <c r="R9467" s="33"/>
      <c r="S9467" s="33"/>
    </row>
    <row r="9468" spans="16:19">
      <c r="P9468" s="33"/>
      <c r="R9468" s="33"/>
      <c r="S9468" s="33"/>
    </row>
    <row r="9469" spans="16:19">
      <c r="P9469" s="33"/>
      <c r="R9469" s="33"/>
      <c r="S9469" s="33"/>
    </row>
    <row r="9470" spans="16:19">
      <c r="P9470" s="33"/>
      <c r="R9470" s="33"/>
      <c r="S9470" s="33"/>
    </row>
    <row r="9471" spans="16:19">
      <c r="P9471" s="33"/>
      <c r="R9471" s="33"/>
      <c r="S9471" s="33"/>
    </row>
    <row r="9472" spans="16:19">
      <c r="P9472" s="33"/>
      <c r="R9472" s="33"/>
      <c r="S9472" s="33"/>
    </row>
    <row r="9473" spans="16:19">
      <c r="P9473" s="33"/>
      <c r="R9473" s="33"/>
      <c r="S9473" s="33"/>
    </row>
    <row r="9474" spans="16:19">
      <c r="P9474" s="33"/>
      <c r="R9474" s="33"/>
      <c r="S9474" s="33"/>
    </row>
    <row r="9475" spans="16:19">
      <c r="P9475" s="33"/>
      <c r="R9475" s="33"/>
      <c r="S9475" s="33"/>
    </row>
    <row r="9476" spans="16:19">
      <c r="P9476" s="33"/>
      <c r="R9476" s="33"/>
      <c r="S9476" s="33"/>
    </row>
    <row r="9477" spans="16:19">
      <c r="P9477" s="33"/>
      <c r="R9477" s="33"/>
      <c r="S9477" s="33"/>
    </row>
    <row r="9478" spans="16:19">
      <c r="P9478" s="33"/>
      <c r="R9478" s="33"/>
      <c r="S9478" s="33"/>
    </row>
    <row r="9479" spans="16:19">
      <c r="P9479" s="33"/>
      <c r="R9479" s="33"/>
      <c r="S9479" s="33"/>
    </row>
    <row r="9480" spans="16:19">
      <c r="P9480" s="33"/>
      <c r="R9480" s="33"/>
      <c r="S9480" s="33"/>
    </row>
    <row r="9481" spans="16:19">
      <c r="P9481" s="33"/>
      <c r="R9481" s="33"/>
      <c r="S9481" s="33"/>
    </row>
    <row r="9482" spans="16:19">
      <c r="P9482" s="33"/>
      <c r="R9482" s="33"/>
      <c r="S9482" s="33"/>
    </row>
    <row r="9483" spans="16:19">
      <c r="P9483" s="33"/>
      <c r="R9483" s="33"/>
      <c r="S9483" s="33"/>
    </row>
    <row r="9484" spans="16:19">
      <c r="P9484" s="33"/>
      <c r="R9484" s="33"/>
      <c r="S9484" s="33"/>
    </row>
    <row r="9485" spans="16:19">
      <c r="P9485" s="33"/>
      <c r="R9485" s="33"/>
      <c r="S9485" s="33"/>
    </row>
    <row r="9486" spans="16:19">
      <c r="P9486" s="33"/>
      <c r="R9486" s="33"/>
      <c r="S9486" s="33"/>
    </row>
    <row r="9487" spans="16:19">
      <c r="P9487" s="33"/>
      <c r="R9487" s="33"/>
      <c r="S9487" s="33"/>
    </row>
    <row r="9488" spans="16:19">
      <c r="P9488" s="33"/>
      <c r="R9488" s="33"/>
      <c r="S9488" s="33"/>
    </row>
    <row r="9489" spans="16:19">
      <c r="P9489" s="33"/>
      <c r="R9489" s="33"/>
      <c r="S9489" s="33"/>
    </row>
    <row r="9490" spans="16:19">
      <c r="P9490" s="33"/>
      <c r="R9490" s="33"/>
      <c r="S9490" s="33"/>
    </row>
    <row r="9491" spans="16:19">
      <c r="P9491" s="33"/>
      <c r="R9491" s="33"/>
      <c r="S9491" s="33"/>
    </row>
    <row r="9492" spans="16:19">
      <c r="P9492" s="33"/>
      <c r="R9492" s="33"/>
      <c r="S9492" s="33"/>
    </row>
    <row r="9493" spans="16:19">
      <c r="P9493" s="33"/>
      <c r="R9493" s="33"/>
      <c r="S9493" s="33"/>
    </row>
    <row r="9494" spans="16:19">
      <c r="P9494" s="33"/>
      <c r="R9494" s="33"/>
      <c r="S9494" s="33"/>
    </row>
    <row r="9495" spans="16:19">
      <c r="P9495" s="33"/>
      <c r="R9495" s="33"/>
      <c r="S9495" s="33"/>
    </row>
    <row r="9496" spans="16:19">
      <c r="P9496" s="33"/>
      <c r="R9496" s="33"/>
      <c r="S9496" s="33"/>
    </row>
    <row r="9497" spans="16:19">
      <c r="P9497" s="33"/>
      <c r="R9497" s="33"/>
      <c r="S9497" s="33"/>
    </row>
    <row r="9498" spans="16:19">
      <c r="P9498" s="33"/>
      <c r="R9498" s="33"/>
      <c r="S9498" s="33"/>
    </row>
    <row r="9499" spans="16:19">
      <c r="P9499" s="33"/>
      <c r="R9499" s="33"/>
      <c r="S9499" s="33"/>
    </row>
    <row r="9500" spans="16:19">
      <c r="P9500" s="33"/>
      <c r="R9500" s="33"/>
      <c r="S9500" s="33"/>
    </row>
    <row r="9501" spans="16:19">
      <c r="P9501" s="33"/>
      <c r="R9501" s="33"/>
      <c r="S9501" s="33"/>
    </row>
    <row r="9502" spans="16:19">
      <c r="P9502" s="33"/>
      <c r="R9502" s="33"/>
      <c r="S9502" s="33"/>
    </row>
    <row r="9503" spans="16:19">
      <c r="P9503" s="33"/>
      <c r="R9503" s="33"/>
      <c r="S9503" s="33"/>
    </row>
    <row r="9504" spans="16:19">
      <c r="P9504" s="33"/>
      <c r="R9504" s="33"/>
      <c r="S9504" s="33"/>
    </row>
    <row r="9505" spans="16:19">
      <c r="P9505" s="33"/>
      <c r="R9505" s="33"/>
      <c r="S9505" s="33"/>
    </row>
    <row r="9506" spans="16:19">
      <c r="P9506" s="33"/>
      <c r="R9506" s="33"/>
      <c r="S9506" s="33"/>
    </row>
    <row r="9507" spans="16:19">
      <c r="P9507" s="33"/>
      <c r="R9507" s="33"/>
      <c r="S9507" s="33"/>
    </row>
    <row r="9508" spans="16:19">
      <c r="P9508" s="33"/>
      <c r="R9508" s="33"/>
      <c r="S9508" s="33"/>
    </row>
    <row r="9509" spans="16:19">
      <c r="P9509" s="33"/>
      <c r="R9509" s="33"/>
      <c r="S9509" s="33"/>
    </row>
    <row r="9510" spans="16:19">
      <c r="P9510" s="33"/>
      <c r="R9510" s="33"/>
      <c r="S9510" s="33"/>
    </row>
    <row r="9511" spans="16:19">
      <c r="P9511" s="33"/>
      <c r="R9511" s="33"/>
      <c r="S9511" s="33"/>
    </row>
    <row r="9512" spans="16:19">
      <c r="P9512" s="33"/>
      <c r="R9512" s="33"/>
      <c r="S9512" s="33"/>
    </row>
    <row r="9513" spans="16:19">
      <c r="P9513" s="33"/>
      <c r="R9513" s="33"/>
      <c r="S9513" s="33"/>
    </row>
    <row r="9514" spans="16:19">
      <c r="P9514" s="33"/>
      <c r="R9514" s="33"/>
      <c r="S9514" s="33"/>
    </row>
    <row r="9515" spans="16:19">
      <c r="P9515" s="33"/>
      <c r="R9515" s="33"/>
      <c r="S9515" s="33"/>
    </row>
    <row r="9516" spans="16:19">
      <c r="P9516" s="33"/>
      <c r="R9516" s="33"/>
      <c r="S9516" s="33"/>
    </row>
    <row r="9517" spans="16:19">
      <c r="P9517" s="33"/>
      <c r="R9517" s="33"/>
      <c r="S9517" s="33"/>
    </row>
    <row r="9518" spans="16:19">
      <c r="P9518" s="33"/>
      <c r="R9518" s="33"/>
      <c r="S9518" s="33"/>
    </row>
    <row r="9519" spans="16:19">
      <c r="P9519" s="33"/>
      <c r="R9519" s="33"/>
      <c r="S9519" s="33"/>
    </row>
    <row r="9520" spans="16:19">
      <c r="P9520" s="33"/>
      <c r="R9520" s="33"/>
      <c r="S9520" s="33"/>
    </row>
    <row r="9521" spans="16:19">
      <c r="P9521" s="33"/>
      <c r="R9521" s="33"/>
      <c r="S9521" s="33"/>
    </row>
    <row r="9522" spans="16:19">
      <c r="P9522" s="33"/>
      <c r="R9522" s="33"/>
      <c r="S9522" s="33"/>
    </row>
    <row r="9523" spans="16:19">
      <c r="P9523" s="33"/>
      <c r="R9523" s="33"/>
      <c r="S9523" s="33"/>
    </row>
    <row r="9524" spans="16:19">
      <c r="P9524" s="33"/>
      <c r="R9524" s="33"/>
      <c r="S9524" s="33"/>
    </row>
    <row r="9525" spans="16:19">
      <c r="P9525" s="33"/>
      <c r="R9525" s="33"/>
      <c r="S9525" s="33"/>
    </row>
    <row r="9526" spans="16:19">
      <c r="P9526" s="33"/>
      <c r="R9526" s="33"/>
      <c r="S9526" s="33"/>
    </row>
    <row r="9527" spans="16:19">
      <c r="P9527" s="33"/>
      <c r="R9527" s="33"/>
      <c r="S9527" s="33"/>
    </row>
    <row r="9528" spans="16:19">
      <c r="P9528" s="33"/>
      <c r="R9528" s="33"/>
      <c r="S9528" s="33"/>
    </row>
    <row r="9529" spans="16:19">
      <c r="P9529" s="33"/>
      <c r="R9529" s="33"/>
      <c r="S9529" s="33"/>
    </row>
    <row r="9530" spans="16:19">
      <c r="P9530" s="33"/>
      <c r="R9530" s="33"/>
      <c r="S9530" s="33"/>
    </row>
    <row r="9531" spans="16:19">
      <c r="P9531" s="33"/>
      <c r="R9531" s="33"/>
      <c r="S9531" s="33"/>
    </row>
    <row r="9532" spans="16:19">
      <c r="P9532" s="33"/>
      <c r="R9532" s="33"/>
      <c r="S9532" s="33"/>
    </row>
    <row r="9533" spans="16:19">
      <c r="P9533" s="33"/>
      <c r="R9533" s="33"/>
      <c r="S9533" s="33"/>
    </row>
    <row r="9534" spans="16:19">
      <c r="P9534" s="33"/>
      <c r="R9534" s="33"/>
      <c r="S9534" s="33"/>
    </row>
    <row r="9535" spans="16:19">
      <c r="P9535" s="33"/>
      <c r="R9535" s="33"/>
      <c r="S9535" s="33"/>
    </row>
    <row r="9536" spans="16:19">
      <c r="P9536" s="33"/>
      <c r="R9536" s="33"/>
      <c r="S9536" s="33"/>
    </row>
    <row r="9537" spans="16:19">
      <c r="P9537" s="33"/>
      <c r="R9537" s="33"/>
      <c r="S9537" s="33"/>
    </row>
    <row r="9538" spans="16:19">
      <c r="P9538" s="33"/>
      <c r="R9538" s="33"/>
      <c r="S9538" s="33"/>
    </row>
    <row r="9539" spans="16:19">
      <c r="P9539" s="33"/>
      <c r="R9539" s="33"/>
      <c r="S9539" s="33"/>
    </row>
    <row r="9540" spans="16:19">
      <c r="P9540" s="33"/>
      <c r="R9540" s="33"/>
      <c r="S9540" s="33"/>
    </row>
    <row r="9541" spans="16:19">
      <c r="P9541" s="33"/>
      <c r="R9541" s="33"/>
      <c r="S9541" s="33"/>
    </row>
    <row r="9542" spans="16:19">
      <c r="P9542" s="33"/>
      <c r="R9542" s="33"/>
      <c r="S9542" s="33"/>
    </row>
    <row r="9543" spans="16:19">
      <c r="P9543" s="33"/>
      <c r="R9543" s="33"/>
      <c r="S9543" s="33"/>
    </row>
    <row r="9544" spans="16:19">
      <c r="P9544" s="33"/>
      <c r="R9544" s="33"/>
      <c r="S9544" s="33"/>
    </row>
    <row r="9545" spans="16:19">
      <c r="P9545" s="33"/>
      <c r="R9545" s="33"/>
      <c r="S9545" s="33"/>
    </row>
    <row r="9546" spans="16:19">
      <c r="P9546" s="33"/>
      <c r="R9546" s="33"/>
      <c r="S9546" s="33"/>
    </row>
    <row r="9547" spans="16:19">
      <c r="P9547" s="33"/>
      <c r="R9547" s="33"/>
      <c r="S9547" s="33"/>
    </row>
    <row r="9548" spans="16:19">
      <c r="P9548" s="33"/>
      <c r="R9548" s="33"/>
      <c r="S9548" s="33"/>
    </row>
    <row r="9549" spans="16:19">
      <c r="P9549" s="33"/>
      <c r="R9549" s="33"/>
      <c r="S9549" s="33"/>
    </row>
    <row r="9550" spans="16:19">
      <c r="P9550" s="33"/>
      <c r="R9550" s="33"/>
      <c r="S9550" s="33"/>
    </row>
    <row r="9551" spans="16:19">
      <c r="P9551" s="33"/>
      <c r="R9551" s="33"/>
      <c r="S9551" s="33"/>
    </row>
    <row r="9552" spans="16:19">
      <c r="P9552" s="33"/>
      <c r="R9552" s="33"/>
      <c r="S9552" s="33"/>
    </row>
    <row r="9553" spans="16:19">
      <c r="P9553" s="33"/>
      <c r="R9553" s="33"/>
      <c r="S9553" s="33"/>
    </row>
    <row r="9554" spans="16:19">
      <c r="P9554" s="33"/>
      <c r="R9554" s="33"/>
      <c r="S9554" s="33"/>
    </row>
    <row r="9555" spans="16:19">
      <c r="P9555" s="33"/>
      <c r="R9555" s="33"/>
      <c r="S9555" s="33"/>
    </row>
    <row r="9556" spans="16:19">
      <c r="P9556" s="33"/>
      <c r="R9556" s="33"/>
      <c r="S9556" s="33"/>
    </row>
    <row r="9557" spans="16:19">
      <c r="P9557" s="33"/>
      <c r="R9557" s="33"/>
      <c r="S9557" s="33"/>
    </row>
    <row r="9558" spans="16:19">
      <c r="P9558" s="33"/>
      <c r="R9558" s="33"/>
      <c r="S9558" s="33"/>
    </row>
    <row r="9559" spans="16:19">
      <c r="P9559" s="33"/>
      <c r="R9559" s="33"/>
      <c r="S9559" s="33"/>
    </row>
    <row r="9560" spans="16:19">
      <c r="P9560" s="33"/>
      <c r="R9560" s="33"/>
      <c r="S9560" s="33"/>
    </row>
    <row r="9561" spans="16:19">
      <c r="P9561" s="33"/>
      <c r="R9561" s="33"/>
      <c r="S9561" s="33"/>
    </row>
    <row r="9562" spans="16:19">
      <c r="P9562" s="33"/>
      <c r="R9562" s="33"/>
      <c r="S9562" s="33"/>
    </row>
    <row r="9563" spans="16:19">
      <c r="P9563" s="33"/>
      <c r="R9563" s="33"/>
      <c r="S9563" s="33"/>
    </row>
    <row r="9564" spans="16:19">
      <c r="P9564" s="33"/>
      <c r="R9564" s="33"/>
      <c r="S9564" s="33"/>
    </row>
    <row r="9565" spans="16:19">
      <c r="P9565" s="33"/>
      <c r="R9565" s="33"/>
      <c r="S9565" s="33"/>
    </row>
    <row r="9566" spans="16:19">
      <c r="P9566" s="33"/>
      <c r="R9566" s="33"/>
      <c r="S9566" s="33"/>
    </row>
    <row r="9567" spans="16:19">
      <c r="P9567" s="33"/>
      <c r="R9567" s="33"/>
      <c r="S9567" s="33"/>
    </row>
    <row r="9568" spans="16:19">
      <c r="P9568" s="33"/>
      <c r="R9568" s="33"/>
      <c r="S9568" s="33"/>
    </row>
    <row r="9569" spans="16:19">
      <c r="P9569" s="33"/>
      <c r="R9569" s="33"/>
      <c r="S9569" s="33"/>
    </row>
    <row r="9570" spans="16:19">
      <c r="P9570" s="33"/>
      <c r="R9570" s="33"/>
      <c r="S9570" s="33"/>
    </row>
    <row r="9571" spans="16:19">
      <c r="P9571" s="33"/>
      <c r="R9571" s="33"/>
      <c r="S9571" s="33"/>
    </row>
    <row r="9572" spans="16:19">
      <c r="P9572" s="33"/>
      <c r="R9572" s="33"/>
      <c r="S9572" s="33"/>
    </row>
    <row r="9573" spans="16:19">
      <c r="P9573" s="33"/>
      <c r="R9573" s="33"/>
      <c r="S9573" s="33"/>
    </row>
    <row r="9574" spans="16:19">
      <c r="P9574" s="33"/>
      <c r="R9574" s="33"/>
      <c r="S9574" s="33"/>
    </row>
    <row r="9575" spans="16:19">
      <c r="P9575" s="33"/>
      <c r="R9575" s="33"/>
      <c r="S9575" s="33"/>
    </row>
    <row r="9576" spans="16:19">
      <c r="P9576" s="33"/>
      <c r="R9576" s="33"/>
      <c r="S9576" s="33"/>
    </row>
    <row r="9577" spans="16:19">
      <c r="P9577" s="33"/>
      <c r="R9577" s="33"/>
      <c r="S9577" s="33"/>
    </row>
    <row r="9578" spans="16:19">
      <c r="P9578" s="33"/>
      <c r="R9578" s="33"/>
      <c r="S9578" s="33"/>
    </row>
    <row r="9579" spans="16:19">
      <c r="P9579" s="33"/>
      <c r="R9579" s="33"/>
      <c r="S9579" s="33"/>
    </row>
    <row r="9580" spans="16:19">
      <c r="P9580" s="33"/>
      <c r="R9580" s="33"/>
      <c r="S9580" s="33"/>
    </row>
    <row r="9581" spans="16:19">
      <c r="P9581" s="33"/>
      <c r="R9581" s="33"/>
      <c r="S9581" s="33"/>
    </row>
    <row r="9582" spans="16:19">
      <c r="P9582" s="33"/>
      <c r="R9582" s="33"/>
      <c r="S9582" s="33"/>
    </row>
    <row r="9583" spans="16:19">
      <c r="P9583" s="33"/>
      <c r="R9583" s="33"/>
      <c r="S9583" s="33"/>
    </row>
    <row r="9584" spans="16:19">
      <c r="P9584" s="33"/>
      <c r="R9584" s="33"/>
      <c r="S9584" s="33"/>
    </row>
    <row r="9585" spans="16:19">
      <c r="P9585" s="33"/>
      <c r="R9585" s="33"/>
      <c r="S9585" s="33"/>
    </row>
    <row r="9586" spans="16:19">
      <c r="P9586" s="33"/>
      <c r="R9586" s="33"/>
      <c r="S9586" s="33"/>
    </row>
    <row r="9587" spans="16:19">
      <c r="P9587" s="33"/>
      <c r="R9587" s="33"/>
      <c r="S9587" s="33"/>
    </row>
    <row r="9588" spans="16:19">
      <c r="P9588" s="33"/>
      <c r="R9588" s="33"/>
      <c r="S9588" s="33"/>
    </row>
    <row r="9589" spans="16:19">
      <c r="P9589" s="33"/>
      <c r="R9589" s="33"/>
      <c r="S9589" s="33"/>
    </row>
    <row r="9590" spans="16:19">
      <c r="P9590" s="33"/>
      <c r="R9590" s="33"/>
      <c r="S9590" s="33"/>
    </row>
    <row r="9591" spans="16:19">
      <c r="P9591" s="33"/>
      <c r="R9591" s="33"/>
      <c r="S9591" s="33"/>
    </row>
    <row r="9592" spans="16:19">
      <c r="P9592" s="33"/>
      <c r="R9592" s="33"/>
      <c r="S9592" s="33"/>
    </row>
    <row r="9593" spans="16:19">
      <c r="P9593" s="33"/>
      <c r="R9593" s="33"/>
      <c r="S9593" s="33"/>
    </row>
    <row r="9594" spans="16:19">
      <c r="P9594" s="33"/>
      <c r="R9594" s="33"/>
      <c r="S9594" s="33"/>
    </row>
    <row r="9595" spans="16:19">
      <c r="P9595" s="33"/>
      <c r="R9595" s="33"/>
      <c r="S9595" s="33"/>
    </row>
    <row r="9596" spans="16:19">
      <c r="P9596" s="33"/>
      <c r="R9596" s="33"/>
      <c r="S9596" s="33"/>
    </row>
    <row r="9597" spans="16:19">
      <c r="P9597" s="33"/>
      <c r="R9597" s="33"/>
      <c r="S9597" s="33"/>
    </row>
    <row r="9598" spans="16:19">
      <c r="P9598" s="33"/>
      <c r="R9598" s="33"/>
      <c r="S9598" s="33"/>
    </row>
    <row r="9599" spans="16:19">
      <c r="P9599" s="33"/>
      <c r="R9599" s="33"/>
      <c r="S9599" s="33"/>
    </row>
    <row r="9600" spans="16:19">
      <c r="P9600" s="33"/>
      <c r="R9600" s="33"/>
      <c r="S9600" s="33"/>
    </row>
    <row r="9601" spans="16:19">
      <c r="P9601" s="33"/>
      <c r="R9601" s="33"/>
      <c r="S9601" s="33"/>
    </row>
    <row r="9602" spans="16:19">
      <c r="P9602" s="33"/>
      <c r="R9602" s="33"/>
      <c r="S9602" s="33"/>
    </row>
    <row r="9603" spans="16:19">
      <c r="P9603" s="33"/>
      <c r="R9603" s="33"/>
      <c r="S9603" s="33"/>
    </row>
    <row r="9604" spans="16:19">
      <c r="P9604" s="33"/>
      <c r="R9604" s="33"/>
      <c r="S9604" s="33"/>
    </row>
    <row r="9605" spans="16:19">
      <c r="P9605" s="33"/>
      <c r="R9605" s="33"/>
      <c r="S9605" s="33"/>
    </row>
    <row r="9606" spans="16:19">
      <c r="P9606" s="33"/>
      <c r="R9606" s="33"/>
      <c r="S9606" s="33"/>
    </row>
    <row r="9607" spans="16:19">
      <c r="P9607" s="33"/>
      <c r="R9607" s="33"/>
      <c r="S9607" s="33"/>
    </row>
    <row r="9608" spans="16:19">
      <c r="P9608" s="33"/>
      <c r="R9608" s="33"/>
      <c r="S9608" s="33"/>
    </row>
    <row r="9609" spans="16:19">
      <c r="P9609" s="33"/>
      <c r="R9609" s="33"/>
      <c r="S9609" s="33"/>
    </row>
    <row r="9610" spans="16:19">
      <c r="P9610" s="33"/>
      <c r="R9610" s="33"/>
      <c r="S9610" s="33"/>
    </row>
    <row r="9611" spans="16:19">
      <c r="P9611" s="33"/>
      <c r="R9611" s="33"/>
      <c r="S9611" s="33"/>
    </row>
    <row r="9612" spans="16:19">
      <c r="P9612" s="33"/>
      <c r="R9612" s="33"/>
      <c r="S9612" s="33"/>
    </row>
    <row r="9613" spans="16:19">
      <c r="P9613" s="33"/>
      <c r="R9613" s="33"/>
      <c r="S9613" s="33"/>
    </row>
    <row r="9614" spans="16:19">
      <c r="P9614" s="33"/>
      <c r="R9614" s="33"/>
      <c r="S9614" s="33"/>
    </row>
    <row r="9615" spans="16:19">
      <c r="P9615" s="33"/>
      <c r="R9615" s="33"/>
      <c r="S9615" s="33"/>
    </row>
    <row r="9616" spans="16:19">
      <c r="P9616" s="33"/>
      <c r="R9616" s="33"/>
      <c r="S9616" s="33"/>
    </row>
    <row r="9617" spans="16:19">
      <c r="P9617" s="33"/>
      <c r="R9617" s="33"/>
      <c r="S9617" s="33"/>
    </row>
    <row r="9618" spans="16:19">
      <c r="P9618" s="33"/>
      <c r="R9618" s="33"/>
      <c r="S9618" s="33"/>
    </row>
    <row r="9619" spans="16:19">
      <c r="P9619" s="33"/>
      <c r="R9619" s="33"/>
      <c r="S9619" s="33"/>
    </row>
    <row r="9620" spans="16:19">
      <c r="P9620" s="33"/>
      <c r="R9620" s="33"/>
      <c r="S9620" s="33"/>
    </row>
    <row r="9621" spans="16:19">
      <c r="P9621" s="33"/>
      <c r="R9621" s="33"/>
      <c r="S9621" s="33"/>
    </row>
    <row r="9622" spans="16:19">
      <c r="P9622" s="33"/>
      <c r="R9622" s="33"/>
      <c r="S9622" s="33"/>
    </row>
    <row r="9623" spans="16:19">
      <c r="P9623" s="33"/>
      <c r="R9623" s="33"/>
      <c r="S9623" s="33"/>
    </row>
    <row r="9624" spans="16:19">
      <c r="P9624" s="33"/>
      <c r="R9624" s="33"/>
      <c r="S9624" s="33"/>
    </row>
    <row r="9625" spans="16:19">
      <c r="P9625" s="33"/>
      <c r="R9625" s="33"/>
      <c r="S9625" s="33"/>
    </row>
    <row r="9626" spans="16:19">
      <c r="P9626" s="33"/>
      <c r="R9626" s="33"/>
      <c r="S9626" s="33"/>
    </row>
    <row r="9627" spans="16:19">
      <c r="P9627" s="33"/>
      <c r="R9627" s="33"/>
      <c r="S9627" s="33"/>
    </row>
    <row r="9628" spans="16:19">
      <c r="P9628" s="33"/>
      <c r="R9628" s="33"/>
      <c r="S9628" s="33"/>
    </row>
    <row r="9629" spans="16:19">
      <c r="P9629" s="33"/>
      <c r="R9629" s="33"/>
      <c r="S9629" s="33"/>
    </row>
    <row r="9630" spans="16:19">
      <c r="P9630" s="33"/>
      <c r="R9630" s="33"/>
      <c r="S9630" s="33"/>
    </row>
    <row r="9631" spans="16:19">
      <c r="P9631" s="33"/>
      <c r="R9631" s="33"/>
      <c r="S9631" s="33"/>
    </row>
    <row r="9632" spans="16:19">
      <c r="P9632" s="33"/>
      <c r="R9632" s="33"/>
      <c r="S9632" s="33"/>
    </row>
    <row r="9633" spans="16:19">
      <c r="P9633" s="33"/>
      <c r="R9633" s="33"/>
      <c r="S9633" s="33"/>
    </row>
    <row r="9634" spans="16:19">
      <c r="P9634" s="33"/>
      <c r="R9634" s="33"/>
      <c r="S9634" s="33"/>
    </row>
    <row r="9635" spans="16:19">
      <c r="P9635" s="33"/>
      <c r="R9635" s="33"/>
      <c r="S9635" s="33"/>
    </row>
    <row r="9636" spans="16:19">
      <c r="P9636" s="33"/>
      <c r="R9636" s="33"/>
      <c r="S9636" s="33"/>
    </row>
    <row r="9637" spans="16:19">
      <c r="P9637" s="33"/>
      <c r="R9637" s="33"/>
      <c r="S9637" s="33"/>
    </row>
    <row r="9638" spans="16:19">
      <c r="P9638" s="33"/>
      <c r="R9638" s="33"/>
      <c r="S9638" s="33"/>
    </row>
    <row r="9639" spans="16:19">
      <c r="P9639" s="33"/>
      <c r="R9639" s="33"/>
      <c r="S9639" s="33"/>
    </row>
    <row r="9640" spans="16:19">
      <c r="P9640" s="33"/>
      <c r="R9640" s="33"/>
      <c r="S9640" s="33"/>
    </row>
    <row r="9641" spans="16:19">
      <c r="P9641" s="33"/>
      <c r="R9641" s="33"/>
      <c r="S9641" s="33"/>
    </row>
    <row r="9642" spans="16:19">
      <c r="P9642" s="33"/>
      <c r="R9642" s="33"/>
      <c r="S9642" s="33"/>
    </row>
    <row r="9643" spans="16:19">
      <c r="P9643" s="33"/>
      <c r="R9643" s="33"/>
      <c r="S9643" s="33"/>
    </row>
    <row r="9644" spans="16:19">
      <c r="P9644" s="33"/>
      <c r="R9644" s="33"/>
      <c r="S9644" s="33"/>
    </row>
    <row r="9645" spans="16:19">
      <c r="P9645" s="33"/>
      <c r="R9645" s="33"/>
      <c r="S9645" s="33"/>
    </row>
    <row r="9646" spans="16:19">
      <c r="P9646" s="33"/>
      <c r="R9646" s="33"/>
      <c r="S9646" s="33"/>
    </row>
    <row r="9647" spans="16:19">
      <c r="P9647" s="33"/>
      <c r="R9647" s="33"/>
      <c r="S9647" s="33"/>
    </row>
    <row r="9648" spans="16:19">
      <c r="P9648" s="33"/>
      <c r="R9648" s="33"/>
      <c r="S9648" s="33"/>
    </row>
    <row r="9649" spans="16:19">
      <c r="P9649" s="33"/>
      <c r="R9649" s="33"/>
      <c r="S9649" s="33"/>
    </row>
    <row r="9650" spans="16:19">
      <c r="P9650" s="33"/>
      <c r="R9650" s="33"/>
      <c r="S9650" s="33"/>
    </row>
    <row r="9651" spans="16:19">
      <c r="P9651" s="33"/>
      <c r="R9651" s="33"/>
      <c r="S9651" s="33"/>
    </row>
    <row r="9652" spans="16:19">
      <c r="P9652" s="33"/>
      <c r="R9652" s="33"/>
      <c r="S9652" s="33"/>
    </row>
    <row r="9653" spans="16:19">
      <c r="P9653" s="33"/>
      <c r="R9653" s="33"/>
      <c r="S9653" s="33"/>
    </row>
    <row r="9654" spans="16:19">
      <c r="P9654" s="33"/>
      <c r="R9654" s="33"/>
      <c r="S9654" s="33"/>
    </row>
    <row r="9655" spans="16:19">
      <c r="P9655" s="33"/>
      <c r="R9655" s="33"/>
      <c r="S9655" s="33"/>
    </row>
    <row r="9656" spans="16:19">
      <c r="P9656" s="33"/>
      <c r="R9656" s="33"/>
      <c r="S9656" s="33"/>
    </row>
    <row r="9657" spans="16:19">
      <c r="P9657" s="33"/>
      <c r="R9657" s="33"/>
      <c r="S9657" s="33"/>
    </row>
    <row r="9658" spans="16:19">
      <c r="P9658" s="33"/>
      <c r="R9658" s="33"/>
      <c r="S9658" s="33"/>
    </row>
    <row r="9659" spans="16:19">
      <c r="P9659" s="33"/>
      <c r="R9659" s="33"/>
      <c r="S9659" s="33"/>
    </row>
    <row r="9660" spans="16:19">
      <c r="P9660" s="33"/>
      <c r="R9660" s="33"/>
      <c r="S9660" s="33"/>
    </row>
    <row r="9661" spans="16:19">
      <c r="P9661" s="33"/>
      <c r="R9661" s="33"/>
      <c r="S9661" s="33"/>
    </row>
    <row r="9662" spans="16:19">
      <c r="P9662" s="33"/>
      <c r="R9662" s="33"/>
      <c r="S9662" s="33"/>
    </row>
    <row r="9663" spans="16:19">
      <c r="P9663" s="33"/>
      <c r="R9663" s="33"/>
      <c r="S9663" s="33"/>
    </row>
    <row r="9664" spans="16:19">
      <c r="P9664" s="33"/>
      <c r="R9664" s="33"/>
      <c r="S9664" s="33"/>
    </row>
    <row r="9665" spans="16:19">
      <c r="P9665" s="33"/>
      <c r="R9665" s="33"/>
      <c r="S9665" s="33"/>
    </row>
    <row r="9666" spans="16:19">
      <c r="P9666" s="33"/>
      <c r="R9666" s="33"/>
      <c r="S9666" s="33"/>
    </row>
    <row r="9667" spans="16:19">
      <c r="P9667" s="33"/>
      <c r="R9667" s="33"/>
      <c r="S9667" s="33"/>
    </row>
    <row r="9668" spans="16:19">
      <c r="P9668" s="33"/>
      <c r="R9668" s="33"/>
      <c r="S9668" s="33"/>
    </row>
    <row r="9669" spans="16:19">
      <c r="P9669" s="33"/>
      <c r="R9669" s="33"/>
      <c r="S9669" s="33"/>
    </row>
    <row r="9670" spans="16:19">
      <c r="P9670" s="33"/>
      <c r="R9670" s="33"/>
      <c r="S9670" s="33"/>
    </row>
    <row r="9671" spans="16:19">
      <c r="P9671" s="33"/>
      <c r="R9671" s="33"/>
      <c r="S9671" s="33"/>
    </row>
    <row r="9672" spans="16:19">
      <c r="P9672" s="33"/>
      <c r="R9672" s="33"/>
      <c r="S9672" s="33"/>
    </row>
    <row r="9673" spans="16:19">
      <c r="P9673" s="33"/>
      <c r="R9673" s="33"/>
      <c r="S9673" s="33"/>
    </row>
    <row r="9674" spans="16:19">
      <c r="P9674" s="33"/>
      <c r="R9674" s="33"/>
      <c r="S9674" s="33"/>
    </row>
    <row r="9675" spans="16:19">
      <c r="P9675" s="33"/>
      <c r="R9675" s="33"/>
      <c r="S9675" s="33"/>
    </row>
    <row r="9676" spans="16:19">
      <c r="P9676" s="33"/>
      <c r="R9676" s="33"/>
      <c r="S9676" s="33"/>
    </row>
    <row r="9677" spans="16:19">
      <c r="P9677" s="33"/>
      <c r="R9677" s="33"/>
      <c r="S9677" s="33"/>
    </row>
    <row r="9678" spans="16:19">
      <c r="P9678" s="33"/>
      <c r="R9678" s="33"/>
      <c r="S9678" s="33"/>
    </row>
    <row r="9679" spans="16:19">
      <c r="P9679" s="33"/>
      <c r="R9679" s="33"/>
      <c r="S9679" s="33"/>
    </row>
    <row r="9680" spans="16:19">
      <c r="P9680" s="33"/>
      <c r="R9680" s="33"/>
      <c r="S9680" s="33"/>
    </row>
    <row r="9681" spans="16:19">
      <c r="P9681" s="33"/>
      <c r="R9681" s="33"/>
      <c r="S9681" s="33"/>
    </row>
    <row r="9682" spans="16:19">
      <c r="P9682" s="33"/>
      <c r="R9682" s="33"/>
      <c r="S9682" s="33"/>
    </row>
    <row r="9683" spans="16:19">
      <c r="P9683" s="33"/>
      <c r="R9683" s="33"/>
      <c r="S9683" s="33"/>
    </row>
    <row r="9684" spans="16:19">
      <c r="P9684" s="33"/>
      <c r="R9684" s="33"/>
      <c r="S9684" s="33"/>
    </row>
    <row r="9685" spans="16:19">
      <c r="P9685" s="33"/>
      <c r="R9685" s="33"/>
      <c r="S9685" s="33"/>
    </row>
    <row r="9686" spans="16:19">
      <c r="P9686" s="33"/>
      <c r="R9686" s="33"/>
      <c r="S9686" s="33"/>
    </row>
    <row r="9687" spans="16:19">
      <c r="P9687" s="33"/>
      <c r="R9687" s="33"/>
      <c r="S9687" s="33"/>
    </row>
    <row r="9688" spans="16:19">
      <c r="P9688" s="33"/>
      <c r="R9688" s="33"/>
      <c r="S9688" s="33"/>
    </row>
    <row r="9689" spans="16:19">
      <c r="P9689" s="33"/>
      <c r="R9689" s="33"/>
      <c r="S9689" s="33"/>
    </row>
    <row r="9690" spans="16:19">
      <c r="P9690" s="33"/>
      <c r="R9690" s="33"/>
      <c r="S9690" s="33"/>
    </row>
    <row r="9691" spans="16:19">
      <c r="P9691" s="33"/>
      <c r="R9691" s="33"/>
      <c r="S9691" s="33"/>
    </row>
    <row r="9692" spans="16:19">
      <c r="P9692" s="33"/>
      <c r="R9692" s="33"/>
      <c r="S9692" s="33"/>
    </row>
    <row r="9693" spans="16:19">
      <c r="P9693" s="33"/>
      <c r="R9693" s="33"/>
      <c r="S9693" s="33"/>
    </row>
    <row r="9694" spans="16:19">
      <c r="P9694" s="33"/>
      <c r="R9694" s="33"/>
      <c r="S9694" s="33"/>
    </row>
    <row r="9695" spans="16:19">
      <c r="P9695" s="33"/>
      <c r="R9695" s="33"/>
      <c r="S9695" s="33"/>
    </row>
    <row r="9696" spans="16:19">
      <c r="P9696" s="33"/>
      <c r="R9696" s="33"/>
      <c r="S9696" s="33"/>
    </row>
    <row r="9697" spans="16:19">
      <c r="P9697" s="33"/>
      <c r="R9697" s="33"/>
      <c r="S9697" s="33"/>
    </row>
    <row r="9698" spans="16:19">
      <c r="P9698" s="33"/>
      <c r="R9698" s="33"/>
      <c r="S9698" s="33"/>
    </row>
    <row r="9699" spans="16:19">
      <c r="P9699" s="33"/>
      <c r="R9699" s="33"/>
      <c r="S9699" s="33"/>
    </row>
    <row r="9700" spans="16:19">
      <c r="P9700" s="33"/>
      <c r="R9700" s="33"/>
      <c r="S9700" s="33"/>
    </row>
    <row r="9701" spans="16:19">
      <c r="P9701" s="33"/>
      <c r="R9701" s="33"/>
      <c r="S9701" s="33"/>
    </row>
    <row r="9702" spans="16:19">
      <c r="P9702" s="33"/>
      <c r="R9702" s="33"/>
      <c r="S9702" s="33"/>
    </row>
    <row r="9703" spans="16:19">
      <c r="P9703" s="33"/>
      <c r="R9703" s="33"/>
      <c r="S9703" s="33"/>
    </row>
    <row r="9704" spans="16:19">
      <c r="P9704" s="33"/>
      <c r="R9704" s="33"/>
      <c r="S9704" s="33"/>
    </row>
    <row r="9705" spans="16:19">
      <c r="P9705" s="33"/>
      <c r="R9705" s="33"/>
      <c r="S9705" s="33"/>
    </row>
    <row r="9706" spans="16:19">
      <c r="P9706" s="33"/>
      <c r="R9706" s="33"/>
      <c r="S9706" s="33"/>
    </row>
    <row r="9707" spans="16:19">
      <c r="P9707" s="33"/>
      <c r="R9707" s="33"/>
      <c r="S9707" s="33"/>
    </row>
    <row r="9708" spans="16:19">
      <c r="P9708" s="33"/>
      <c r="R9708" s="33"/>
      <c r="S9708" s="33"/>
    </row>
    <row r="9709" spans="16:19">
      <c r="P9709" s="33"/>
      <c r="R9709" s="33"/>
      <c r="S9709" s="33"/>
    </row>
    <row r="9710" spans="16:19">
      <c r="P9710" s="33"/>
      <c r="R9710" s="33"/>
      <c r="S9710" s="33"/>
    </row>
    <row r="9711" spans="16:19">
      <c r="P9711" s="33"/>
      <c r="R9711" s="33"/>
      <c r="S9711" s="33"/>
    </row>
    <row r="9712" spans="16:19">
      <c r="P9712" s="33"/>
      <c r="R9712" s="33"/>
      <c r="S9712" s="33"/>
    </row>
    <row r="9713" spans="16:19">
      <c r="P9713" s="33"/>
      <c r="R9713" s="33"/>
      <c r="S9713" s="33"/>
    </row>
    <row r="9714" spans="16:19">
      <c r="P9714" s="33"/>
      <c r="R9714" s="33"/>
      <c r="S9714" s="33"/>
    </row>
    <row r="9715" spans="16:19">
      <c r="P9715" s="33"/>
      <c r="R9715" s="33"/>
      <c r="S9715" s="33"/>
    </row>
    <row r="9716" spans="16:19">
      <c r="P9716" s="33"/>
      <c r="R9716" s="33"/>
      <c r="S9716" s="33"/>
    </row>
    <row r="9717" spans="16:19">
      <c r="P9717" s="33"/>
      <c r="R9717" s="33"/>
      <c r="S9717" s="33"/>
    </row>
    <row r="9718" spans="16:19">
      <c r="P9718" s="33"/>
      <c r="R9718" s="33"/>
      <c r="S9718" s="33"/>
    </row>
    <row r="9719" spans="16:19">
      <c r="P9719" s="33"/>
      <c r="R9719" s="33"/>
      <c r="S9719" s="33"/>
    </row>
    <row r="9720" spans="16:19">
      <c r="P9720" s="33"/>
      <c r="R9720" s="33"/>
      <c r="S9720" s="33"/>
    </row>
    <row r="9721" spans="16:19">
      <c r="P9721" s="33"/>
      <c r="R9721" s="33"/>
      <c r="S9721" s="33"/>
    </row>
    <row r="9722" spans="16:19">
      <c r="P9722" s="33"/>
      <c r="R9722" s="33"/>
      <c r="S9722" s="33"/>
    </row>
    <row r="9723" spans="16:19">
      <c r="P9723" s="33"/>
      <c r="R9723" s="33"/>
      <c r="S9723" s="33"/>
    </row>
    <row r="9724" spans="16:19">
      <c r="P9724" s="33"/>
      <c r="R9724" s="33"/>
      <c r="S9724" s="33"/>
    </row>
    <row r="9725" spans="16:19">
      <c r="P9725" s="33"/>
      <c r="R9725" s="33"/>
      <c r="S9725" s="33"/>
    </row>
    <row r="9726" spans="16:19">
      <c r="P9726" s="33"/>
      <c r="R9726" s="33"/>
      <c r="S9726" s="33"/>
    </row>
    <row r="9727" spans="16:19">
      <c r="P9727" s="33"/>
      <c r="R9727" s="33"/>
      <c r="S9727" s="33"/>
    </row>
    <row r="9728" spans="16:19">
      <c r="P9728" s="33"/>
      <c r="R9728" s="33"/>
      <c r="S9728" s="33"/>
    </row>
    <row r="9729" spans="16:19">
      <c r="P9729" s="33"/>
      <c r="R9729" s="33"/>
      <c r="S9729" s="33"/>
    </row>
    <row r="9730" spans="16:19">
      <c r="P9730" s="33"/>
      <c r="R9730" s="33"/>
      <c r="S9730" s="33"/>
    </row>
    <row r="9731" spans="16:19">
      <c r="P9731" s="33"/>
      <c r="R9731" s="33"/>
      <c r="S9731" s="33"/>
    </row>
    <row r="9732" spans="16:19">
      <c r="P9732" s="33"/>
      <c r="R9732" s="33"/>
      <c r="S9732" s="33"/>
    </row>
    <row r="9733" spans="16:19">
      <c r="P9733" s="33"/>
      <c r="R9733" s="33"/>
      <c r="S9733" s="33"/>
    </row>
    <row r="9734" spans="16:19">
      <c r="P9734" s="33"/>
      <c r="R9734" s="33"/>
      <c r="S9734" s="33"/>
    </row>
    <row r="9735" spans="16:19">
      <c r="P9735" s="33"/>
      <c r="R9735" s="33"/>
      <c r="S9735" s="33"/>
    </row>
    <row r="9736" spans="16:19">
      <c r="P9736" s="33"/>
      <c r="R9736" s="33"/>
      <c r="S9736" s="33"/>
    </row>
    <row r="9737" spans="16:19">
      <c r="P9737" s="33"/>
      <c r="R9737" s="33"/>
      <c r="S9737" s="33"/>
    </row>
    <row r="9738" spans="16:19">
      <c r="P9738" s="33"/>
      <c r="R9738" s="33"/>
      <c r="S9738" s="33"/>
    </row>
    <row r="9739" spans="16:19">
      <c r="P9739" s="33"/>
      <c r="R9739" s="33"/>
      <c r="S9739" s="33"/>
    </row>
    <row r="9740" spans="16:19">
      <c r="P9740" s="33"/>
      <c r="R9740" s="33"/>
      <c r="S9740" s="33"/>
    </row>
    <row r="9741" spans="16:19">
      <c r="P9741" s="33"/>
      <c r="R9741" s="33"/>
      <c r="S9741" s="33"/>
    </row>
    <row r="9742" spans="16:19">
      <c r="P9742" s="33"/>
      <c r="R9742" s="33"/>
      <c r="S9742" s="33"/>
    </row>
    <row r="9743" spans="16:19">
      <c r="P9743" s="33"/>
      <c r="R9743" s="33"/>
      <c r="S9743" s="33"/>
    </row>
    <row r="9744" spans="16:19">
      <c r="P9744" s="33"/>
      <c r="R9744" s="33"/>
      <c r="S9744" s="33"/>
    </row>
    <row r="9745" spans="16:19">
      <c r="P9745" s="33"/>
      <c r="R9745" s="33"/>
      <c r="S9745" s="33"/>
    </row>
    <row r="9746" spans="16:19">
      <c r="P9746" s="33"/>
      <c r="R9746" s="33"/>
      <c r="S9746" s="33"/>
    </row>
    <row r="9747" spans="16:19">
      <c r="P9747" s="33"/>
      <c r="R9747" s="33"/>
      <c r="S9747" s="33"/>
    </row>
    <row r="9748" spans="16:19">
      <c r="P9748" s="33"/>
      <c r="R9748" s="33"/>
      <c r="S9748" s="33"/>
    </row>
    <row r="9749" spans="16:19">
      <c r="P9749" s="33"/>
      <c r="R9749" s="33"/>
      <c r="S9749" s="33"/>
    </row>
    <row r="9750" spans="16:19">
      <c r="P9750" s="33"/>
      <c r="R9750" s="33"/>
      <c r="S9750" s="33"/>
    </row>
    <row r="9751" spans="16:19">
      <c r="P9751" s="33"/>
      <c r="R9751" s="33"/>
      <c r="S9751" s="33"/>
    </row>
    <row r="9752" spans="16:19">
      <c r="P9752" s="33"/>
      <c r="R9752" s="33"/>
      <c r="S9752" s="33"/>
    </row>
    <row r="9753" spans="16:19">
      <c r="P9753" s="33"/>
      <c r="R9753" s="33"/>
      <c r="S9753" s="33"/>
    </row>
    <row r="9754" spans="16:19">
      <c r="P9754" s="33"/>
      <c r="R9754" s="33"/>
      <c r="S9754" s="33"/>
    </row>
    <row r="9755" spans="16:19">
      <c r="P9755" s="33"/>
      <c r="R9755" s="33"/>
      <c r="S9755" s="33"/>
    </row>
    <row r="9756" spans="16:19">
      <c r="P9756" s="33"/>
      <c r="R9756" s="33"/>
      <c r="S9756" s="33"/>
    </row>
    <row r="9757" spans="16:19">
      <c r="P9757" s="33"/>
      <c r="R9757" s="33"/>
      <c r="S9757" s="33"/>
    </row>
    <row r="9758" spans="16:19">
      <c r="P9758" s="33"/>
      <c r="R9758" s="33"/>
      <c r="S9758" s="33"/>
    </row>
    <row r="9759" spans="16:19">
      <c r="P9759" s="33"/>
      <c r="R9759" s="33"/>
      <c r="S9759" s="33"/>
    </row>
    <row r="9760" spans="16:19">
      <c r="P9760" s="33"/>
      <c r="R9760" s="33"/>
      <c r="S9760" s="33"/>
    </row>
    <row r="9761" spans="16:31">
      <c r="P9761" s="33"/>
      <c r="R9761" s="33"/>
      <c r="S9761" s="33"/>
    </row>
    <row r="9762" spans="16:31">
      <c r="P9762" s="33"/>
      <c r="R9762" s="33"/>
      <c r="S9762" s="33"/>
    </row>
    <row r="9763" spans="16:31">
      <c r="P9763" s="33"/>
      <c r="R9763" s="33"/>
      <c r="S9763" s="33"/>
    </row>
    <row r="9764" spans="16:31">
      <c r="P9764" s="33"/>
      <c r="R9764" s="33"/>
      <c r="S9764" s="33"/>
    </row>
    <row r="9765" spans="16:31">
      <c r="P9765" s="33"/>
      <c r="R9765" s="33"/>
      <c r="S9765" s="33"/>
    </row>
    <row r="9766" spans="16:31">
      <c r="P9766" s="33"/>
      <c r="R9766" s="33"/>
      <c r="S9766" s="33"/>
    </row>
    <row r="9767" spans="16:31">
      <c r="P9767" s="33"/>
      <c r="R9767" s="33"/>
      <c r="S9767" s="33"/>
    </row>
    <row r="9768" spans="16:31">
      <c r="P9768" s="33"/>
      <c r="R9768" s="33"/>
      <c r="S9768" s="33"/>
    </row>
    <row r="9769" spans="16:31">
      <c r="P9769" s="33"/>
      <c r="R9769" s="33"/>
      <c r="S9769" s="33"/>
      <c r="AE9769" s="33"/>
    </row>
    <row r="9770" spans="16:31">
      <c r="P9770" s="33"/>
      <c r="R9770" s="33"/>
      <c r="S9770" s="33"/>
    </row>
    <row r="9771" spans="16:31">
      <c r="P9771" s="33"/>
      <c r="R9771" s="33"/>
      <c r="S9771" s="33"/>
    </row>
    <row r="9772" spans="16:31">
      <c r="P9772" s="33"/>
      <c r="R9772" s="33"/>
      <c r="S9772" s="33"/>
    </row>
    <row r="9773" spans="16:31">
      <c r="P9773" s="33"/>
      <c r="R9773" s="33"/>
      <c r="S9773" s="33"/>
    </row>
    <row r="9774" spans="16:31">
      <c r="P9774" s="33"/>
      <c r="R9774" s="33"/>
      <c r="S9774" s="33"/>
    </row>
    <row r="9775" spans="16:31">
      <c r="P9775" s="33"/>
      <c r="R9775" s="33"/>
      <c r="S9775" s="33"/>
    </row>
    <row r="9776" spans="16:31">
      <c r="P9776" s="33"/>
      <c r="R9776" s="33"/>
      <c r="S9776" s="33"/>
    </row>
    <row r="9777" spans="16:19">
      <c r="P9777" s="33"/>
      <c r="R9777" s="33"/>
      <c r="S9777" s="33"/>
    </row>
    <row r="9778" spans="16:19">
      <c r="P9778" s="33"/>
      <c r="R9778" s="33"/>
      <c r="S9778" s="33"/>
    </row>
    <row r="9779" spans="16:19">
      <c r="P9779" s="33"/>
      <c r="R9779" s="33"/>
      <c r="S9779" s="33"/>
    </row>
    <row r="9780" spans="16:19">
      <c r="P9780" s="33"/>
      <c r="R9780" s="33"/>
      <c r="S9780" s="33"/>
    </row>
    <row r="9781" spans="16:19">
      <c r="P9781" s="33"/>
      <c r="R9781" s="33"/>
      <c r="S9781" s="33"/>
    </row>
    <row r="9782" spans="16:19">
      <c r="P9782" s="33"/>
      <c r="R9782" s="33"/>
      <c r="S9782" s="33"/>
    </row>
    <row r="9783" spans="16:19">
      <c r="P9783" s="33"/>
      <c r="R9783" s="33"/>
      <c r="S9783" s="33"/>
    </row>
    <row r="9784" spans="16:19">
      <c r="P9784" s="33"/>
      <c r="R9784" s="33"/>
      <c r="S9784" s="33"/>
    </row>
    <row r="9785" spans="16:19">
      <c r="P9785" s="33"/>
      <c r="R9785" s="33"/>
      <c r="S9785" s="33"/>
    </row>
    <row r="9786" spans="16:19">
      <c r="P9786" s="33"/>
      <c r="R9786" s="33"/>
      <c r="S9786" s="33"/>
    </row>
    <row r="9787" spans="16:19">
      <c r="P9787" s="33"/>
      <c r="R9787" s="33"/>
      <c r="S9787" s="33"/>
    </row>
    <row r="9788" spans="16:19">
      <c r="P9788" s="33"/>
      <c r="R9788" s="33"/>
      <c r="S9788" s="33"/>
    </row>
    <row r="9789" spans="16:19">
      <c r="P9789" s="33"/>
      <c r="R9789" s="33"/>
      <c r="S9789" s="33"/>
    </row>
    <row r="9790" spans="16:19">
      <c r="P9790" s="33"/>
      <c r="R9790" s="33"/>
      <c r="S9790" s="33"/>
    </row>
    <row r="9791" spans="16:19">
      <c r="P9791" s="33"/>
      <c r="R9791" s="33"/>
      <c r="S9791" s="33"/>
    </row>
    <row r="9792" spans="16:19">
      <c r="P9792" s="33"/>
      <c r="R9792" s="33"/>
      <c r="S9792" s="33"/>
    </row>
    <row r="9793" spans="16:19">
      <c r="P9793" s="33"/>
      <c r="R9793" s="33"/>
      <c r="S9793" s="33"/>
    </row>
    <row r="9794" spans="16:19">
      <c r="P9794" s="33"/>
      <c r="R9794" s="33"/>
      <c r="S9794" s="33"/>
    </row>
    <row r="9795" spans="16:19">
      <c r="P9795" s="33"/>
      <c r="R9795" s="33"/>
      <c r="S9795" s="33"/>
    </row>
    <row r="9796" spans="16:19">
      <c r="P9796" s="33"/>
      <c r="R9796" s="33"/>
      <c r="S9796" s="33"/>
    </row>
    <row r="9797" spans="16:19">
      <c r="P9797" s="33"/>
      <c r="R9797" s="33"/>
      <c r="S9797" s="33"/>
    </row>
    <row r="9798" spans="16:19">
      <c r="P9798" s="33"/>
      <c r="R9798" s="33"/>
      <c r="S9798" s="33"/>
    </row>
    <row r="9799" spans="16:19">
      <c r="P9799" s="33"/>
      <c r="R9799" s="33"/>
      <c r="S9799" s="33"/>
    </row>
    <row r="9800" spans="16:19">
      <c r="P9800" s="33"/>
      <c r="R9800" s="33"/>
      <c r="S9800" s="33"/>
    </row>
    <row r="9801" spans="16:19">
      <c r="P9801" s="33"/>
      <c r="R9801" s="33"/>
      <c r="S9801" s="33"/>
    </row>
    <row r="9802" spans="16:19">
      <c r="P9802" s="33"/>
      <c r="R9802" s="33"/>
      <c r="S9802" s="33"/>
    </row>
    <row r="9803" spans="16:19">
      <c r="P9803" s="33"/>
      <c r="R9803" s="33"/>
      <c r="S9803" s="33"/>
    </row>
    <row r="9804" spans="16:19">
      <c r="P9804" s="33"/>
      <c r="R9804" s="33"/>
      <c r="S9804" s="33"/>
    </row>
    <row r="9805" spans="16:19">
      <c r="P9805" s="33"/>
      <c r="R9805" s="33"/>
      <c r="S9805" s="33"/>
    </row>
    <row r="9806" spans="16:19">
      <c r="P9806" s="33"/>
      <c r="R9806" s="33"/>
      <c r="S9806" s="33"/>
    </row>
    <row r="9807" spans="16:19">
      <c r="P9807" s="33"/>
      <c r="R9807" s="33"/>
      <c r="S9807" s="33"/>
    </row>
    <row r="9808" spans="16:19">
      <c r="P9808" s="33"/>
      <c r="R9808" s="33"/>
      <c r="S9808" s="33"/>
    </row>
    <row r="9809" spans="16:19">
      <c r="P9809" s="33"/>
      <c r="R9809" s="33"/>
      <c r="S9809" s="33"/>
    </row>
    <row r="9810" spans="16:19">
      <c r="P9810" s="33"/>
      <c r="R9810" s="33"/>
      <c r="S9810" s="33"/>
    </row>
    <row r="9811" spans="16:19">
      <c r="P9811" s="33"/>
      <c r="R9811" s="33"/>
      <c r="S9811" s="33"/>
    </row>
    <row r="9812" spans="16:19">
      <c r="P9812" s="33"/>
      <c r="R9812" s="33"/>
      <c r="S9812" s="33"/>
    </row>
    <row r="9813" spans="16:19">
      <c r="P9813" s="33"/>
      <c r="R9813" s="33"/>
      <c r="S9813" s="33"/>
    </row>
    <row r="9814" spans="16:19">
      <c r="P9814" s="33"/>
      <c r="R9814" s="33"/>
      <c r="S9814" s="33"/>
    </row>
    <row r="9815" spans="16:19">
      <c r="P9815" s="33"/>
      <c r="R9815" s="33"/>
      <c r="S9815" s="33"/>
    </row>
    <row r="9816" spans="16:19">
      <c r="P9816" s="33"/>
      <c r="R9816" s="33"/>
      <c r="S9816" s="33"/>
    </row>
    <row r="9817" spans="16:19">
      <c r="P9817" s="33"/>
      <c r="R9817" s="33"/>
      <c r="S9817" s="33"/>
    </row>
    <row r="9818" spans="16:19">
      <c r="P9818" s="33"/>
      <c r="R9818" s="33"/>
      <c r="S9818" s="33"/>
    </row>
    <row r="9819" spans="16:19">
      <c r="P9819" s="33"/>
      <c r="R9819" s="33"/>
      <c r="S9819" s="33"/>
    </row>
    <row r="9820" spans="16:19">
      <c r="P9820" s="33"/>
      <c r="R9820" s="33"/>
      <c r="S9820" s="33"/>
    </row>
    <row r="9821" spans="16:19">
      <c r="P9821" s="33"/>
      <c r="R9821" s="33"/>
      <c r="S9821" s="33"/>
    </row>
    <row r="9822" spans="16:19">
      <c r="P9822" s="33"/>
      <c r="R9822" s="33"/>
      <c r="S9822" s="33"/>
    </row>
    <row r="9823" spans="16:19">
      <c r="P9823" s="33"/>
      <c r="R9823" s="33"/>
      <c r="S9823" s="33"/>
    </row>
    <row r="9824" spans="16:19">
      <c r="P9824" s="33"/>
      <c r="R9824" s="33"/>
      <c r="S9824" s="33"/>
    </row>
    <row r="9825" spans="16:19">
      <c r="P9825" s="33"/>
      <c r="R9825" s="33"/>
      <c r="S9825" s="33"/>
    </row>
    <row r="9826" spans="16:19">
      <c r="P9826" s="33"/>
      <c r="R9826" s="33"/>
      <c r="S9826" s="33"/>
    </row>
    <row r="9827" spans="16:19">
      <c r="P9827" s="33"/>
      <c r="R9827" s="33"/>
      <c r="S9827" s="33"/>
    </row>
    <row r="9828" spans="16:19">
      <c r="P9828" s="33"/>
      <c r="R9828" s="33"/>
      <c r="S9828" s="33"/>
    </row>
    <row r="9829" spans="16:19">
      <c r="P9829" s="33"/>
      <c r="R9829" s="33"/>
      <c r="S9829" s="33"/>
    </row>
    <row r="9830" spans="16:19">
      <c r="P9830" s="33"/>
      <c r="R9830" s="33"/>
      <c r="S9830" s="33"/>
    </row>
    <row r="9831" spans="16:19">
      <c r="P9831" s="33"/>
      <c r="R9831" s="33"/>
      <c r="S9831" s="33"/>
    </row>
    <row r="9832" spans="16:19">
      <c r="P9832" s="33"/>
      <c r="R9832" s="33"/>
      <c r="S9832" s="33"/>
    </row>
    <row r="9833" spans="16:19">
      <c r="P9833" s="33"/>
      <c r="R9833" s="33"/>
      <c r="S9833" s="33"/>
    </row>
    <row r="9834" spans="16:19">
      <c r="P9834" s="33"/>
      <c r="R9834" s="33"/>
      <c r="S9834" s="33"/>
    </row>
    <row r="9835" spans="16:19">
      <c r="P9835" s="33"/>
      <c r="R9835" s="33"/>
      <c r="S9835" s="33"/>
    </row>
    <row r="9836" spans="16:19">
      <c r="P9836" s="33"/>
      <c r="R9836" s="33"/>
      <c r="S9836" s="33"/>
    </row>
    <row r="9837" spans="16:19">
      <c r="P9837" s="33"/>
      <c r="R9837" s="33"/>
      <c r="S9837" s="33"/>
    </row>
    <row r="9838" spans="16:19">
      <c r="P9838" s="33"/>
      <c r="R9838" s="33"/>
      <c r="S9838" s="33"/>
    </row>
    <row r="9839" spans="16:19">
      <c r="P9839" s="33"/>
      <c r="R9839" s="33"/>
      <c r="S9839" s="33"/>
    </row>
    <row r="9840" spans="16:19">
      <c r="P9840" s="33"/>
      <c r="R9840" s="33"/>
      <c r="S9840" s="33"/>
    </row>
    <row r="9841" spans="16:19">
      <c r="P9841" s="33"/>
      <c r="R9841" s="33"/>
      <c r="S9841" s="33"/>
    </row>
    <row r="9842" spans="16:19">
      <c r="P9842" s="33"/>
      <c r="R9842" s="33"/>
      <c r="S9842" s="33"/>
    </row>
    <row r="9843" spans="16:19">
      <c r="P9843" s="33"/>
      <c r="R9843" s="33"/>
      <c r="S9843" s="33"/>
    </row>
    <row r="9844" spans="16:19">
      <c r="P9844" s="33"/>
      <c r="R9844" s="33"/>
      <c r="S9844" s="33"/>
    </row>
    <row r="9845" spans="16:19">
      <c r="P9845" s="33"/>
      <c r="R9845" s="33"/>
      <c r="S9845" s="33"/>
    </row>
    <row r="9846" spans="16:19">
      <c r="P9846" s="33"/>
      <c r="R9846" s="33"/>
      <c r="S9846" s="33"/>
    </row>
    <row r="9847" spans="16:19">
      <c r="P9847" s="33"/>
      <c r="R9847" s="33"/>
      <c r="S9847" s="33"/>
    </row>
    <row r="9848" spans="16:19">
      <c r="P9848" s="33"/>
      <c r="R9848" s="33"/>
      <c r="S9848" s="33"/>
    </row>
    <row r="9849" spans="16:19">
      <c r="P9849" s="33"/>
      <c r="R9849" s="33"/>
      <c r="S9849" s="33"/>
    </row>
    <row r="9850" spans="16:19">
      <c r="P9850" s="33"/>
      <c r="R9850" s="33"/>
      <c r="S9850" s="33"/>
    </row>
    <row r="9851" spans="16:19">
      <c r="P9851" s="33"/>
      <c r="R9851" s="33"/>
      <c r="S9851" s="33"/>
    </row>
    <row r="9852" spans="16:19">
      <c r="P9852" s="33"/>
      <c r="R9852" s="33"/>
      <c r="S9852" s="33"/>
    </row>
    <row r="9853" spans="16:19">
      <c r="P9853" s="33"/>
      <c r="R9853" s="33"/>
      <c r="S9853" s="33"/>
    </row>
    <row r="9854" spans="16:19">
      <c r="P9854" s="33"/>
      <c r="R9854" s="33"/>
      <c r="S9854" s="33"/>
    </row>
    <row r="9855" spans="16:19">
      <c r="P9855" s="33"/>
      <c r="R9855" s="33"/>
      <c r="S9855" s="33"/>
    </row>
    <row r="9856" spans="16:19">
      <c r="P9856" s="33"/>
      <c r="R9856" s="33"/>
      <c r="S9856" s="33"/>
    </row>
    <row r="9857" spans="16:19">
      <c r="P9857" s="33"/>
      <c r="R9857" s="33"/>
      <c r="S9857" s="33"/>
    </row>
    <row r="9858" spans="16:19">
      <c r="P9858" s="33"/>
      <c r="R9858" s="33"/>
      <c r="S9858" s="33"/>
    </row>
    <row r="9859" spans="16:19">
      <c r="P9859" s="33"/>
      <c r="R9859" s="33"/>
      <c r="S9859" s="33"/>
    </row>
    <row r="9860" spans="16:19">
      <c r="P9860" s="33"/>
      <c r="R9860" s="33"/>
      <c r="S9860" s="33"/>
    </row>
    <row r="9861" spans="16:19">
      <c r="P9861" s="33"/>
      <c r="R9861" s="33"/>
      <c r="S9861" s="33"/>
    </row>
    <row r="9862" spans="16:19">
      <c r="P9862" s="33"/>
      <c r="R9862" s="33"/>
      <c r="S9862" s="33"/>
    </row>
    <row r="9863" spans="16:19">
      <c r="P9863" s="33"/>
      <c r="R9863" s="33"/>
      <c r="S9863" s="33"/>
    </row>
    <row r="9864" spans="16:19">
      <c r="P9864" s="33"/>
      <c r="R9864" s="33"/>
      <c r="S9864" s="33"/>
    </row>
    <row r="9865" spans="16:19">
      <c r="P9865" s="33"/>
      <c r="R9865" s="33"/>
      <c r="S9865" s="33"/>
    </row>
    <row r="9866" spans="16:19">
      <c r="P9866" s="33"/>
      <c r="R9866" s="33"/>
      <c r="S9866" s="33"/>
    </row>
    <row r="9867" spans="16:19">
      <c r="P9867" s="33"/>
      <c r="R9867" s="33"/>
      <c r="S9867" s="33"/>
    </row>
    <row r="9868" spans="16:19">
      <c r="P9868" s="33"/>
      <c r="R9868" s="33"/>
      <c r="S9868" s="33"/>
    </row>
    <row r="9869" spans="16:19">
      <c r="P9869" s="33"/>
      <c r="R9869" s="33"/>
      <c r="S9869" s="33"/>
    </row>
    <row r="9870" spans="16:19">
      <c r="P9870" s="33"/>
      <c r="R9870" s="33"/>
      <c r="S9870" s="33"/>
    </row>
    <row r="9871" spans="16:19">
      <c r="P9871" s="33"/>
      <c r="R9871" s="33"/>
      <c r="S9871" s="33"/>
    </row>
    <row r="9872" spans="16:19">
      <c r="P9872" s="33"/>
      <c r="R9872" s="33"/>
      <c r="S9872" s="33"/>
    </row>
    <row r="9873" spans="16:19">
      <c r="P9873" s="33"/>
      <c r="R9873" s="33"/>
      <c r="S9873" s="33"/>
    </row>
    <row r="9874" spans="16:19">
      <c r="P9874" s="33"/>
      <c r="R9874" s="33"/>
      <c r="S9874" s="33"/>
    </row>
    <row r="9875" spans="16:19">
      <c r="P9875" s="33"/>
      <c r="R9875" s="33"/>
      <c r="S9875" s="33"/>
    </row>
    <row r="9876" spans="16:19">
      <c r="P9876" s="33"/>
      <c r="R9876" s="33"/>
      <c r="S9876" s="33"/>
    </row>
    <row r="9877" spans="16:19">
      <c r="P9877" s="33"/>
      <c r="R9877" s="33"/>
      <c r="S9877" s="33"/>
    </row>
    <row r="9878" spans="16:19">
      <c r="P9878" s="33"/>
      <c r="R9878" s="33"/>
      <c r="S9878" s="33"/>
    </row>
    <row r="9879" spans="16:19">
      <c r="P9879" s="33"/>
      <c r="R9879" s="33"/>
      <c r="S9879" s="33"/>
    </row>
    <row r="9880" spans="16:19">
      <c r="P9880" s="33"/>
      <c r="R9880" s="33"/>
      <c r="S9880" s="33"/>
    </row>
    <row r="9881" spans="16:19">
      <c r="P9881" s="33"/>
      <c r="R9881" s="33"/>
      <c r="S9881" s="33"/>
    </row>
    <row r="9882" spans="16:19">
      <c r="P9882" s="33"/>
      <c r="R9882" s="33"/>
      <c r="S9882" s="33"/>
    </row>
    <row r="9883" spans="16:19">
      <c r="P9883" s="33"/>
      <c r="R9883" s="33"/>
      <c r="S9883" s="33"/>
    </row>
    <row r="9884" spans="16:19">
      <c r="P9884" s="33"/>
      <c r="R9884" s="33"/>
      <c r="S9884" s="33"/>
    </row>
    <row r="9885" spans="16:19">
      <c r="P9885" s="33"/>
      <c r="R9885" s="33"/>
      <c r="S9885" s="33"/>
    </row>
    <row r="9886" spans="16:19">
      <c r="P9886" s="33"/>
      <c r="R9886" s="33"/>
      <c r="S9886" s="33"/>
    </row>
    <row r="9887" spans="16:19">
      <c r="P9887" s="33"/>
      <c r="R9887" s="33"/>
      <c r="S9887" s="33"/>
    </row>
    <row r="9888" spans="16:19">
      <c r="P9888" s="33"/>
      <c r="R9888" s="33"/>
      <c r="S9888" s="33"/>
    </row>
    <row r="9889" spans="16:19">
      <c r="P9889" s="33"/>
      <c r="R9889" s="33"/>
      <c r="S9889" s="33"/>
    </row>
    <row r="9890" spans="16:19">
      <c r="P9890" s="33"/>
      <c r="R9890" s="33"/>
      <c r="S9890" s="33"/>
    </row>
    <row r="9891" spans="16:19">
      <c r="P9891" s="33"/>
      <c r="R9891" s="33"/>
      <c r="S9891" s="33"/>
    </row>
    <row r="9892" spans="16:19">
      <c r="P9892" s="33"/>
      <c r="R9892" s="33"/>
      <c r="S9892" s="33"/>
    </row>
    <row r="9893" spans="16:19">
      <c r="P9893" s="33"/>
      <c r="R9893" s="33"/>
      <c r="S9893" s="33"/>
    </row>
    <row r="9894" spans="16:19">
      <c r="P9894" s="33"/>
      <c r="R9894" s="33"/>
      <c r="S9894" s="33"/>
    </row>
    <row r="9895" spans="16:19">
      <c r="P9895" s="33"/>
      <c r="R9895" s="33"/>
      <c r="S9895" s="33"/>
    </row>
    <row r="9896" spans="16:19">
      <c r="P9896" s="33"/>
      <c r="R9896" s="33"/>
      <c r="S9896" s="33"/>
    </row>
    <row r="9897" spans="16:19">
      <c r="P9897" s="33"/>
      <c r="R9897" s="33"/>
      <c r="S9897" s="33"/>
    </row>
    <row r="9898" spans="16:19">
      <c r="P9898" s="33"/>
      <c r="R9898" s="33"/>
      <c r="S9898" s="33"/>
    </row>
    <row r="9899" spans="16:19">
      <c r="P9899" s="33"/>
      <c r="R9899" s="33"/>
      <c r="S9899" s="33"/>
    </row>
    <row r="9900" spans="16:19">
      <c r="P9900" s="33"/>
      <c r="R9900" s="33"/>
      <c r="S9900" s="33"/>
    </row>
    <row r="9901" spans="16:19">
      <c r="P9901" s="33"/>
      <c r="R9901" s="33"/>
      <c r="S9901" s="33"/>
    </row>
    <row r="9902" spans="16:19">
      <c r="P9902" s="33"/>
      <c r="R9902" s="33"/>
      <c r="S9902" s="33"/>
    </row>
    <row r="9903" spans="16:19">
      <c r="P9903" s="33"/>
      <c r="R9903" s="33"/>
      <c r="S9903" s="33"/>
    </row>
    <row r="9904" spans="16:19">
      <c r="P9904" s="33"/>
      <c r="R9904" s="33"/>
      <c r="S9904" s="33"/>
    </row>
    <row r="9905" spans="16:19">
      <c r="P9905" s="33"/>
      <c r="R9905" s="33"/>
      <c r="S9905" s="33"/>
    </row>
    <row r="9906" spans="16:19">
      <c r="P9906" s="33"/>
      <c r="R9906" s="33"/>
      <c r="S9906" s="33"/>
    </row>
    <row r="9907" spans="16:19">
      <c r="P9907" s="33"/>
      <c r="R9907" s="33"/>
      <c r="S9907" s="33"/>
    </row>
    <row r="9908" spans="16:19">
      <c r="P9908" s="33"/>
      <c r="R9908" s="33"/>
      <c r="S9908" s="33"/>
    </row>
    <row r="9909" spans="16:19">
      <c r="P9909" s="33"/>
      <c r="R9909" s="33"/>
      <c r="S9909" s="33"/>
    </row>
    <row r="9910" spans="16:19">
      <c r="P9910" s="33"/>
      <c r="R9910" s="33"/>
      <c r="S9910" s="33"/>
    </row>
    <row r="9911" spans="16:19">
      <c r="P9911" s="33"/>
      <c r="R9911" s="33"/>
      <c r="S9911" s="33"/>
    </row>
    <row r="9912" spans="16:19">
      <c r="P9912" s="33"/>
      <c r="R9912" s="33"/>
      <c r="S9912" s="33"/>
    </row>
    <row r="9913" spans="16:19">
      <c r="P9913" s="33"/>
      <c r="R9913" s="33"/>
      <c r="S9913" s="33"/>
    </row>
    <row r="9914" spans="16:19">
      <c r="P9914" s="33"/>
      <c r="R9914" s="33"/>
      <c r="S9914" s="33"/>
    </row>
    <row r="9915" spans="16:19">
      <c r="P9915" s="33"/>
      <c r="R9915" s="33"/>
      <c r="S9915" s="33"/>
    </row>
    <row r="9916" spans="16:19">
      <c r="P9916" s="33"/>
      <c r="R9916" s="33"/>
      <c r="S9916" s="33"/>
    </row>
    <row r="9917" spans="16:19">
      <c r="P9917" s="33"/>
      <c r="R9917" s="33"/>
      <c r="S9917" s="33"/>
    </row>
    <row r="9918" spans="16:19">
      <c r="P9918" s="33"/>
      <c r="R9918" s="33"/>
      <c r="S9918" s="33"/>
    </row>
    <row r="9919" spans="16:19">
      <c r="P9919" s="33"/>
      <c r="R9919" s="33"/>
      <c r="S9919" s="33"/>
    </row>
    <row r="9920" spans="16:19">
      <c r="P9920" s="33"/>
      <c r="R9920" s="33"/>
      <c r="S9920" s="33"/>
    </row>
    <row r="9921" spans="16:19">
      <c r="P9921" s="33"/>
      <c r="R9921" s="33"/>
      <c r="S9921" s="33"/>
    </row>
    <row r="9922" spans="16:19">
      <c r="P9922" s="33"/>
      <c r="R9922" s="33"/>
      <c r="S9922" s="33"/>
    </row>
    <row r="9923" spans="16:19">
      <c r="P9923" s="33"/>
      <c r="R9923" s="33"/>
      <c r="S9923" s="33"/>
    </row>
    <row r="9924" spans="16:19">
      <c r="P9924" s="33"/>
      <c r="R9924" s="33"/>
      <c r="S9924" s="33"/>
    </row>
    <row r="9925" spans="16:19">
      <c r="P9925" s="33"/>
      <c r="R9925" s="33"/>
      <c r="S9925" s="33"/>
    </row>
    <row r="9926" spans="16:19">
      <c r="P9926" s="33"/>
      <c r="R9926" s="33"/>
      <c r="S9926" s="33"/>
    </row>
    <row r="9927" spans="16:19">
      <c r="P9927" s="33"/>
      <c r="R9927" s="33"/>
      <c r="S9927" s="33"/>
    </row>
    <row r="9928" spans="16:19">
      <c r="P9928" s="33"/>
      <c r="R9928" s="33"/>
      <c r="S9928" s="33"/>
    </row>
    <row r="9929" spans="16:19">
      <c r="P9929" s="33"/>
      <c r="R9929" s="33"/>
      <c r="S9929" s="33"/>
    </row>
    <row r="9930" spans="16:19">
      <c r="P9930" s="33"/>
      <c r="R9930" s="33"/>
      <c r="S9930" s="33"/>
    </row>
    <row r="9931" spans="16:19">
      <c r="P9931" s="33"/>
      <c r="R9931" s="33"/>
      <c r="S9931" s="33"/>
    </row>
    <row r="9932" spans="16:19">
      <c r="P9932" s="33"/>
      <c r="R9932" s="33"/>
      <c r="S9932" s="33"/>
    </row>
    <row r="9933" spans="16:19">
      <c r="P9933" s="33"/>
      <c r="R9933" s="33"/>
      <c r="S9933" s="33"/>
    </row>
    <row r="9934" spans="16:19">
      <c r="P9934" s="33"/>
      <c r="R9934" s="33"/>
      <c r="S9934" s="33"/>
    </row>
    <row r="9935" spans="16:19">
      <c r="P9935" s="33"/>
      <c r="R9935" s="33"/>
      <c r="S9935" s="33"/>
    </row>
    <row r="9936" spans="16:19">
      <c r="P9936" s="33"/>
      <c r="R9936" s="33"/>
      <c r="S9936" s="33"/>
    </row>
    <row r="9937" spans="16:19">
      <c r="P9937" s="33"/>
      <c r="R9937" s="33"/>
      <c r="S9937" s="33"/>
    </row>
    <row r="9938" spans="16:19">
      <c r="P9938" s="33"/>
      <c r="R9938" s="33"/>
      <c r="S9938" s="33"/>
    </row>
    <row r="9939" spans="16:19">
      <c r="P9939" s="33"/>
      <c r="R9939" s="33"/>
      <c r="S9939" s="33"/>
    </row>
    <row r="9940" spans="16:19">
      <c r="P9940" s="33"/>
      <c r="R9940" s="33"/>
      <c r="S9940" s="33"/>
    </row>
    <row r="9941" spans="16:19">
      <c r="P9941" s="33"/>
      <c r="R9941" s="33"/>
      <c r="S9941" s="33"/>
    </row>
    <row r="9942" spans="16:19">
      <c r="P9942" s="33"/>
      <c r="R9942" s="33"/>
      <c r="S9942" s="33"/>
    </row>
    <row r="9943" spans="16:19">
      <c r="P9943" s="33"/>
      <c r="R9943" s="33"/>
      <c r="S9943" s="33"/>
    </row>
    <row r="9944" spans="16:19">
      <c r="P9944" s="33"/>
      <c r="R9944" s="33"/>
      <c r="S9944" s="33"/>
    </row>
    <row r="9945" spans="16:19">
      <c r="P9945" s="33"/>
      <c r="R9945" s="33"/>
      <c r="S9945" s="33"/>
    </row>
    <row r="9946" spans="16:19">
      <c r="P9946" s="33"/>
      <c r="R9946" s="33"/>
      <c r="S9946" s="33"/>
    </row>
    <row r="9947" spans="16:19">
      <c r="P9947" s="33"/>
      <c r="R9947" s="33"/>
      <c r="S9947" s="33"/>
    </row>
    <row r="9948" spans="16:19">
      <c r="P9948" s="33"/>
      <c r="R9948" s="33"/>
      <c r="S9948" s="33"/>
    </row>
    <row r="9949" spans="16:19">
      <c r="P9949" s="33"/>
      <c r="R9949" s="33"/>
      <c r="S9949" s="33"/>
    </row>
    <row r="9950" spans="16:19">
      <c r="P9950" s="33"/>
      <c r="R9950" s="33"/>
      <c r="S9950" s="33"/>
    </row>
    <row r="9951" spans="16:19">
      <c r="P9951" s="33"/>
      <c r="R9951" s="33"/>
      <c r="S9951" s="33"/>
    </row>
    <row r="9952" spans="16:19">
      <c r="P9952" s="33"/>
      <c r="R9952" s="33"/>
      <c r="S9952" s="33"/>
    </row>
    <row r="9953" spans="16:19">
      <c r="P9953" s="33"/>
      <c r="R9953" s="33"/>
      <c r="S9953" s="33"/>
    </row>
    <row r="9954" spans="16:19">
      <c r="P9954" s="33"/>
      <c r="R9954" s="33"/>
      <c r="S9954" s="33"/>
    </row>
    <row r="9955" spans="16:19">
      <c r="P9955" s="33"/>
      <c r="R9955" s="33"/>
      <c r="S9955" s="33"/>
    </row>
    <row r="9956" spans="16:19">
      <c r="P9956" s="33"/>
      <c r="R9956" s="33"/>
      <c r="S9956" s="33"/>
    </row>
    <row r="9957" spans="16:19">
      <c r="P9957" s="33"/>
      <c r="R9957" s="33"/>
      <c r="S9957" s="33"/>
    </row>
    <row r="9958" spans="16:19">
      <c r="P9958" s="33"/>
      <c r="R9958" s="33"/>
      <c r="S9958" s="33"/>
    </row>
    <row r="9959" spans="16:19">
      <c r="P9959" s="33"/>
      <c r="R9959" s="33"/>
      <c r="S9959" s="33"/>
    </row>
    <row r="9960" spans="16:19">
      <c r="P9960" s="33"/>
      <c r="R9960" s="33"/>
      <c r="S9960" s="33"/>
    </row>
    <row r="9961" spans="16:19">
      <c r="P9961" s="33"/>
      <c r="R9961" s="33"/>
      <c r="S9961" s="33"/>
    </row>
    <row r="9962" spans="16:19">
      <c r="P9962" s="33"/>
      <c r="R9962" s="33"/>
      <c r="S9962" s="33"/>
    </row>
    <row r="9963" spans="16:19">
      <c r="P9963" s="33"/>
      <c r="R9963" s="33"/>
      <c r="S9963" s="33"/>
    </row>
    <row r="9964" spans="16:19">
      <c r="P9964" s="33"/>
      <c r="R9964" s="33"/>
      <c r="S9964" s="33"/>
    </row>
    <row r="9965" spans="16:19">
      <c r="P9965" s="33"/>
      <c r="R9965" s="33"/>
      <c r="S9965" s="33"/>
    </row>
    <row r="9966" spans="16:19">
      <c r="P9966" s="33"/>
      <c r="R9966" s="33"/>
      <c r="S9966" s="33"/>
    </row>
    <row r="9967" spans="16:19">
      <c r="P9967" s="33"/>
      <c r="R9967" s="33"/>
      <c r="S9967" s="33"/>
    </row>
    <row r="9968" spans="16:19">
      <c r="P9968" s="33"/>
      <c r="R9968" s="33"/>
      <c r="S9968" s="33"/>
    </row>
    <row r="9969" spans="16:19">
      <c r="P9969" s="33"/>
      <c r="R9969" s="33"/>
      <c r="S9969" s="33"/>
    </row>
    <row r="9970" spans="16:19">
      <c r="P9970" s="33"/>
      <c r="R9970" s="33"/>
      <c r="S9970" s="33"/>
    </row>
    <row r="9971" spans="16:19">
      <c r="P9971" s="33"/>
      <c r="R9971" s="33"/>
      <c r="S9971" s="33"/>
    </row>
    <row r="9972" spans="16:19">
      <c r="P9972" s="33"/>
      <c r="R9972" s="33"/>
      <c r="S9972" s="33"/>
    </row>
    <row r="9973" spans="16:19">
      <c r="P9973" s="33"/>
      <c r="R9973" s="33"/>
      <c r="S9973" s="33"/>
    </row>
    <row r="9974" spans="16:19">
      <c r="P9974" s="33"/>
      <c r="R9974" s="33"/>
      <c r="S9974" s="33"/>
    </row>
    <row r="9975" spans="16:19">
      <c r="P9975" s="33"/>
      <c r="R9975" s="33"/>
      <c r="S9975" s="33"/>
    </row>
    <row r="9976" spans="16:19">
      <c r="P9976" s="33"/>
      <c r="R9976" s="33"/>
      <c r="S9976" s="33"/>
    </row>
    <row r="9977" spans="16:19">
      <c r="P9977" s="33"/>
      <c r="R9977" s="33"/>
      <c r="S9977" s="33"/>
    </row>
    <row r="9978" spans="16:19">
      <c r="P9978" s="33"/>
      <c r="R9978" s="33"/>
      <c r="S9978" s="33"/>
    </row>
    <row r="9979" spans="16:19">
      <c r="P9979" s="33"/>
      <c r="R9979" s="33"/>
      <c r="S9979" s="33"/>
    </row>
    <row r="9980" spans="16:19">
      <c r="P9980" s="33"/>
      <c r="R9980" s="33"/>
      <c r="S9980" s="33"/>
    </row>
    <row r="9981" spans="16:19">
      <c r="P9981" s="33"/>
      <c r="R9981" s="33"/>
      <c r="S9981" s="33"/>
    </row>
    <row r="9982" spans="16:19">
      <c r="P9982" s="33"/>
      <c r="R9982" s="33"/>
      <c r="S9982" s="33"/>
    </row>
    <row r="9983" spans="16:19">
      <c r="P9983" s="33"/>
      <c r="R9983" s="33"/>
      <c r="S9983" s="33"/>
    </row>
    <row r="9984" spans="16:19">
      <c r="P9984" s="33"/>
      <c r="R9984" s="33"/>
      <c r="S9984" s="33"/>
    </row>
    <row r="9985" spans="16:19">
      <c r="P9985" s="33"/>
      <c r="R9985" s="33"/>
      <c r="S9985" s="33"/>
    </row>
    <row r="9986" spans="16:19">
      <c r="P9986" s="33"/>
      <c r="R9986" s="33"/>
      <c r="S9986" s="33"/>
    </row>
    <row r="9987" spans="16:19">
      <c r="P9987" s="33"/>
      <c r="R9987" s="33"/>
      <c r="S9987" s="33"/>
    </row>
    <row r="9988" spans="16:19">
      <c r="P9988" s="33"/>
      <c r="R9988" s="33"/>
      <c r="S9988" s="33"/>
    </row>
    <row r="9989" spans="16:19">
      <c r="P9989" s="33"/>
      <c r="R9989" s="33"/>
      <c r="S9989" s="33"/>
    </row>
    <row r="9990" spans="16:19">
      <c r="P9990" s="33"/>
      <c r="R9990" s="33"/>
      <c r="S9990" s="33"/>
    </row>
    <row r="9991" spans="16:19">
      <c r="P9991" s="33"/>
      <c r="R9991" s="33"/>
      <c r="S9991" s="33"/>
    </row>
    <row r="9992" spans="16:19">
      <c r="P9992" s="33"/>
      <c r="R9992" s="33"/>
      <c r="S9992" s="33"/>
    </row>
    <row r="9993" spans="16:19">
      <c r="P9993" s="33"/>
      <c r="R9993" s="33"/>
      <c r="S9993" s="33"/>
    </row>
    <row r="9994" spans="16:19">
      <c r="P9994" s="33"/>
      <c r="R9994" s="33"/>
      <c r="S9994" s="33"/>
    </row>
    <row r="9995" spans="16:19">
      <c r="P9995" s="33"/>
      <c r="R9995" s="33"/>
      <c r="S9995" s="33"/>
    </row>
    <row r="9996" spans="16:19">
      <c r="P9996" s="33"/>
      <c r="R9996" s="33"/>
      <c r="S9996" s="33"/>
    </row>
    <row r="9997" spans="16:19">
      <c r="P9997" s="33"/>
      <c r="R9997" s="33"/>
      <c r="S9997" s="33"/>
    </row>
    <row r="9998" spans="16:19">
      <c r="P9998" s="33"/>
      <c r="R9998" s="33"/>
      <c r="S9998" s="33"/>
    </row>
    <row r="9999" spans="16:19">
      <c r="P9999" s="33"/>
      <c r="R9999" s="33"/>
      <c r="S9999" s="33"/>
    </row>
    <row r="10000" spans="16:19">
      <c r="P10000" s="33"/>
      <c r="R10000" s="33"/>
      <c r="S10000" s="33"/>
    </row>
    <row r="10001" spans="16:19">
      <c r="P10001" s="33"/>
      <c r="R10001" s="33"/>
      <c r="S10001" s="33"/>
    </row>
    <row r="10002" spans="16:19">
      <c r="P10002" s="33"/>
      <c r="R10002" s="33"/>
      <c r="S10002" s="33"/>
    </row>
    <row r="10003" spans="16:19">
      <c r="P10003" s="33"/>
      <c r="R10003" s="33"/>
      <c r="S10003" s="33"/>
    </row>
    <row r="10004" spans="16:19">
      <c r="P10004" s="33"/>
      <c r="R10004" s="33"/>
      <c r="S10004" s="33"/>
    </row>
    <row r="10005" spans="16:19">
      <c r="P10005" s="33"/>
      <c r="R10005" s="33"/>
      <c r="S10005" s="33"/>
    </row>
    <row r="10006" spans="16:19">
      <c r="P10006" s="33"/>
      <c r="R10006" s="33"/>
      <c r="S10006" s="33"/>
    </row>
    <row r="10007" spans="16:19">
      <c r="P10007" s="33"/>
      <c r="R10007" s="33"/>
      <c r="S10007" s="33"/>
    </row>
    <row r="10008" spans="16:19">
      <c r="P10008" s="33"/>
      <c r="R10008" s="33"/>
      <c r="S10008" s="33"/>
    </row>
    <row r="10009" spans="16:19">
      <c r="P10009" s="33"/>
      <c r="R10009" s="33"/>
      <c r="S10009" s="33"/>
    </row>
    <row r="10010" spans="16:19">
      <c r="P10010" s="33"/>
      <c r="R10010" s="33"/>
      <c r="S10010" s="33"/>
    </row>
    <row r="10011" spans="16:19">
      <c r="P10011" s="33"/>
      <c r="R10011" s="33"/>
      <c r="S10011" s="33"/>
    </row>
    <row r="10012" spans="16:19">
      <c r="P10012" s="33"/>
      <c r="R10012" s="33"/>
      <c r="S10012" s="33"/>
    </row>
    <row r="10013" spans="16:19">
      <c r="P10013" s="33"/>
      <c r="R10013" s="33"/>
      <c r="S10013" s="33"/>
    </row>
    <row r="10014" spans="16:19">
      <c r="P10014" s="33"/>
      <c r="R10014" s="33"/>
      <c r="S10014" s="33"/>
    </row>
    <row r="10015" spans="16:19">
      <c r="P10015" s="33"/>
      <c r="R10015" s="33"/>
      <c r="S10015" s="33"/>
    </row>
    <row r="10016" spans="16:19">
      <c r="P10016" s="33"/>
      <c r="R10016" s="33"/>
      <c r="S10016" s="33"/>
    </row>
    <row r="10017" spans="16:19">
      <c r="P10017" s="33"/>
      <c r="R10017" s="33"/>
      <c r="S10017" s="33"/>
    </row>
    <row r="10018" spans="16:19">
      <c r="P10018" s="33"/>
      <c r="R10018" s="33"/>
      <c r="S10018" s="33"/>
    </row>
    <row r="10019" spans="16:19">
      <c r="P10019" s="33"/>
      <c r="R10019" s="33"/>
      <c r="S10019" s="33"/>
    </row>
    <row r="10020" spans="16:19">
      <c r="P10020" s="33"/>
      <c r="R10020" s="33"/>
      <c r="S10020" s="33"/>
    </row>
    <row r="10021" spans="16:19">
      <c r="P10021" s="33"/>
      <c r="R10021" s="33"/>
      <c r="S10021" s="33"/>
    </row>
    <row r="10022" spans="16:19">
      <c r="P10022" s="33"/>
      <c r="R10022" s="33"/>
      <c r="S10022" s="33"/>
    </row>
    <row r="10023" spans="16:19">
      <c r="P10023" s="33"/>
      <c r="R10023" s="33"/>
      <c r="S10023" s="33"/>
    </row>
    <row r="10024" spans="16:19">
      <c r="P10024" s="33"/>
      <c r="R10024" s="33"/>
      <c r="S10024" s="33"/>
    </row>
    <row r="10025" spans="16:19">
      <c r="P10025" s="33"/>
      <c r="R10025" s="33"/>
      <c r="S10025" s="33"/>
    </row>
    <row r="10026" spans="16:19">
      <c r="P10026" s="33"/>
      <c r="R10026" s="33"/>
      <c r="S10026" s="33"/>
    </row>
    <row r="10027" spans="16:19">
      <c r="P10027" s="33"/>
      <c r="R10027" s="33"/>
      <c r="S10027" s="33"/>
    </row>
    <row r="10028" spans="16:19">
      <c r="P10028" s="33"/>
      <c r="R10028" s="33"/>
      <c r="S10028" s="33"/>
    </row>
    <row r="10029" spans="16:19">
      <c r="P10029" s="33"/>
      <c r="R10029" s="33"/>
      <c r="S10029" s="33"/>
    </row>
    <row r="10030" spans="16:19">
      <c r="P10030" s="33"/>
      <c r="R10030" s="33"/>
      <c r="S10030" s="33"/>
    </row>
    <row r="10031" spans="16:19">
      <c r="P10031" s="33"/>
      <c r="R10031" s="33"/>
      <c r="S10031" s="33"/>
    </row>
    <row r="10032" spans="16:19">
      <c r="P10032" s="33"/>
      <c r="R10032" s="33"/>
      <c r="S10032" s="33"/>
    </row>
    <row r="10033" spans="16:19">
      <c r="P10033" s="33"/>
      <c r="R10033" s="33"/>
      <c r="S10033" s="33"/>
    </row>
    <row r="10034" spans="16:19">
      <c r="P10034" s="33"/>
      <c r="R10034" s="33"/>
      <c r="S10034" s="33"/>
    </row>
    <row r="10035" spans="16:19">
      <c r="P10035" s="33"/>
      <c r="R10035" s="33"/>
      <c r="S10035" s="33"/>
    </row>
    <row r="10036" spans="16:19">
      <c r="P10036" s="33"/>
      <c r="R10036" s="33"/>
      <c r="S10036" s="33"/>
    </row>
    <row r="10037" spans="16:19">
      <c r="P10037" s="33"/>
      <c r="R10037" s="33"/>
      <c r="S10037" s="33"/>
    </row>
    <row r="10038" spans="16:19">
      <c r="P10038" s="33"/>
      <c r="R10038" s="33"/>
      <c r="S10038" s="33"/>
    </row>
    <row r="10039" spans="16:19">
      <c r="P10039" s="33"/>
      <c r="R10039" s="33"/>
      <c r="S10039" s="33"/>
    </row>
    <row r="10040" spans="16:19">
      <c r="P10040" s="33"/>
      <c r="R10040" s="33"/>
      <c r="S10040" s="33"/>
    </row>
    <row r="10041" spans="16:19">
      <c r="P10041" s="33"/>
      <c r="R10041" s="33"/>
      <c r="S10041" s="33"/>
    </row>
    <row r="10042" spans="16:19">
      <c r="P10042" s="33"/>
      <c r="R10042" s="33"/>
      <c r="S10042" s="33"/>
    </row>
    <row r="10043" spans="16:19">
      <c r="P10043" s="33"/>
      <c r="R10043" s="33"/>
      <c r="S10043" s="33"/>
    </row>
    <row r="10044" spans="16:19">
      <c r="P10044" s="33"/>
      <c r="R10044" s="33"/>
      <c r="S10044" s="33"/>
    </row>
    <row r="10045" spans="16:19">
      <c r="P10045" s="33"/>
      <c r="R10045" s="33"/>
      <c r="S10045" s="33"/>
    </row>
    <row r="10046" spans="16:19">
      <c r="P10046" s="33"/>
      <c r="R10046" s="33"/>
      <c r="S10046" s="33"/>
    </row>
    <row r="10047" spans="16:19">
      <c r="P10047" s="33"/>
      <c r="R10047" s="33"/>
      <c r="S10047" s="33"/>
    </row>
    <row r="10048" spans="16:19">
      <c r="P10048" s="33"/>
      <c r="R10048" s="33"/>
      <c r="S10048" s="33"/>
    </row>
    <row r="10049" spans="16:19">
      <c r="P10049" s="33"/>
      <c r="R10049" s="33"/>
      <c r="S10049" s="33"/>
    </row>
    <row r="10050" spans="16:19">
      <c r="P10050" s="33"/>
      <c r="R10050" s="33"/>
      <c r="S10050" s="33"/>
    </row>
    <row r="10051" spans="16:19">
      <c r="P10051" s="33"/>
      <c r="R10051" s="33"/>
      <c r="S10051" s="33"/>
    </row>
    <row r="10052" spans="16:19">
      <c r="P10052" s="33"/>
      <c r="R10052" s="33"/>
      <c r="S10052" s="33"/>
    </row>
    <row r="10053" spans="16:19">
      <c r="P10053" s="33"/>
      <c r="R10053" s="33"/>
      <c r="S10053" s="33"/>
    </row>
    <row r="10054" spans="16:19">
      <c r="P10054" s="33"/>
      <c r="R10054" s="33"/>
      <c r="S10054" s="33"/>
    </row>
    <row r="10055" spans="16:19">
      <c r="P10055" s="33"/>
      <c r="R10055" s="33"/>
      <c r="S10055" s="33"/>
    </row>
    <row r="10056" spans="16:19">
      <c r="P10056" s="33"/>
      <c r="R10056" s="33"/>
      <c r="S10056" s="33"/>
    </row>
    <row r="10057" spans="16:19">
      <c r="P10057" s="33"/>
      <c r="R10057" s="33"/>
      <c r="S10057" s="33"/>
    </row>
    <row r="10058" spans="16:19">
      <c r="P10058" s="33"/>
      <c r="R10058" s="33"/>
      <c r="S10058" s="33"/>
    </row>
    <row r="10059" spans="16:19">
      <c r="P10059" s="33"/>
      <c r="R10059" s="33"/>
      <c r="S10059" s="33"/>
    </row>
    <row r="10060" spans="16:19">
      <c r="P10060" s="33"/>
      <c r="R10060" s="33"/>
      <c r="S10060" s="33"/>
    </row>
    <row r="10061" spans="16:19">
      <c r="P10061" s="33"/>
      <c r="R10061" s="33"/>
      <c r="S10061" s="33"/>
    </row>
    <row r="10062" spans="16:19">
      <c r="P10062" s="33"/>
      <c r="R10062" s="33"/>
      <c r="S10062" s="33"/>
    </row>
    <row r="10063" spans="16:19">
      <c r="P10063" s="33"/>
      <c r="R10063" s="33"/>
      <c r="S10063" s="33"/>
    </row>
    <row r="10064" spans="16:19">
      <c r="P10064" s="33"/>
      <c r="R10064" s="33"/>
      <c r="S10064" s="33"/>
    </row>
    <row r="10065" spans="16:19">
      <c r="P10065" s="33"/>
      <c r="R10065" s="33"/>
      <c r="S10065" s="33"/>
    </row>
    <row r="10066" spans="16:19">
      <c r="P10066" s="33"/>
      <c r="R10066" s="33"/>
      <c r="S10066" s="33"/>
    </row>
    <row r="10067" spans="16:19">
      <c r="P10067" s="33"/>
      <c r="R10067" s="33"/>
      <c r="S10067" s="33"/>
    </row>
    <row r="10068" spans="16:19">
      <c r="P10068" s="33"/>
      <c r="R10068" s="33"/>
      <c r="S10068" s="33"/>
    </row>
    <row r="10069" spans="16:19">
      <c r="P10069" s="33"/>
      <c r="R10069" s="33"/>
      <c r="S10069" s="33"/>
    </row>
    <row r="10070" spans="16:19">
      <c r="P10070" s="33"/>
      <c r="R10070" s="33"/>
      <c r="S10070" s="33"/>
    </row>
    <row r="10071" spans="16:19">
      <c r="P10071" s="33"/>
      <c r="R10071" s="33"/>
      <c r="S10071" s="33"/>
    </row>
    <row r="10072" spans="16:19">
      <c r="P10072" s="33"/>
      <c r="R10072" s="33"/>
      <c r="S10072" s="33"/>
    </row>
    <row r="10073" spans="16:19">
      <c r="P10073" s="33"/>
      <c r="R10073" s="33"/>
      <c r="S10073" s="33"/>
    </row>
    <row r="10074" spans="16:19">
      <c r="P10074" s="33"/>
      <c r="R10074" s="33"/>
      <c r="S10074" s="33"/>
    </row>
    <row r="10075" spans="16:19">
      <c r="P10075" s="33"/>
      <c r="R10075" s="33"/>
      <c r="S10075" s="33"/>
    </row>
    <row r="10076" spans="16:19">
      <c r="P10076" s="33"/>
      <c r="R10076" s="33"/>
      <c r="S10076" s="33"/>
    </row>
    <row r="10077" spans="16:19">
      <c r="P10077" s="33"/>
      <c r="R10077" s="33"/>
      <c r="S10077" s="33"/>
    </row>
    <row r="10078" spans="16:19">
      <c r="P10078" s="33"/>
      <c r="R10078" s="33"/>
      <c r="S10078" s="33"/>
    </row>
    <row r="10079" spans="16:19">
      <c r="P10079" s="33"/>
      <c r="R10079" s="33"/>
      <c r="S10079" s="33"/>
    </row>
    <row r="10080" spans="16:19">
      <c r="P10080" s="33"/>
      <c r="R10080" s="33"/>
      <c r="S10080" s="33"/>
    </row>
    <row r="10081" spans="16:19">
      <c r="P10081" s="33"/>
      <c r="R10081" s="33"/>
      <c r="S10081" s="33"/>
    </row>
    <row r="10082" spans="16:19">
      <c r="P10082" s="33"/>
      <c r="R10082" s="33"/>
      <c r="S10082" s="33"/>
    </row>
    <row r="10083" spans="16:19">
      <c r="P10083" s="33"/>
      <c r="R10083" s="33"/>
      <c r="S10083" s="33"/>
    </row>
    <row r="10084" spans="16:19">
      <c r="P10084" s="33"/>
      <c r="R10084" s="33"/>
      <c r="S10084" s="33"/>
    </row>
    <row r="10085" spans="16:19">
      <c r="P10085" s="33"/>
      <c r="R10085" s="33"/>
      <c r="S10085" s="33"/>
    </row>
    <row r="10086" spans="16:19">
      <c r="P10086" s="33"/>
      <c r="R10086" s="33"/>
      <c r="S10086" s="33"/>
    </row>
    <row r="10087" spans="16:19">
      <c r="P10087" s="33"/>
      <c r="R10087" s="33"/>
      <c r="S10087" s="33"/>
    </row>
    <row r="10088" spans="16:19">
      <c r="P10088" s="33"/>
      <c r="R10088" s="33"/>
      <c r="S10088" s="33"/>
    </row>
    <row r="10089" spans="16:19">
      <c r="P10089" s="33"/>
      <c r="R10089" s="33"/>
      <c r="S10089" s="33"/>
    </row>
    <row r="10090" spans="16:19">
      <c r="P10090" s="33"/>
      <c r="R10090" s="33"/>
      <c r="S10090" s="33"/>
    </row>
    <row r="10091" spans="16:19">
      <c r="P10091" s="33"/>
      <c r="R10091" s="33"/>
      <c r="S10091" s="33"/>
    </row>
    <row r="10092" spans="16:19">
      <c r="P10092" s="33"/>
      <c r="R10092" s="33"/>
      <c r="S10092" s="33"/>
    </row>
    <row r="10093" spans="16:19">
      <c r="P10093" s="33"/>
      <c r="R10093" s="33"/>
      <c r="S10093" s="33"/>
    </row>
    <row r="10094" spans="16:19">
      <c r="P10094" s="33"/>
      <c r="R10094" s="33"/>
      <c r="S10094" s="33"/>
    </row>
    <row r="10095" spans="16:19">
      <c r="P10095" s="33"/>
      <c r="R10095" s="33"/>
      <c r="S10095" s="33"/>
    </row>
    <row r="10096" spans="16:19">
      <c r="P10096" s="33"/>
      <c r="R10096" s="33"/>
      <c r="S10096" s="33"/>
    </row>
    <row r="10097" spans="16:19">
      <c r="P10097" s="33"/>
      <c r="R10097" s="33"/>
      <c r="S10097" s="33"/>
    </row>
    <row r="10098" spans="16:19">
      <c r="P10098" s="33"/>
      <c r="R10098" s="33"/>
      <c r="S10098" s="33"/>
    </row>
    <row r="10099" spans="16:19">
      <c r="P10099" s="33"/>
      <c r="R10099" s="33"/>
      <c r="S10099" s="33"/>
    </row>
    <row r="10100" spans="16:19">
      <c r="P10100" s="33"/>
      <c r="R10100" s="33"/>
      <c r="S10100" s="33"/>
    </row>
    <row r="10101" spans="16:19">
      <c r="P10101" s="33"/>
      <c r="R10101" s="33"/>
      <c r="S10101" s="33"/>
    </row>
    <row r="10102" spans="16:19">
      <c r="P10102" s="33"/>
      <c r="R10102" s="33"/>
      <c r="S10102" s="33"/>
    </row>
    <row r="10103" spans="16:19">
      <c r="P10103" s="33"/>
      <c r="R10103" s="33"/>
      <c r="S10103" s="33"/>
    </row>
    <row r="10104" spans="16:19">
      <c r="P10104" s="33"/>
      <c r="R10104" s="33"/>
      <c r="S10104" s="33"/>
    </row>
    <row r="10105" spans="16:19">
      <c r="P10105" s="33"/>
      <c r="R10105" s="33"/>
      <c r="S10105" s="33"/>
    </row>
    <row r="10106" spans="16:19">
      <c r="P10106" s="33"/>
      <c r="R10106" s="33"/>
      <c r="S10106" s="33"/>
    </row>
    <row r="10107" spans="16:19">
      <c r="P10107" s="33"/>
      <c r="R10107" s="33"/>
      <c r="S10107" s="33"/>
    </row>
    <row r="10108" spans="16:19">
      <c r="P10108" s="33"/>
      <c r="R10108" s="33"/>
      <c r="S10108" s="33"/>
    </row>
    <row r="10109" spans="16:19">
      <c r="P10109" s="33"/>
      <c r="R10109" s="33"/>
      <c r="S10109" s="33"/>
    </row>
    <row r="10110" spans="16:19">
      <c r="P10110" s="33"/>
      <c r="R10110" s="33"/>
      <c r="S10110" s="33"/>
    </row>
    <row r="10111" spans="16:19">
      <c r="P10111" s="33"/>
      <c r="R10111" s="33"/>
      <c r="S10111" s="33"/>
    </row>
    <row r="10112" spans="16:19">
      <c r="P10112" s="33"/>
      <c r="R10112" s="33"/>
      <c r="S10112" s="33"/>
    </row>
    <row r="10113" spans="16:19">
      <c r="P10113" s="33"/>
      <c r="R10113" s="33"/>
      <c r="S10113" s="33"/>
    </row>
    <row r="10114" spans="16:19">
      <c r="P10114" s="33"/>
      <c r="R10114" s="33"/>
      <c r="S10114" s="33"/>
    </row>
    <row r="10115" spans="16:19">
      <c r="P10115" s="33"/>
      <c r="R10115" s="33"/>
      <c r="S10115" s="33"/>
    </row>
    <row r="10116" spans="16:19">
      <c r="P10116" s="33"/>
      <c r="R10116" s="33"/>
      <c r="S10116" s="33"/>
    </row>
    <row r="10117" spans="16:19">
      <c r="P10117" s="33"/>
      <c r="R10117" s="33"/>
      <c r="S10117" s="33"/>
    </row>
    <row r="10118" spans="16:19">
      <c r="P10118" s="33"/>
      <c r="R10118" s="33"/>
      <c r="S10118" s="33"/>
    </row>
    <row r="10119" spans="16:19">
      <c r="P10119" s="33"/>
      <c r="R10119" s="33"/>
      <c r="S10119" s="33"/>
    </row>
    <row r="10120" spans="16:19">
      <c r="P10120" s="33"/>
      <c r="R10120" s="33"/>
      <c r="S10120" s="33"/>
    </row>
    <row r="10121" spans="16:19">
      <c r="P10121" s="33"/>
      <c r="R10121" s="33"/>
      <c r="S10121" s="33"/>
    </row>
    <row r="10122" spans="16:19">
      <c r="P10122" s="33"/>
      <c r="R10122" s="33"/>
      <c r="S10122" s="33"/>
    </row>
    <row r="10123" spans="16:19">
      <c r="P10123" s="33"/>
      <c r="R10123" s="33"/>
      <c r="S10123" s="33"/>
    </row>
    <row r="10124" spans="16:19">
      <c r="P10124" s="33"/>
      <c r="R10124" s="33"/>
      <c r="S10124" s="33"/>
    </row>
    <row r="10125" spans="16:19">
      <c r="P10125" s="33"/>
      <c r="R10125" s="33"/>
      <c r="S10125" s="33"/>
    </row>
    <row r="10126" spans="16:19">
      <c r="P10126" s="33"/>
      <c r="R10126" s="33"/>
      <c r="S10126" s="33"/>
    </row>
    <row r="10127" spans="16:19">
      <c r="P10127" s="33"/>
      <c r="R10127" s="33"/>
      <c r="S10127" s="33"/>
    </row>
    <row r="10128" spans="16:19">
      <c r="P10128" s="33"/>
      <c r="R10128" s="33"/>
      <c r="S10128" s="33"/>
    </row>
    <row r="10129" spans="16:19">
      <c r="P10129" s="33"/>
      <c r="R10129" s="33"/>
      <c r="S10129" s="33"/>
    </row>
    <row r="10130" spans="16:19">
      <c r="P10130" s="33"/>
      <c r="R10130" s="33"/>
      <c r="S10130" s="33"/>
    </row>
    <row r="10131" spans="16:19">
      <c r="P10131" s="33"/>
      <c r="R10131" s="33"/>
      <c r="S10131" s="33"/>
    </row>
    <row r="10132" spans="16:19">
      <c r="P10132" s="33"/>
      <c r="R10132" s="33"/>
      <c r="S10132" s="33"/>
    </row>
    <row r="10133" spans="16:19">
      <c r="P10133" s="33"/>
      <c r="R10133" s="33"/>
      <c r="S10133" s="33"/>
    </row>
    <row r="10134" spans="16:19">
      <c r="P10134" s="33"/>
      <c r="R10134" s="33"/>
      <c r="S10134" s="33"/>
    </row>
    <row r="10135" spans="16:19">
      <c r="P10135" s="33"/>
      <c r="R10135" s="33"/>
      <c r="S10135" s="33"/>
    </row>
    <row r="10136" spans="16:19">
      <c r="P10136" s="33"/>
      <c r="R10136" s="33"/>
      <c r="S10136" s="33"/>
    </row>
    <row r="10137" spans="16:19">
      <c r="P10137" s="33"/>
      <c r="R10137" s="33"/>
      <c r="S10137" s="33"/>
    </row>
    <row r="10138" spans="16:19">
      <c r="P10138" s="33"/>
      <c r="R10138" s="33"/>
      <c r="S10138" s="33"/>
    </row>
    <row r="10139" spans="16:19">
      <c r="P10139" s="33"/>
      <c r="R10139" s="33"/>
      <c r="S10139" s="33"/>
    </row>
    <row r="10140" spans="16:19">
      <c r="P10140" s="33"/>
      <c r="R10140" s="33"/>
      <c r="S10140" s="33"/>
    </row>
    <row r="10141" spans="16:19">
      <c r="P10141" s="33"/>
      <c r="R10141" s="33"/>
      <c r="S10141" s="33"/>
    </row>
    <row r="10142" spans="16:19">
      <c r="P10142" s="33"/>
      <c r="R10142" s="33"/>
      <c r="S10142" s="33"/>
    </row>
    <row r="10143" spans="16:19">
      <c r="P10143" s="33"/>
      <c r="R10143" s="33"/>
      <c r="S10143" s="33"/>
    </row>
    <row r="10144" spans="16:19">
      <c r="P10144" s="33"/>
      <c r="R10144" s="33"/>
      <c r="S10144" s="33"/>
    </row>
    <row r="10145" spans="16:19">
      <c r="P10145" s="33"/>
      <c r="R10145" s="33"/>
      <c r="S10145" s="33"/>
    </row>
    <row r="10146" spans="16:19">
      <c r="P10146" s="33"/>
      <c r="R10146" s="33"/>
      <c r="S10146" s="33"/>
    </row>
    <row r="10147" spans="16:19">
      <c r="P10147" s="33"/>
      <c r="R10147" s="33"/>
      <c r="S10147" s="33"/>
    </row>
    <row r="10148" spans="16:19">
      <c r="P10148" s="33"/>
      <c r="R10148" s="33"/>
      <c r="S10148" s="33"/>
    </row>
    <row r="10149" spans="16:19">
      <c r="P10149" s="33"/>
      <c r="R10149" s="33"/>
      <c r="S10149" s="33"/>
    </row>
    <row r="10150" spans="16:19">
      <c r="P10150" s="33"/>
      <c r="R10150" s="33"/>
      <c r="S10150" s="33"/>
    </row>
    <row r="10151" spans="16:19">
      <c r="P10151" s="33"/>
      <c r="R10151" s="33"/>
      <c r="S10151" s="33"/>
    </row>
    <row r="10152" spans="16:19">
      <c r="P10152" s="33"/>
      <c r="R10152" s="33"/>
      <c r="S10152" s="33"/>
    </row>
    <row r="10153" spans="16:19">
      <c r="P10153" s="33"/>
      <c r="R10153" s="33"/>
      <c r="S10153" s="33"/>
    </row>
    <row r="10154" spans="16:19">
      <c r="P10154" s="33"/>
      <c r="R10154" s="33"/>
      <c r="S10154" s="33"/>
    </row>
    <row r="10155" spans="16:19">
      <c r="P10155" s="33"/>
      <c r="R10155" s="33"/>
      <c r="S10155" s="33"/>
    </row>
    <row r="10156" spans="16:19">
      <c r="P10156" s="33"/>
      <c r="R10156" s="33"/>
      <c r="S10156" s="33"/>
    </row>
    <row r="10157" spans="16:19">
      <c r="P10157" s="33"/>
      <c r="R10157" s="33"/>
      <c r="S10157" s="33"/>
    </row>
    <row r="10158" spans="16:19">
      <c r="P10158" s="33"/>
      <c r="R10158" s="33"/>
      <c r="S10158" s="33"/>
    </row>
    <row r="10159" spans="16:19">
      <c r="P10159" s="33"/>
      <c r="R10159" s="33"/>
      <c r="S10159" s="33"/>
    </row>
    <row r="10160" spans="16:19">
      <c r="P10160" s="33"/>
      <c r="R10160" s="33"/>
      <c r="S10160" s="33"/>
    </row>
    <row r="10161" spans="16:19">
      <c r="P10161" s="33"/>
      <c r="R10161" s="33"/>
      <c r="S10161" s="33"/>
    </row>
    <row r="10162" spans="16:19">
      <c r="P10162" s="33"/>
      <c r="R10162" s="33"/>
      <c r="S10162" s="33"/>
    </row>
    <row r="10163" spans="16:19">
      <c r="P10163" s="33"/>
      <c r="R10163" s="33"/>
      <c r="S10163" s="33"/>
    </row>
    <row r="10164" spans="16:19">
      <c r="P10164" s="33"/>
      <c r="R10164" s="33"/>
      <c r="S10164" s="33"/>
    </row>
    <row r="10165" spans="16:19">
      <c r="P10165" s="33"/>
      <c r="R10165" s="33"/>
      <c r="S10165" s="33"/>
    </row>
    <row r="10166" spans="16:19">
      <c r="P10166" s="33"/>
      <c r="R10166" s="33"/>
      <c r="S10166" s="33"/>
    </row>
    <row r="10167" spans="16:19">
      <c r="P10167" s="33"/>
      <c r="R10167" s="33"/>
      <c r="S10167" s="33"/>
    </row>
    <row r="10168" spans="16:19">
      <c r="P10168" s="33"/>
      <c r="R10168" s="33"/>
      <c r="S10168" s="33"/>
    </row>
    <row r="10169" spans="16:19">
      <c r="P10169" s="33"/>
      <c r="R10169" s="33"/>
      <c r="S10169" s="33"/>
    </row>
    <row r="10170" spans="16:19">
      <c r="P10170" s="33"/>
      <c r="R10170" s="33"/>
      <c r="S10170" s="33"/>
    </row>
    <row r="10171" spans="16:19">
      <c r="P10171" s="33"/>
      <c r="R10171" s="33"/>
      <c r="S10171" s="33"/>
    </row>
    <row r="10172" spans="16:19">
      <c r="P10172" s="33"/>
      <c r="R10172" s="33"/>
      <c r="S10172" s="33"/>
    </row>
    <row r="10173" spans="16:19">
      <c r="P10173" s="33"/>
      <c r="R10173" s="33"/>
      <c r="S10173" s="33"/>
    </row>
    <row r="10174" spans="16:19">
      <c r="P10174" s="33"/>
      <c r="R10174" s="33"/>
      <c r="S10174" s="33"/>
    </row>
    <row r="10175" spans="16:19">
      <c r="P10175" s="33"/>
      <c r="R10175" s="33"/>
      <c r="S10175" s="33"/>
    </row>
    <row r="10176" spans="16:19">
      <c r="P10176" s="33"/>
      <c r="R10176" s="33"/>
      <c r="S10176" s="33"/>
    </row>
    <row r="10177" spans="16:19">
      <c r="P10177" s="33"/>
      <c r="R10177" s="33"/>
      <c r="S10177" s="33"/>
    </row>
    <row r="10178" spans="16:19">
      <c r="P10178" s="33"/>
      <c r="R10178" s="33"/>
      <c r="S10178" s="33"/>
    </row>
    <row r="10179" spans="16:19">
      <c r="P10179" s="33"/>
      <c r="R10179" s="33"/>
      <c r="S10179" s="33"/>
    </row>
    <row r="10180" spans="16:19">
      <c r="P10180" s="33"/>
      <c r="R10180" s="33"/>
      <c r="S10180" s="33"/>
    </row>
    <row r="10181" spans="16:19">
      <c r="P10181" s="33"/>
      <c r="R10181" s="33"/>
      <c r="S10181" s="33"/>
    </row>
    <row r="10182" spans="16:19">
      <c r="P10182" s="33"/>
      <c r="R10182" s="33"/>
      <c r="S10182" s="33"/>
    </row>
    <row r="10183" spans="16:19">
      <c r="P10183" s="33"/>
      <c r="R10183" s="33"/>
      <c r="S10183" s="33"/>
    </row>
    <row r="10184" spans="16:19">
      <c r="P10184" s="33"/>
      <c r="R10184" s="33"/>
      <c r="S10184" s="33"/>
    </row>
    <row r="10185" spans="16:19">
      <c r="P10185" s="33"/>
      <c r="R10185" s="33"/>
      <c r="S10185" s="33"/>
    </row>
    <row r="10186" spans="16:19">
      <c r="P10186" s="33"/>
      <c r="R10186" s="33"/>
      <c r="S10186" s="33"/>
    </row>
    <row r="10187" spans="16:19">
      <c r="P10187" s="33"/>
      <c r="R10187" s="33"/>
      <c r="S10187" s="33"/>
    </row>
    <row r="10188" spans="16:19">
      <c r="P10188" s="33"/>
      <c r="R10188" s="33"/>
      <c r="S10188" s="33"/>
    </row>
    <row r="10189" spans="16:19">
      <c r="P10189" s="33"/>
      <c r="R10189" s="33"/>
      <c r="S10189" s="33"/>
    </row>
    <row r="10190" spans="16:19">
      <c r="P10190" s="33"/>
      <c r="R10190" s="33"/>
      <c r="S10190" s="33"/>
    </row>
    <row r="10191" spans="16:19">
      <c r="P10191" s="33"/>
      <c r="R10191" s="33"/>
      <c r="S10191" s="33"/>
    </row>
    <row r="10192" spans="16:19">
      <c r="P10192" s="33"/>
      <c r="R10192" s="33"/>
      <c r="S10192" s="33"/>
    </row>
    <row r="10193" spans="16:19">
      <c r="P10193" s="33"/>
      <c r="R10193" s="33"/>
      <c r="S10193" s="33"/>
    </row>
    <row r="10194" spans="16:19">
      <c r="P10194" s="33"/>
      <c r="R10194" s="33"/>
      <c r="S10194" s="33"/>
    </row>
    <row r="10195" spans="16:19">
      <c r="P10195" s="33"/>
      <c r="R10195" s="33"/>
      <c r="S10195" s="33"/>
    </row>
    <row r="10196" spans="16:19">
      <c r="P10196" s="33"/>
      <c r="R10196" s="33"/>
      <c r="S10196" s="33"/>
    </row>
    <row r="10197" spans="16:19">
      <c r="P10197" s="33"/>
      <c r="R10197" s="33"/>
      <c r="S10197" s="33"/>
    </row>
    <row r="10198" spans="16:19">
      <c r="P10198" s="33"/>
      <c r="R10198" s="33"/>
      <c r="S10198" s="33"/>
    </row>
    <row r="10199" spans="16:19">
      <c r="P10199" s="33"/>
      <c r="R10199" s="33"/>
      <c r="S10199" s="33"/>
    </row>
    <row r="10200" spans="16:19">
      <c r="P10200" s="33"/>
      <c r="R10200" s="33"/>
      <c r="S10200" s="33"/>
    </row>
    <row r="10201" spans="16:19">
      <c r="P10201" s="33"/>
      <c r="R10201" s="33"/>
      <c r="S10201" s="33"/>
    </row>
    <row r="10202" spans="16:19">
      <c r="P10202" s="33"/>
      <c r="R10202" s="33"/>
      <c r="S10202" s="33"/>
    </row>
    <row r="10203" spans="16:19">
      <c r="P10203" s="33"/>
      <c r="R10203" s="33"/>
      <c r="S10203" s="33"/>
    </row>
    <row r="10204" spans="16:19">
      <c r="P10204" s="33"/>
      <c r="R10204" s="33"/>
      <c r="S10204" s="33"/>
    </row>
    <row r="10205" spans="16:19">
      <c r="P10205" s="33"/>
      <c r="R10205" s="33"/>
      <c r="S10205" s="33"/>
    </row>
    <row r="10206" spans="16:19">
      <c r="P10206" s="33"/>
      <c r="R10206" s="33"/>
      <c r="S10206" s="33"/>
    </row>
    <row r="10207" spans="16:19">
      <c r="P10207" s="33"/>
      <c r="R10207" s="33"/>
      <c r="S10207" s="33"/>
    </row>
    <row r="10208" spans="16:19">
      <c r="P10208" s="33"/>
      <c r="R10208" s="33"/>
      <c r="S10208" s="33"/>
    </row>
    <row r="10209" spans="16:19">
      <c r="P10209" s="33"/>
      <c r="R10209" s="33"/>
      <c r="S10209" s="33"/>
    </row>
    <row r="10210" spans="16:19">
      <c r="P10210" s="33"/>
      <c r="R10210" s="33"/>
      <c r="S10210" s="33"/>
    </row>
    <row r="10211" spans="16:19">
      <c r="P10211" s="33"/>
      <c r="R10211" s="33"/>
      <c r="S10211" s="33"/>
    </row>
    <row r="10212" spans="16:19">
      <c r="P10212" s="33"/>
      <c r="R10212" s="33"/>
      <c r="S10212" s="33"/>
    </row>
    <row r="10213" spans="16:19">
      <c r="P10213" s="33"/>
      <c r="R10213" s="33"/>
      <c r="S10213" s="33"/>
    </row>
    <row r="10214" spans="16:19">
      <c r="P10214" s="33"/>
      <c r="R10214" s="33"/>
      <c r="S10214" s="33"/>
    </row>
    <row r="10215" spans="16:19">
      <c r="P10215" s="33"/>
      <c r="R10215" s="33"/>
      <c r="S10215" s="33"/>
    </row>
    <row r="10216" spans="16:19">
      <c r="P10216" s="33"/>
      <c r="R10216" s="33"/>
      <c r="S10216" s="33"/>
    </row>
    <row r="10217" spans="16:19">
      <c r="P10217" s="33"/>
      <c r="R10217" s="33"/>
      <c r="S10217" s="33"/>
    </row>
    <row r="10218" spans="16:19">
      <c r="P10218" s="33"/>
      <c r="R10218" s="33"/>
      <c r="S10218" s="33"/>
    </row>
    <row r="10219" spans="16:19">
      <c r="P10219" s="33"/>
      <c r="R10219" s="33"/>
      <c r="S10219" s="33"/>
    </row>
    <row r="10220" spans="16:19">
      <c r="P10220" s="33"/>
      <c r="R10220" s="33"/>
      <c r="S10220" s="33"/>
    </row>
    <row r="10221" spans="16:19">
      <c r="P10221" s="33"/>
      <c r="R10221" s="33"/>
      <c r="S10221" s="33"/>
    </row>
    <row r="10222" spans="16:19">
      <c r="P10222" s="33"/>
      <c r="R10222" s="33"/>
      <c r="S10222" s="33"/>
    </row>
    <row r="10223" spans="16:19">
      <c r="P10223" s="33"/>
      <c r="R10223" s="33"/>
      <c r="S10223" s="33"/>
    </row>
    <row r="10224" spans="16:19">
      <c r="P10224" s="33"/>
      <c r="R10224" s="33"/>
      <c r="S10224" s="33"/>
    </row>
    <row r="10225" spans="16:19">
      <c r="P10225" s="33"/>
      <c r="R10225" s="33"/>
      <c r="S10225" s="33"/>
    </row>
    <row r="10226" spans="16:19">
      <c r="P10226" s="33"/>
      <c r="R10226" s="33"/>
      <c r="S10226" s="33"/>
    </row>
    <row r="10227" spans="16:19">
      <c r="P10227" s="33"/>
      <c r="R10227" s="33"/>
      <c r="S10227" s="33"/>
    </row>
    <row r="10228" spans="16:19">
      <c r="P10228" s="33"/>
      <c r="R10228" s="33"/>
      <c r="S10228" s="33"/>
    </row>
    <row r="10229" spans="16:19">
      <c r="P10229" s="33"/>
      <c r="R10229" s="33"/>
      <c r="S10229" s="33"/>
    </row>
    <row r="10230" spans="16:19">
      <c r="P10230" s="33"/>
      <c r="R10230" s="33"/>
      <c r="S10230" s="33"/>
    </row>
    <row r="10231" spans="16:19">
      <c r="P10231" s="33"/>
      <c r="R10231" s="33"/>
      <c r="S10231" s="33"/>
    </row>
    <row r="10232" spans="16:19">
      <c r="P10232" s="33"/>
      <c r="R10232" s="33"/>
      <c r="S10232" s="33"/>
    </row>
    <row r="10233" spans="16:19">
      <c r="P10233" s="33"/>
      <c r="R10233" s="33"/>
      <c r="S10233" s="33"/>
    </row>
    <row r="10234" spans="16:19">
      <c r="P10234" s="33"/>
      <c r="R10234" s="33"/>
      <c r="S10234" s="33"/>
    </row>
    <row r="10235" spans="16:19">
      <c r="P10235" s="33"/>
      <c r="R10235" s="33"/>
      <c r="S10235" s="33"/>
    </row>
    <row r="10236" spans="16:19">
      <c r="P10236" s="33"/>
      <c r="R10236" s="33"/>
      <c r="S10236" s="33"/>
    </row>
    <row r="10237" spans="16:19">
      <c r="P10237" s="33"/>
      <c r="R10237" s="33"/>
      <c r="S10237" s="33"/>
    </row>
    <row r="10238" spans="16:19">
      <c r="P10238" s="33"/>
      <c r="R10238" s="33"/>
      <c r="S10238" s="33"/>
    </row>
    <row r="10239" spans="16:19">
      <c r="P10239" s="33"/>
      <c r="R10239" s="33"/>
      <c r="S10239" s="33"/>
    </row>
    <row r="10240" spans="16:19">
      <c r="P10240" s="33"/>
      <c r="R10240" s="33"/>
      <c r="S10240" s="33"/>
    </row>
    <row r="10241" spans="16:19">
      <c r="P10241" s="33"/>
      <c r="R10241" s="33"/>
      <c r="S10241" s="33"/>
    </row>
    <row r="10242" spans="16:19">
      <c r="P10242" s="33"/>
      <c r="R10242" s="33"/>
      <c r="S10242" s="33"/>
    </row>
    <row r="10243" spans="16:19">
      <c r="P10243" s="33"/>
      <c r="R10243" s="33"/>
      <c r="S10243" s="33"/>
    </row>
    <row r="10244" spans="16:19">
      <c r="P10244" s="33"/>
      <c r="R10244" s="33"/>
      <c r="S10244" s="33"/>
    </row>
    <row r="10245" spans="16:19">
      <c r="P10245" s="33"/>
      <c r="R10245" s="33"/>
      <c r="S10245" s="33"/>
    </row>
    <row r="10246" spans="16:19">
      <c r="P10246" s="33"/>
      <c r="R10246" s="33"/>
      <c r="S10246" s="33"/>
    </row>
    <row r="10247" spans="16:19">
      <c r="P10247" s="33"/>
      <c r="R10247" s="33"/>
      <c r="S10247" s="33"/>
    </row>
    <row r="10248" spans="16:19">
      <c r="P10248" s="33"/>
      <c r="R10248" s="33"/>
      <c r="S10248" s="33"/>
    </row>
    <row r="10249" spans="16:19">
      <c r="P10249" s="33"/>
      <c r="R10249" s="33"/>
      <c r="S10249" s="33"/>
    </row>
    <row r="10250" spans="16:19">
      <c r="P10250" s="33"/>
      <c r="R10250" s="33"/>
      <c r="S10250" s="33"/>
    </row>
    <row r="10251" spans="16:19">
      <c r="P10251" s="33"/>
      <c r="R10251" s="33"/>
      <c r="S10251" s="33"/>
    </row>
    <row r="10252" spans="16:19">
      <c r="P10252" s="33"/>
      <c r="R10252" s="33"/>
      <c r="S10252" s="33"/>
    </row>
    <row r="10253" spans="16:19">
      <c r="P10253" s="33"/>
      <c r="R10253" s="33"/>
      <c r="S10253" s="33"/>
    </row>
    <row r="10254" spans="16:19">
      <c r="P10254" s="33"/>
      <c r="R10254" s="33"/>
      <c r="S10254" s="33"/>
    </row>
    <row r="10255" spans="16:19">
      <c r="P10255" s="33"/>
      <c r="R10255" s="33"/>
      <c r="S10255" s="33"/>
    </row>
    <row r="10256" spans="16:19">
      <c r="P10256" s="33"/>
      <c r="R10256" s="33"/>
      <c r="S10256" s="33"/>
    </row>
    <row r="10257" spans="16:19">
      <c r="P10257" s="33"/>
      <c r="R10257" s="33"/>
      <c r="S10257" s="33"/>
    </row>
    <row r="10258" spans="16:19">
      <c r="P10258" s="33"/>
      <c r="R10258" s="33"/>
      <c r="S10258" s="33"/>
    </row>
    <row r="10259" spans="16:19">
      <c r="P10259" s="33"/>
      <c r="R10259" s="33"/>
      <c r="S10259" s="33"/>
    </row>
    <row r="10260" spans="16:19">
      <c r="P10260" s="33"/>
      <c r="R10260" s="33"/>
      <c r="S10260" s="33"/>
    </row>
    <row r="10261" spans="16:19">
      <c r="P10261" s="33"/>
      <c r="R10261" s="33"/>
      <c r="S10261" s="33"/>
    </row>
    <row r="10262" spans="16:19">
      <c r="P10262" s="33"/>
      <c r="R10262" s="33"/>
      <c r="S10262" s="33"/>
    </row>
    <row r="10263" spans="16:19">
      <c r="P10263" s="33"/>
      <c r="R10263" s="33"/>
      <c r="S10263" s="33"/>
    </row>
    <row r="10264" spans="16:19">
      <c r="P10264" s="33"/>
      <c r="R10264" s="33"/>
      <c r="S10264" s="33"/>
    </row>
    <row r="10265" spans="16:19">
      <c r="P10265" s="33"/>
      <c r="R10265" s="33"/>
      <c r="S10265" s="33"/>
    </row>
    <row r="10266" spans="16:19">
      <c r="P10266" s="33"/>
      <c r="R10266" s="33"/>
      <c r="S10266" s="33"/>
    </row>
    <row r="10267" spans="16:19">
      <c r="P10267" s="33"/>
      <c r="R10267" s="33"/>
      <c r="S10267" s="33"/>
    </row>
    <row r="10268" spans="16:19">
      <c r="P10268" s="33"/>
      <c r="R10268" s="33"/>
      <c r="S10268" s="33"/>
    </row>
    <row r="10269" spans="16:19">
      <c r="P10269" s="33"/>
      <c r="R10269" s="33"/>
      <c r="S10269" s="33"/>
    </row>
    <row r="10270" spans="16:19">
      <c r="P10270" s="33"/>
      <c r="R10270" s="33"/>
      <c r="S10270" s="33"/>
    </row>
    <row r="10271" spans="16:19">
      <c r="P10271" s="33"/>
      <c r="R10271" s="33"/>
      <c r="S10271" s="33"/>
    </row>
    <row r="10272" spans="16:19">
      <c r="P10272" s="33"/>
      <c r="R10272" s="33"/>
      <c r="S10272" s="33"/>
    </row>
    <row r="10273" spans="16:19">
      <c r="P10273" s="33"/>
      <c r="R10273" s="33"/>
      <c r="S10273" s="33"/>
    </row>
    <row r="10274" spans="16:19">
      <c r="P10274" s="33"/>
      <c r="R10274" s="33"/>
      <c r="S10274" s="33"/>
    </row>
    <row r="10275" spans="16:19">
      <c r="P10275" s="33"/>
      <c r="R10275" s="33"/>
      <c r="S10275" s="33"/>
    </row>
    <row r="10276" spans="16:19">
      <c r="P10276" s="33"/>
      <c r="R10276" s="33"/>
      <c r="S10276" s="33"/>
    </row>
    <row r="10277" spans="16:19">
      <c r="P10277" s="33"/>
      <c r="R10277" s="33"/>
      <c r="S10277" s="33"/>
    </row>
    <row r="10278" spans="16:19">
      <c r="P10278" s="33"/>
      <c r="R10278" s="33"/>
      <c r="S10278" s="33"/>
    </row>
    <row r="10279" spans="16:19">
      <c r="P10279" s="33"/>
      <c r="R10279" s="33"/>
      <c r="S10279" s="33"/>
    </row>
    <row r="10280" spans="16:19">
      <c r="P10280" s="33"/>
      <c r="R10280" s="33"/>
      <c r="S10280" s="33"/>
    </row>
    <row r="10281" spans="16:19">
      <c r="P10281" s="33"/>
      <c r="R10281" s="33"/>
      <c r="S10281" s="33"/>
    </row>
    <row r="10282" spans="16:19">
      <c r="P10282" s="33"/>
      <c r="R10282" s="33"/>
      <c r="S10282" s="33"/>
    </row>
    <row r="10283" spans="16:19">
      <c r="P10283" s="33"/>
      <c r="R10283" s="33"/>
      <c r="S10283" s="33"/>
    </row>
    <row r="10284" spans="16:19">
      <c r="P10284" s="33"/>
      <c r="R10284" s="33"/>
      <c r="S10284" s="33"/>
    </row>
    <row r="10285" spans="16:19">
      <c r="P10285" s="33"/>
      <c r="R10285" s="33"/>
      <c r="S10285" s="33"/>
    </row>
    <row r="10286" spans="16:19">
      <c r="P10286" s="33"/>
      <c r="R10286" s="33"/>
      <c r="S10286" s="33"/>
    </row>
    <row r="10287" spans="16:19">
      <c r="P10287" s="33"/>
      <c r="R10287" s="33"/>
      <c r="S10287" s="33"/>
    </row>
    <row r="10288" spans="16:19">
      <c r="P10288" s="33"/>
      <c r="R10288" s="33"/>
      <c r="S10288" s="33"/>
    </row>
    <row r="10289" spans="16:19">
      <c r="P10289" s="33"/>
      <c r="R10289" s="33"/>
      <c r="S10289" s="33"/>
    </row>
    <row r="10290" spans="16:19">
      <c r="P10290" s="33"/>
      <c r="R10290" s="33"/>
      <c r="S10290" s="33"/>
    </row>
    <row r="10291" spans="16:19">
      <c r="P10291" s="33"/>
      <c r="R10291" s="33"/>
      <c r="S10291" s="33"/>
    </row>
    <row r="10292" spans="16:19">
      <c r="P10292" s="33"/>
      <c r="R10292" s="33"/>
      <c r="S10292" s="33"/>
    </row>
    <row r="10293" spans="16:19">
      <c r="P10293" s="33"/>
      <c r="R10293" s="33"/>
      <c r="S10293" s="33"/>
    </row>
    <row r="10294" spans="16:19">
      <c r="P10294" s="33"/>
      <c r="R10294" s="33"/>
      <c r="S10294" s="33"/>
    </row>
    <row r="10295" spans="16:19">
      <c r="P10295" s="33"/>
      <c r="R10295" s="33"/>
      <c r="S10295" s="33"/>
    </row>
    <row r="10296" spans="16:19">
      <c r="P10296" s="33"/>
      <c r="R10296" s="33"/>
      <c r="S10296" s="33"/>
    </row>
    <row r="10297" spans="16:19">
      <c r="P10297" s="33"/>
      <c r="R10297" s="33"/>
      <c r="S10297" s="33"/>
    </row>
    <row r="10298" spans="16:19">
      <c r="P10298" s="33"/>
      <c r="R10298" s="33"/>
      <c r="S10298" s="33"/>
    </row>
    <row r="10299" spans="16:19">
      <c r="P10299" s="33"/>
      <c r="R10299" s="33"/>
      <c r="S10299" s="33"/>
    </row>
    <row r="10300" spans="16:19">
      <c r="P10300" s="33"/>
      <c r="R10300" s="33"/>
      <c r="S10300" s="33"/>
    </row>
    <row r="10301" spans="16:19">
      <c r="P10301" s="33"/>
      <c r="R10301" s="33"/>
      <c r="S10301" s="33"/>
    </row>
    <row r="10302" spans="16:19">
      <c r="P10302" s="33"/>
      <c r="R10302" s="33"/>
      <c r="S10302" s="33"/>
    </row>
    <row r="10303" spans="16:19">
      <c r="P10303" s="33"/>
      <c r="R10303" s="33"/>
      <c r="S10303" s="33"/>
    </row>
    <row r="10304" spans="16:19">
      <c r="P10304" s="33"/>
      <c r="R10304" s="33"/>
      <c r="S10304" s="33"/>
    </row>
    <row r="10305" spans="16:19">
      <c r="P10305" s="33"/>
      <c r="R10305" s="33"/>
      <c r="S10305" s="33"/>
    </row>
    <row r="10306" spans="16:19">
      <c r="P10306" s="33"/>
      <c r="R10306" s="33"/>
      <c r="S10306" s="33"/>
    </row>
    <row r="10307" spans="16:19">
      <c r="P10307" s="33"/>
      <c r="R10307" s="33"/>
      <c r="S10307" s="33"/>
    </row>
    <row r="10308" spans="16:19">
      <c r="P10308" s="33"/>
      <c r="R10308" s="33"/>
      <c r="S10308" s="33"/>
    </row>
    <row r="10309" spans="16:19">
      <c r="P10309" s="33"/>
      <c r="R10309" s="33"/>
      <c r="S10309" s="33"/>
    </row>
    <row r="10310" spans="16:19">
      <c r="P10310" s="33"/>
      <c r="R10310" s="33"/>
      <c r="S10310" s="33"/>
    </row>
    <row r="10311" spans="16:19">
      <c r="P10311" s="33"/>
      <c r="R10311" s="33"/>
      <c r="S10311" s="33"/>
    </row>
    <row r="10312" spans="16:19">
      <c r="P10312" s="33"/>
      <c r="R10312" s="33"/>
      <c r="S10312" s="33"/>
    </row>
    <row r="10313" spans="16:19">
      <c r="P10313" s="33"/>
      <c r="R10313" s="33"/>
      <c r="S10313" s="33"/>
    </row>
    <row r="10314" spans="16:19">
      <c r="P10314" s="33"/>
      <c r="R10314" s="33"/>
      <c r="S10314" s="33"/>
    </row>
    <row r="10315" spans="16:19">
      <c r="P10315" s="33"/>
      <c r="R10315" s="33"/>
      <c r="S10315" s="33"/>
    </row>
    <row r="10316" spans="16:19">
      <c r="P10316" s="33"/>
      <c r="R10316" s="33"/>
      <c r="S10316" s="33"/>
    </row>
    <row r="10317" spans="16:19">
      <c r="P10317" s="33"/>
      <c r="R10317" s="33"/>
      <c r="S10317" s="33"/>
    </row>
    <row r="10318" spans="16:19">
      <c r="P10318" s="33"/>
      <c r="R10318" s="33"/>
      <c r="S10318" s="33"/>
    </row>
    <row r="10319" spans="16:19">
      <c r="P10319" s="33"/>
      <c r="R10319" s="33"/>
      <c r="S10319" s="33"/>
    </row>
    <row r="10320" spans="16:19">
      <c r="P10320" s="33"/>
      <c r="R10320" s="33"/>
      <c r="S10320" s="33"/>
    </row>
    <row r="10321" spans="16:19">
      <c r="P10321" s="33"/>
      <c r="R10321" s="33"/>
      <c r="S10321" s="33"/>
    </row>
    <row r="10322" spans="16:19">
      <c r="P10322" s="33"/>
      <c r="R10322" s="33"/>
      <c r="S10322" s="33"/>
    </row>
    <row r="10323" spans="16:19">
      <c r="P10323" s="33"/>
      <c r="R10323" s="33"/>
      <c r="S10323" s="33"/>
    </row>
    <row r="10324" spans="16:19">
      <c r="P10324" s="33"/>
      <c r="R10324" s="33"/>
      <c r="S10324" s="33"/>
    </row>
    <row r="10325" spans="16:19">
      <c r="P10325" s="33"/>
      <c r="R10325" s="33"/>
      <c r="S10325" s="33"/>
    </row>
    <row r="10326" spans="16:19">
      <c r="P10326" s="33"/>
      <c r="R10326" s="33"/>
      <c r="S10326" s="33"/>
    </row>
    <row r="10327" spans="16:19">
      <c r="P10327" s="33"/>
      <c r="R10327" s="33"/>
      <c r="S10327" s="33"/>
    </row>
    <row r="10328" spans="16:19">
      <c r="P10328" s="33"/>
      <c r="R10328" s="33"/>
      <c r="S10328" s="33"/>
    </row>
    <row r="10329" spans="16:19">
      <c r="P10329" s="33"/>
      <c r="R10329" s="33"/>
      <c r="S10329" s="33"/>
    </row>
    <row r="10330" spans="16:19">
      <c r="P10330" s="33"/>
      <c r="R10330" s="33"/>
      <c r="S10330" s="33"/>
    </row>
    <row r="10331" spans="16:19">
      <c r="P10331" s="33"/>
      <c r="R10331" s="33"/>
      <c r="S10331" s="33"/>
    </row>
    <row r="10332" spans="16:19">
      <c r="P10332" s="33"/>
      <c r="R10332" s="33"/>
      <c r="S10332" s="33"/>
    </row>
    <row r="10333" spans="16:19">
      <c r="P10333" s="33"/>
      <c r="R10333" s="33"/>
      <c r="S10333" s="33"/>
    </row>
    <row r="10334" spans="16:19">
      <c r="P10334" s="33"/>
      <c r="R10334" s="33"/>
      <c r="S10334" s="33"/>
    </row>
    <row r="10335" spans="16:19">
      <c r="P10335" s="33"/>
      <c r="R10335" s="33"/>
      <c r="S10335" s="33"/>
    </row>
    <row r="10336" spans="16:19">
      <c r="P10336" s="33"/>
      <c r="R10336" s="33"/>
      <c r="S10336" s="33"/>
    </row>
    <row r="10337" spans="16:19">
      <c r="P10337" s="33"/>
      <c r="R10337" s="33"/>
      <c r="S10337" s="33"/>
    </row>
    <row r="10338" spans="16:19">
      <c r="P10338" s="33"/>
      <c r="R10338" s="33"/>
      <c r="S10338" s="33"/>
    </row>
    <row r="10339" spans="16:19">
      <c r="P10339" s="33"/>
      <c r="R10339" s="33"/>
      <c r="S10339" s="33"/>
    </row>
    <row r="10340" spans="16:19">
      <c r="P10340" s="33"/>
      <c r="R10340" s="33"/>
      <c r="S10340" s="33"/>
    </row>
    <row r="10341" spans="16:19">
      <c r="P10341" s="33"/>
      <c r="R10341" s="33"/>
      <c r="S10341" s="33"/>
    </row>
    <row r="10342" spans="16:19">
      <c r="P10342" s="33"/>
      <c r="R10342" s="33"/>
      <c r="S10342" s="33"/>
    </row>
    <row r="10343" spans="16:19">
      <c r="P10343" s="33"/>
      <c r="R10343" s="33"/>
      <c r="S10343" s="33"/>
    </row>
    <row r="10344" spans="16:19">
      <c r="P10344" s="33"/>
      <c r="R10344" s="33"/>
      <c r="S10344" s="33"/>
    </row>
    <row r="10345" spans="16:19">
      <c r="P10345" s="33"/>
      <c r="R10345" s="33"/>
      <c r="S10345" s="33"/>
    </row>
    <row r="10346" spans="16:19">
      <c r="P10346" s="33"/>
      <c r="R10346" s="33"/>
      <c r="S10346" s="33"/>
    </row>
    <row r="10347" spans="16:19">
      <c r="P10347" s="33"/>
      <c r="R10347" s="33"/>
      <c r="S10347" s="33"/>
    </row>
    <row r="10348" spans="16:19">
      <c r="P10348" s="33"/>
      <c r="R10348" s="33"/>
      <c r="S10348" s="33"/>
    </row>
    <row r="10349" spans="16:19">
      <c r="P10349" s="33"/>
      <c r="R10349" s="33"/>
      <c r="S10349" s="33"/>
    </row>
    <row r="10350" spans="16:19">
      <c r="P10350" s="33"/>
      <c r="R10350" s="33"/>
      <c r="S10350" s="33"/>
    </row>
    <row r="10351" spans="16:19">
      <c r="P10351" s="33"/>
      <c r="R10351" s="33"/>
      <c r="S10351" s="33"/>
    </row>
    <row r="10352" spans="16:19">
      <c r="P10352" s="33"/>
      <c r="R10352" s="33"/>
      <c r="S10352" s="33"/>
    </row>
    <row r="10353" spans="16:19">
      <c r="P10353" s="33"/>
      <c r="R10353" s="33"/>
      <c r="S10353" s="33"/>
    </row>
    <row r="10354" spans="16:19">
      <c r="P10354" s="33"/>
      <c r="R10354" s="33"/>
      <c r="S10354" s="33"/>
    </row>
    <row r="10355" spans="16:19">
      <c r="P10355" s="33"/>
      <c r="R10355" s="33"/>
      <c r="S10355" s="33"/>
    </row>
    <row r="10356" spans="16:19">
      <c r="P10356" s="33"/>
      <c r="R10356" s="33"/>
      <c r="S10356" s="33"/>
    </row>
    <row r="10357" spans="16:19">
      <c r="P10357" s="33"/>
      <c r="R10357" s="33"/>
      <c r="S10357" s="33"/>
    </row>
    <row r="10358" spans="16:19">
      <c r="P10358" s="33"/>
      <c r="R10358" s="33"/>
      <c r="S10358" s="33"/>
    </row>
    <row r="10359" spans="16:19">
      <c r="P10359" s="33"/>
      <c r="R10359" s="33"/>
      <c r="S10359" s="33"/>
    </row>
    <row r="10360" spans="16:19">
      <c r="P10360" s="33"/>
      <c r="R10360" s="33"/>
      <c r="S10360" s="33"/>
    </row>
    <row r="10361" spans="16:19">
      <c r="P10361" s="33"/>
      <c r="R10361" s="33"/>
      <c r="S10361" s="33"/>
    </row>
    <row r="10362" spans="16:19">
      <c r="P10362" s="33"/>
      <c r="R10362" s="33"/>
      <c r="S10362" s="33"/>
    </row>
    <row r="10363" spans="16:19">
      <c r="P10363" s="33"/>
      <c r="R10363" s="33"/>
      <c r="S10363" s="33"/>
    </row>
    <row r="10364" spans="16:19">
      <c r="P10364" s="33"/>
      <c r="R10364" s="33"/>
      <c r="S10364" s="33"/>
    </row>
    <row r="10365" spans="16:19">
      <c r="P10365" s="33"/>
      <c r="R10365" s="33"/>
      <c r="S10365" s="33"/>
    </row>
    <row r="10366" spans="16:19">
      <c r="P10366" s="33"/>
      <c r="R10366" s="33"/>
      <c r="S10366" s="33"/>
    </row>
    <row r="10367" spans="16:19">
      <c r="P10367" s="33"/>
      <c r="R10367" s="33"/>
      <c r="S10367" s="33"/>
    </row>
    <row r="10368" spans="16:19">
      <c r="P10368" s="33"/>
      <c r="R10368" s="33"/>
      <c r="S10368" s="33"/>
    </row>
    <row r="10369" spans="16:19">
      <c r="P10369" s="33"/>
      <c r="R10369" s="33"/>
      <c r="S10369" s="33"/>
    </row>
    <row r="10370" spans="16:19">
      <c r="P10370" s="33"/>
      <c r="R10370" s="33"/>
      <c r="S10370" s="33"/>
    </row>
    <row r="10371" spans="16:19">
      <c r="P10371" s="33"/>
      <c r="R10371" s="33"/>
      <c r="S10371" s="33"/>
    </row>
    <row r="10372" spans="16:19">
      <c r="P10372" s="33"/>
      <c r="R10372" s="33"/>
      <c r="S10372" s="33"/>
    </row>
    <row r="10373" spans="16:19">
      <c r="P10373" s="33"/>
      <c r="R10373" s="33"/>
      <c r="S10373" s="33"/>
    </row>
    <row r="10374" spans="16:19">
      <c r="P10374" s="33"/>
      <c r="R10374" s="33"/>
      <c r="S10374" s="33"/>
    </row>
    <row r="10375" spans="16:19">
      <c r="P10375" s="33"/>
      <c r="R10375" s="33"/>
      <c r="S10375" s="33"/>
    </row>
    <row r="10376" spans="16:19">
      <c r="P10376" s="33"/>
      <c r="R10376" s="33"/>
      <c r="S10376" s="33"/>
    </row>
    <row r="10377" spans="16:19">
      <c r="P10377" s="33"/>
      <c r="R10377" s="33"/>
      <c r="S10377" s="33"/>
    </row>
    <row r="10378" spans="16:19">
      <c r="P10378" s="33"/>
      <c r="R10378" s="33"/>
      <c r="S10378" s="33"/>
    </row>
    <row r="10379" spans="16:19">
      <c r="P10379" s="33"/>
      <c r="R10379" s="33"/>
      <c r="S10379" s="33"/>
    </row>
    <row r="10380" spans="16:19">
      <c r="P10380" s="33"/>
      <c r="R10380" s="33"/>
      <c r="S10380" s="33"/>
    </row>
    <row r="10381" spans="16:19">
      <c r="P10381" s="33"/>
      <c r="R10381" s="33"/>
      <c r="S10381" s="33"/>
    </row>
    <row r="10382" spans="16:19">
      <c r="P10382" s="33"/>
      <c r="R10382" s="33"/>
      <c r="S10382" s="33"/>
    </row>
    <row r="10383" spans="16:19">
      <c r="P10383" s="33"/>
      <c r="R10383" s="33"/>
      <c r="S10383" s="33"/>
    </row>
    <row r="10384" spans="16:19">
      <c r="P10384" s="33"/>
      <c r="R10384" s="33"/>
      <c r="S10384" s="33"/>
    </row>
    <row r="10385" spans="16:19">
      <c r="P10385" s="33"/>
      <c r="R10385" s="33"/>
      <c r="S10385" s="33"/>
    </row>
    <row r="10386" spans="16:19">
      <c r="P10386" s="33"/>
      <c r="R10386" s="33"/>
      <c r="S10386" s="33"/>
    </row>
    <row r="10387" spans="16:19">
      <c r="P10387" s="33"/>
      <c r="R10387" s="33"/>
      <c r="S10387" s="33"/>
    </row>
    <row r="10388" spans="16:19">
      <c r="P10388" s="33"/>
      <c r="R10388" s="33"/>
      <c r="S10388" s="33"/>
    </row>
    <row r="10389" spans="16:19">
      <c r="P10389" s="33"/>
      <c r="R10389" s="33"/>
      <c r="S10389" s="33"/>
    </row>
    <row r="10390" spans="16:19">
      <c r="P10390" s="33"/>
      <c r="R10390" s="33"/>
      <c r="S10390" s="33"/>
    </row>
    <row r="10391" spans="16:19">
      <c r="P10391" s="33"/>
      <c r="R10391" s="33"/>
      <c r="S10391" s="33"/>
    </row>
    <row r="10392" spans="16:19">
      <c r="P10392" s="33"/>
      <c r="R10392" s="33"/>
      <c r="S10392" s="33"/>
    </row>
    <row r="10393" spans="16:19">
      <c r="P10393" s="33"/>
      <c r="R10393" s="33"/>
      <c r="S10393" s="33"/>
    </row>
    <row r="10394" spans="16:19">
      <c r="P10394" s="33"/>
      <c r="R10394" s="33"/>
      <c r="S10394" s="33"/>
    </row>
    <row r="10395" spans="16:19">
      <c r="P10395" s="33"/>
      <c r="R10395" s="33"/>
      <c r="S10395" s="33"/>
    </row>
    <row r="10396" spans="16:19">
      <c r="P10396" s="33"/>
      <c r="R10396" s="33"/>
      <c r="S10396" s="33"/>
    </row>
    <row r="10397" spans="16:19">
      <c r="P10397" s="33"/>
      <c r="R10397" s="33"/>
      <c r="S10397" s="33"/>
    </row>
    <row r="10398" spans="16:19">
      <c r="P10398" s="33"/>
      <c r="R10398" s="33"/>
      <c r="S10398" s="33"/>
    </row>
    <row r="10399" spans="16:19">
      <c r="P10399" s="33"/>
      <c r="R10399" s="33"/>
      <c r="S10399" s="33"/>
    </row>
    <row r="10400" spans="16:19">
      <c r="P10400" s="33"/>
      <c r="R10400" s="33"/>
      <c r="S10400" s="33"/>
    </row>
    <row r="10401" spans="16:19">
      <c r="P10401" s="33"/>
      <c r="R10401" s="33"/>
      <c r="S10401" s="33"/>
    </row>
    <row r="10402" spans="16:19">
      <c r="P10402" s="33"/>
      <c r="R10402" s="33"/>
      <c r="S10402" s="33"/>
    </row>
    <row r="10403" spans="16:19">
      <c r="P10403" s="33"/>
      <c r="R10403" s="33"/>
      <c r="S10403" s="33"/>
    </row>
    <row r="10404" spans="16:19">
      <c r="P10404" s="33"/>
      <c r="R10404" s="33"/>
      <c r="S10404" s="33"/>
    </row>
    <row r="10405" spans="16:19">
      <c r="P10405" s="33"/>
      <c r="R10405" s="33"/>
      <c r="S10405" s="33"/>
    </row>
    <row r="10406" spans="16:19">
      <c r="P10406" s="33"/>
      <c r="R10406" s="33"/>
      <c r="S10406" s="33"/>
    </row>
    <row r="10407" spans="16:19">
      <c r="P10407" s="33"/>
      <c r="R10407" s="33"/>
      <c r="S10407" s="33"/>
    </row>
    <row r="10408" spans="16:19">
      <c r="P10408" s="33"/>
      <c r="R10408" s="33"/>
      <c r="S10408" s="33"/>
    </row>
    <row r="10409" spans="16:19">
      <c r="P10409" s="33"/>
      <c r="R10409" s="33"/>
      <c r="S10409" s="33"/>
    </row>
    <row r="10410" spans="16:19">
      <c r="P10410" s="33"/>
      <c r="R10410" s="33"/>
      <c r="S10410" s="33"/>
    </row>
    <row r="10411" spans="16:19">
      <c r="P10411" s="33"/>
      <c r="R10411" s="33"/>
      <c r="S10411" s="33"/>
    </row>
    <row r="10412" spans="16:19">
      <c r="P10412" s="33"/>
      <c r="R10412" s="33"/>
      <c r="S10412" s="33"/>
    </row>
    <row r="10413" spans="16:19">
      <c r="P10413" s="33"/>
      <c r="R10413" s="33"/>
      <c r="S10413" s="33"/>
    </row>
    <row r="10414" spans="16:19">
      <c r="P10414" s="33"/>
      <c r="R10414" s="33"/>
      <c r="S10414" s="33"/>
    </row>
    <row r="10415" spans="16:19">
      <c r="P10415" s="33"/>
      <c r="R10415" s="33"/>
      <c r="S10415" s="33"/>
    </row>
    <row r="10416" spans="16:19">
      <c r="P10416" s="33"/>
      <c r="R10416" s="33"/>
      <c r="S10416" s="33"/>
    </row>
    <row r="10417" spans="16:19">
      <c r="P10417" s="33"/>
      <c r="R10417" s="33"/>
      <c r="S10417" s="33"/>
    </row>
    <row r="10418" spans="16:19">
      <c r="P10418" s="33"/>
      <c r="R10418" s="33"/>
      <c r="S10418" s="33"/>
    </row>
    <row r="10419" spans="16:19">
      <c r="P10419" s="33"/>
      <c r="R10419" s="33"/>
      <c r="S10419" s="33"/>
    </row>
    <row r="10420" spans="16:19">
      <c r="P10420" s="33"/>
      <c r="R10420" s="33"/>
      <c r="S10420" s="33"/>
    </row>
    <row r="10421" spans="16:19">
      <c r="P10421" s="33"/>
      <c r="R10421" s="33"/>
      <c r="S10421" s="33"/>
    </row>
    <row r="10422" spans="16:19">
      <c r="P10422" s="33"/>
      <c r="R10422" s="33"/>
      <c r="S10422" s="33"/>
    </row>
    <row r="10423" spans="16:19">
      <c r="P10423" s="33"/>
      <c r="R10423" s="33"/>
      <c r="S10423" s="33"/>
    </row>
    <row r="10424" spans="16:19">
      <c r="P10424" s="33"/>
      <c r="R10424" s="33"/>
      <c r="S10424" s="33"/>
    </row>
    <row r="10425" spans="16:19">
      <c r="P10425" s="33"/>
      <c r="R10425" s="33"/>
      <c r="S10425" s="33"/>
    </row>
    <row r="10426" spans="16:19">
      <c r="P10426" s="33"/>
      <c r="R10426" s="33"/>
      <c r="S10426" s="33"/>
    </row>
    <row r="10427" spans="16:19">
      <c r="P10427" s="33"/>
      <c r="R10427" s="33"/>
      <c r="S10427" s="33"/>
    </row>
    <row r="10428" spans="16:19">
      <c r="P10428" s="33"/>
      <c r="R10428" s="33"/>
      <c r="S10428" s="33"/>
    </row>
    <row r="10429" spans="16:19">
      <c r="P10429" s="33"/>
      <c r="R10429" s="33"/>
      <c r="S10429" s="33"/>
    </row>
    <row r="10430" spans="16:19">
      <c r="P10430" s="33"/>
      <c r="R10430" s="33"/>
      <c r="S10430" s="33"/>
    </row>
    <row r="10431" spans="16:19">
      <c r="P10431" s="33"/>
      <c r="R10431" s="33"/>
      <c r="S10431" s="33"/>
    </row>
    <row r="10432" spans="16:19">
      <c r="P10432" s="33"/>
      <c r="R10432" s="33"/>
      <c r="S10432" s="33"/>
    </row>
    <row r="10433" spans="16:19">
      <c r="P10433" s="33"/>
      <c r="R10433" s="33"/>
      <c r="S10433" s="33"/>
    </row>
    <row r="10434" spans="16:19">
      <c r="P10434" s="33"/>
      <c r="R10434" s="33"/>
      <c r="S10434" s="33"/>
    </row>
    <row r="10435" spans="16:19">
      <c r="P10435" s="33"/>
      <c r="R10435" s="33"/>
      <c r="S10435" s="33"/>
    </row>
    <row r="10436" spans="16:19">
      <c r="P10436" s="33"/>
      <c r="R10436" s="33"/>
      <c r="S10436" s="33"/>
    </row>
    <row r="10437" spans="16:19">
      <c r="P10437" s="33"/>
      <c r="R10437" s="33"/>
      <c r="S10437" s="33"/>
    </row>
    <row r="10438" spans="16:19">
      <c r="P10438" s="33"/>
      <c r="R10438" s="33"/>
      <c r="S10438" s="33"/>
    </row>
    <row r="10439" spans="16:19">
      <c r="P10439" s="33"/>
      <c r="R10439" s="33"/>
      <c r="S10439" s="33"/>
    </row>
    <row r="10440" spans="16:19">
      <c r="P10440" s="33"/>
      <c r="R10440" s="33"/>
      <c r="S10440" s="33"/>
    </row>
    <row r="10441" spans="16:19">
      <c r="P10441" s="33"/>
      <c r="R10441" s="33"/>
      <c r="S10441" s="33"/>
    </row>
    <row r="10442" spans="16:19">
      <c r="P10442" s="33"/>
      <c r="R10442" s="33"/>
      <c r="S10442" s="33"/>
    </row>
    <row r="10443" spans="16:19">
      <c r="P10443" s="33"/>
      <c r="R10443" s="33"/>
      <c r="S10443" s="33"/>
    </row>
    <row r="10444" spans="16:19">
      <c r="P10444" s="33"/>
      <c r="R10444" s="33"/>
      <c r="S10444" s="33"/>
    </row>
    <row r="10445" spans="16:19">
      <c r="P10445" s="33"/>
      <c r="R10445" s="33"/>
      <c r="S10445" s="33"/>
    </row>
    <row r="10446" spans="16:19">
      <c r="P10446" s="33"/>
      <c r="R10446" s="33"/>
      <c r="S10446" s="33"/>
    </row>
    <row r="10447" spans="16:19">
      <c r="P10447" s="33"/>
      <c r="R10447" s="33"/>
      <c r="S10447" s="33"/>
    </row>
    <row r="10448" spans="16:19">
      <c r="P10448" s="33"/>
      <c r="R10448" s="33"/>
      <c r="S10448" s="33"/>
    </row>
    <row r="10449" spans="16:19">
      <c r="P10449" s="33"/>
      <c r="R10449" s="33"/>
      <c r="S10449" s="33"/>
    </row>
    <row r="10450" spans="16:19">
      <c r="P10450" s="33"/>
      <c r="R10450" s="33"/>
      <c r="S10450" s="33"/>
    </row>
    <row r="10451" spans="16:19">
      <c r="P10451" s="33"/>
      <c r="R10451" s="33"/>
      <c r="S10451" s="33"/>
    </row>
    <row r="10452" spans="16:19">
      <c r="P10452" s="33"/>
      <c r="R10452" s="33"/>
      <c r="S10452" s="33"/>
    </row>
    <row r="10453" spans="16:19">
      <c r="P10453" s="33"/>
      <c r="R10453" s="33"/>
      <c r="S10453" s="33"/>
    </row>
    <row r="10454" spans="16:19">
      <c r="P10454" s="33"/>
      <c r="R10454" s="33"/>
      <c r="S10454" s="33"/>
    </row>
    <row r="10455" spans="16:19">
      <c r="P10455" s="33"/>
      <c r="R10455" s="33"/>
      <c r="S10455" s="33"/>
    </row>
    <row r="10456" spans="16:19">
      <c r="P10456" s="33"/>
      <c r="R10456" s="33"/>
      <c r="S10456" s="33"/>
    </row>
    <row r="10457" spans="16:19">
      <c r="P10457" s="33"/>
      <c r="R10457" s="33"/>
      <c r="S10457" s="33"/>
    </row>
    <row r="10458" spans="16:19">
      <c r="P10458" s="33"/>
      <c r="R10458" s="33"/>
      <c r="S10458" s="33"/>
    </row>
    <row r="10459" spans="16:19">
      <c r="P10459" s="33"/>
      <c r="R10459" s="33"/>
      <c r="S10459" s="33"/>
    </row>
    <row r="10460" spans="16:19">
      <c r="P10460" s="33"/>
      <c r="R10460" s="33"/>
      <c r="S10460" s="33"/>
    </row>
    <row r="10461" spans="16:19">
      <c r="P10461" s="33"/>
      <c r="R10461" s="33"/>
      <c r="S10461" s="33"/>
    </row>
    <row r="10462" spans="16:19">
      <c r="P10462" s="33"/>
      <c r="R10462" s="33"/>
      <c r="S10462" s="33"/>
    </row>
    <row r="10463" spans="16:19">
      <c r="P10463" s="33"/>
      <c r="R10463" s="33"/>
      <c r="S10463" s="33"/>
    </row>
    <row r="10464" spans="16:19">
      <c r="P10464" s="33"/>
      <c r="R10464" s="33"/>
      <c r="S10464" s="33"/>
    </row>
    <row r="10465" spans="16:19">
      <c r="P10465" s="33"/>
      <c r="R10465" s="33"/>
      <c r="S10465" s="33"/>
    </row>
    <row r="10466" spans="16:19">
      <c r="P10466" s="33"/>
      <c r="R10466" s="33"/>
      <c r="S10466" s="33"/>
    </row>
    <row r="10467" spans="16:19">
      <c r="P10467" s="33"/>
      <c r="R10467" s="33"/>
      <c r="S10467" s="33"/>
    </row>
    <row r="10468" spans="16:19">
      <c r="P10468" s="33"/>
      <c r="R10468" s="33"/>
      <c r="S10468" s="33"/>
    </row>
    <row r="10469" spans="16:19">
      <c r="P10469" s="33"/>
      <c r="R10469" s="33"/>
      <c r="S10469" s="33"/>
    </row>
    <row r="10470" spans="16:19">
      <c r="P10470" s="33"/>
      <c r="R10470" s="33"/>
      <c r="S10470" s="33"/>
    </row>
    <row r="10471" spans="16:19">
      <c r="P10471" s="33"/>
      <c r="R10471" s="33"/>
      <c r="S10471" s="33"/>
    </row>
    <row r="10472" spans="16:19">
      <c r="P10472" s="33"/>
      <c r="R10472" s="33"/>
      <c r="S10472" s="33"/>
    </row>
    <row r="10473" spans="16:19">
      <c r="P10473" s="33"/>
      <c r="R10473" s="33"/>
      <c r="S10473" s="33"/>
    </row>
    <row r="10474" spans="16:19">
      <c r="P10474" s="33"/>
      <c r="R10474" s="33"/>
      <c r="S10474" s="33"/>
    </row>
    <row r="10475" spans="16:19">
      <c r="P10475" s="33"/>
      <c r="R10475" s="33"/>
      <c r="S10475" s="33"/>
    </row>
    <row r="10476" spans="16:19">
      <c r="P10476" s="33"/>
      <c r="R10476" s="33"/>
      <c r="S10476" s="33"/>
    </row>
    <row r="10477" spans="16:19">
      <c r="P10477" s="33"/>
      <c r="R10477" s="33"/>
      <c r="S10477" s="33"/>
    </row>
    <row r="10478" spans="16:19">
      <c r="P10478" s="33"/>
      <c r="R10478" s="33"/>
      <c r="S10478" s="33"/>
    </row>
    <row r="10479" spans="16:19">
      <c r="P10479" s="33"/>
      <c r="R10479" s="33"/>
      <c r="S10479" s="33"/>
    </row>
    <row r="10480" spans="16:19">
      <c r="P10480" s="33"/>
      <c r="R10480" s="33"/>
      <c r="S10480" s="33"/>
    </row>
    <row r="10481" spans="16:19">
      <c r="P10481" s="33"/>
      <c r="R10481" s="33"/>
      <c r="S10481" s="33"/>
    </row>
    <row r="10482" spans="16:19">
      <c r="P10482" s="33"/>
      <c r="R10482" s="33"/>
      <c r="S10482" s="33"/>
    </row>
    <row r="10483" spans="16:19">
      <c r="P10483" s="33"/>
      <c r="R10483" s="33"/>
      <c r="S10483" s="33"/>
    </row>
    <row r="10484" spans="16:19">
      <c r="P10484" s="33"/>
      <c r="R10484" s="33"/>
      <c r="S10484" s="33"/>
    </row>
    <row r="10485" spans="16:19">
      <c r="P10485" s="33"/>
      <c r="R10485" s="33"/>
      <c r="S10485" s="33"/>
    </row>
    <row r="10486" spans="16:19">
      <c r="P10486" s="33"/>
      <c r="R10486" s="33"/>
      <c r="S10486" s="33"/>
    </row>
    <row r="10487" spans="16:19">
      <c r="P10487" s="33"/>
      <c r="R10487" s="33"/>
      <c r="S10487" s="33"/>
    </row>
    <row r="10488" spans="16:19">
      <c r="P10488" s="33"/>
      <c r="R10488" s="33"/>
      <c r="S10488" s="33"/>
    </row>
    <row r="10489" spans="16:19">
      <c r="P10489" s="33"/>
      <c r="R10489" s="33"/>
      <c r="S10489" s="33"/>
    </row>
    <row r="10490" spans="16:19">
      <c r="P10490" s="33"/>
      <c r="R10490" s="33"/>
      <c r="S10490" s="33"/>
    </row>
    <row r="10491" spans="16:19">
      <c r="P10491" s="33"/>
      <c r="R10491" s="33"/>
      <c r="S10491" s="33"/>
    </row>
    <row r="10492" spans="16:19">
      <c r="P10492" s="33"/>
      <c r="R10492" s="33"/>
      <c r="S10492" s="33"/>
    </row>
    <row r="10493" spans="16:19">
      <c r="P10493" s="33"/>
      <c r="R10493" s="33"/>
      <c r="S10493" s="33"/>
    </row>
    <row r="10494" spans="16:19">
      <c r="P10494" s="33"/>
      <c r="R10494" s="33"/>
      <c r="S10494" s="33"/>
    </row>
    <row r="10495" spans="16:19">
      <c r="P10495" s="33"/>
      <c r="R10495" s="33"/>
      <c r="S10495" s="33"/>
    </row>
    <row r="10496" spans="16:19">
      <c r="P10496" s="33"/>
      <c r="R10496" s="33"/>
      <c r="S10496" s="33"/>
    </row>
    <row r="10497" spans="16:19">
      <c r="P10497" s="33"/>
      <c r="R10497" s="33"/>
      <c r="S10497" s="33"/>
    </row>
    <row r="10498" spans="16:19">
      <c r="P10498" s="33"/>
      <c r="R10498" s="33"/>
      <c r="S10498" s="33"/>
    </row>
    <row r="10499" spans="16:19">
      <c r="P10499" s="33"/>
      <c r="R10499" s="33"/>
      <c r="S10499" s="33"/>
    </row>
    <row r="10500" spans="16:19">
      <c r="P10500" s="33"/>
      <c r="R10500" s="33"/>
      <c r="S10500" s="33"/>
    </row>
    <row r="10501" spans="16:19">
      <c r="P10501" s="33"/>
      <c r="R10501" s="33"/>
      <c r="S10501" s="33"/>
    </row>
    <row r="10502" spans="16:19">
      <c r="P10502" s="33"/>
      <c r="R10502" s="33"/>
      <c r="S10502" s="33"/>
    </row>
    <row r="10503" spans="16:19">
      <c r="P10503" s="33"/>
      <c r="R10503" s="33"/>
      <c r="S10503" s="33"/>
    </row>
    <row r="10504" spans="16:19">
      <c r="P10504" s="33"/>
      <c r="R10504" s="33"/>
      <c r="S10504" s="33"/>
    </row>
    <row r="10505" spans="16:19">
      <c r="P10505" s="33"/>
      <c r="R10505" s="33"/>
      <c r="S10505" s="33"/>
    </row>
    <row r="10506" spans="16:19">
      <c r="P10506" s="33"/>
      <c r="R10506" s="33"/>
      <c r="S10506" s="33"/>
    </row>
    <row r="10507" spans="16:19">
      <c r="P10507" s="33"/>
      <c r="R10507" s="33"/>
      <c r="S10507" s="33"/>
    </row>
    <row r="10508" spans="16:19">
      <c r="P10508" s="33"/>
      <c r="R10508" s="33"/>
      <c r="S10508" s="33"/>
    </row>
    <row r="10509" spans="16:19">
      <c r="P10509" s="33"/>
      <c r="R10509" s="33"/>
      <c r="S10509" s="33"/>
    </row>
    <row r="10510" spans="16:19">
      <c r="P10510" s="33"/>
      <c r="R10510" s="33"/>
      <c r="S10510" s="33"/>
    </row>
    <row r="10511" spans="16:19">
      <c r="P10511" s="33"/>
      <c r="R10511" s="33"/>
      <c r="S10511" s="33"/>
    </row>
    <row r="10512" spans="16:19">
      <c r="P10512" s="33"/>
      <c r="R10512" s="33"/>
      <c r="S10512" s="33"/>
    </row>
    <row r="10513" spans="16:19">
      <c r="P10513" s="33"/>
      <c r="R10513" s="33"/>
      <c r="S10513" s="33"/>
    </row>
    <row r="10514" spans="16:19">
      <c r="P10514" s="33"/>
      <c r="R10514" s="33"/>
      <c r="S10514" s="33"/>
    </row>
    <row r="10515" spans="16:19">
      <c r="P10515" s="33"/>
      <c r="R10515" s="33"/>
      <c r="S10515" s="33"/>
    </row>
    <row r="10516" spans="16:19">
      <c r="P10516" s="33"/>
      <c r="R10516" s="33"/>
      <c r="S10516" s="33"/>
    </row>
    <row r="10517" spans="16:19">
      <c r="P10517" s="33"/>
      <c r="R10517" s="33"/>
      <c r="S10517" s="33"/>
    </row>
    <row r="10518" spans="16:19">
      <c r="P10518" s="33"/>
      <c r="R10518" s="33"/>
      <c r="S10518" s="33"/>
    </row>
    <row r="10519" spans="16:19">
      <c r="P10519" s="33"/>
      <c r="R10519" s="33"/>
      <c r="S10519" s="33"/>
    </row>
    <row r="10520" spans="16:19">
      <c r="P10520" s="33"/>
      <c r="R10520" s="33"/>
      <c r="S10520" s="33"/>
    </row>
    <row r="10521" spans="16:19">
      <c r="P10521" s="33"/>
      <c r="R10521" s="33"/>
      <c r="S10521" s="33"/>
    </row>
    <row r="10522" spans="16:19">
      <c r="P10522" s="33"/>
      <c r="R10522" s="33"/>
      <c r="S10522" s="33"/>
    </row>
    <row r="10523" spans="16:19">
      <c r="P10523" s="33"/>
      <c r="R10523" s="33"/>
      <c r="S10523" s="33"/>
    </row>
    <row r="10524" spans="16:19">
      <c r="P10524" s="33"/>
      <c r="R10524" s="33"/>
      <c r="S10524" s="33"/>
    </row>
    <row r="10525" spans="16:19">
      <c r="P10525" s="33"/>
      <c r="R10525" s="33"/>
      <c r="S10525" s="33"/>
    </row>
    <row r="10526" spans="16:19">
      <c r="P10526" s="33"/>
      <c r="R10526" s="33"/>
      <c r="S10526" s="33"/>
    </row>
    <row r="10527" spans="16:19">
      <c r="P10527" s="33"/>
      <c r="R10527" s="33"/>
      <c r="S10527" s="33"/>
    </row>
    <row r="10528" spans="16:19">
      <c r="P10528" s="33"/>
      <c r="R10528" s="33"/>
      <c r="S10528" s="33"/>
    </row>
    <row r="10529" spans="16:19">
      <c r="P10529" s="33"/>
      <c r="R10529" s="33"/>
      <c r="S10529" s="33"/>
    </row>
    <row r="10530" spans="16:19">
      <c r="P10530" s="33"/>
      <c r="R10530" s="33"/>
      <c r="S10530" s="33"/>
    </row>
    <row r="10531" spans="16:19">
      <c r="P10531" s="33"/>
      <c r="R10531" s="33"/>
      <c r="S10531" s="33"/>
    </row>
    <row r="10532" spans="16:19">
      <c r="P10532" s="33"/>
      <c r="R10532" s="33"/>
      <c r="S10532" s="33"/>
    </row>
    <row r="10533" spans="16:19">
      <c r="P10533" s="33"/>
      <c r="R10533" s="33"/>
      <c r="S10533" s="33"/>
    </row>
    <row r="10534" spans="16:19">
      <c r="P10534" s="33"/>
      <c r="R10534" s="33"/>
      <c r="S10534" s="33"/>
    </row>
    <row r="10535" spans="16:19">
      <c r="P10535" s="33"/>
      <c r="R10535" s="33"/>
      <c r="S10535" s="33"/>
    </row>
    <row r="10536" spans="16:19">
      <c r="P10536" s="33"/>
      <c r="R10536" s="33"/>
      <c r="S10536" s="33"/>
    </row>
    <row r="10537" spans="16:19">
      <c r="P10537" s="33"/>
      <c r="R10537" s="33"/>
      <c r="S10537" s="33"/>
    </row>
    <row r="10538" spans="16:19">
      <c r="P10538" s="33"/>
      <c r="R10538" s="33"/>
      <c r="S10538" s="33"/>
    </row>
    <row r="10539" spans="16:19">
      <c r="P10539" s="33"/>
      <c r="R10539" s="33"/>
      <c r="S10539" s="33"/>
    </row>
    <row r="10540" spans="16:19">
      <c r="P10540" s="33"/>
      <c r="R10540" s="33"/>
      <c r="S10540" s="33"/>
    </row>
    <row r="10541" spans="16:19">
      <c r="P10541" s="33"/>
      <c r="R10541" s="33"/>
      <c r="S10541" s="33"/>
    </row>
    <row r="10542" spans="16:19">
      <c r="P10542" s="33"/>
      <c r="R10542" s="33"/>
      <c r="S10542" s="33"/>
    </row>
    <row r="10543" spans="16:19">
      <c r="P10543" s="33"/>
      <c r="R10543" s="33"/>
      <c r="S10543" s="33"/>
    </row>
    <row r="10544" spans="16:19">
      <c r="P10544" s="33"/>
      <c r="R10544" s="33"/>
      <c r="S10544" s="33"/>
    </row>
    <row r="10545" spans="16:19">
      <c r="P10545" s="33"/>
      <c r="R10545" s="33"/>
      <c r="S10545" s="33"/>
    </row>
    <row r="10546" spans="16:19">
      <c r="P10546" s="33"/>
      <c r="R10546" s="33"/>
      <c r="S10546" s="33"/>
    </row>
    <row r="10547" spans="16:19">
      <c r="P10547" s="33"/>
      <c r="R10547" s="33"/>
      <c r="S10547" s="33"/>
    </row>
    <row r="10548" spans="16:19">
      <c r="P10548" s="33"/>
      <c r="R10548" s="33"/>
      <c r="S10548" s="33"/>
    </row>
    <row r="10549" spans="16:19">
      <c r="P10549" s="33"/>
      <c r="R10549" s="33"/>
      <c r="S10549" s="33"/>
    </row>
    <row r="10550" spans="16:19">
      <c r="P10550" s="33"/>
      <c r="R10550" s="33"/>
      <c r="S10550" s="33"/>
    </row>
    <row r="10551" spans="16:19">
      <c r="P10551" s="33"/>
      <c r="R10551" s="33"/>
      <c r="S10551" s="33"/>
    </row>
    <row r="10552" spans="16:19">
      <c r="P10552" s="33"/>
      <c r="R10552" s="33"/>
      <c r="S10552" s="33"/>
    </row>
    <row r="10553" spans="16:19">
      <c r="P10553" s="33"/>
      <c r="R10553" s="33"/>
      <c r="S10553" s="33"/>
    </row>
    <row r="10554" spans="16:19">
      <c r="P10554" s="33"/>
      <c r="R10554" s="33"/>
      <c r="S10554" s="33"/>
    </row>
    <row r="10555" spans="16:19">
      <c r="P10555" s="33"/>
      <c r="R10555" s="33"/>
      <c r="S10555" s="33"/>
    </row>
    <row r="10556" spans="16:19">
      <c r="P10556" s="33"/>
      <c r="R10556" s="33"/>
      <c r="S10556" s="33"/>
    </row>
    <row r="10557" spans="16:19">
      <c r="P10557" s="33"/>
      <c r="R10557" s="33"/>
      <c r="S10557" s="33"/>
    </row>
    <row r="10558" spans="16:19">
      <c r="P10558" s="33"/>
      <c r="R10558" s="33"/>
      <c r="S10558" s="33"/>
    </row>
    <row r="10559" spans="16:19">
      <c r="P10559" s="33"/>
      <c r="R10559" s="33"/>
      <c r="S10559" s="33"/>
    </row>
    <row r="10560" spans="16:19">
      <c r="P10560" s="33"/>
      <c r="R10560" s="33"/>
      <c r="S10560" s="33"/>
    </row>
    <row r="10561" spans="16:19">
      <c r="P10561" s="33"/>
      <c r="R10561" s="33"/>
      <c r="S10561" s="33"/>
    </row>
    <row r="10562" spans="16:19">
      <c r="P10562" s="33"/>
      <c r="R10562" s="33"/>
      <c r="S10562" s="33"/>
    </row>
    <row r="10563" spans="16:19">
      <c r="P10563" s="33"/>
      <c r="R10563" s="33"/>
      <c r="S10563" s="33"/>
    </row>
    <row r="10564" spans="16:19">
      <c r="P10564" s="33"/>
      <c r="R10564" s="33"/>
      <c r="S10564" s="33"/>
    </row>
    <row r="10565" spans="16:19">
      <c r="P10565" s="33"/>
      <c r="R10565" s="33"/>
      <c r="S10565" s="33"/>
    </row>
    <row r="10566" spans="16:19">
      <c r="P10566" s="33"/>
      <c r="R10566" s="33"/>
      <c r="S10566" s="33"/>
    </row>
    <row r="10567" spans="16:19">
      <c r="P10567" s="33"/>
      <c r="R10567" s="33"/>
      <c r="S10567" s="33"/>
    </row>
    <row r="10568" spans="16:19">
      <c r="P10568" s="33"/>
      <c r="R10568" s="33"/>
      <c r="S10568" s="33"/>
    </row>
    <row r="10569" spans="16:19">
      <c r="P10569" s="33"/>
      <c r="R10569" s="33"/>
      <c r="S10569" s="33"/>
    </row>
    <row r="10570" spans="16:19">
      <c r="P10570" s="33"/>
      <c r="R10570" s="33"/>
      <c r="S10570" s="33"/>
    </row>
    <row r="10571" spans="16:19">
      <c r="P10571" s="33"/>
      <c r="R10571" s="33"/>
      <c r="S10571" s="33"/>
    </row>
    <row r="10572" spans="16:19">
      <c r="P10572" s="33"/>
      <c r="R10572" s="33"/>
      <c r="S10572" s="33"/>
    </row>
    <row r="10573" spans="16:19">
      <c r="P10573" s="33"/>
      <c r="R10573" s="33"/>
      <c r="S10573" s="33"/>
    </row>
    <row r="10574" spans="16:19">
      <c r="P10574" s="33"/>
      <c r="R10574" s="33"/>
      <c r="S10574" s="33"/>
    </row>
    <row r="10575" spans="16:19">
      <c r="P10575" s="33"/>
      <c r="R10575" s="33"/>
      <c r="S10575" s="33"/>
    </row>
    <row r="10576" spans="16:19">
      <c r="P10576" s="33"/>
      <c r="R10576" s="33"/>
      <c r="S10576" s="33"/>
    </row>
    <row r="10577" spans="16:19">
      <c r="P10577" s="33"/>
      <c r="R10577" s="33"/>
      <c r="S10577" s="33"/>
    </row>
    <row r="10578" spans="16:19">
      <c r="P10578" s="33"/>
      <c r="R10578" s="33"/>
      <c r="S10578" s="33"/>
    </row>
    <row r="10579" spans="16:19">
      <c r="P10579" s="33"/>
      <c r="R10579" s="33"/>
      <c r="S10579" s="33"/>
    </row>
    <row r="10580" spans="16:19">
      <c r="P10580" s="33"/>
      <c r="R10580" s="33"/>
      <c r="S10580" s="33"/>
    </row>
    <row r="10581" spans="16:19">
      <c r="P10581" s="33"/>
      <c r="R10581" s="33"/>
      <c r="S10581" s="33"/>
    </row>
    <row r="10582" spans="16:19">
      <c r="P10582" s="33"/>
      <c r="R10582" s="33"/>
      <c r="S10582" s="33"/>
    </row>
    <row r="10583" spans="16:19">
      <c r="P10583" s="33"/>
      <c r="R10583" s="33"/>
      <c r="S10583" s="33"/>
    </row>
    <row r="10584" spans="16:19">
      <c r="P10584" s="33"/>
      <c r="R10584" s="33"/>
      <c r="S10584" s="33"/>
    </row>
    <row r="10585" spans="16:19">
      <c r="P10585" s="33"/>
      <c r="R10585" s="33"/>
      <c r="S10585" s="33"/>
    </row>
    <row r="10586" spans="16:19">
      <c r="P10586" s="33"/>
      <c r="R10586" s="33"/>
      <c r="S10586" s="33"/>
    </row>
    <row r="10587" spans="16:19">
      <c r="P10587" s="33"/>
      <c r="R10587" s="33"/>
      <c r="S10587" s="33"/>
    </row>
    <row r="10588" spans="16:19">
      <c r="P10588" s="33"/>
      <c r="R10588" s="33"/>
      <c r="S10588" s="33"/>
    </row>
    <row r="10589" spans="16:19">
      <c r="P10589" s="33"/>
      <c r="R10589" s="33"/>
      <c r="S10589" s="33"/>
    </row>
    <row r="10590" spans="16:19">
      <c r="P10590" s="33"/>
      <c r="R10590" s="33"/>
      <c r="S10590" s="33"/>
    </row>
    <row r="10591" spans="16:19">
      <c r="P10591" s="33"/>
      <c r="R10591" s="33"/>
      <c r="S10591" s="33"/>
    </row>
    <row r="10592" spans="16:19">
      <c r="P10592" s="33"/>
      <c r="R10592" s="33"/>
      <c r="S10592" s="33"/>
    </row>
    <row r="10593" spans="16:19">
      <c r="P10593" s="33"/>
      <c r="R10593" s="33"/>
      <c r="S10593" s="33"/>
    </row>
    <row r="10594" spans="16:19">
      <c r="P10594" s="33"/>
      <c r="R10594" s="33"/>
      <c r="S10594" s="33"/>
    </row>
    <row r="10595" spans="16:19">
      <c r="P10595" s="33"/>
      <c r="R10595" s="33"/>
      <c r="S10595" s="33"/>
    </row>
    <row r="10596" spans="16:19">
      <c r="P10596" s="33"/>
      <c r="R10596" s="33"/>
      <c r="S10596" s="33"/>
    </row>
    <row r="10597" spans="16:19">
      <c r="P10597" s="33"/>
      <c r="R10597" s="33"/>
      <c r="S10597" s="33"/>
    </row>
    <row r="10598" spans="16:19">
      <c r="P10598" s="33"/>
      <c r="R10598" s="33"/>
      <c r="S10598" s="33"/>
    </row>
    <row r="10599" spans="16:19">
      <c r="P10599" s="33"/>
      <c r="R10599" s="33"/>
      <c r="S10599" s="33"/>
    </row>
    <row r="10600" spans="16:19">
      <c r="P10600" s="33"/>
      <c r="R10600" s="33"/>
      <c r="S10600" s="33"/>
    </row>
    <row r="10601" spans="16:19">
      <c r="P10601" s="33"/>
      <c r="R10601" s="33"/>
      <c r="S10601" s="33"/>
    </row>
    <row r="10602" spans="16:19">
      <c r="P10602" s="33"/>
      <c r="R10602" s="33"/>
      <c r="S10602" s="33"/>
    </row>
    <row r="10603" spans="16:19">
      <c r="P10603" s="33"/>
      <c r="R10603" s="33"/>
      <c r="S10603" s="33"/>
    </row>
    <row r="10604" spans="16:19">
      <c r="P10604" s="33"/>
      <c r="R10604" s="33"/>
      <c r="S10604" s="33"/>
    </row>
    <row r="10605" spans="16:19">
      <c r="P10605" s="33"/>
      <c r="R10605" s="33"/>
      <c r="S10605" s="33"/>
    </row>
    <row r="10606" spans="16:19">
      <c r="P10606" s="33"/>
      <c r="R10606" s="33"/>
      <c r="S10606" s="33"/>
    </row>
    <row r="10607" spans="16:19">
      <c r="P10607" s="33"/>
      <c r="R10607" s="33"/>
      <c r="S10607" s="33"/>
    </row>
    <row r="10608" spans="16:19">
      <c r="P10608" s="33"/>
      <c r="R10608" s="33"/>
      <c r="S10608" s="33"/>
    </row>
    <row r="10609" spans="16:19">
      <c r="P10609" s="33"/>
      <c r="R10609" s="33"/>
      <c r="S10609" s="33"/>
    </row>
    <row r="10610" spans="16:19">
      <c r="P10610" s="33"/>
      <c r="R10610" s="33"/>
      <c r="S10610" s="33"/>
    </row>
    <row r="10611" spans="16:19">
      <c r="P10611" s="33"/>
      <c r="R10611" s="33"/>
      <c r="S10611" s="33"/>
    </row>
    <row r="10612" spans="16:19">
      <c r="P10612" s="33"/>
      <c r="R10612" s="33"/>
      <c r="S10612" s="33"/>
    </row>
    <row r="10613" spans="16:19">
      <c r="P10613" s="33"/>
      <c r="R10613" s="33"/>
      <c r="S10613" s="33"/>
    </row>
    <row r="10614" spans="16:19">
      <c r="P10614" s="33"/>
      <c r="R10614" s="33"/>
      <c r="S10614" s="33"/>
    </row>
    <row r="10615" spans="16:19">
      <c r="P10615" s="33"/>
      <c r="R10615" s="33"/>
      <c r="S10615" s="33"/>
    </row>
    <row r="10616" spans="16:19">
      <c r="P10616" s="33"/>
      <c r="R10616" s="33"/>
      <c r="S10616" s="33"/>
    </row>
    <row r="10617" spans="16:19">
      <c r="P10617" s="33"/>
      <c r="R10617" s="33"/>
      <c r="S10617" s="33"/>
    </row>
    <row r="10618" spans="16:19">
      <c r="P10618" s="33"/>
      <c r="R10618" s="33"/>
      <c r="S10618" s="33"/>
    </row>
    <row r="10619" spans="16:19">
      <c r="P10619" s="33"/>
      <c r="R10619" s="33"/>
      <c r="S10619" s="33"/>
    </row>
    <row r="10620" spans="16:19">
      <c r="P10620" s="33"/>
      <c r="R10620" s="33"/>
      <c r="S10620" s="33"/>
    </row>
    <row r="10621" spans="16:19">
      <c r="P10621" s="33"/>
      <c r="R10621" s="33"/>
      <c r="S10621" s="33"/>
    </row>
    <row r="10622" spans="16:19">
      <c r="P10622" s="33"/>
      <c r="R10622" s="33"/>
      <c r="S10622" s="33"/>
    </row>
    <row r="10623" spans="16:19">
      <c r="P10623" s="33"/>
      <c r="R10623" s="33"/>
      <c r="S10623" s="33"/>
    </row>
    <row r="10624" spans="16:19">
      <c r="P10624" s="33"/>
      <c r="R10624" s="33"/>
      <c r="S10624" s="33"/>
    </row>
    <row r="10625" spans="16:19">
      <c r="P10625" s="33"/>
      <c r="R10625" s="33"/>
      <c r="S10625" s="33"/>
    </row>
    <row r="10626" spans="16:19">
      <c r="P10626" s="33"/>
      <c r="R10626" s="33"/>
      <c r="S10626" s="33"/>
    </row>
    <row r="10627" spans="16:19">
      <c r="P10627" s="33"/>
      <c r="R10627" s="33"/>
      <c r="S10627" s="33"/>
    </row>
    <row r="10628" spans="16:19">
      <c r="P10628" s="33"/>
      <c r="R10628" s="33"/>
      <c r="S10628" s="33"/>
    </row>
    <row r="10629" spans="16:19">
      <c r="P10629" s="33"/>
      <c r="R10629" s="33"/>
      <c r="S10629" s="33"/>
    </row>
    <row r="10630" spans="16:19">
      <c r="P10630" s="33"/>
      <c r="R10630" s="33"/>
      <c r="S10630" s="33"/>
    </row>
    <row r="10631" spans="16:19">
      <c r="P10631" s="33"/>
      <c r="R10631" s="33"/>
      <c r="S10631" s="33"/>
    </row>
    <row r="10632" spans="16:19">
      <c r="P10632" s="33"/>
      <c r="R10632" s="33"/>
      <c r="S10632" s="33"/>
    </row>
    <row r="10633" spans="16:19">
      <c r="P10633" s="33"/>
      <c r="R10633" s="33"/>
      <c r="S10633" s="33"/>
    </row>
    <row r="10634" spans="16:19">
      <c r="P10634" s="33"/>
      <c r="R10634" s="33"/>
      <c r="S10634" s="33"/>
    </row>
    <row r="10635" spans="16:19">
      <c r="P10635" s="33"/>
      <c r="R10635" s="33"/>
      <c r="S10635" s="33"/>
    </row>
    <row r="10636" spans="16:19">
      <c r="P10636" s="33"/>
      <c r="R10636" s="33"/>
      <c r="S10636" s="33"/>
    </row>
    <row r="10637" spans="16:19">
      <c r="P10637" s="33"/>
      <c r="R10637" s="33"/>
      <c r="S10637" s="33"/>
    </row>
    <row r="10638" spans="16:19">
      <c r="P10638" s="33"/>
      <c r="R10638" s="33"/>
      <c r="S10638" s="33"/>
    </row>
    <row r="10639" spans="16:19">
      <c r="P10639" s="33"/>
      <c r="R10639" s="33"/>
      <c r="S10639" s="33"/>
    </row>
    <row r="10640" spans="16:19">
      <c r="P10640" s="33"/>
      <c r="R10640" s="33"/>
      <c r="S10640" s="33"/>
    </row>
    <row r="10641" spans="16:19">
      <c r="P10641" s="33"/>
      <c r="R10641" s="33"/>
      <c r="S10641" s="33"/>
    </row>
    <row r="10642" spans="16:19">
      <c r="P10642" s="33"/>
      <c r="R10642" s="33"/>
      <c r="S10642" s="33"/>
    </row>
    <row r="10643" spans="16:19">
      <c r="P10643" s="33"/>
      <c r="R10643" s="33"/>
      <c r="S10643" s="33"/>
    </row>
    <row r="10644" spans="16:19">
      <c r="P10644" s="33"/>
      <c r="R10644" s="33"/>
      <c r="S10644" s="33"/>
    </row>
    <row r="10645" spans="16:19">
      <c r="P10645" s="33"/>
      <c r="R10645" s="33"/>
      <c r="S10645" s="33"/>
    </row>
    <row r="10646" spans="16:19">
      <c r="P10646" s="33"/>
      <c r="R10646" s="33"/>
      <c r="S10646" s="33"/>
    </row>
    <row r="10647" spans="16:19">
      <c r="P10647" s="33"/>
      <c r="R10647" s="33"/>
      <c r="S10647" s="33"/>
    </row>
    <row r="10648" spans="16:19">
      <c r="P10648" s="33"/>
      <c r="R10648" s="33"/>
      <c r="S10648" s="33"/>
    </row>
    <row r="10649" spans="16:19">
      <c r="P10649" s="33"/>
      <c r="R10649" s="33"/>
      <c r="S10649" s="33"/>
    </row>
    <row r="10650" spans="16:19">
      <c r="P10650" s="33"/>
      <c r="R10650" s="33"/>
      <c r="S10650" s="33"/>
    </row>
    <row r="10651" spans="16:19">
      <c r="P10651" s="33"/>
      <c r="R10651" s="33"/>
      <c r="S10651" s="33"/>
    </row>
    <row r="10652" spans="16:19">
      <c r="P10652" s="33"/>
      <c r="R10652" s="33"/>
      <c r="S10652" s="33"/>
    </row>
    <row r="10653" spans="16:19">
      <c r="P10653" s="33"/>
      <c r="R10653" s="33"/>
      <c r="S10653" s="33"/>
    </row>
    <row r="10654" spans="16:19">
      <c r="P10654" s="33"/>
      <c r="R10654" s="33"/>
      <c r="S10654" s="33"/>
    </row>
    <row r="10655" spans="16:19">
      <c r="P10655" s="33"/>
      <c r="R10655" s="33"/>
      <c r="S10655" s="33"/>
    </row>
    <row r="10656" spans="16:19">
      <c r="P10656" s="33"/>
      <c r="R10656" s="33"/>
      <c r="S10656" s="33"/>
    </row>
    <row r="10657" spans="16:19">
      <c r="P10657" s="33"/>
      <c r="R10657" s="33"/>
      <c r="S10657" s="33"/>
    </row>
    <row r="10658" spans="16:19">
      <c r="P10658" s="33"/>
      <c r="R10658" s="33"/>
      <c r="S10658" s="33"/>
    </row>
    <row r="10659" spans="16:19">
      <c r="P10659" s="33"/>
      <c r="R10659" s="33"/>
      <c r="S10659" s="33"/>
    </row>
    <row r="10660" spans="16:19">
      <c r="P10660" s="33"/>
      <c r="R10660" s="33"/>
      <c r="S10660" s="33"/>
    </row>
    <row r="10661" spans="16:19">
      <c r="P10661" s="33"/>
      <c r="R10661" s="33"/>
      <c r="S10661" s="33"/>
    </row>
    <row r="10662" spans="16:19">
      <c r="P10662" s="33"/>
      <c r="R10662" s="33"/>
      <c r="S10662" s="33"/>
    </row>
    <row r="10663" spans="16:19">
      <c r="P10663" s="33"/>
      <c r="R10663" s="33"/>
      <c r="S10663" s="33"/>
    </row>
    <row r="10664" spans="16:19">
      <c r="P10664" s="33"/>
      <c r="R10664" s="33"/>
      <c r="S10664" s="33"/>
    </row>
    <row r="10665" spans="16:19">
      <c r="P10665" s="33"/>
      <c r="R10665" s="33"/>
      <c r="S10665" s="33"/>
    </row>
    <row r="10666" spans="16:19">
      <c r="P10666" s="33"/>
      <c r="R10666" s="33"/>
      <c r="S10666" s="33"/>
    </row>
    <row r="10667" spans="16:19">
      <c r="P10667" s="33"/>
      <c r="R10667" s="33"/>
      <c r="S10667" s="33"/>
    </row>
    <row r="10668" spans="16:19">
      <c r="P10668" s="33"/>
      <c r="R10668" s="33"/>
      <c r="S10668" s="33"/>
    </row>
    <row r="10669" spans="16:19">
      <c r="P10669" s="33"/>
      <c r="R10669" s="33"/>
      <c r="S10669" s="33"/>
    </row>
    <row r="10670" spans="16:19">
      <c r="P10670" s="33"/>
      <c r="R10670" s="33"/>
      <c r="S10670" s="33"/>
    </row>
    <row r="10671" spans="16:19">
      <c r="P10671" s="33"/>
      <c r="R10671" s="33"/>
      <c r="S10671" s="33"/>
    </row>
    <row r="10672" spans="16:19">
      <c r="P10672" s="33"/>
      <c r="R10672" s="33"/>
      <c r="S10672" s="33"/>
    </row>
    <row r="10673" spans="16:19">
      <c r="P10673" s="33"/>
      <c r="R10673" s="33"/>
      <c r="S10673" s="33"/>
    </row>
    <row r="10674" spans="16:19">
      <c r="P10674" s="33"/>
      <c r="R10674" s="33"/>
      <c r="S10674" s="33"/>
    </row>
    <row r="10675" spans="16:19">
      <c r="P10675" s="33"/>
      <c r="R10675" s="33"/>
      <c r="S10675" s="33"/>
    </row>
    <row r="10676" spans="16:19">
      <c r="P10676" s="33"/>
      <c r="R10676" s="33"/>
      <c r="S10676" s="33"/>
    </row>
    <row r="10677" spans="16:19">
      <c r="P10677" s="33"/>
      <c r="R10677" s="33"/>
      <c r="S10677" s="33"/>
    </row>
    <row r="10678" spans="16:19">
      <c r="P10678" s="33"/>
      <c r="R10678" s="33"/>
      <c r="S10678" s="33"/>
    </row>
    <row r="10679" spans="16:19">
      <c r="P10679" s="33"/>
      <c r="R10679" s="33"/>
      <c r="S10679" s="33"/>
    </row>
    <row r="10680" spans="16:19">
      <c r="P10680" s="33"/>
      <c r="R10680" s="33"/>
      <c r="S10680" s="33"/>
    </row>
    <row r="10681" spans="16:19">
      <c r="P10681" s="33"/>
      <c r="R10681" s="33"/>
      <c r="S10681" s="33"/>
    </row>
    <row r="10682" spans="16:19">
      <c r="P10682" s="33"/>
      <c r="R10682" s="33"/>
      <c r="S10682" s="33"/>
    </row>
    <row r="10683" spans="16:19">
      <c r="P10683" s="33"/>
      <c r="R10683" s="33"/>
      <c r="S10683" s="33"/>
    </row>
    <row r="10684" spans="16:19">
      <c r="P10684" s="33"/>
      <c r="R10684" s="33"/>
      <c r="S10684" s="33"/>
    </row>
    <row r="10685" spans="16:19">
      <c r="P10685" s="33"/>
      <c r="R10685" s="33"/>
      <c r="S10685" s="33"/>
    </row>
    <row r="10686" spans="16:19">
      <c r="P10686" s="33"/>
      <c r="R10686" s="33"/>
      <c r="S10686" s="33"/>
    </row>
    <row r="10687" spans="16:19">
      <c r="P10687" s="33"/>
      <c r="R10687" s="33"/>
      <c r="S10687" s="33"/>
    </row>
    <row r="10688" spans="16:19">
      <c r="P10688" s="33"/>
      <c r="R10688" s="33"/>
      <c r="S10688" s="33"/>
    </row>
    <row r="10689" spans="16:19">
      <c r="P10689" s="33"/>
      <c r="R10689" s="33"/>
      <c r="S10689" s="33"/>
    </row>
    <row r="10690" spans="16:19">
      <c r="P10690" s="33"/>
      <c r="R10690" s="33"/>
      <c r="S10690" s="33"/>
    </row>
    <row r="10691" spans="16:19">
      <c r="P10691" s="33"/>
      <c r="R10691" s="33"/>
      <c r="S10691" s="33"/>
    </row>
    <row r="10692" spans="16:19">
      <c r="P10692" s="33"/>
      <c r="R10692" s="33"/>
      <c r="S10692" s="33"/>
    </row>
    <row r="10693" spans="16:19">
      <c r="P10693" s="33"/>
      <c r="R10693" s="33"/>
      <c r="S10693" s="33"/>
    </row>
    <row r="10694" spans="16:19">
      <c r="P10694" s="33"/>
      <c r="R10694" s="33"/>
      <c r="S10694" s="33"/>
    </row>
    <row r="10695" spans="16:19">
      <c r="P10695" s="33"/>
      <c r="R10695" s="33"/>
      <c r="S10695" s="33"/>
    </row>
    <row r="10696" spans="16:19">
      <c r="P10696" s="33"/>
      <c r="R10696" s="33"/>
      <c r="S10696" s="33"/>
    </row>
    <row r="10697" spans="16:19">
      <c r="P10697" s="33"/>
      <c r="R10697" s="33"/>
      <c r="S10697" s="33"/>
    </row>
    <row r="10698" spans="16:19">
      <c r="P10698" s="33"/>
      <c r="R10698" s="33"/>
      <c r="S10698" s="33"/>
    </row>
    <row r="10699" spans="16:19">
      <c r="P10699" s="33"/>
      <c r="R10699" s="33"/>
      <c r="S10699" s="33"/>
    </row>
    <row r="10700" spans="16:19">
      <c r="P10700" s="33"/>
      <c r="R10700" s="33"/>
      <c r="S10700" s="33"/>
    </row>
    <row r="10701" spans="16:19">
      <c r="P10701" s="33"/>
      <c r="R10701" s="33"/>
      <c r="S10701" s="33"/>
    </row>
    <row r="10702" spans="16:19">
      <c r="P10702" s="33"/>
      <c r="R10702" s="33"/>
      <c r="S10702" s="33"/>
    </row>
    <row r="10703" spans="16:19">
      <c r="P10703" s="33"/>
      <c r="R10703" s="33"/>
      <c r="S10703" s="33"/>
    </row>
    <row r="10704" spans="16:19">
      <c r="P10704" s="33"/>
      <c r="R10704" s="33"/>
      <c r="S10704" s="33"/>
    </row>
    <row r="10705" spans="16:19">
      <c r="P10705" s="33"/>
      <c r="R10705" s="33"/>
      <c r="S10705" s="33"/>
    </row>
    <row r="10706" spans="16:19">
      <c r="P10706" s="33"/>
      <c r="R10706" s="33"/>
      <c r="S10706" s="33"/>
    </row>
    <row r="10707" spans="16:19">
      <c r="P10707" s="33"/>
      <c r="R10707" s="33"/>
      <c r="S10707" s="33"/>
    </row>
    <row r="10708" spans="16:19">
      <c r="P10708" s="33"/>
      <c r="R10708" s="33"/>
      <c r="S10708" s="33"/>
    </row>
    <row r="10709" spans="16:19">
      <c r="P10709" s="33"/>
      <c r="R10709" s="33"/>
      <c r="S10709" s="33"/>
    </row>
    <row r="10710" spans="16:19">
      <c r="P10710" s="33"/>
      <c r="R10710" s="33"/>
      <c r="S10710" s="33"/>
    </row>
    <row r="10711" spans="16:19">
      <c r="P10711" s="33"/>
      <c r="R10711" s="33"/>
      <c r="S10711" s="33"/>
    </row>
    <row r="10712" spans="16:19">
      <c r="P10712" s="33"/>
      <c r="R10712" s="33"/>
      <c r="S10712" s="33"/>
    </row>
    <row r="10713" spans="16:19">
      <c r="P10713" s="33"/>
      <c r="R10713" s="33"/>
      <c r="S10713" s="33"/>
    </row>
    <row r="10714" spans="16:19">
      <c r="P10714" s="33"/>
      <c r="R10714" s="33"/>
      <c r="S10714" s="33"/>
    </row>
    <row r="10715" spans="16:19">
      <c r="P10715" s="33"/>
      <c r="R10715" s="33"/>
      <c r="S10715" s="33"/>
    </row>
    <row r="10716" spans="16:19">
      <c r="P10716" s="33"/>
      <c r="R10716" s="33"/>
      <c r="S10716" s="33"/>
    </row>
    <row r="10717" spans="16:19">
      <c r="P10717" s="33"/>
      <c r="R10717" s="33"/>
      <c r="S10717" s="33"/>
    </row>
    <row r="10718" spans="16:19">
      <c r="P10718" s="33"/>
      <c r="R10718" s="33"/>
      <c r="S10718" s="33"/>
    </row>
    <row r="10719" spans="16:19">
      <c r="P10719" s="33"/>
      <c r="R10719" s="33"/>
      <c r="S10719" s="33"/>
    </row>
    <row r="10720" spans="16:19">
      <c r="P10720" s="33"/>
      <c r="R10720" s="33"/>
      <c r="S10720" s="33"/>
    </row>
    <row r="10721" spans="16:19">
      <c r="P10721" s="33"/>
      <c r="R10721" s="33"/>
      <c r="S10721" s="33"/>
    </row>
    <row r="10722" spans="16:19">
      <c r="P10722" s="33"/>
      <c r="R10722" s="33"/>
      <c r="S10722" s="33"/>
    </row>
    <row r="10723" spans="16:19">
      <c r="P10723" s="33"/>
      <c r="R10723" s="33"/>
      <c r="S10723" s="33"/>
    </row>
    <row r="10724" spans="16:19">
      <c r="P10724" s="33"/>
      <c r="R10724" s="33"/>
      <c r="S10724" s="33"/>
    </row>
    <row r="10725" spans="16:19">
      <c r="P10725" s="33"/>
      <c r="R10725" s="33"/>
      <c r="S10725" s="33"/>
    </row>
    <row r="10726" spans="16:19">
      <c r="P10726" s="33"/>
      <c r="R10726" s="33"/>
      <c r="S10726" s="33"/>
    </row>
    <row r="10727" spans="16:19">
      <c r="P10727" s="33"/>
      <c r="R10727" s="33"/>
      <c r="S10727" s="33"/>
    </row>
    <row r="10728" spans="16:19">
      <c r="P10728" s="33"/>
      <c r="R10728" s="33"/>
      <c r="S10728" s="33"/>
    </row>
    <row r="10729" spans="16:19">
      <c r="P10729" s="33"/>
      <c r="R10729" s="33"/>
      <c r="S10729" s="33"/>
    </row>
    <row r="10730" spans="16:19">
      <c r="P10730" s="33"/>
      <c r="R10730" s="33"/>
      <c r="S10730" s="33"/>
    </row>
    <row r="10731" spans="16:19">
      <c r="P10731" s="33"/>
      <c r="R10731" s="33"/>
      <c r="S10731" s="33"/>
    </row>
    <row r="10732" spans="16:19">
      <c r="P10732" s="33"/>
      <c r="R10732" s="33"/>
      <c r="S10732" s="33"/>
    </row>
    <row r="10733" spans="16:19">
      <c r="P10733" s="33"/>
      <c r="R10733" s="33"/>
      <c r="S10733" s="33"/>
    </row>
    <row r="10734" spans="16:19">
      <c r="P10734" s="33"/>
      <c r="R10734" s="33"/>
      <c r="S10734" s="33"/>
    </row>
    <row r="10735" spans="16:19">
      <c r="P10735" s="33"/>
      <c r="R10735" s="33"/>
      <c r="S10735" s="33"/>
    </row>
    <row r="10736" spans="16:19">
      <c r="P10736" s="33"/>
      <c r="R10736" s="33"/>
      <c r="S10736" s="33"/>
    </row>
    <row r="10737" spans="16:19">
      <c r="P10737" s="33"/>
      <c r="R10737" s="33"/>
      <c r="S10737" s="33"/>
    </row>
    <row r="10738" spans="16:19">
      <c r="P10738" s="33"/>
      <c r="R10738" s="33"/>
      <c r="S10738" s="33"/>
    </row>
    <row r="10739" spans="16:19">
      <c r="P10739" s="33"/>
      <c r="R10739" s="33"/>
      <c r="S10739" s="33"/>
    </row>
    <row r="10740" spans="16:19">
      <c r="P10740" s="33"/>
      <c r="R10740" s="33"/>
      <c r="S10740" s="33"/>
    </row>
    <row r="10741" spans="16:19">
      <c r="P10741" s="33"/>
      <c r="R10741" s="33"/>
      <c r="S10741" s="33"/>
    </row>
    <row r="10742" spans="16:19">
      <c r="P10742" s="33"/>
      <c r="R10742" s="33"/>
      <c r="S10742" s="33"/>
    </row>
    <row r="10743" spans="16:19">
      <c r="P10743" s="33"/>
      <c r="R10743" s="33"/>
      <c r="S10743" s="33"/>
    </row>
    <row r="10744" spans="16:19">
      <c r="P10744" s="33"/>
      <c r="R10744" s="33"/>
      <c r="S10744" s="33"/>
    </row>
    <row r="10745" spans="16:19">
      <c r="P10745" s="33"/>
      <c r="R10745" s="33"/>
      <c r="S10745" s="33"/>
    </row>
    <row r="10746" spans="16:19">
      <c r="P10746" s="33"/>
      <c r="R10746" s="33"/>
      <c r="S10746" s="33"/>
    </row>
    <row r="10747" spans="16:19">
      <c r="P10747" s="33"/>
      <c r="R10747" s="33"/>
      <c r="S10747" s="33"/>
    </row>
    <row r="10748" spans="16:19">
      <c r="P10748" s="33"/>
      <c r="R10748" s="33"/>
      <c r="S10748" s="33"/>
    </row>
    <row r="10749" spans="16:19">
      <c r="P10749" s="33"/>
      <c r="R10749" s="33"/>
      <c r="S10749" s="33"/>
    </row>
    <row r="10750" spans="16:19">
      <c r="P10750" s="33"/>
      <c r="R10750" s="33"/>
      <c r="S10750" s="33"/>
    </row>
    <row r="10751" spans="16:19">
      <c r="P10751" s="33"/>
      <c r="R10751" s="33"/>
      <c r="S10751" s="33"/>
    </row>
    <row r="10752" spans="16:19">
      <c r="P10752" s="33"/>
      <c r="R10752" s="33"/>
      <c r="S10752" s="33"/>
    </row>
    <row r="10753" spans="16:19">
      <c r="P10753" s="33"/>
      <c r="R10753" s="33"/>
      <c r="S10753" s="33"/>
    </row>
    <row r="10754" spans="16:19">
      <c r="P10754" s="33"/>
      <c r="R10754" s="33"/>
      <c r="S10754" s="33"/>
    </row>
    <row r="10755" spans="16:19">
      <c r="P10755" s="33"/>
      <c r="R10755" s="33"/>
      <c r="S10755" s="33"/>
    </row>
    <row r="10756" spans="16:19">
      <c r="P10756" s="33"/>
      <c r="R10756" s="33"/>
      <c r="S10756" s="33"/>
    </row>
    <row r="10757" spans="16:19">
      <c r="P10757" s="33"/>
      <c r="R10757" s="33"/>
      <c r="S10757" s="33"/>
    </row>
    <row r="10758" spans="16:19">
      <c r="P10758" s="33"/>
      <c r="R10758" s="33"/>
      <c r="S10758" s="33"/>
    </row>
    <row r="10759" spans="16:19">
      <c r="P10759" s="33"/>
      <c r="R10759" s="33"/>
      <c r="S10759" s="33"/>
    </row>
    <row r="10760" spans="16:19">
      <c r="P10760" s="33"/>
      <c r="R10760" s="33"/>
      <c r="S10760" s="33"/>
    </row>
    <row r="10761" spans="16:19">
      <c r="P10761" s="33"/>
      <c r="R10761" s="33"/>
      <c r="S10761" s="33"/>
    </row>
    <row r="10762" spans="16:19">
      <c r="P10762" s="33"/>
      <c r="R10762" s="33"/>
      <c r="S10762" s="33"/>
    </row>
    <row r="10763" spans="16:19">
      <c r="P10763" s="33"/>
      <c r="R10763" s="33"/>
      <c r="S10763" s="33"/>
    </row>
    <row r="10764" spans="16:19">
      <c r="P10764" s="33"/>
      <c r="R10764" s="33"/>
      <c r="S10764" s="33"/>
    </row>
    <row r="10765" spans="16:19">
      <c r="P10765" s="33"/>
      <c r="R10765" s="33"/>
      <c r="S10765" s="33"/>
    </row>
    <row r="10766" spans="16:19">
      <c r="P10766" s="33"/>
      <c r="R10766" s="33"/>
      <c r="S10766" s="33"/>
    </row>
    <row r="10767" spans="16:19">
      <c r="P10767" s="33"/>
      <c r="R10767" s="33"/>
      <c r="S10767" s="33"/>
    </row>
    <row r="10768" spans="16:19">
      <c r="P10768" s="33"/>
      <c r="R10768" s="33"/>
      <c r="S10768" s="33"/>
    </row>
    <row r="10769" spans="16:19">
      <c r="P10769" s="33"/>
      <c r="R10769" s="33"/>
      <c r="S10769" s="33"/>
    </row>
    <row r="10770" spans="16:19">
      <c r="P10770" s="33"/>
      <c r="R10770" s="33"/>
      <c r="S10770" s="33"/>
    </row>
    <row r="10771" spans="16:19">
      <c r="P10771" s="33"/>
      <c r="R10771" s="33"/>
      <c r="S10771" s="33"/>
    </row>
    <row r="10772" spans="16:19">
      <c r="P10772" s="33"/>
      <c r="R10772" s="33"/>
      <c r="S10772" s="33"/>
    </row>
    <row r="10773" spans="16:19">
      <c r="P10773" s="33"/>
      <c r="R10773" s="33"/>
      <c r="S10773" s="33"/>
    </row>
    <row r="10774" spans="16:19">
      <c r="P10774" s="33"/>
      <c r="R10774" s="33"/>
      <c r="S10774" s="33"/>
    </row>
    <row r="10775" spans="16:19">
      <c r="P10775" s="33"/>
      <c r="R10775" s="33"/>
      <c r="S10775" s="33"/>
    </row>
    <row r="10776" spans="16:19">
      <c r="P10776" s="33"/>
      <c r="R10776" s="33"/>
      <c r="S10776" s="33"/>
    </row>
    <row r="10777" spans="16:19">
      <c r="P10777" s="33"/>
      <c r="R10777" s="33"/>
      <c r="S10777" s="33"/>
    </row>
    <row r="10778" spans="16:19">
      <c r="P10778" s="33"/>
      <c r="R10778" s="33"/>
      <c r="S10778" s="33"/>
    </row>
    <row r="10779" spans="16:19">
      <c r="P10779" s="33"/>
      <c r="R10779" s="33"/>
      <c r="S10779" s="33"/>
    </row>
    <row r="10780" spans="16:19">
      <c r="P10780" s="33"/>
      <c r="R10780" s="33"/>
      <c r="S10780" s="33"/>
    </row>
    <row r="10781" spans="16:19">
      <c r="P10781" s="33"/>
      <c r="R10781" s="33"/>
      <c r="S10781" s="33"/>
    </row>
    <row r="10782" spans="16:19">
      <c r="P10782" s="33"/>
      <c r="R10782" s="33"/>
      <c r="S10782" s="33"/>
    </row>
    <row r="10783" spans="16:19">
      <c r="P10783" s="33"/>
      <c r="R10783" s="33"/>
      <c r="S10783" s="33"/>
    </row>
    <row r="10784" spans="16:19">
      <c r="P10784" s="33"/>
      <c r="R10784" s="33"/>
      <c r="S10784" s="33"/>
    </row>
    <row r="10785" spans="16:19">
      <c r="P10785" s="33"/>
      <c r="R10785" s="33"/>
      <c r="S10785" s="33"/>
    </row>
    <row r="10786" spans="16:19">
      <c r="P10786" s="33"/>
      <c r="R10786" s="33"/>
      <c r="S10786" s="33"/>
    </row>
    <row r="10787" spans="16:19">
      <c r="P10787" s="33"/>
      <c r="R10787" s="33"/>
      <c r="S10787" s="33"/>
    </row>
    <row r="10788" spans="16:19">
      <c r="P10788" s="33"/>
      <c r="R10788" s="33"/>
      <c r="S10788" s="33"/>
    </row>
    <row r="10789" spans="16:19">
      <c r="P10789" s="33"/>
      <c r="R10789" s="33"/>
      <c r="S10789" s="33"/>
    </row>
    <row r="10790" spans="16:19">
      <c r="P10790" s="33"/>
      <c r="R10790" s="33"/>
      <c r="S10790" s="33"/>
    </row>
    <row r="10791" spans="16:19">
      <c r="P10791" s="33"/>
      <c r="R10791" s="33"/>
      <c r="S10791" s="33"/>
    </row>
    <row r="10792" spans="16:19">
      <c r="P10792" s="33"/>
      <c r="R10792" s="33"/>
      <c r="S10792" s="33"/>
    </row>
    <row r="10793" spans="16:19">
      <c r="P10793" s="33"/>
      <c r="R10793" s="33"/>
      <c r="S10793" s="33"/>
    </row>
    <row r="10794" spans="16:19">
      <c r="P10794" s="33"/>
      <c r="R10794" s="33"/>
      <c r="S10794" s="33"/>
    </row>
    <row r="10795" spans="16:19">
      <c r="P10795" s="33"/>
      <c r="R10795" s="33"/>
      <c r="S10795" s="33"/>
    </row>
    <row r="10796" spans="16:19">
      <c r="P10796" s="33"/>
      <c r="R10796" s="33"/>
      <c r="S10796" s="33"/>
    </row>
    <row r="10797" spans="16:19">
      <c r="P10797" s="33"/>
      <c r="R10797" s="33"/>
      <c r="S10797" s="33"/>
    </row>
    <row r="10798" spans="16:19">
      <c r="P10798" s="33"/>
      <c r="R10798" s="33"/>
      <c r="S10798" s="33"/>
    </row>
    <row r="10799" spans="16:19">
      <c r="P10799" s="33"/>
      <c r="R10799" s="33"/>
      <c r="S10799" s="33"/>
    </row>
    <row r="10800" spans="16:19">
      <c r="P10800" s="33"/>
      <c r="R10800" s="33"/>
      <c r="S10800" s="33"/>
    </row>
    <row r="10801" spans="16:19">
      <c r="P10801" s="33"/>
      <c r="R10801" s="33"/>
      <c r="S10801" s="33"/>
    </row>
    <row r="10802" spans="16:19">
      <c r="P10802" s="33"/>
      <c r="R10802" s="33"/>
      <c r="S10802" s="33"/>
    </row>
    <row r="10803" spans="16:19">
      <c r="P10803" s="33"/>
      <c r="R10803" s="33"/>
      <c r="S10803" s="33"/>
    </row>
    <row r="10804" spans="16:19">
      <c r="P10804" s="33"/>
      <c r="R10804" s="33"/>
      <c r="S10804" s="33"/>
    </row>
    <row r="10805" spans="16:19">
      <c r="P10805" s="33"/>
      <c r="R10805" s="33"/>
      <c r="S10805" s="33"/>
    </row>
    <row r="10806" spans="16:19">
      <c r="P10806" s="33"/>
      <c r="R10806" s="33"/>
      <c r="S10806" s="33"/>
    </row>
    <row r="10807" spans="16:19">
      <c r="P10807" s="33"/>
      <c r="R10807" s="33"/>
      <c r="S10807" s="33"/>
    </row>
    <row r="10808" spans="16:19">
      <c r="P10808" s="33"/>
      <c r="R10808" s="33"/>
      <c r="S10808" s="33"/>
    </row>
    <row r="10809" spans="16:19">
      <c r="P10809" s="33"/>
      <c r="R10809" s="33"/>
      <c r="S10809" s="33"/>
    </row>
    <row r="10810" spans="16:19">
      <c r="P10810" s="33"/>
      <c r="R10810" s="33"/>
      <c r="S10810" s="33"/>
    </row>
    <row r="10811" spans="16:19">
      <c r="P10811" s="33"/>
      <c r="R10811" s="33"/>
      <c r="S10811" s="33"/>
    </row>
    <row r="10812" spans="16:19">
      <c r="P10812" s="33"/>
      <c r="R10812" s="33"/>
      <c r="S10812" s="33"/>
    </row>
    <row r="10813" spans="16:19">
      <c r="P10813" s="33"/>
      <c r="R10813" s="33"/>
      <c r="S10813" s="33"/>
    </row>
    <row r="10814" spans="16:19">
      <c r="P10814" s="33"/>
      <c r="R10814" s="33"/>
      <c r="S10814" s="33"/>
    </row>
    <row r="10815" spans="16:19">
      <c r="P10815" s="33"/>
      <c r="R10815" s="33"/>
      <c r="S10815" s="33"/>
    </row>
    <row r="10816" spans="16:19">
      <c r="P10816" s="33"/>
      <c r="R10816" s="33"/>
      <c r="S10816" s="33"/>
    </row>
    <row r="10817" spans="16:19">
      <c r="P10817" s="33"/>
      <c r="R10817" s="33"/>
      <c r="S10817" s="33"/>
    </row>
    <row r="10818" spans="16:19">
      <c r="P10818" s="33"/>
      <c r="R10818" s="33"/>
      <c r="S10818" s="33"/>
    </row>
    <row r="10819" spans="16:19">
      <c r="P10819" s="33"/>
      <c r="R10819" s="33"/>
      <c r="S10819" s="33"/>
    </row>
    <row r="10820" spans="16:19">
      <c r="P10820" s="33"/>
      <c r="R10820" s="33"/>
      <c r="S10820" s="33"/>
    </row>
    <row r="10821" spans="16:19">
      <c r="P10821" s="33"/>
      <c r="R10821" s="33"/>
      <c r="S10821" s="33"/>
    </row>
    <row r="10822" spans="16:19">
      <c r="P10822" s="33"/>
      <c r="R10822" s="33"/>
      <c r="S10822" s="33"/>
    </row>
    <row r="10823" spans="16:19">
      <c r="P10823" s="33"/>
      <c r="R10823" s="33"/>
      <c r="S10823" s="33"/>
    </row>
    <row r="10824" spans="16:19">
      <c r="P10824" s="33"/>
      <c r="R10824" s="33"/>
      <c r="S10824" s="33"/>
    </row>
    <row r="10825" spans="16:19">
      <c r="P10825" s="33"/>
      <c r="R10825" s="33"/>
      <c r="S10825" s="33"/>
    </row>
    <row r="10826" spans="16:19">
      <c r="P10826" s="33"/>
      <c r="R10826" s="33"/>
      <c r="S10826" s="33"/>
    </row>
    <row r="10827" spans="16:19">
      <c r="P10827" s="33"/>
      <c r="R10827" s="33"/>
      <c r="S10827" s="33"/>
    </row>
    <row r="10828" spans="16:19">
      <c r="P10828" s="33"/>
      <c r="R10828" s="33"/>
      <c r="S10828" s="33"/>
    </row>
    <row r="10829" spans="16:19">
      <c r="P10829" s="33"/>
      <c r="R10829" s="33"/>
      <c r="S10829" s="33"/>
    </row>
    <row r="10830" spans="16:19">
      <c r="P10830" s="33"/>
      <c r="R10830" s="33"/>
      <c r="S10830" s="33"/>
    </row>
    <row r="10831" spans="16:19">
      <c r="P10831" s="33"/>
      <c r="R10831" s="33"/>
      <c r="S10831" s="33"/>
    </row>
    <row r="10832" spans="16:19">
      <c r="P10832" s="33"/>
      <c r="R10832" s="33"/>
      <c r="S10832" s="33"/>
    </row>
    <row r="10833" spans="16:19">
      <c r="P10833" s="33"/>
      <c r="R10833" s="33"/>
      <c r="S10833" s="33"/>
    </row>
    <row r="10834" spans="16:19">
      <c r="P10834" s="33"/>
      <c r="R10834" s="33"/>
      <c r="S10834" s="33"/>
    </row>
    <row r="10835" spans="16:19">
      <c r="P10835" s="33"/>
      <c r="R10835" s="33"/>
      <c r="S10835" s="33"/>
    </row>
    <row r="10836" spans="16:19">
      <c r="P10836" s="33"/>
      <c r="R10836" s="33"/>
      <c r="S10836" s="33"/>
    </row>
    <row r="10837" spans="16:19">
      <c r="P10837" s="33"/>
      <c r="R10837" s="33"/>
      <c r="S10837" s="33"/>
    </row>
    <row r="10838" spans="16:19">
      <c r="P10838" s="33"/>
      <c r="R10838" s="33"/>
      <c r="S10838" s="33"/>
    </row>
    <row r="10839" spans="16:19">
      <c r="P10839" s="33"/>
      <c r="R10839" s="33"/>
      <c r="S10839" s="33"/>
    </row>
    <row r="10840" spans="16:19">
      <c r="P10840" s="33"/>
      <c r="R10840" s="33"/>
      <c r="S10840" s="33"/>
    </row>
    <row r="10841" spans="16:19">
      <c r="P10841" s="33"/>
      <c r="R10841" s="33"/>
      <c r="S10841" s="33"/>
    </row>
    <row r="10842" spans="16:19">
      <c r="P10842" s="33"/>
      <c r="R10842" s="33"/>
      <c r="S10842" s="33"/>
    </row>
    <row r="10843" spans="16:19">
      <c r="P10843" s="33"/>
      <c r="R10843" s="33"/>
      <c r="S10843" s="33"/>
    </row>
    <row r="10844" spans="16:19">
      <c r="P10844" s="33"/>
      <c r="R10844" s="33"/>
      <c r="S10844" s="33"/>
    </row>
    <row r="10845" spans="16:19">
      <c r="P10845" s="33"/>
      <c r="R10845" s="33"/>
      <c r="S10845" s="33"/>
    </row>
    <row r="10846" spans="16:19">
      <c r="P10846" s="33"/>
      <c r="R10846" s="33"/>
      <c r="S10846" s="33"/>
    </row>
    <row r="10847" spans="16:19">
      <c r="P10847" s="33"/>
      <c r="R10847" s="33"/>
      <c r="S10847" s="33"/>
    </row>
    <row r="10848" spans="16:19">
      <c r="P10848" s="33"/>
      <c r="R10848" s="33"/>
      <c r="S10848" s="33"/>
    </row>
    <row r="10849" spans="16:19">
      <c r="P10849" s="33"/>
      <c r="R10849" s="33"/>
      <c r="S10849" s="33"/>
    </row>
    <row r="10850" spans="16:19">
      <c r="P10850" s="33"/>
      <c r="R10850" s="33"/>
      <c r="S10850" s="33"/>
    </row>
    <row r="10851" spans="16:19">
      <c r="P10851" s="33"/>
      <c r="R10851" s="33"/>
      <c r="S10851" s="33"/>
    </row>
    <row r="10852" spans="16:19">
      <c r="P10852" s="33"/>
      <c r="R10852" s="33"/>
      <c r="S10852" s="33"/>
    </row>
    <row r="10853" spans="16:19">
      <c r="P10853" s="33"/>
      <c r="R10853" s="33"/>
      <c r="S10853" s="33"/>
    </row>
    <row r="10854" spans="16:19">
      <c r="P10854" s="33"/>
      <c r="R10854" s="33"/>
      <c r="S10854" s="33"/>
    </row>
    <row r="10855" spans="16:19">
      <c r="P10855" s="33"/>
      <c r="R10855" s="33"/>
      <c r="S10855" s="33"/>
    </row>
    <row r="10856" spans="16:19">
      <c r="P10856" s="33"/>
      <c r="R10856" s="33"/>
      <c r="S10856" s="33"/>
    </row>
    <row r="10857" spans="16:19">
      <c r="P10857" s="33"/>
      <c r="R10857" s="33"/>
      <c r="S10857" s="33"/>
    </row>
    <row r="10858" spans="16:19">
      <c r="P10858" s="33"/>
      <c r="R10858" s="33"/>
      <c r="S10858" s="33"/>
    </row>
    <row r="10859" spans="16:19">
      <c r="P10859" s="33"/>
      <c r="R10859" s="33"/>
      <c r="S10859" s="33"/>
    </row>
    <row r="10860" spans="16:19">
      <c r="P10860" s="33"/>
      <c r="R10860" s="33"/>
      <c r="S10860" s="33"/>
    </row>
    <row r="10861" spans="16:19">
      <c r="P10861" s="33"/>
      <c r="R10861" s="33"/>
      <c r="S10861" s="33"/>
    </row>
    <row r="10862" spans="16:19">
      <c r="P10862" s="33"/>
      <c r="R10862" s="33"/>
      <c r="S10862" s="33"/>
    </row>
    <row r="10863" spans="16:19">
      <c r="P10863" s="33"/>
      <c r="R10863" s="33"/>
      <c r="S10863" s="33"/>
    </row>
    <row r="10864" spans="16:19">
      <c r="P10864" s="33"/>
      <c r="R10864" s="33"/>
      <c r="S10864" s="33"/>
    </row>
    <row r="10865" spans="16:19">
      <c r="P10865" s="33"/>
      <c r="R10865" s="33"/>
      <c r="S10865" s="33"/>
    </row>
    <row r="10866" spans="16:19">
      <c r="P10866" s="33"/>
      <c r="R10866" s="33"/>
      <c r="S10866" s="33"/>
    </row>
    <row r="10867" spans="16:19">
      <c r="P10867" s="33"/>
      <c r="R10867" s="33"/>
      <c r="S10867" s="33"/>
    </row>
    <row r="10868" spans="16:19">
      <c r="P10868" s="33"/>
      <c r="R10868" s="33"/>
      <c r="S10868" s="33"/>
    </row>
    <row r="10869" spans="16:19">
      <c r="P10869" s="33"/>
      <c r="R10869" s="33"/>
      <c r="S10869" s="33"/>
    </row>
    <row r="10870" spans="16:19">
      <c r="P10870" s="33"/>
      <c r="R10870" s="33"/>
      <c r="S10870" s="33"/>
    </row>
    <row r="10871" spans="16:19">
      <c r="P10871" s="33"/>
      <c r="R10871" s="33"/>
      <c r="S10871" s="33"/>
    </row>
    <row r="10872" spans="16:19">
      <c r="P10872" s="33"/>
      <c r="R10872" s="33"/>
      <c r="S10872" s="33"/>
    </row>
    <row r="10873" spans="16:19">
      <c r="P10873" s="33"/>
      <c r="R10873" s="33"/>
      <c r="S10873" s="33"/>
    </row>
    <row r="10874" spans="16:19">
      <c r="P10874" s="33"/>
      <c r="R10874" s="33"/>
      <c r="S10874" s="33"/>
    </row>
    <row r="10875" spans="16:19">
      <c r="P10875" s="33"/>
      <c r="R10875" s="33"/>
      <c r="S10875" s="33"/>
    </row>
    <row r="10876" spans="16:19">
      <c r="P10876" s="33"/>
      <c r="R10876" s="33"/>
      <c r="S10876" s="33"/>
    </row>
    <row r="10877" spans="16:19">
      <c r="P10877" s="33"/>
      <c r="R10877" s="33"/>
      <c r="S10877" s="33"/>
    </row>
    <row r="10878" spans="16:19">
      <c r="P10878" s="33"/>
      <c r="R10878" s="33"/>
      <c r="S10878" s="33"/>
    </row>
    <row r="10879" spans="16:19">
      <c r="P10879" s="33"/>
      <c r="R10879" s="33"/>
      <c r="S10879" s="33"/>
    </row>
    <row r="10880" spans="16:19">
      <c r="P10880" s="33"/>
      <c r="R10880" s="33"/>
      <c r="S10880" s="33"/>
    </row>
    <row r="10881" spans="16:19">
      <c r="P10881" s="33"/>
      <c r="R10881" s="33"/>
      <c r="S10881" s="33"/>
    </row>
    <row r="10882" spans="16:19">
      <c r="P10882" s="33"/>
      <c r="R10882" s="33"/>
      <c r="S10882" s="33"/>
    </row>
    <row r="10883" spans="16:19">
      <c r="P10883" s="33"/>
      <c r="R10883" s="33"/>
      <c r="S10883" s="33"/>
    </row>
    <row r="10884" spans="16:19">
      <c r="P10884" s="33"/>
      <c r="R10884" s="33"/>
      <c r="S10884" s="33"/>
    </row>
    <row r="10885" spans="16:19">
      <c r="P10885" s="33"/>
      <c r="R10885" s="33"/>
      <c r="S10885" s="33"/>
    </row>
    <row r="10886" spans="16:19">
      <c r="P10886" s="33"/>
      <c r="R10886" s="33"/>
      <c r="S10886" s="33"/>
    </row>
    <row r="10887" spans="16:19">
      <c r="P10887" s="33"/>
      <c r="R10887" s="33"/>
      <c r="S10887" s="33"/>
    </row>
    <row r="10888" spans="16:19">
      <c r="P10888" s="33"/>
      <c r="R10888" s="33"/>
      <c r="S10888" s="33"/>
    </row>
    <row r="10889" spans="16:19">
      <c r="P10889" s="33"/>
      <c r="R10889" s="33"/>
      <c r="S10889" s="33"/>
    </row>
    <row r="10890" spans="16:19">
      <c r="P10890" s="33"/>
      <c r="R10890" s="33"/>
      <c r="S10890" s="33"/>
    </row>
    <row r="10891" spans="16:19">
      <c r="P10891" s="33"/>
      <c r="R10891" s="33"/>
      <c r="S10891" s="33"/>
    </row>
    <row r="10892" spans="16:19">
      <c r="P10892" s="33"/>
      <c r="R10892" s="33"/>
      <c r="S10892" s="33"/>
    </row>
    <row r="10893" spans="16:19">
      <c r="P10893" s="33"/>
      <c r="R10893" s="33"/>
      <c r="S10893" s="33"/>
    </row>
    <row r="10894" spans="16:19">
      <c r="P10894" s="33"/>
      <c r="R10894" s="33"/>
      <c r="S10894" s="33"/>
    </row>
    <row r="10895" spans="16:19">
      <c r="P10895" s="33"/>
      <c r="R10895" s="33"/>
      <c r="S10895" s="33"/>
    </row>
    <row r="10896" spans="16:19">
      <c r="P10896" s="33"/>
      <c r="R10896" s="33"/>
      <c r="S10896" s="33"/>
    </row>
    <row r="10897" spans="16:19">
      <c r="P10897" s="33"/>
      <c r="R10897" s="33"/>
      <c r="S10897" s="33"/>
    </row>
    <row r="10898" spans="16:19">
      <c r="P10898" s="33"/>
      <c r="R10898" s="33"/>
      <c r="S10898" s="33"/>
    </row>
    <row r="10899" spans="16:19">
      <c r="P10899" s="33"/>
      <c r="R10899" s="33"/>
      <c r="S10899" s="33"/>
    </row>
    <row r="10900" spans="16:19">
      <c r="P10900" s="33"/>
      <c r="R10900" s="33"/>
      <c r="S10900" s="33"/>
    </row>
    <row r="10901" spans="16:19">
      <c r="P10901" s="33"/>
      <c r="R10901" s="33"/>
      <c r="S10901" s="33"/>
    </row>
    <row r="10902" spans="16:19">
      <c r="P10902" s="33"/>
      <c r="R10902" s="33"/>
      <c r="S10902" s="33"/>
    </row>
    <row r="10903" spans="16:19">
      <c r="P10903" s="33"/>
      <c r="R10903" s="33"/>
      <c r="S10903" s="33"/>
    </row>
    <row r="10904" spans="16:19">
      <c r="P10904" s="33"/>
      <c r="R10904" s="33"/>
      <c r="S10904" s="33"/>
    </row>
    <row r="10905" spans="16:19">
      <c r="P10905" s="33"/>
      <c r="R10905" s="33"/>
      <c r="S10905" s="33"/>
    </row>
    <row r="10906" spans="16:19">
      <c r="P10906" s="33"/>
      <c r="R10906" s="33"/>
      <c r="S10906" s="33"/>
    </row>
    <row r="10907" spans="16:19">
      <c r="P10907" s="33"/>
      <c r="R10907" s="33"/>
      <c r="S10907" s="33"/>
    </row>
    <row r="10908" spans="16:19">
      <c r="P10908" s="33"/>
      <c r="R10908" s="33"/>
      <c r="S10908" s="33"/>
    </row>
    <row r="10909" spans="16:19">
      <c r="P10909" s="33"/>
      <c r="R10909" s="33"/>
      <c r="S10909" s="33"/>
    </row>
    <row r="10910" spans="16:19">
      <c r="P10910" s="33"/>
      <c r="R10910" s="33"/>
      <c r="S10910" s="33"/>
    </row>
    <row r="10911" spans="16:19">
      <c r="P10911" s="33"/>
      <c r="R10911" s="33"/>
      <c r="S10911" s="33"/>
    </row>
    <row r="10912" spans="16:19">
      <c r="P10912" s="33"/>
      <c r="R10912" s="33"/>
      <c r="S10912" s="33"/>
    </row>
    <row r="10913" spans="16:19">
      <c r="P10913" s="33"/>
      <c r="R10913" s="33"/>
      <c r="S10913" s="33"/>
    </row>
    <row r="10914" spans="16:19">
      <c r="P10914" s="33"/>
      <c r="R10914" s="33"/>
      <c r="S10914" s="33"/>
    </row>
    <row r="10915" spans="16:19">
      <c r="P10915" s="33"/>
      <c r="R10915" s="33"/>
      <c r="S10915" s="33"/>
    </row>
    <row r="10916" spans="16:19">
      <c r="P10916" s="33"/>
      <c r="R10916" s="33"/>
      <c r="S10916" s="33"/>
    </row>
    <row r="10917" spans="16:19">
      <c r="P10917" s="33"/>
      <c r="R10917" s="33"/>
      <c r="S10917" s="33"/>
    </row>
    <row r="10918" spans="16:19">
      <c r="P10918" s="33"/>
      <c r="R10918" s="33"/>
      <c r="S10918" s="33"/>
    </row>
    <row r="10919" spans="16:19">
      <c r="P10919" s="33"/>
      <c r="R10919" s="33"/>
      <c r="S10919" s="33"/>
    </row>
    <row r="10920" spans="16:19">
      <c r="P10920" s="33"/>
      <c r="R10920" s="33"/>
      <c r="S10920" s="33"/>
    </row>
    <row r="10921" spans="16:19">
      <c r="P10921" s="33"/>
      <c r="R10921" s="33"/>
      <c r="S10921" s="33"/>
    </row>
    <row r="10922" spans="16:19">
      <c r="P10922" s="33"/>
      <c r="R10922" s="33"/>
      <c r="S10922" s="33"/>
    </row>
    <row r="10923" spans="16:19">
      <c r="P10923" s="33"/>
      <c r="R10923" s="33"/>
      <c r="S10923" s="33"/>
    </row>
    <row r="10924" spans="16:19">
      <c r="P10924" s="33"/>
      <c r="R10924" s="33"/>
      <c r="S10924" s="33"/>
    </row>
    <row r="10925" spans="16:19">
      <c r="P10925" s="33"/>
      <c r="R10925" s="33"/>
      <c r="S10925" s="33"/>
    </row>
    <row r="10926" spans="16:19">
      <c r="P10926" s="33"/>
      <c r="R10926" s="33"/>
      <c r="S10926" s="33"/>
    </row>
    <row r="10927" spans="16:19">
      <c r="P10927" s="33"/>
      <c r="R10927" s="33"/>
      <c r="S10927" s="33"/>
    </row>
    <row r="10928" spans="16:19">
      <c r="P10928" s="33"/>
      <c r="R10928" s="33"/>
      <c r="S10928" s="33"/>
    </row>
    <row r="10929" spans="16:19">
      <c r="P10929" s="33"/>
      <c r="R10929" s="33"/>
      <c r="S10929" s="33"/>
    </row>
    <row r="10930" spans="16:19">
      <c r="P10930" s="33"/>
      <c r="R10930" s="33"/>
      <c r="S10930" s="33"/>
    </row>
    <row r="10931" spans="16:19">
      <c r="P10931" s="33"/>
      <c r="R10931" s="33"/>
      <c r="S10931" s="33"/>
    </row>
    <row r="10932" spans="16:19">
      <c r="P10932" s="33"/>
      <c r="R10932" s="33"/>
      <c r="S10932" s="33"/>
    </row>
    <row r="10933" spans="16:19">
      <c r="P10933" s="33"/>
      <c r="R10933" s="33"/>
      <c r="S10933" s="33"/>
    </row>
    <row r="10934" spans="16:19">
      <c r="P10934" s="33"/>
      <c r="R10934" s="33"/>
      <c r="S10934" s="33"/>
    </row>
    <row r="10935" spans="16:19">
      <c r="P10935" s="33"/>
      <c r="R10935" s="33"/>
      <c r="S10935" s="33"/>
    </row>
    <row r="10936" spans="16:19">
      <c r="P10936" s="33"/>
      <c r="R10936" s="33"/>
      <c r="S10936" s="33"/>
    </row>
    <row r="10937" spans="16:19">
      <c r="P10937" s="33"/>
      <c r="R10937" s="33"/>
      <c r="S10937" s="33"/>
    </row>
    <row r="10938" spans="16:19">
      <c r="P10938" s="33"/>
      <c r="R10938" s="33"/>
      <c r="S10938" s="33"/>
    </row>
    <row r="10939" spans="16:19">
      <c r="P10939" s="33"/>
      <c r="R10939" s="33"/>
      <c r="S10939" s="33"/>
    </row>
    <row r="10940" spans="16:19">
      <c r="P10940" s="33"/>
      <c r="R10940" s="33"/>
      <c r="S10940" s="33"/>
    </row>
    <row r="10941" spans="16:19">
      <c r="P10941" s="33"/>
      <c r="R10941" s="33"/>
      <c r="S10941" s="33"/>
    </row>
    <row r="10942" spans="16:19">
      <c r="P10942" s="33"/>
      <c r="R10942" s="33"/>
      <c r="S10942" s="33"/>
    </row>
    <row r="10943" spans="16:19">
      <c r="P10943" s="33"/>
      <c r="R10943" s="33"/>
      <c r="S10943" s="33"/>
    </row>
    <row r="10944" spans="16:19">
      <c r="P10944" s="33"/>
      <c r="R10944" s="33"/>
      <c r="S10944" s="33"/>
    </row>
    <row r="10945" spans="16:19">
      <c r="P10945" s="33"/>
      <c r="R10945" s="33"/>
      <c r="S10945" s="33"/>
    </row>
    <row r="10946" spans="16:19">
      <c r="P10946" s="33"/>
      <c r="R10946" s="33"/>
      <c r="S10946" s="33"/>
    </row>
    <row r="10947" spans="16:19">
      <c r="P10947" s="33"/>
      <c r="R10947" s="33"/>
      <c r="S10947" s="33"/>
    </row>
    <row r="10948" spans="16:19">
      <c r="P10948" s="33"/>
      <c r="R10948" s="33"/>
      <c r="S10948" s="33"/>
    </row>
    <row r="10949" spans="16:19">
      <c r="P10949" s="33"/>
      <c r="R10949" s="33"/>
      <c r="S10949" s="33"/>
    </row>
    <row r="10950" spans="16:19">
      <c r="P10950" s="33"/>
      <c r="R10950" s="33"/>
      <c r="S10950" s="33"/>
    </row>
    <row r="10951" spans="16:19">
      <c r="P10951" s="33"/>
      <c r="R10951" s="33"/>
      <c r="S10951" s="33"/>
    </row>
    <row r="10952" spans="16:19">
      <c r="P10952" s="33"/>
      <c r="R10952" s="33"/>
      <c r="S10952" s="33"/>
    </row>
    <row r="10953" spans="16:19">
      <c r="P10953" s="33"/>
      <c r="R10953" s="33"/>
      <c r="S10953" s="33"/>
    </row>
    <row r="10954" spans="16:19">
      <c r="P10954" s="33"/>
      <c r="R10954" s="33"/>
      <c r="S10954" s="33"/>
    </row>
    <row r="10955" spans="16:19">
      <c r="P10955" s="33"/>
      <c r="R10955" s="33"/>
      <c r="S10955" s="33"/>
    </row>
    <row r="10956" spans="16:19">
      <c r="P10956" s="33"/>
      <c r="R10956" s="33"/>
      <c r="S10956" s="33"/>
    </row>
    <row r="10957" spans="16:19">
      <c r="P10957" s="33"/>
      <c r="R10957" s="33"/>
      <c r="S10957" s="33"/>
    </row>
    <row r="10958" spans="16:19">
      <c r="P10958" s="33"/>
      <c r="R10958" s="33"/>
      <c r="S10958" s="33"/>
    </row>
    <row r="10959" spans="16:19">
      <c r="P10959" s="33"/>
      <c r="R10959" s="33"/>
      <c r="S10959" s="33"/>
    </row>
    <row r="10960" spans="16:19">
      <c r="P10960" s="33"/>
      <c r="R10960" s="33"/>
      <c r="S10960" s="33"/>
    </row>
    <row r="10961" spans="16:19">
      <c r="P10961" s="33"/>
      <c r="R10961" s="33"/>
      <c r="S10961" s="33"/>
    </row>
    <row r="10962" spans="16:19">
      <c r="P10962" s="33"/>
      <c r="R10962" s="33"/>
      <c r="S10962" s="33"/>
    </row>
    <row r="10963" spans="16:19">
      <c r="P10963" s="33"/>
      <c r="R10963" s="33"/>
      <c r="S10963" s="33"/>
    </row>
    <row r="10964" spans="16:19">
      <c r="P10964" s="33"/>
      <c r="R10964" s="33"/>
      <c r="S10964" s="33"/>
    </row>
    <row r="10965" spans="16:19">
      <c r="P10965" s="33"/>
      <c r="R10965" s="33"/>
      <c r="S10965" s="33"/>
    </row>
    <row r="10966" spans="16:19">
      <c r="P10966" s="33"/>
      <c r="R10966" s="33"/>
      <c r="S10966" s="33"/>
    </row>
    <row r="10967" spans="16:19">
      <c r="P10967" s="33"/>
      <c r="R10967" s="33"/>
      <c r="S10967" s="33"/>
    </row>
    <row r="10968" spans="16:19">
      <c r="P10968" s="33"/>
      <c r="R10968" s="33"/>
      <c r="S10968" s="33"/>
    </row>
    <row r="10969" spans="16:19">
      <c r="P10969" s="33"/>
      <c r="R10969" s="33"/>
      <c r="S10969" s="33"/>
    </row>
    <row r="10970" spans="16:19">
      <c r="P10970" s="33"/>
      <c r="R10970" s="33"/>
      <c r="S10970" s="33"/>
    </row>
    <row r="10971" spans="16:19">
      <c r="P10971" s="33"/>
      <c r="R10971" s="33"/>
      <c r="S10971" s="33"/>
    </row>
    <row r="10972" spans="16:19">
      <c r="P10972" s="33"/>
      <c r="R10972" s="33"/>
      <c r="S10972" s="33"/>
    </row>
    <row r="10973" spans="16:19">
      <c r="P10973" s="33"/>
      <c r="R10973" s="33"/>
      <c r="S10973" s="33"/>
    </row>
    <row r="10974" spans="16:19">
      <c r="P10974" s="33"/>
      <c r="R10974" s="33"/>
      <c r="S10974" s="33"/>
    </row>
    <row r="10975" spans="16:19">
      <c r="P10975" s="33"/>
      <c r="R10975" s="33"/>
      <c r="S10975" s="33"/>
    </row>
    <row r="10976" spans="16:19">
      <c r="P10976" s="33"/>
      <c r="R10976" s="33"/>
      <c r="S10976" s="33"/>
    </row>
    <row r="10977" spans="16:19">
      <c r="P10977" s="33"/>
      <c r="R10977" s="33"/>
      <c r="S10977" s="33"/>
    </row>
    <row r="10978" spans="16:19">
      <c r="P10978" s="33"/>
      <c r="R10978" s="33"/>
      <c r="S10978" s="33"/>
    </row>
    <row r="10979" spans="16:19">
      <c r="P10979" s="33"/>
      <c r="R10979" s="33"/>
      <c r="S10979" s="33"/>
    </row>
    <row r="10980" spans="16:19">
      <c r="P10980" s="33"/>
      <c r="R10980" s="33"/>
      <c r="S10980" s="33"/>
    </row>
    <row r="10981" spans="16:19">
      <c r="P10981" s="33"/>
      <c r="R10981" s="33"/>
      <c r="S10981" s="33"/>
    </row>
    <row r="10982" spans="16:19">
      <c r="P10982" s="33"/>
      <c r="R10982" s="33"/>
      <c r="S10982" s="33"/>
    </row>
    <row r="10983" spans="16:19">
      <c r="P10983" s="33"/>
      <c r="R10983" s="33"/>
      <c r="S10983" s="33"/>
    </row>
    <row r="10984" spans="16:19">
      <c r="P10984" s="33"/>
      <c r="R10984" s="33"/>
      <c r="S10984" s="33"/>
    </row>
    <row r="10985" spans="16:19">
      <c r="P10985" s="33"/>
      <c r="R10985" s="33"/>
      <c r="S10985" s="33"/>
    </row>
    <row r="10986" spans="16:19">
      <c r="P10986" s="33"/>
      <c r="R10986" s="33"/>
      <c r="S10986" s="33"/>
    </row>
    <row r="10987" spans="16:19">
      <c r="P10987" s="33"/>
      <c r="R10987" s="33"/>
      <c r="S10987" s="33"/>
    </row>
    <row r="10988" spans="16:19">
      <c r="P10988" s="33"/>
      <c r="R10988" s="33"/>
      <c r="S10988" s="33"/>
    </row>
    <row r="10989" spans="16:19">
      <c r="P10989" s="33"/>
      <c r="R10989" s="33"/>
      <c r="S10989" s="33"/>
    </row>
    <row r="10990" spans="16:19">
      <c r="P10990" s="33"/>
      <c r="R10990" s="33"/>
      <c r="S10990" s="33"/>
    </row>
    <row r="10991" spans="16:19">
      <c r="P10991" s="33"/>
      <c r="R10991" s="33"/>
      <c r="S10991" s="33"/>
    </row>
    <row r="10992" spans="16:19">
      <c r="P10992" s="33"/>
      <c r="R10992" s="33"/>
      <c r="S10992" s="33"/>
    </row>
    <row r="10993" spans="16:19">
      <c r="P10993" s="33"/>
      <c r="R10993" s="33"/>
      <c r="S10993" s="33"/>
    </row>
    <row r="10994" spans="16:19">
      <c r="P10994" s="33"/>
      <c r="R10994" s="33"/>
      <c r="S10994" s="33"/>
    </row>
    <row r="10995" spans="16:19">
      <c r="P10995" s="33"/>
      <c r="R10995" s="33"/>
      <c r="S10995" s="33"/>
    </row>
    <row r="10996" spans="16:19">
      <c r="P10996" s="33"/>
      <c r="R10996" s="33"/>
      <c r="S10996" s="33"/>
    </row>
    <row r="10997" spans="16:19">
      <c r="P10997" s="33"/>
      <c r="R10997" s="33"/>
      <c r="S10997" s="33"/>
    </row>
    <row r="10998" spans="16:19">
      <c r="P10998" s="33"/>
      <c r="R10998" s="33"/>
      <c r="S10998" s="33"/>
    </row>
    <row r="10999" spans="16:19">
      <c r="P10999" s="33"/>
      <c r="R10999" s="33"/>
      <c r="S10999" s="33"/>
    </row>
    <row r="11000" spans="16:19">
      <c r="P11000" s="33"/>
      <c r="R11000" s="33"/>
      <c r="S11000" s="33"/>
    </row>
    <row r="11001" spans="16:19">
      <c r="P11001" s="33"/>
      <c r="R11001" s="33"/>
      <c r="S11001" s="33"/>
    </row>
    <row r="11002" spans="16:19">
      <c r="P11002" s="33"/>
      <c r="R11002" s="33"/>
      <c r="S11002" s="33"/>
    </row>
    <row r="11003" spans="16:19">
      <c r="P11003" s="33"/>
      <c r="R11003" s="33"/>
      <c r="S11003" s="33"/>
    </row>
    <row r="11004" spans="16:19">
      <c r="P11004" s="33"/>
      <c r="R11004" s="33"/>
      <c r="S11004" s="33"/>
    </row>
    <row r="11005" spans="16:19">
      <c r="P11005" s="33"/>
      <c r="R11005" s="33"/>
      <c r="S11005" s="33"/>
    </row>
    <row r="11006" spans="16:19">
      <c r="P11006" s="33"/>
      <c r="R11006" s="33"/>
      <c r="S11006" s="33"/>
    </row>
    <row r="11007" spans="16:19">
      <c r="P11007" s="33"/>
      <c r="R11007" s="33"/>
      <c r="S11007" s="33"/>
    </row>
    <row r="11008" spans="16:19">
      <c r="P11008" s="33"/>
      <c r="R11008" s="33"/>
      <c r="S11008" s="33"/>
    </row>
    <row r="11009" spans="16:19">
      <c r="P11009" s="33"/>
      <c r="R11009" s="33"/>
      <c r="S11009" s="33"/>
    </row>
    <row r="11010" spans="16:19">
      <c r="P11010" s="33"/>
      <c r="R11010" s="33"/>
      <c r="S11010" s="33"/>
    </row>
    <row r="11011" spans="16:19">
      <c r="P11011" s="33"/>
      <c r="R11011" s="33"/>
      <c r="S11011" s="33"/>
    </row>
    <row r="11012" spans="16:19">
      <c r="P11012" s="33"/>
      <c r="R11012" s="33"/>
      <c r="S11012" s="33"/>
    </row>
    <row r="11013" spans="16:19">
      <c r="P11013" s="33"/>
      <c r="R11013" s="33"/>
      <c r="S11013" s="33"/>
    </row>
    <row r="11014" spans="16:19">
      <c r="P11014" s="33"/>
      <c r="R11014" s="33"/>
      <c r="S11014" s="33"/>
    </row>
    <row r="11015" spans="16:19">
      <c r="P11015" s="33"/>
      <c r="R11015" s="33"/>
      <c r="S11015" s="33"/>
    </row>
    <row r="11016" spans="16:19">
      <c r="P11016" s="33"/>
      <c r="R11016" s="33"/>
      <c r="S11016" s="33"/>
    </row>
    <row r="11017" spans="16:19">
      <c r="P11017" s="33"/>
      <c r="R11017" s="33"/>
      <c r="S11017" s="33"/>
    </row>
    <row r="11018" spans="16:19">
      <c r="P11018" s="33"/>
      <c r="R11018" s="33"/>
      <c r="S11018" s="33"/>
    </row>
    <row r="11019" spans="16:19">
      <c r="P11019" s="33"/>
      <c r="R11019" s="33"/>
      <c r="S11019" s="33"/>
    </row>
    <row r="11020" spans="16:19">
      <c r="P11020" s="33"/>
      <c r="R11020" s="33"/>
      <c r="S11020" s="33"/>
    </row>
    <row r="11021" spans="16:19">
      <c r="P11021" s="33"/>
      <c r="R11021" s="33"/>
      <c r="S11021" s="33"/>
    </row>
    <row r="11022" spans="16:19">
      <c r="P11022" s="33"/>
      <c r="R11022" s="33"/>
      <c r="S11022" s="33"/>
    </row>
    <row r="11023" spans="16:19">
      <c r="P11023" s="33"/>
      <c r="R11023" s="33"/>
      <c r="S11023" s="33"/>
    </row>
    <row r="11024" spans="16:19">
      <c r="P11024" s="33"/>
      <c r="R11024" s="33"/>
      <c r="S11024" s="33"/>
    </row>
    <row r="11025" spans="16:19">
      <c r="P11025" s="33"/>
      <c r="R11025" s="33"/>
      <c r="S11025" s="33"/>
    </row>
    <row r="11026" spans="16:19">
      <c r="P11026" s="33"/>
      <c r="R11026" s="33"/>
      <c r="S11026" s="33"/>
    </row>
    <row r="11027" spans="16:19">
      <c r="P11027" s="33"/>
      <c r="R11027" s="33"/>
      <c r="S11027" s="33"/>
    </row>
    <row r="11028" spans="16:19">
      <c r="P11028" s="33"/>
      <c r="R11028" s="33"/>
      <c r="S11028" s="33"/>
    </row>
    <row r="11029" spans="16:19">
      <c r="P11029" s="33"/>
      <c r="R11029" s="33"/>
      <c r="S11029" s="33"/>
    </row>
    <row r="11030" spans="16:19">
      <c r="P11030" s="33"/>
      <c r="R11030" s="33"/>
      <c r="S11030" s="33"/>
    </row>
    <row r="11031" spans="16:19">
      <c r="P11031" s="33"/>
      <c r="R11031" s="33"/>
      <c r="S11031" s="33"/>
    </row>
    <row r="11032" spans="16:19">
      <c r="P11032" s="33"/>
      <c r="R11032" s="33"/>
      <c r="S11032" s="33"/>
    </row>
    <row r="11033" spans="16:19">
      <c r="P11033" s="33"/>
      <c r="R11033" s="33"/>
      <c r="S11033" s="33"/>
    </row>
    <row r="11034" spans="16:19">
      <c r="P11034" s="33"/>
      <c r="R11034" s="33"/>
      <c r="S11034" s="33"/>
    </row>
    <row r="11035" spans="16:19">
      <c r="P11035" s="33"/>
      <c r="R11035" s="33"/>
      <c r="S11035" s="33"/>
    </row>
    <row r="11036" spans="16:19">
      <c r="P11036" s="33"/>
      <c r="R11036" s="33"/>
      <c r="S11036" s="33"/>
    </row>
    <row r="11037" spans="16:19">
      <c r="P11037" s="33"/>
      <c r="R11037" s="33"/>
      <c r="S11037" s="33"/>
    </row>
    <row r="11038" spans="16:19">
      <c r="P11038" s="33"/>
      <c r="R11038" s="33"/>
      <c r="S11038" s="33"/>
    </row>
    <row r="11039" spans="16:19">
      <c r="P11039" s="33"/>
      <c r="R11039" s="33"/>
      <c r="S11039" s="33"/>
    </row>
    <row r="11040" spans="16:19">
      <c r="P11040" s="33"/>
      <c r="R11040" s="33"/>
      <c r="S11040" s="33"/>
    </row>
    <row r="11041" spans="16:19">
      <c r="P11041" s="33"/>
      <c r="R11041" s="33"/>
      <c r="S11041" s="33"/>
    </row>
    <row r="11042" spans="16:19">
      <c r="P11042" s="33"/>
      <c r="R11042" s="33"/>
      <c r="S11042" s="33"/>
    </row>
    <row r="11043" spans="16:19">
      <c r="P11043" s="33"/>
      <c r="R11043" s="33"/>
      <c r="S11043" s="33"/>
    </row>
    <row r="11044" spans="16:19">
      <c r="P11044" s="33"/>
      <c r="R11044" s="33"/>
      <c r="S11044" s="33"/>
    </row>
    <row r="11045" spans="16:19">
      <c r="P11045" s="33"/>
      <c r="R11045" s="33"/>
      <c r="S11045" s="33"/>
    </row>
    <row r="11046" spans="16:19">
      <c r="P11046" s="33"/>
      <c r="R11046" s="33"/>
      <c r="S11046" s="33"/>
    </row>
    <row r="11047" spans="16:19">
      <c r="P11047" s="33"/>
      <c r="R11047" s="33"/>
      <c r="S11047" s="33"/>
    </row>
    <row r="11048" spans="16:19">
      <c r="P11048" s="33"/>
      <c r="R11048" s="33"/>
      <c r="S11048" s="33"/>
    </row>
    <row r="11049" spans="16:19">
      <c r="P11049" s="33"/>
      <c r="R11049" s="33"/>
      <c r="S11049" s="33"/>
    </row>
    <row r="11050" spans="16:19">
      <c r="P11050" s="33"/>
      <c r="R11050" s="33"/>
      <c r="S11050" s="33"/>
    </row>
    <row r="11051" spans="16:19">
      <c r="P11051" s="33"/>
      <c r="R11051" s="33"/>
      <c r="S11051" s="33"/>
    </row>
    <row r="11052" spans="16:19">
      <c r="P11052" s="33"/>
      <c r="R11052" s="33"/>
      <c r="S11052" s="33"/>
    </row>
    <row r="11053" spans="16:19">
      <c r="P11053" s="33"/>
      <c r="R11053" s="33"/>
      <c r="S11053" s="33"/>
    </row>
    <row r="11054" spans="16:19">
      <c r="P11054" s="33"/>
      <c r="R11054" s="33"/>
      <c r="S11054" s="33"/>
    </row>
    <row r="11055" spans="16:19">
      <c r="P11055" s="33"/>
      <c r="R11055" s="33"/>
      <c r="S11055" s="33"/>
    </row>
    <row r="11056" spans="16:19">
      <c r="P11056" s="33"/>
      <c r="R11056" s="33"/>
      <c r="S11056" s="33"/>
    </row>
    <row r="11057" spans="16:19">
      <c r="P11057" s="33"/>
      <c r="R11057" s="33"/>
      <c r="S11057" s="33"/>
    </row>
    <row r="11058" spans="16:19">
      <c r="P11058" s="33"/>
      <c r="R11058" s="33"/>
      <c r="S11058" s="33"/>
    </row>
    <row r="11059" spans="16:19">
      <c r="P11059" s="33"/>
      <c r="R11059" s="33"/>
      <c r="S11059" s="33"/>
    </row>
    <row r="11060" spans="16:19">
      <c r="P11060" s="33"/>
      <c r="R11060" s="33"/>
      <c r="S11060" s="33"/>
    </row>
    <row r="11061" spans="16:19">
      <c r="P11061" s="33"/>
      <c r="R11061" s="33"/>
      <c r="S11061" s="33"/>
    </row>
    <row r="11062" spans="16:19">
      <c r="P11062" s="33"/>
      <c r="R11062" s="33"/>
      <c r="S11062" s="33"/>
    </row>
    <row r="11063" spans="16:19">
      <c r="P11063" s="33"/>
      <c r="R11063" s="33"/>
      <c r="S11063" s="33"/>
    </row>
    <row r="11064" spans="16:19">
      <c r="P11064" s="33"/>
      <c r="R11064" s="33"/>
      <c r="S11064" s="33"/>
    </row>
    <row r="11065" spans="16:19">
      <c r="P11065" s="33"/>
      <c r="R11065" s="33"/>
      <c r="S11065" s="33"/>
    </row>
    <row r="11066" spans="16:19">
      <c r="P11066" s="33"/>
      <c r="R11066" s="33"/>
      <c r="S11066" s="33"/>
    </row>
    <row r="11067" spans="16:19">
      <c r="P11067" s="33"/>
      <c r="R11067" s="33"/>
      <c r="S11067" s="33"/>
    </row>
    <row r="11068" spans="16:19">
      <c r="P11068" s="33"/>
      <c r="R11068" s="33"/>
      <c r="S11068" s="33"/>
    </row>
    <row r="11069" spans="16:19">
      <c r="P11069" s="33"/>
      <c r="R11069" s="33"/>
      <c r="S11069" s="33"/>
    </row>
    <row r="11070" spans="16:19">
      <c r="P11070" s="33"/>
      <c r="R11070" s="33"/>
      <c r="S11070" s="33"/>
    </row>
    <row r="11071" spans="16:19">
      <c r="P11071" s="33"/>
      <c r="R11071" s="33"/>
      <c r="S11071" s="33"/>
    </row>
    <row r="11072" spans="16:19">
      <c r="P11072" s="33"/>
      <c r="R11072" s="33"/>
      <c r="S11072" s="33"/>
    </row>
    <row r="11073" spans="16:19">
      <c r="P11073" s="33"/>
      <c r="R11073" s="33"/>
      <c r="S11073" s="33"/>
    </row>
    <row r="11074" spans="16:19">
      <c r="P11074" s="33"/>
      <c r="R11074" s="33"/>
      <c r="S11074" s="33"/>
    </row>
    <row r="11075" spans="16:19">
      <c r="P11075" s="33"/>
      <c r="R11075" s="33"/>
      <c r="S11075" s="33"/>
    </row>
    <row r="11076" spans="16:19">
      <c r="P11076" s="33"/>
      <c r="R11076" s="33"/>
      <c r="S11076" s="33"/>
    </row>
    <row r="11077" spans="16:19">
      <c r="P11077" s="33"/>
      <c r="R11077" s="33"/>
      <c r="S11077" s="33"/>
    </row>
    <row r="11078" spans="16:19">
      <c r="P11078" s="33"/>
      <c r="R11078" s="33"/>
      <c r="S11078" s="33"/>
    </row>
    <row r="11079" spans="16:19">
      <c r="P11079" s="33"/>
      <c r="R11079" s="33"/>
      <c r="S11079" s="33"/>
    </row>
    <row r="11080" spans="16:19">
      <c r="P11080" s="33"/>
      <c r="R11080" s="33"/>
      <c r="S11080" s="33"/>
    </row>
    <row r="11081" spans="16:19">
      <c r="P11081" s="33"/>
      <c r="R11081" s="33"/>
      <c r="S11081" s="33"/>
    </row>
    <row r="11082" spans="16:19">
      <c r="P11082" s="33"/>
      <c r="R11082" s="33"/>
      <c r="S11082" s="33"/>
    </row>
    <row r="11083" spans="16:19">
      <c r="P11083" s="33"/>
      <c r="R11083" s="33"/>
      <c r="S11083" s="33"/>
    </row>
    <row r="11084" spans="16:19">
      <c r="P11084" s="33"/>
      <c r="R11084" s="33"/>
      <c r="S11084" s="33"/>
    </row>
    <row r="11085" spans="16:19">
      <c r="P11085" s="33"/>
      <c r="R11085" s="33"/>
      <c r="S11085" s="33"/>
    </row>
    <row r="11086" spans="16:19">
      <c r="P11086" s="33"/>
      <c r="R11086" s="33"/>
      <c r="S11086" s="33"/>
    </row>
    <row r="11087" spans="16:19">
      <c r="P11087" s="33"/>
      <c r="R11087" s="33"/>
      <c r="S11087" s="33"/>
    </row>
    <row r="11088" spans="16:19">
      <c r="P11088" s="33"/>
      <c r="R11088" s="33"/>
      <c r="S11088" s="33"/>
    </row>
    <row r="11089" spans="16:19">
      <c r="P11089" s="33"/>
      <c r="R11089" s="33"/>
      <c r="S11089" s="33"/>
    </row>
    <row r="11090" spans="16:19">
      <c r="P11090" s="33"/>
      <c r="R11090" s="33"/>
      <c r="S11090" s="33"/>
    </row>
    <row r="11091" spans="16:19">
      <c r="P11091" s="33"/>
      <c r="R11091" s="33"/>
      <c r="S11091" s="33"/>
    </row>
    <row r="11092" spans="16:19">
      <c r="P11092" s="33"/>
      <c r="R11092" s="33"/>
      <c r="S11092" s="33"/>
    </row>
    <row r="11093" spans="16:19">
      <c r="P11093" s="33"/>
      <c r="R11093" s="33"/>
      <c r="S11093" s="33"/>
    </row>
    <row r="11094" spans="16:19">
      <c r="P11094" s="33"/>
      <c r="R11094" s="33"/>
      <c r="S11094" s="33"/>
    </row>
    <row r="11095" spans="16:19">
      <c r="P11095" s="33"/>
      <c r="R11095" s="33"/>
      <c r="S11095" s="33"/>
    </row>
    <row r="11096" spans="16:19">
      <c r="P11096" s="33"/>
      <c r="R11096" s="33"/>
      <c r="S11096" s="33"/>
    </row>
    <row r="11097" spans="16:19">
      <c r="P11097" s="33"/>
      <c r="R11097" s="33"/>
      <c r="S11097" s="33"/>
    </row>
    <row r="11098" spans="16:19">
      <c r="P11098" s="33"/>
      <c r="R11098" s="33"/>
      <c r="S11098" s="33"/>
    </row>
    <row r="11099" spans="16:19">
      <c r="P11099" s="33"/>
      <c r="R11099" s="33"/>
      <c r="S11099" s="33"/>
    </row>
    <row r="11100" spans="16:19">
      <c r="P11100" s="33"/>
      <c r="R11100" s="33"/>
      <c r="S11100" s="33"/>
    </row>
    <row r="11101" spans="16:19">
      <c r="P11101" s="33"/>
      <c r="R11101" s="33"/>
      <c r="S11101" s="33"/>
    </row>
    <row r="11102" spans="16:19">
      <c r="P11102" s="33"/>
      <c r="R11102" s="33"/>
      <c r="S11102" s="33"/>
    </row>
    <row r="11103" spans="16:19">
      <c r="P11103" s="33"/>
      <c r="R11103" s="33"/>
      <c r="S11103" s="33"/>
    </row>
    <row r="11104" spans="16:19">
      <c r="P11104" s="33"/>
      <c r="R11104" s="33"/>
      <c r="S11104" s="33"/>
    </row>
    <row r="11105" spans="16:19">
      <c r="P11105" s="33"/>
      <c r="R11105" s="33"/>
      <c r="S11105" s="33"/>
    </row>
    <row r="11106" spans="16:19">
      <c r="P11106" s="33"/>
      <c r="R11106" s="33"/>
      <c r="S11106" s="33"/>
    </row>
    <row r="11107" spans="16:19">
      <c r="P11107" s="33"/>
      <c r="R11107" s="33"/>
      <c r="S11107" s="33"/>
    </row>
    <row r="11108" spans="16:19">
      <c r="P11108" s="33"/>
      <c r="R11108" s="33"/>
      <c r="S11108" s="33"/>
    </row>
    <row r="11109" spans="16:19">
      <c r="P11109" s="33"/>
      <c r="R11109" s="33"/>
      <c r="S11109" s="33"/>
    </row>
    <row r="11110" spans="16:19">
      <c r="P11110" s="33"/>
      <c r="R11110" s="33"/>
      <c r="S11110" s="33"/>
    </row>
    <row r="11111" spans="16:19">
      <c r="P11111" s="33"/>
      <c r="R11111" s="33"/>
      <c r="S11111" s="33"/>
    </row>
    <row r="11112" spans="16:19">
      <c r="P11112" s="33"/>
      <c r="R11112" s="33"/>
      <c r="S11112" s="33"/>
    </row>
    <row r="11113" spans="16:19">
      <c r="P11113" s="33"/>
      <c r="R11113" s="33"/>
      <c r="S11113" s="33"/>
    </row>
    <row r="11114" spans="16:19">
      <c r="P11114" s="33"/>
      <c r="R11114" s="33"/>
      <c r="S11114" s="33"/>
    </row>
    <row r="11115" spans="16:19">
      <c r="P11115" s="33"/>
      <c r="R11115" s="33"/>
      <c r="S11115" s="33"/>
    </row>
    <row r="11116" spans="16:19">
      <c r="P11116" s="33"/>
      <c r="R11116" s="33"/>
      <c r="S11116" s="33"/>
    </row>
    <row r="11117" spans="16:19">
      <c r="P11117" s="33"/>
      <c r="R11117" s="33"/>
      <c r="S11117" s="33"/>
    </row>
    <row r="11118" spans="16:19">
      <c r="P11118" s="33"/>
      <c r="R11118" s="33"/>
      <c r="S11118" s="33"/>
    </row>
    <row r="11119" spans="16:19">
      <c r="P11119" s="33"/>
      <c r="R11119" s="33"/>
      <c r="S11119" s="33"/>
    </row>
    <row r="11120" spans="16:19">
      <c r="P11120" s="33"/>
      <c r="R11120" s="33"/>
      <c r="S11120" s="33"/>
    </row>
    <row r="11121" spans="16:19">
      <c r="P11121" s="33"/>
      <c r="R11121" s="33"/>
      <c r="S11121" s="33"/>
    </row>
    <row r="11122" spans="16:19">
      <c r="P11122" s="33"/>
      <c r="R11122" s="33"/>
      <c r="S11122" s="33"/>
    </row>
    <row r="11123" spans="16:19">
      <c r="P11123" s="33"/>
      <c r="R11123" s="33"/>
      <c r="S11123" s="33"/>
    </row>
    <row r="11124" spans="16:19">
      <c r="P11124" s="33"/>
      <c r="R11124" s="33"/>
      <c r="S11124" s="33"/>
    </row>
    <row r="11125" spans="16:19">
      <c r="P11125" s="33"/>
      <c r="R11125" s="33"/>
      <c r="S11125" s="33"/>
    </row>
    <row r="11126" spans="16:19">
      <c r="P11126" s="33"/>
      <c r="R11126" s="33"/>
      <c r="S11126" s="33"/>
    </row>
    <row r="11127" spans="16:19">
      <c r="P11127" s="33"/>
      <c r="R11127" s="33"/>
      <c r="S11127" s="33"/>
    </row>
    <row r="11128" spans="16:19">
      <c r="P11128" s="33"/>
      <c r="R11128" s="33"/>
      <c r="S11128" s="33"/>
    </row>
    <row r="11129" spans="16:19">
      <c r="P11129" s="33"/>
      <c r="R11129" s="33"/>
      <c r="S11129" s="33"/>
    </row>
    <row r="11130" spans="16:19">
      <c r="P11130" s="33"/>
      <c r="R11130" s="33"/>
      <c r="S11130" s="33"/>
    </row>
    <row r="11131" spans="16:19">
      <c r="P11131" s="33"/>
      <c r="R11131" s="33"/>
      <c r="S11131" s="33"/>
    </row>
    <row r="11132" spans="16:19">
      <c r="P11132" s="33"/>
      <c r="R11132" s="33"/>
      <c r="S11132" s="33"/>
    </row>
    <row r="11133" spans="16:19">
      <c r="P11133" s="33"/>
      <c r="R11133" s="33"/>
      <c r="S11133" s="33"/>
    </row>
    <row r="11134" spans="16:19">
      <c r="P11134" s="33"/>
      <c r="R11134" s="33"/>
      <c r="S11134" s="33"/>
    </row>
    <row r="11135" spans="16:19">
      <c r="P11135" s="33"/>
      <c r="R11135" s="33"/>
      <c r="S11135" s="33"/>
    </row>
    <row r="11136" spans="16:19">
      <c r="P11136" s="33"/>
      <c r="R11136" s="33"/>
      <c r="S11136" s="33"/>
    </row>
    <row r="11137" spans="16:19">
      <c r="P11137" s="33"/>
      <c r="R11137" s="33"/>
      <c r="S11137" s="33"/>
    </row>
    <row r="11138" spans="16:19">
      <c r="P11138" s="33"/>
      <c r="R11138" s="33"/>
      <c r="S11138" s="33"/>
    </row>
    <row r="11139" spans="16:19">
      <c r="P11139" s="33"/>
      <c r="R11139" s="33"/>
      <c r="S11139" s="33"/>
    </row>
    <row r="11140" spans="16:19">
      <c r="P11140" s="33"/>
      <c r="R11140" s="33"/>
      <c r="S11140" s="33"/>
    </row>
    <row r="11141" spans="16:19">
      <c r="P11141" s="33"/>
      <c r="R11141" s="33"/>
      <c r="S11141" s="33"/>
    </row>
    <row r="11142" spans="16:19">
      <c r="P11142" s="33"/>
      <c r="R11142" s="33"/>
      <c r="S11142" s="33"/>
    </row>
    <row r="11143" spans="16:19">
      <c r="P11143" s="33"/>
      <c r="R11143" s="33"/>
      <c r="S11143" s="33"/>
    </row>
    <row r="11144" spans="16:19">
      <c r="P11144" s="33"/>
      <c r="R11144" s="33"/>
      <c r="S11144" s="33"/>
    </row>
    <row r="11145" spans="16:19">
      <c r="P11145" s="33"/>
      <c r="R11145" s="33"/>
      <c r="S11145" s="33"/>
    </row>
    <row r="11146" spans="16:19">
      <c r="P11146" s="33"/>
      <c r="R11146" s="33"/>
      <c r="S11146" s="33"/>
    </row>
    <row r="11147" spans="16:19">
      <c r="P11147" s="33"/>
      <c r="R11147" s="33"/>
      <c r="S11147" s="33"/>
    </row>
    <row r="11148" spans="16:19">
      <c r="P11148" s="33"/>
      <c r="R11148" s="33"/>
      <c r="S11148" s="33"/>
    </row>
    <row r="11149" spans="16:19">
      <c r="P11149" s="33"/>
      <c r="R11149" s="33"/>
      <c r="S11149" s="33"/>
    </row>
    <row r="11150" spans="16:19">
      <c r="P11150" s="33"/>
      <c r="R11150" s="33"/>
      <c r="S11150" s="33"/>
    </row>
    <row r="11151" spans="16:19">
      <c r="P11151" s="33"/>
      <c r="R11151" s="33"/>
      <c r="S11151" s="33"/>
    </row>
    <row r="11152" spans="16:19">
      <c r="P11152" s="33"/>
      <c r="R11152" s="33"/>
      <c r="S11152" s="33"/>
    </row>
    <row r="11153" spans="16:19">
      <c r="P11153" s="33"/>
      <c r="R11153" s="33"/>
      <c r="S11153" s="33"/>
    </row>
    <row r="11154" spans="16:19">
      <c r="P11154" s="33"/>
      <c r="R11154" s="33"/>
      <c r="S11154" s="33"/>
    </row>
    <row r="11155" spans="16:19">
      <c r="P11155" s="33"/>
      <c r="R11155" s="33"/>
      <c r="S11155" s="33"/>
    </row>
    <row r="11156" spans="16:19">
      <c r="P11156" s="33"/>
      <c r="R11156" s="33"/>
      <c r="S11156" s="33"/>
    </row>
    <row r="11157" spans="16:19">
      <c r="P11157" s="33"/>
      <c r="R11157" s="33"/>
      <c r="S11157" s="33"/>
    </row>
    <row r="11158" spans="16:19">
      <c r="P11158" s="33"/>
      <c r="R11158" s="33"/>
      <c r="S11158" s="33"/>
    </row>
    <row r="11159" spans="16:19">
      <c r="P11159" s="33"/>
      <c r="R11159" s="33"/>
      <c r="S11159" s="33"/>
    </row>
    <row r="11160" spans="16:19">
      <c r="P11160" s="33"/>
      <c r="R11160" s="33"/>
      <c r="S11160" s="33"/>
    </row>
    <row r="11161" spans="16:19">
      <c r="P11161" s="33"/>
      <c r="R11161" s="33"/>
      <c r="S11161" s="33"/>
    </row>
    <row r="11162" spans="16:19">
      <c r="P11162" s="33"/>
      <c r="R11162" s="33"/>
      <c r="S11162" s="33"/>
    </row>
    <row r="11163" spans="16:19">
      <c r="P11163" s="33"/>
      <c r="R11163" s="33"/>
      <c r="S11163" s="33"/>
    </row>
    <row r="11164" spans="16:19">
      <c r="P11164" s="33"/>
      <c r="R11164" s="33"/>
      <c r="S11164" s="33"/>
    </row>
    <row r="11165" spans="16:19">
      <c r="P11165" s="33"/>
      <c r="R11165" s="33"/>
      <c r="S11165" s="33"/>
    </row>
    <row r="11166" spans="16:19">
      <c r="P11166" s="33"/>
      <c r="R11166" s="33"/>
      <c r="S11166" s="33"/>
    </row>
    <row r="11167" spans="16:19">
      <c r="P11167" s="33"/>
      <c r="R11167" s="33"/>
      <c r="S11167" s="33"/>
    </row>
    <row r="11168" spans="16:19">
      <c r="P11168" s="33"/>
      <c r="R11168" s="33"/>
      <c r="S11168" s="33"/>
    </row>
    <row r="11169" spans="16:19">
      <c r="P11169" s="33"/>
      <c r="R11169" s="33"/>
      <c r="S11169" s="33"/>
    </row>
    <row r="11170" spans="16:19">
      <c r="P11170" s="33"/>
      <c r="R11170" s="33"/>
      <c r="S11170" s="33"/>
    </row>
    <row r="11171" spans="16:19">
      <c r="P11171" s="33"/>
      <c r="R11171" s="33"/>
      <c r="S11171" s="33"/>
    </row>
    <row r="11172" spans="16:19">
      <c r="P11172" s="33"/>
      <c r="R11172" s="33"/>
      <c r="S11172" s="33"/>
    </row>
    <row r="11173" spans="16:19">
      <c r="P11173" s="33"/>
      <c r="R11173" s="33"/>
      <c r="S11173" s="33"/>
    </row>
    <row r="11174" spans="16:19">
      <c r="P11174" s="33"/>
      <c r="R11174" s="33"/>
      <c r="S11174" s="33"/>
    </row>
    <row r="11175" spans="16:19">
      <c r="P11175" s="33"/>
      <c r="R11175" s="33"/>
      <c r="S11175" s="33"/>
    </row>
    <row r="11176" spans="16:19">
      <c r="P11176" s="33"/>
      <c r="R11176" s="33"/>
      <c r="S11176" s="33"/>
    </row>
    <row r="11177" spans="16:19">
      <c r="P11177" s="33"/>
      <c r="R11177" s="33"/>
      <c r="S11177" s="33"/>
    </row>
    <row r="11178" spans="16:19">
      <c r="P11178" s="33"/>
      <c r="R11178" s="33"/>
      <c r="S11178" s="33"/>
    </row>
    <row r="11179" spans="16:19">
      <c r="P11179" s="33"/>
      <c r="R11179" s="33"/>
      <c r="S11179" s="33"/>
    </row>
    <row r="11180" spans="16:19">
      <c r="P11180" s="33"/>
      <c r="R11180" s="33"/>
      <c r="S11180" s="33"/>
    </row>
    <row r="11181" spans="16:19">
      <c r="P11181" s="33"/>
      <c r="R11181" s="33"/>
      <c r="S11181" s="33"/>
    </row>
    <row r="11182" spans="16:19">
      <c r="P11182" s="33"/>
      <c r="R11182" s="33"/>
      <c r="S11182" s="33"/>
    </row>
    <row r="11183" spans="16:19">
      <c r="P11183" s="33"/>
      <c r="R11183" s="33"/>
      <c r="S11183" s="33"/>
    </row>
    <row r="11184" spans="16:19">
      <c r="P11184" s="33"/>
      <c r="R11184" s="33"/>
      <c r="S11184" s="33"/>
    </row>
    <row r="11185" spans="16:19">
      <c r="P11185" s="33"/>
      <c r="R11185" s="33"/>
      <c r="S11185" s="33"/>
    </row>
    <row r="11186" spans="16:19">
      <c r="P11186" s="33"/>
      <c r="R11186" s="33"/>
      <c r="S11186" s="33"/>
    </row>
    <row r="11187" spans="16:19">
      <c r="P11187" s="33"/>
      <c r="R11187" s="33"/>
      <c r="S11187" s="33"/>
    </row>
    <row r="11188" spans="16:19">
      <c r="P11188" s="33"/>
      <c r="R11188" s="33"/>
      <c r="S11188" s="33"/>
    </row>
    <row r="11189" spans="16:19">
      <c r="P11189" s="33"/>
      <c r="R11189" s="33"/>
      <c r="S11189" s="33"/>
    </row>
    <row r="11190" spans="16:19">
      <c r="P11190" s="33"/>
      <c r="R11190" s="33"/>
      <c r="S11190" s="33"/>
    </row>
    <row r="11191" spans="16:19">
      <c r="P11191" s="33"/>
      <c r="R11191" s="33"/>
      <c r="S11191" s="33"/>
    </row>
    <row r="11192" spans="16:19">
      <c r="P11192" s="33"/>
      <c r="R11192" s="33"/>
      <c r="S11192" s="33"/>
    </row>
    <row r="11193" spans="16:19">
      <c r="P11193" s="33"/>
      <c r="R11193" s="33"/>
      <c r="S11193" s="33"/>
    </row>
    <row r="11194" spans="16:19">
      <c r="P11194" s="33"/>
      <c r="R11194" s="33"/>
      <c r="S11194" s="33"/>
    </row>
    <row r="11195" spans="16:19">
      <c r="P11195" s="33"/>
      <c r="R11195" s="33"/>
      <c r="S11195" s="33"/>
    </row>
    <row r="11196" spans="16:19">
      <c r="P11196" s="33"/>
      <c r="R11196" s="33"/>
      <c r="S11196" s="33"/>
    </row>
    <row r="11197" spans="16:19">
      <c r="P11197" s="33"/>
      <c r="R11197" s="33"/>
      <c r="S11197" s="33"/>
    </row>
    <row r="11198" spans="16:19">
      <c r="P11198" s="33"/>
      <c r="R11198" s="33"/>
      <c r="S11198" s="33"/>
    </row>
    <row r="11199" spans="16:19">
      <c r="P11199" s="33"/>
      <c r="R11199" s="33"/>
      <c r="S11199" s="33"/>
    </row>
    <row r="11200" spans="16:19">
      <c r="P11200" s="33"/>
      <c r="R11200" s="33"/>
      <c r="S11200" s="33"/>
    </row>
    <row r="11201" spans="16:19">
      <c r="P11201" s="33"/>
      <c r="R11201" s="33"/>
      <c r="S11201" s="33"/>
    </row>
    <row r="11202" spans="16:19">
      <c r="P11202" s="33"/>
      <c r="R11202" s="33"/>
      <c r="S11202" s="33"/>
    </row>
    <row r="11203" spans="16:19">
      <c r="P11203" s="33"/>
      <c r="R11203" s="33"/>
      <c r="S11203" s="33"/>
    </row>
    <row r="11204" spans="16:19">
      <c r="P11204" s="33"/>
      <c r="R11204" s="33"/>
      <c r="S11204" s="33"/>
    </row>
    <row r="11205" spans="16:19">
      <c r="P11205" s="33"/>
      <c r="R11205" s="33"/>
      <c r="S11205" s="33"/>
    </row>
    <row r="11206" spans="16:19">
      <c r="P11206" s="33"/>
      <c r="R11206" s="33"/>
      <c r="S11206" s="33"/>
    </row>
    <row r="11207" spans="16:19">
      <c r="P11207" s="33"/>
      <c r="R11207" s="33"/>
      <c r="S11207" s="33"/>
    </row>
    <row r="11208" spans="16:19">
      <c r="P11208" s="33"/>
      <c r="R11208" s="33"/>
      <c r="S11208" s="33"/>
    </row>
    <row r="11209" spans="16:19">
      <c r="P11209" s="33"/>
      <c r="R11209" s="33"/>
      <c r="S11209" s="33"/>
    </row>
    <row r="11210" spans="16:19">
      <c r="P11210" s="33"/>
      <c r="R11210" s="33"/>
      <c r="S11210" s="33"/>
    </row>
    <row r="11211" spans="16:19">
      <c r="P11211" s="33"/>
      <c r="R11211" s="33"/>
      <c r="S11211" s="33"/>
    </row>
    <row r="11212" spans="16:19">
      <c r="P11212" s="33"/>
      <c r="R11212" s="33"/>
      <c r="S11212" s="33"/>
    </row>
    <row r="11213" spans="16:19">
      <c r="P11213" s="33"/>
      <c r="R11213" s="33"/>
      <c r="S11213" s="33"/>
    </row>
    <row r="11214" spans="16:19">
      <c r="P11214" s="33"/>
      <c r="R11214" s="33"/>
      <c r="S11214" s="33"/>
    </row>
    <row r="11215" spans="16:19">
      <c r="P11215" s="33"/>
      <c r="R11215" s="33"/>
      <c r="S11215" s="33"/>
    </row>
    <row r="11216" spans="16:19">
      <c r="P11216" s="33"/>
      <c r="R11216" s="33"/>
      <c r="S11216" s="33"/>
    </row>
    <row r="11217" spans="16:19">
      <c r="P11217" s="33"/>
      <c r="R11217" s="33"/>
      <c r="S11217" s="33"/>
    </row>
    <row r="11218" spans="16:19">
      <c r="P11218" s="33"/>
      <c r="R11218" s="33"/>
      <c r="S11218" s="33"/>
    </row>
    <row r="11219" spans="16:19">
      <c r="P11219" s="33"/>
      <c r="R11219" s="33"/>
      <c r="S11219" s="33"/>
    </row>
    <row r="11220" spans="16:19">
      <c r="P11220" s="33"/>
      <c r="R11220" s="33"/>
      <c r="S11220" s="33"/>
    </row>
    <row r="11221" spans="16:19">
      <c r="P11221" s="33"/>
      <c r="R11221" s="33"/>
      <c r="S11221" s="33"/>
    </row>
    <row r="11222" spans="16:19">
      <c r="P11222" s="33"/>
      <c r="R11222" s="33"/>
      <c r="S11222" s="33"/>
    </row>
    <row r="11223" spans="16:19">
      <c r="P11223" s="33"/>
      <c r="R11223" s="33"/>
      <c r="S11223" s="33"/>
    </row>
    <row r="11224" spans="16:19">
      <c r="P11224" s="33"/>
      <c r="R11224" s="33"/>
      <c r="S11224" s="33"/>
    </row>
    <row r="11225" spans="16:19">
      <c r="P11225" s="33"/>
      <c r="R11225" s="33"/>
      <c r="S11225" s="33"/>
    </row>
    <row r="11226" spans="16:19">
      <c r="P11226" s="33"/>
      <c r="R11226" s="33"/>
      <c r="S11226" s="33"/>
    </row>
    <row r="11227" spans="16:19">
      <c r="P11227" s="33"/>
      <c r="R11227" s="33"/>
      <c r="S11227" s="33"/>
    </row>
    <row r="11228" spans="16:19">
      <c r="P11228" s="33"/>
      <c r="R11228" s="33"/>
      <c r="S11228" s="33"/>
    </row>
    <row r="11229" spans="16:19">
      <c r="P11229" s="33"/>
      <c r="R11229" s="33"/>
      <c r="S11229" s="33"/>
    </row>
    <row r="11230" spans="16:19">
      <c r="P11230" s="33"/>
      <c r="R11230" s="33"/>
      <c r="S11230" s="33"/>
    </row>
    <row r="11231" spans="16:19">
      <c r="P11231" s="33"/>
      <c r="R11231" s="33"/>
      <c r="S11231" s="33"/>
    </row>
    <row r="11232" spans="16:19">
      <c r="P11232" s="33"/>
      <c r="R11232" s="33"/>
      <c r="S11232" s="33"/>
    </row>
    <row r="11233" spans="16:19">
      <c r="P11233" s="33"/>
      <c r="R11233" s="33"/>
      <c r="S11233" s="33"/>
    </row>
    <row r="11234" spans="16:19">
      <c r="P11234" s="33"/>
      <c r="R11234" s="33"/>
      <c r="S11234" s="33"/>
    </row>
    <row r="11235" spans="16:19">
      <c r="P11235" s="33"/>
      <c r="R11235" s="33"/>
      <c r="S11235" s="33"/>
    </row>
    <row r="11236" spans="16:19">
      <c r="P11236" s="33"/>
      <c r="R11236" s="33"/>
      <c r="S11236" s="33"/>
    </row>
    <row r="11237" spans="16:19">
      <c r="P11237" s="33"/>
      <c r="R11237" s="33"/>
      <c r="S11237" s="33"/>
    </row>
    <row r="11238" spans="16:19">
      <c r="P11238" s="33"/>
      <c r="R11238" s="33"/>
      <c r="S11238" s="33"/>
    </row>
    <row r="11239" spans="16:19">
      <c r="P11239" s="33"/>
      <c r="R11239" s="33"/>
      <c r="S11239" s="33"/>
    </row>
    <row r="11240" spans="16:19">
      <c r="P11240" s="33"/>
      <c r="R11240" s="33"/>
      <c r="S11240" s="33"/>
    </row>
    <row r="11241" spans="16:19">
      <c r="P11241" s="33"/>
      <c r="R11241" s="33"/>
      <c r="S11241" s="33"/>
    </row>
    <row r="11242" spans="16:19">
      <c r="P11242" s="33"/>
      <c r="R11242" s="33"/>
      <c r="S11242" s="33"/>
    </row>
    <row r="11243" spans="16:19">
      <c r="P11243" s="33"/>
      <c r="R11243" s="33"/>
      <c r="S11243" s="33"/>
    </row>
    <row r="11244" spans="16:19">
      <c r="P11244" s="33"/>
      <c r="R11244" s="33"/>
      <c r="S11244" s="33"/>
    </row>
    <row r="11245" spans="16:19">
      <c r="P11245" s="33"/>
      <c r="R11245" s="33"/>
      <c r="S11245" s="33"/>
    </row>
    <row r="11246" spans="16:19">
      <c r="P11246" s="33"/>
      <c r="R11246" s="33"/>
      <c r="S11246" s="33"/>
    </row>
    <row r="11247" spans="16:19">
      <c r="P11247" s="33"/>
      <c r="R11247" s="33"/>
      <c r="S11247" s="33"/>
    </row>
    <row r="11248" spans="16:19">
      <c r="P11248" s="33"/>
      <c r="R11248" s="33"/>
      <c r="S11248" s="33"/>
    </row>
    <row r="11249" spans="16:19">
      <c r="P11249" s="33"/>
      <c r="R11249" s="33"/>
      <c r="S11249" s="33"/>
    </row>
    <row r="11250" spans="16:19">
      <c r="P11250" s="33"/>
      <c r="R11250" s="33"/>
      <c r="S11250" s="33"/>
    </row>
    <row r="11251" spans="16:19">
      <c r="P11251" s="33"/>
      <c r="R11251" s="33"/>
      <c r="S11251" s="33"/>
    </row>
    <row r="11252" spans="16:19">
      <c r="P11252" s="33"/>
      <c r="R11252" s="33"/>
      <c r="S11252" s="33"/>
    </row>
    <row r="11253" spans="16:19">
      <c r="P11253" s="33"/>
      <c r="R11253" s="33"/>
      <c r="S11253" s="33"/>
    </row>
    <row r="11254" spans="16:19">
      <c r="P11254" s="33"/>
      <c r="R11254" s="33"/>
      <c r="S11254" s="33"/>
    </row>
    <row r="11255" spans="16:19">
      <c r="P11255" s="33"/>
      <c r="R11255" s="33"/>
      <c r="S11255" s="33"/>
    </row>
    <row r="11256" spans="16:19">
      <c r="P11256" s="33"/>
      <c r="R11256" s="33"/>
      <c r="S11256" s="33"/>
    </row>
    <row r="11257" spans="16:19">
      <c r="P11257" s="33"/>
      <c r="R11257" s="33"/>
      <c r="S11257" s="33"/>
    </row>
    <row r="11258" spans="16:19">
      <c r="P11258" s="33"/>
      <c r="R11258" s="33"/>
      <c r="S11258" s="33"/>
    </row>
    <row r="11259" spans="16:19">
      <c r="P11259" s="33"/>
      <c r="R11259" s="33"/>
      <c r="S11259" s="33"/>
    </row>
    <row r="11260" spans="16:19">
      <c r="P11260" s="33"/>
      <c r="R11260" s="33"/>
      <c r="S11260" s="33"/>
    </row>
    <row r="11261" spans="16:19">
      <c r="P11261" s="33"/>
      <c r="R11261" s="33"/>
      <c r="S11261" s="33"/>
    </row>
    <row r="11262" spans="16:19">
      <c r="P11262" s="33"/>
      <c r="R11262" s="33"/>
      <c r="S11262" s="33"/>
    </row>
    <row r="11263" spans="16:19">
      <c r="P11263" s="33"/>
      <c r="R11263" s="33"/>
      <c r="S11263" s="33"/>
    </row>
    <row r="11264" spans="16:19">
      <c r="P11264" s="33"/>
      <c r="R11264" s="33"/>
      <c r="S11264" s="33"/>
    </row>
    <row r="11265" spans="16:19">
      <c r="P11265" s="33"/>
      <c r="R11265" s="33"/>
      <c r="S11265" s="33"/>
    </row>
    <row r="11266" spans="16:19">
      <c r="P11266" s="33"/>
      <c r="R11266" s="33"/>
      <c r="S11266" s="33"/>
    </row>
    <row r="11267" spans="16:19">
      <c r="P11267" s="33"/>
      <c r="R11267" s="33"/>
      <c r="S11267" s="33"/>
    </row>
    <row r="11268" spans="16:19">
      <c r="P11268" s="33"/>
      <c r="R11268" s="33"/>
      <c r="S11268" s="33"/>
    </row>
    <row r="11269" spans="16:19">
      <c r="P11269" s="33"/>
      <c r="R11269" s="33"/>
      <c r="S11269" s="33"/>
    </row>
    <row r="11270" spans="16:19">
      <c r="P11270" s="33"/>
      <c r="R11270" s="33"/>
      <c r="S11270" s="33"/>
    </row>
    <row r="11271" spans="16:19">
      <c r="P11271" s="33"/>
      <c r="R11271" s="33"/>
      <c r="S11271" s="33"/>
    </row>
    <row r="11272" spans="16:19">
      <c r="P11272" s="33"/>
      <c r="R11272" s="33"/>
      <c r="S11272" s="33"/>
    </row>
    <row r="11273" spans="16:19">
      <c r="P11273" s="33"/>
      <c r="R11273" s="33"/>
      <c r="S11273" s="33"/>
    </row>
    <row r="11274" spans="16:19">
      <c r="P11274" s="33"/>
      <c r="R11274" s="33"/>
      <c r="S11274" s="33"/>
    </row>
    <row r="11275" spans="16:19">
      <c r="P11275" s="33"/>
      <c r="R11275" s="33"/>
      <c r="S11275" s="33"/>
    </row>
    <row r="11276" spans="16:19">
      <c r="P11276" s="33"/>
      <c r="R11276" s="33"/>
      <c r="S11276" s="33"/>
    </row>
    <row r="11277" spans="16:19">
      <c r="P11277" s="33"/>
      <c r="R11277" s="33"/>
      <c r="S11277" s="33"/>
    </row>
    <row r="11278" spans="16:19">
      <c r="P11278" s="33"/>
      <c r="R11278" s="33"/>
      <c r="S11278" s="33"/>
    </row>
    <row r="11279" spans="16:19">
      <c r="P11279" s="33"/>
      <c r="R11279" s="33"/>
      <c r="S11279" s="33"/>
    </row>
    <row r="11280" spans="16:19">
      <c r="P11280" s="33"/>
      <c r="R11280" s="33"/>
      <c r="S11280" s="33"/>
    </row>
    <row r="11281" spans="16:19">
      <c r="P11281" s="33"/>
      <c r="R11281" s="33"/>
      <c r="S11281" s="33"/>
    </row>
    <row r="11282" spans="16:19">
      <c r="P11282" s="33"/>
      <c r="R11282" s="33"/>
      <c r="S11282" s="33"/>
    </row>
    <row r="11283" spans="16:19">
      <c r="P11283" s="33"/>
      <c r="R11283" s="33"/>
      <c r="S11283" s="33"/>
    </row>
    <row r="11284" spans="16:19">
      <c r="P11284" s="33"/>
      <c r="R11284" s="33"/>
      <c r="S11284" s="33"/>
    </row>
    <row r="11285" spans="16:19">
      <c r="P11285" s="33"/>
      <c r="R11285" s="33"/>
      <c r="S11285" s="33"/>
    </row>
    <row r="11286" spans="16:19">
      <c r="P11286" s="33"/>
      <c r="R11286" s="33"/>
      <c r="S11286" s="33"/>
    </row>
    <row r="11287" spans="16:19">
      <c r="P11287" s="33"/>
      <c r="R11287" s="33"/>
      <c r="S11287" s="33"/>
    </row>
    <row r="11288" spans="16:19">
      <c r="P11288" s="33"/>
      <c r="R11288" s="33"/>
      <c r="S11288" s="33"/>
    </row>
    <row r="11289" spans="16:19">
      <c r="P11289" s="33"/>
      <c r="R11289" s="33"/>
      <c r="S11289" s="33"/>
    </row>
    <row r="11290" spans="16:19">
      <c r="P11290" s="33"/>
      <c r="R11290" s="33"/>
      <c r="S11290" s="33"/>
    </row>
    <row r="11291" spans="16:19">
      <c r="P11291" s="33"/>
      <c r="R11291" s="33"/>
      <c r="S11291" s="33"/>
    </row>
    <row r="11292" spans="16:19">
      <c r="P11292" s="33"/>
      <c r="R11292" s="33"/>
      <c r="S11292" s="33"/>
    </row>
    <row r="11293" spans="16:19">
      <c r="P11293" s="33"/>
      <c r="R11293" s="33"/>
      <c r="S11293" s="33"/>
    </row>
    <row r="11294" spans="16:19">
      <c r="P11294" s="33"/>
      <c r="R11294" s="33"/>
      <c r="S11294" s="33"/>
    </row>
    <row r="11295" spans="16:19">
      <c r="P11295" s="33"/>
      <c r="R11295" s="33"/>
      <c r="S11295" s="33"/>
    </row>
    <row r="11296" spans="16:19">
      <c r="P11296" s="33"/>
      <c r="R11296" s="33"/>
      <c r="S11296" s="33"/>
    </row>
    <row r="11297" spans="16:19">
      <c r="P11297" s="33"/>
      <c r="R11297" s="33"/>
      <c r="S11297" s="33"/>
    </row>
    <row r="11298" spans="16:19">
      <c r="P11298" s="33"/>
      <c r="R11298" s="33"/>
      <c r="S11298" s="33"/>
    </row>
    <row r="11299" spans="16:19">
      <c r="P11299" s="33"/>
      <c r="R11299" s="33"/>
      <c r="S11299" s="33"/>
    </row>
    <row r="11300" spans="16:19">
      <c r="P11300" s="33"/>
      <c r="R11300" s="33"/>
      <c r="S11300" s="33"/>
    </row>
    <row r="11301" spans="16:19">
      <c r="P11301" s="33"/>
      <c r="R11301" s="33"/>
      <c r="S11301" s="33"/>
    </row>
    <row r="11302" spans="16:19">
      <c r="P11302" s="33"/>
      <c r="R11302" s="33"/>
      <c r="S11302" s="33"/>
    </row>
    <row r="11303" spans="16:19">
      <c r="P11303" s="33"/>
      <c r="R11303" s="33"/>
      <c r="S11303" s="33"/>
    </row>
    <row r="11304" spans="16:19">
      <c r="P11304" s="33"/>
      <c r="R11304" s="33"/>
      <c r="S11304" s="33"/>
    </row>
    <row r="11305" spans="16:19">
      <c r="P11305" s="33"/>
      <c r="R11305" s="33"/>
      <c r="S11305" s="33"/>
    </row>
    <row r="11306" spans="16:19">
      <c r="P11306" s="33"/>
      <c r="R11306" s="33"/>
      <c r="S11306" s="33"/>
    </row>
    <row r="11307" spans="16:19">
      <c r="P11307" s="33"/>
      <c r="R11307" s="33"/>
      <c r="S11307" s="33"/>
    </row>
    <row r="11308" spans="16:19">
      <c r="P11308" s="33"/>
      <c r="R11308" s="33"/>
      <c r="S11308" s="33"/>
    </row>
    <row r="11309" spans="16:19">
      <c r="P11309" s="33"/>
      <c r="R11309" s="33"/>
      <c r="S11309" s="33"/>
    </row>
    <row r="11310" spans="16:19">
      <c r="P11310" s="33"/>
      <c r="R11310" s="33"/>
      <c r="S11310" s="33"/>
    </row>
    <row r="11311" spans="16:19">
      <c r="P11311" s="33"/>
      <c r="R11311" s="33"/>
      <c r="S11311" s="33"/>
    </row>
    <row r="11312" spans="16:19">
      <c r="P11312" s="33"/>
      <c r="R11312" s="33"/>
      <c r="S11312" s="33"/>
    </row>
    <row r="11313" spans="16:19">
      <c r="P11313" s="33"/>
      <c r="R11313" s="33"/>
      <c r="S11313" s="33"/>
    </row>
    <row r="11314" spans="16:19">
      <c r="P11314" s="33"/>
      <c r="R11314" s="33"/>
      <c r="S11314" s="33"/>
    </row>
    <row r="11315" spans="16:19">
      <c r="P11315" s="33"/>
      <c r="R11315" s="33"/>
      <c r="S11315" s="33"/>
    </row>
    <row r="11316" spans="16:19">
      <c r="P11316" s="33"/>
      <c r="R11316" s="33"/>
      <c r="S11316" s="33"/>
    </row>
    <row r="11317" spans="16:19">
      <c r="P11317" s="33"/>
      <c r="R11317" s="33"/>
      <c r="S11317" s="33"/>
    </row>
    <row r="11318" spans="16:19">
      <c r="P11318" s="33"/>
      <c r="R11318" s="33"/>
      <c r="S11318" s="33"/>
    </row>
    <row r="11319" spans="16:19">
      <c r="P11319" s="33"/>
      <c r="R11319" s="33"/>
      <c r="S11319" s="33"/>
    </row>
    <row r="11320" spans="16:19">
      <c r="P11320" s="33"/>
      <c r="R11320" s="33"/>
      <c r="S11320" s="33"/>
    </row>
    <row r="11321" spans="16:19">
      <c r="P11321" s="33"/>
      <c r="R11321" s="33"/>
      <c r="S11321" s="33"/>
    </row>
    <row r="11322" spans="16:19">
      <c r="P11322" s="33"/>
      <c r="R11322" s="33"/>
      <c r="S11322" s="33"/>
    </row>
    <row r="11323" spans="16:19">
      <c r="P11323" s="33"/>
      <c r="R11323" s="33"/>
      <c r="S11323" s="33"/>
    </row>
    <row r="11324" spans="16:19">
      <c r="P11324" s="33"/>
      <c r="R11324" s="33"/>
      <c r="S11324" s="33"/>
    </row>
    <row r="11325" spans="16:19">
      <c r="P11325" s="33"/>
      <c r="R11325" s="33"/>
      <c r="S11325" s="33"/>
    </row>
    <row r="11326" spans="16:19">
      <c r="P11326" s="33"/>
      <c r="R11326" s="33"/>
      <c r="S11326" s="33"/>
    </row>
    <row r="11327" spans="16:19">
      <c r="P11327" s="33"/>
      <c r="R11327" s="33"/>
      <c r="S11327" s="33"/>
    </row>
    <row r="11328" spans="16:19">
      <c r="P11328" s="33"/>
      <c r="R11328" s="33"/>
      <c r="S11328" s="33"/>
    </row>
    <row r="11329" spans="16:19">
      <c r="P11329" s="33"/>
      <c r="R11329" s="33"/>
      <c r="S11329" s="33"/>
    </row>
    <row r="11330" spans="16:19">
      <c r="P11330" s="33"/>
      <c r="R11330" s="33"/>
      <c r="S11330" s="33"/>
    </row>
    <row r="11331" spans="16:19">
      <c r="P11331" s="33"/>
      <c r="R11331" s="33"/>
      <c r="S11331" s="33"/>
    </row>
    <row r="11332" spans="16:19">
      <c r="P11332" s="33"/>
      <c r="R11332" s="33"/>
      <c r="S11332" s="33"/>
    </row>
    <row r="11333" spans="16:19">
      <c r="P11333" s="33"/>
      <c r="R11333" s="33"/>
      <c r="S11333" s="33"/>
    </row>
    <row r="11334" spans="16:19">
      <c r="P11334" s="33"/>
      <c r="R11334" s="33"/>
      <c r="S11334" s="33"/>
    </row>
    <row r="11335" spans="16:19">
      <c r="P11335" s="33"/>
      <c r="R11335" s="33"/>
      <c r="S11335" s="33"/>
    </row>
    <row r="11336" spans="16:19">
      <c r="P11336" s="33"/>
      <c r="R11336" s="33"/>
      <c r="S11336" s="33"/>
    </row>
    <row r="11337" spans="16:19">
      <c r="P11337" s="33"/>
      <c r="R11337" s="33"/>
      <c r="S11337" s="33"/>
    </row>
    <row r="11338" spans="16:19">
      <c r="P11338" s="33"/>
      <c r="R11338" s="33"/>
      <c r="S11338" s="33"/>
    </row>
    <row r="11339" spans="16:19">
      <c r="P11339" s="33"/>
      <c r="R11339" s="33"/>
      <c r="S11339" s="33"/>
    </row>
    <row r="11340" spans="16:19">
      <c r="P11340" s="33"/>
      <c r="R11340" s="33"/>
      <c r="S11340" s="33"/>
    </row>
    <row r="11341" spans="16:19">
      <c r="P11341" s="33"/>
      <c r="R11341" s="33"/>
      <c r="S11341" s="33"/>
    </row>
    <row r="11342" spans="16:19">
      <c r="P11342" s="33"/>
      <c r="R11342" s="33"/>
      <c r="S11342" s="33"/>
    </row>
    <row r="11343" spans="16:19">
      <c r="P11343" s="33"/>
      <c r="R11343" s="33"/>
      <c r="S11343" s="33"/>
    </row>
    <row r="11344" spans="16:19">
      <c r="P11344" s="33"/>
      <c r="R11344" s="33"/>
      <c r="S11344" s="33"/>
    </row>
    <row r="11345" spans="16:19">
      <c r="P11345" s="33"/>
      <c r="R11345" s="33"/>
      <c r="S11345" s="33"/>
    </row>
    <row r="11346" spans="16:19">
      <c r="P11346" s="33"/>
      <c r="R11346" s="33"/>
      <c r="S11346" s="33"/>
    </row>
    <row r="11347" spans="16:19">
      <c r="P11347" s="33"/>
      <c r="R11347" s="33"/>
      <c r="S11347" s="33"/>
    </row>
    <row r="11348" spans="16:19">
      <c r="P11348" s="33"/>
      <c r="R11348" s="33"/>
      <c r="S11348" s="33"/>
    </row>
    <row r="11349" spans="16:19">
      <c r="P11349" s="33"/>
      <c r="R11349" s="33"/>
      <c r="S11349" s="33"/>
    </row>
    <row r="11350" spans="16:19">
      <c r="P11350" s="33"/>
      <c r="R11350" s="33"/>
      <c r="S11350" s="33"/>
    </row>
    <row r="11351" spans="16:19">
      <c r="P11351" s="33"/>
      <c r="R11351" s="33"/>
      <c r="S11351" s="33"/>
    </row>
    <row r="11352" spans="16:19">
      <c r="P11352" s="33"/>
      <c r="R11352" s="33"/>
      <c r="S11352" s="33"/>
    </row>
    <row r="11353" spans="16:19">
      <c r="P11353" s="33"/>
      <c r="R11353" s="33"/>
      <c r="S11353" s="33"/>
    </row>
    <row r="11354" spans="16:19">
      <c r="P11354" s="33"/>
      <c r="R11354" s="33"/>
      <c r="S11354" s="33"/>
    </row>
    <row r="11355" spans="16:19">
      <c r="P11355" s="33"/>
      <c r="R11355" s="33"/>
      <c r="S11355" s="33"/>
    </row>
    <row r="11356" spans="16:19">
      <c r="P11356" s="33"/>
      <c r="R11356" s="33"/>
      <c r="S11356" s="33"/>
    </row>
    <row r="11357" spans="16:19">
      <c r="P11357" s="33"/>
      <c r="R11357" s="33"/>
      <c r="S11357" s="33"/>
    </row>
    <row r="11358" spans="16:19">
      <c r="P11358" s="33"/>
      <c r="R11358" s="33"/>
      <c r="S11358" s="33"/>
    </row>
    <row r="11359" spans="16:19">
      <c r="P11359" s="33"/>
      <c r="R11359" s="33"/>
      <c r="S11359" s="33"/>
    </row>
    <row r="11360" spans="16:19">
      <c r="P11360" s="33"/>
      <c r="R11360" s="33"/>
      <c r="S11360" s="33"/>
    </row>
    <row r="11361" spans="16:19">
      <c r="P11361" s="33"/>
      <c r="R11361" s="33"/>
      <c r="S11361" s="33"/>
    </row>
    <row r="11362" spans="16:19">
      <c r="P11362" s="33"/>
      <c r="R11362" s="33"/>
      <c r="S11362" s="33"/>
    </row>
    <row r="11363" spans="16:19">
      <c r="P11363" s="33"/>
      <c r="R11363" s="33"/>
      <c r="S11363" s="33"/>
    </row>
    <row r="11364" spans="16:19">
      <c r="P11364" s="33"/>
      <c r="R11364" s="33"/>
      <c r="S11364" s="33"/>
    </row>
    <row r="11365" spans="16:19">
      <c r="P11365" s="33"/>
      <c r="R11365" s="33"/>
      <c r="S11365" s="33"/>
    </row>
    <row r="11366" spans="16:19">
      <c r="P11366" s="33"/>
      <c r="R11366" s="33"/>
      <c r="S11366" s="33"/>
    </row>
    <row r="11367" spans="16:19">
      <c r="P11367" s="33"/>
      <c r="R11367" s="33"/>
      <c r="S11367" s="33"/>
    </row>
    <row r="11368" spans="16:19">
      <c r="P11368" s="33"/>
      <c r="R11368" s="33"/>
      <c r="S11368" s="33"/>
    </row>
    <row r="11369" spans="16:19">
      <c r="P11369" s="33"/>
      <c r="R11369" s="33"/>
      <c r="S11369" s="33"/>
    </row>
    <row r="11370" spans="16:19">
      <c r="P11370" s="33"/>
      <c r="R11370" s="33"/>
      <c r="S11370" s="33"/>
    </row>
    <row r="11371" spans="16:19">
      <c r="P11371" s="33"/>
      <c r="R11371" s="33"/>
      <c r="S11371" s="33"/>
    </row>
    <row r="11372" spans="16:19">
      <c r="P11372" s="33"/>
      <c r="R11372" s="33"/>
      <c r="S11372" s="33"/>
    </row>
    <row r="11373" spans="16:19">
      <c r="P11373" s="33"/>
      <c r="R11373" s="33"/>
      <c r="S11373" s="33"/>
    </row>
    <row r="11374" spans="16:19">
      <c r="P11374" s="33"/>
      <c r="R11374" s="33"/>
      <c r="S11374" s="33"/>
    </row>
    <row r="11375" spans="16:19">
      <c r="P11375" s="33"/>
      <c r="R11375" s="33"/>
      <c r="S11375" s="33"/>
    </row>
    <row r="11376" spans="16:19">
      <c r="P11376" s="33"/>
      <c r="R11376" s="33"/>
      <c r="S11376" s="33"/>
    </row>
    <row r="11377" spans="16:19">
      <c r="P11377" s="33"/>
      <c r="R11377" s="33"/>
      <c r="S11377" s="33"/>
    </row>
    <row r="11378" spans="16:19">
      <c r="P11378" s="33"/>
      <c r="R11378" s="33"/>
      <c r="S11378" s="33"/>
    </row>
    <row r="11379" spans="16:19">
      <c r="P11379" s="33"/>
      <c r="R11379" s="33"/>
      <c r="S11379" s="33"/>
    </row>
    <row r="11380" spans="16:19">
      <c r="P11380" s="33"/>
      <c r="R11380" s="33"/>
      <c r="S11380" s="33"/>
    </row>
    <row r="11381" spans="16:19">
      <c r="P11381" s="33"/>
      <c r="R11381" s="33"/>
      <c r="S11381" s="33"/>
    </row>
    <row r="11382" spans="16:19">
      <c r="P11382" s="33"/>
      <c r="R11382" s="33"/>
      <c r="S11382" s="33"/>
    </row>
    <row r="11383" spans="16:19">
      <c r="P11383" s="33"/>
      <c r="R11383" s="33"/>
      <c r="S11383" s="33"/>
    </row>
    <row r="11384" spans="16:19">
      <c r="P11384" s="33"/>
      <c r="R11384" s="33"/>
      <c r="S11384" s="33"/>
    </row>
    <row r="11385" spans="16:19">
      <c r="P11385" s="33"/>
      <c r="R11385" s="33"/>
      <c r="S11385" s="33"/>
    </row>
    <row r="11386" spans="16:19">
      <c r="P11386" s="33"/>
      <c r="R11386" s="33"/>
      <c r="S11386" s="33"/>
    </row>
    <row r="11387" spans="16:19">
      <c r="P11387" s="33"/>
      <c r="R11387" s="33"/>
      <c r="S11387" s="33"/>
    </row>
    <row r="11388" spans="16:19">
      <c r="P11388" s="33"/>
      <c r="R11388" s="33"/>
      <c r="S11388" s="33"/>
    </row>
    <row r="11389" spans="16:19">
      <c r="P11389" s="33"/>
      <c r="R11389" s="33"/>
      <c r="S11389" s="33"/>
    </row>
    <row r="11390" spans="16:19">
      <c r="P11390" s="33"/>
      <c r="R11390" s="33"/>
      <c r="S11390" s="33"/>
    </row>
    <row r="11391" spans="16:19">
      <c r="P11391" s="33"/>
      <c r="R11391" s="33"/>
      <c r="S11391" s="33"/>
    </row>
    <row r="11392" spans="16:19">
      <c r="P11392" s="33"/>
      <c r="R11392" s="33"/>
      <c r="S11392" s="33"/>
    </row>
    <row r="11393" spans="16:19">
      <c r="P11393" s="33"/>
      <c r="R11393" s="33"/>
      <c r="S11393" s="33"/>
    </row>
    <row r="11394" spans="16:19">
      <c r="P11394" s="33"/>
      <c r="R11394" s="33"/>
      <c r="S11394" s="33"/>
    </row>
    <row r="11395" spans="16:19">
      <c r="P11395" s="33"/>
      <c r="R11395" s="33"/>
      <c r="S11395" s="33"/>
    </row>
    <row r="11396" spans="16:19">
      <c r="P11396" s="33"/>
      <c r="R11396" s="33"/>
      <c r="S11396" s="33"/>
    </row>
    <row r="11397" spans="16:19">
      <c r="P11397" s="33"/>
      <c r="R11397" s="33"/>
      <c r="S11397" s="33"/>
    </row>
    <row r="11398" spans="16:19">
      <c r="P11398" s="33"/>
      <c r="R11398" s="33"/>
      <c r="S11398" s="33"/>
    </row>
    <row r="11399" spans="16:19">
      <c r="P11399" s="33"/>
      <c r="R11399" s="33"/>
      <c r="S11399" s="33"/>
    </row>
    <row r="11400" spans="16:19">
      <c r="P11400" s="33"/>
      <c r="R11400" s="33"/>
      <c r="S11400" s="33"/>
    </row>
    <row r="11401" spans="16:19">
      <c r="P11401" s="33"/>
      <c r="R11401" s="33"/>
      <c r="S11401" s="33"/>
    </row>
    <row r="11402" spans="16:19">
      <c r="P11402" s="33"/>
      <c r="R11402" s="33"/>
      <c r="S11402" s="33"/>
    </row>
    <row r="11403" spans="16:19">
      <c r="P11403" s="33"/>
      <c r="R11403" s="33"/>
      <c r="S11403" s="33"/>
    </row>
    <row r="11404" spans="16:19">
      <c r="P11404" s="33"/>
      <c r="R11404" s="33"/>
      <c r="S11404" s="33"/>
    </row>
    <row r="11405" spans="16:19">
      <c r="P11405" s="33"/>
      <c r="R11405" s="33"/>
      <c r="S11405" s="33"/>
    </row>
    <row r="11406" spans="16:19">
      <c r="P11406" s="33"/>
      <c r="R11406" s="33"/>
      <c r="S11406" s="33"/>
    </row>
    <row r="11407" spans="16:19">
      <c r="P11407" s="33"/>
      <c r="R11407" s="33"/>
      <c r="S11407" s="33"/>
    </row>
    <row r="11408" spans="16:19">
      <c r="P11408" s="33"/>
      <c r="R11408" s="33"/>
      <c r="S11408" s="33"/>
    </row>
    <row r="11409" spans="16:19">
      <c r="P11409" s="33"/>
      <c r="R11409" s="33"/>
      <c r="S11409" s="33"/>
    </row>
    <row r="11410" spans="16:19">
      <c r="P11410" s="33"/>
      <c r="R11410" s="33"/>
      <c r="S11410" s="33"/>
    </row>
    <row r="11411" spans="16:19">
      <c r="P11411" s="33"/>
      <c r="R11411" s="33"/>
      <c r="S11411" s="33"/>
    </row>
    <row r="11412" spans="16:19">
      <c r="P11412" s="33"/>
      <c r="R11412" s="33"/>
      <c r="S11412" s="33"/>
    </row>
    <row r="11413" spans="16:19">
      <c r="P11413" s="33"/>
      <c r="R11413" s="33"/>
      <c r="S11413" s="33"/>
    </row>
    <row r="11414" spans="16:19">
      <c r="P11414" s="33"/>
      <c r="R11414" s="33"/>
      <c r="S11414" s="33"/>
    </row>
    <row r="11415" spans="16:19">
      <c r="P11415" s="33"/>
      <c r="R11415" s="33"/>
      <c r="S11415" s="33"/>
    </row>
    <row r="11416" spans="16:19">
      <c r="P11416" s="33"/>
      <c r="R11416" s="33"/>
      <c r="S11416" s="33"/>
    </row>
    <row r="11417" spans="16:19">
      <c r="P11417" s="33"/>
      <c r="R11417" s="33"/>
      <c r="S11417" s="33"/>
    </row>
    <row r="11418" spans="16:19">
      <c r="P11418" s="33"/>
      <c r="R11418" s="33"/>
      <c r="S11418" s="33"/>
    </row>
    <row r="11419" spans="16:19">
      <c r="P11419" s="33"/>
      <c r="R11419" s="33"/>
      <c r="S11419" s="33"/>
    </row>
    <row r="11420" spans="16:19">
      <c r="P11420" s="33"/>
      <c r="R11420" s="33"/>
      <c r="S11420" s="33"/>
    </row>
    <row r="11421" spans="16:19">
      <c r="P11421" s="33"/>
      <c r="R11421" s="33"/>
      <c r="S11421" s="33"/>
    </row>
    <row r="11422" spans="16:19">
      <c r="P11422" s="33"/>
      <c r="R11422" s="33"/>
      <c r="S11422" s="33"/>
    </row>
    <row r="11423" spans="16:19">
      <c r="P11423" s="33"/>
      <c r="R11423" s="33"/>
      <c r="S11423" s="33"/>
    </row>
    <row r="11424" spans="16:19">
      <c r="P11424" s="33"/>
      <c r="R11424" s="33"/>
      <c r="S11424" s="33"/>
    </row>
    <row r="11425" spans="16:19">
      <c r="P11425" s="33"/>
      <c r="R11425" s="33"/>
      <c r="S11425" s="33"/>
    </row>
    <row r="11426" spans="16:19">
      <c r="P11426" s="33"/>
      <c r="R11426" s="33"/>
      <c r="S11426" s="33"/>
    </row>
    <row r="11427" spans="16:19">
      <c r="P11427" s="33"/>
      <c r="R11427" s="33"/>
      <c r="S11427" s="33"/>
    </row>
    <row r="11428" spans="16:19">
      <c r="P11428" s="33"/>
      <c r="R11428" s="33"/>
      <c r="S11428" s="33"/>
    </row>
    <row r="11429" spans="16:19">
      <c r="P11429" s="33"/>
      <c r="R11429" s="33"/>
      <c r="S11429" s="33"/>
    </row>
    <row r="11430" spans="16:19">
      <c r="P11430" s="33"/>
      <c r="R11430" s="33"/>
      <c r="S11430" s="33"/>
    </row>
    <row r="11431" spans="16:19">
      <c r="P11431" s="33"/>
      <c r="R11431" s="33"/>
      <c r="S11431" s="33"/>
    </row>
    <row r="11432" spans="16:19">
      <c r="P11432" s="33"/>
      <c r="R11432" s="33"/>
      <c r="S11432" s="33"/>
    </row>
    <row r="11433" spans="16:19">
      <c r="P11433" s="33"/>
      <c r="R11433" s="33"/>
      <c r="S11433" s="33"/>
    </row>
    <row r="11434" spans="16:19">
      <c r="P11434" s="33"/>
      <c r="R11434" s="33"/>
      <c r="S11434" s="33"/>
    </row>
    <row r="11435" spans="16:19">
      <c r="P11435" s="33"/>
      <c r="R11435" s="33"/>
      <c r="S11435" s="33"/>
    </row>
    <row r="11436" spans="16:19">
      <c r="P11436" s="33"/>
      <c r="R11436" s="33"/>
      <c r="S11436" s="33"/>
    </row>
    <row r="11437" spans="16:19">
      <c r="P11437" s="33"/>
      <c r="R11437" s="33"/>
      <c r="S11437" s="33"/>
    </row>
    <row r="11438" spans="16:19">
      <c r="P11438" s="33"/>
      <c r="R11438" s="33"/>
      <c r="S11438" s="33"/>
    </row>
    <row r="11439" spans="16:19">
      <c r="P11439" s="33"/>
      <c r="R11439" s="33"/>
      <c r="S11439" s="33"/>
    </row>
    <row r="11440" spans="16:19">
      <c r="P11440" s="33"/>
      <c r="R11440" s="33"/>
      <c r="S11440" s="33"/>
    </row>
    <row r="11441" spans="16:19">
      <c r="P11441" s="33"/>
      <c r="R11441" s="33"/>
      <c r="S11441" s="33"/>
    </row>
    <row r="11442" spans="16:19">
      <c r="P11442" s="33"/>
      <c r="R11442" s="33"/>
      <c r="S11442" s="33"/>
    </row>
    <row r="11443" spans="16:19">
      <c r="P11443" s="33"/>
      <c r="R11443" s="33"/>
      <c r="S11443" s="33"/>
    </row>
    <row r="11444" spans="16:19">
      <c r="P11444" s="33"/>
      <c r="R11444" s="33"/>
      <c r="S11444" s="33"/>
    </row>
    <row r="11445" spans="16:19">
      <c r="P11445" s="33"/>
      <c r="R11445" s="33"/>
      <c r="S11445" s="33"/>
    </row>
    <row r="11446" spans="16:19">
      <c r="P11446" s="33"/>
      <c r="R11446" s="33"/>
      <c r="S11446" s="33"/>
    </row>
    <row r="11447" spans="16:19">
      <c r="P11447" s="33"/>
      <c r="R11447" s="33"/>
      <c r="S11447" s="33"/>
    </row>
    <row r="11448" spans="16:19">
      <c r="P11448" s="33"/>
      <c r="R11448" s="33"/>
      <c r="S11448" s="33"/>
    </row>
    <row r="11449" spans="16:19">
      <c r="P11449" s="33"/>
      <c r="R11449" s="33"/>
      <c r="S11449" s="33"/>
    </row>
    <row r="11450" spans="16:19">
      <c r="P11450" s="33"/>
      <c r="R11450" s="33"/>
      <c r="S11450" s="33"/>
    </row>
    <row r="11451" spans="16:19">
      <c r="P11451" s="33"/>
      <c r="R11451" s="33"/>
      <c r="S11451" s="33"/>
    </row>
    <row r="11452" spans="16:19">
      <c r="P11452" s="33"/>
      <c r="R11452" s="33"/>
      <c r="S11452" s="33"/>
    </row>
    <row r="11453" spans="16:19">
      <c r="P11453" s="33"/>
      <c r="R11453" s="33"/>
      <c r="S11453" s="33"/>
    </row>
    <row r="11454" spans="16:19">
      <c r="P11454" s="33"/>
      <c r="R11454" s="33"/>
      <c r="S11454" s="33"/>
    </row>
    <row r="11455" spans="16:19">
      <c r="P11455" s="33"/>
      <c r="R11455" s="33"/>
      <c r="S11455" s="33"/>
    </row>
    <row r="11456" spans="16:19">
      <c r="P11456" s="33"/>
      <c r="R11456" s="33"/>
      <c r="S11456" s="33"/>
    </row>
    <row r="11457" spans="16:19">
      <c r="P11457" s="33"/>
      <c r="R11457" s="33"/>
      <c r="S11457" s="33"/>
    </row>
    <row r="11458" spans="16:19">
      <c r="P11458" s="33"/>
      <c r="R11458" s="33"/>
      <c r="S11458" s="33"/>
    </row>
    <row r="11459" spans="16:19">
      <c r="P11459" s="33"/>
      <c r="R11459" s="33"/>
      <c r="S11459" s="33"/>
    </row>
    <row r="11460" spans="16:19">
      <c r="P11460" s="33"/>
      <c r="R11460" s="33"/>
      <c r="S11460" s="33"/>
    </row>
    <row r="11461" spans="16:19">
      <c r="P11461" s="33"/>
      <c r="R11461" s="33"/>
      <c r="S11461" s="33"/>
    </row>
    <row r="11462" spans="16:19">
      <c r="P11462" s="33"/>
      <c r="R11462" s="33"/>
      <c r="S11462" s="33"/>
    </row>
    <row r="11463" spans="16:19">
      <c r="P11463" s="33"/>
      <c r="R11463" s="33"/>
      <c r="S11463" s="33"/>
    </row>
    <row r="11464" spans="16:19">
      <c r="P11464" s="33"/>
      <c r="R11464" s="33"/>
      <c r="S11464" s="33"/>
    </row>
    <row r="11465" spans="16:19">
      <c r="P11465" s="33"/>
      <c r="R11465" s="33"/>
      <c r="S11465" s="33"/>
    </row>
    <row r="11466" spans="16:19">
      <c r="P11466" s="33"/>
      <c r="R11466" s="33"/>
      <c r="S11466" s="33"/>
    </row>
    <row r="11467" spans="16:19">
      <c r="P11467" s="33"/>
      <c r="R11467" s="33"/>
      <c r="S11467" s="33"/>
    </row>
    <row r="11468" spans="16:19">
      <c r="P11468" s="33"/>
      <c r="R11468" s="33"/>
      <c r="S11468" s="33"/>
    </row>
    <row r="11469" spans="16:19">
      <c r="P11469" s="33"/>
      <c r="R11469" s="33"/>
      <c r="S11469" s="33"/>
    </row>
    <row r="11470" spans="16:19">
      <c r="P11470" s="33"/>
      <c r="R11470" s="33"/>
      <c r="S11470" s="33"/>
    </row>
    <row r="11471" spans="16:19">
      <c r="P11471" s="33"/>
      <c r="R11471" s="33"/>
      <c r="S11471" s="33"/>
    </row>
    <row r="11472" spans="16:19">
      <c r="P11472" s="33"/>
      <c r="R11472" s="33"/>
      <c r="S11472" s="33"/>
    </row>
    <row r="11473" spans="16:19">
      <c r="P11473" s="33"/>
      <c r="R11473" s="33"/>
      <c r="S11473" s="33"/>
    </row>
    <row r="11474" spans="16:19">
      <c r="P11474" s="33"/>
      <c r="R11474" s="33"/>
      <c r="S11474" s="33"/>
    </row>
    <row r="11475" spans="16:19">
      <c r="P11475" s="33"/>
      <c r="R11475" s="33"/>
      <c r="S11475" s="33"/>
    </row>
    <row r="11476" spans="16:19">
      <c r="P11476" s="33"/>
      <c r="R11476" s="33"/>
      <c r="S11476" s="33"/>
    </row>
    <row r="11477" spans="16:19">
      <c r="P11477" s="33"/>
      <c r="R11477" s="33"/>
      <c r="S11477" s="33"/>
    </row>
    <row r="11478" spans="16:19">
      <c r="P11478" s="33"/>
      <c r="R11478" s="33"/>
      <c r="S11478" s="33"/>
    </row>
    <row r="11479" spans="16:19">
      <c r="P11479" s="33"/>
      <c r="R11479" s="33"/>
      <c r="S11479" s="33"/>
    </row>
    <row r="11480" spans="16:19">
      <c r="P11480" s="33"/>
      <c r="R11480" s="33"/>
      <c r="S11480" s="33"/>
    </row>
    <row r="11481" spans="16:19">
      <c r="P11481" s="33"/>
      <c r="R11481" s="33"/>
      <c r="S11481" s="33"/>
    </row>
    <row r="11482" spans="16:19">
      <c r="P11482" s="33"/>
      <c r="R11482" s="33"/>
      <c r="S11482" s="33"/>
    </row>
    <row r="11483" spans="16:19">
      <c r="P11483" s="33"/>
      <c r="R11483" s="33"/>
      <c r="S11483" s="33"/>
    </row>
    <row r="11484" spans="16:19">
      <c r="P11484" s="33"/>
      <c r="R11484" s="33"/>
      <c r="S11484" s="33"/>
    </row>
    <row r="11485" spans="16:19">
      <c r="P11485" s="33"/>
      <c r="R11485" s="33"/>
      <c r="S11485" s="33"/>
    </row>
    <row r="11486" spans="16:19">
      <c r="P11486" s="33"/>
      <c r="R11486" s="33"/>
      <c r="S11486" s="33"/>
    </row>
    <row r="11487" spans="16:19">
      <c r="P11487" s="33"/>
      <c r="R11487" s="33"/>
      <c r="S11487" s="33"/>
    </row>
    <row r="11488" spans="16:19">
      <c r="P11488" s="33"/>
      <c r="R11488" s="33"/>
      <c r="S11488" s="33"/>
    </row>
    <row r="11489" spans="16:19">
      <c r="P11489" s="33"/>
      <c r="R11489" s="33"/>
      <c r="S11489" s="33"/>
    </row>
    <row r="11490" spans="16:19">
      <c r="P11490" s="33"/>
      <c r="R11490" s="33"/>
      <c r="S11490" s="33"/>
    </row>
    <row r="11491" spans="16:19">
      <c r="P11491" s="33"/>
      <c r="R11491" s="33"/>
      <c r="S11491" s="33"/>
    </row>
    <row r="11492" spans="16:19">
      <c r="P11492" s="33"/>
      <c r="R11492" s="33"/>
      <c r="S11492" s="33"/>
    </row>
    <row r="11493" spans="16:19">
      <c r="P11493" s="33"/>
      <c r="R11493" s="33"/>
      <c r="S11493" s="33"/>
    </row>
    <row r="11494" spans="16:19">
      <c r="P11494" s="33"/>
      <c r="R11494" s="33"/>
      <c r="S11494" s="33"/>
    </row>
    <row r="11495" spans="16:19">
      <c r="P11495" s="33"/>
      <c r="R11495" s="33"/>
      <c r="S11495" s="33"/>
    </row>
    <row r="11496" spans="16:19">
      <c r="P11496" s="33"/>
      <c r="R11496" s="33"/>
      <c r="S11496" s="33"/>
    </row>
    <row r="11497" spans="16:19">
      <c r="P11497" s="33"/>
      <c r="R11497" s="33"/>
      <c r="S11497" s="33"/>
    </row>
    <row r="11498" spans="16:19">
      <c r="P11498" s="33"/>
      <c r="R11498" s="33"/>
      <c r="S11498" s="33"/>
    </row>
    <row r="11499" spans="16:19">
      <c r="P11499" s="33"/>
      <c r="R11499" s="33"/>
      <c r="S11499" s="33"/>
    </row>
    <row r="11500" spans="16:19">
      <c r="P11500" s="33"/>
      <c r="R11500" s="33"/>
      <c r="S11500" s="33"/>
    </row>
    <row r="11501" spans="16:19">
      <c r="P11501" s="33"/>
      <c r="R11501" s="33"/>
      <c r="S11501" s="33"/>
    </row>
    <row r="11502" spans="16:19">
      <c r="P11502" s="33"/>
      <c r="R11502" s="33"/>
      <c r="S11502" s="33"/>
    </row>
    <row r="11503" spans="16:19">
      <c r="P11503" s="33"/>
      <c r="R11503" s="33"/>
      <c r="S11503" s="33"/>
    </row>
    <row r="11504" spans="16:19">
      <c r="P11504" s="33"/>
      <c r="R11504" s="33"/>
      <c r="S11504" s="33"/>
    </row>
    <row r="11505" spans="16:19">
      <c r="P11505" s="33"/>
      <c r="R11505" s="33"/>
      <c r="S11505" s="33"/>
    </row>
    <row r="11506" spans="16:19">
      <c r="P11506" s="33"/>
      <c r="R11506" s="33"/>
      <c r="S11506" s="33"/>
    </row>
    <row r="11507" spans="16:19">
      <c r="P11507" s="33"/>
      <c r="R11507" s="33"/>
      <c r="S11507" s="33"/>
    </row>
    <row r="11508" spans="16:19">
      <c r="P11508" s="33"/>
      <c r="R11508" s="33"/>
      <c r="S11508" s="33"/>
    </row>
    <row r="11509" spans="16:19">
      <c r="P11509" s="33"/>
      <c r="R11509" s="33"/>
      <c r="S11509" s="33"/>
    </row>
    <row r="11510" spans="16:19">
      <c r="P11510" s="33"/>
      <c r="R11510" s="33"/>
      <c r="S11510" s="33"/>
    </row>
    <row r="11511" spans="16:19">
      <c r="P11511" s="33"/>
      <c r="R11511" s="33"/>
      <c r="S11511" s="33"/>
    </row>
    <row r="11512" spans="16:19">
      <c r="P11512" s="33"/>
      <c r="R11512" s="33"/>
      <c r="S11512" s="33"/>
    </row>
    <row r="11513" spans="16:19">
      <c r="P11513" s="33"/>
      <c r="R11513" s="33"/>
      <c r="S11513" s="33"/>
    </row>
    <row r="11514" spans="16:19">
      <c r="P11514" s="33"/>
      <c r="R11514" s="33"/>
      <c r="S11514" s="33"/>
    </row>
    <row r="11515" spans="16:19">
      <c r="P11515" s="33"/>
      <c r="R11515" s="33"/>
      <c r="S11515" s="33"/>
    </row>
    <row r="11516" spans="16:19">
      <c r="P11516" s="33"/>
      <c r="R11516" s="33"/>
      <c r="S11516" s="33"/>
    </row>
    <row r="11517" spans="16:19">
      <c r="P11517" s="33"/>
      <c r="R11517" s="33"/>
      <c r="S11517" s="33"/>
    </row>
    <row r="11518" spans="16:19">
      <c r="P11518" s="33"/>
      <c r="R11518" s="33"/>
      <c r="S11518" s="33"/>
    </row>
    <row r="11519" spans="16:19">
      <c r="P11519" s="33"/>
      <c r="R11519" s="33"/>
      <c r="S11519" s="33"/>
    </row>
    <row r="11520" spans="16:19">
      <c r="P11520" s="33"/>
      <c r="R11520" s="33"/>
      <c r="S11520" s="33"/>
    </row>
    <row r="11521" spans="16:19">
      <c r="P11521" s="33"/>
      <c r="R11521" s="33"/>
      <c r="S11521" s="33"/>
    </row>
    <row r="11522" spans="16:19">
      <c r="P11522" s="33"/>
      <c r="R11522" s="33"/>
      <c r="S11522" s="33"/>
    </row>
    <row r="11523" spans="16:19">
      <c r="P11523" s="33"/>
      <c r="R11523" s="33"/>
      <c r="S11523" s="33"/>
    </row>
    <row r="11524" spans="16:19">
      <c r="P11524" s="33"/>
      <c r="R11524" s="33"/>
      <c r="S11524" s="33"/>
    </row>
    <row r="11525" spans="16:19">
      <c r="P11525" s="33"/>
      <c r="R11525" s="33"/>
      <c r="S11525" s="33"/>
    </row>
    <row r="11526" spans="16:19">
      <c r="P11526" s="33"/>
      <c r="R11526" s="33"/>
      <c r="S11526" s="33"/>
    </row>
    <row r="11527" spans="16:19">
      <c r="P11527" s="33"/>
      <c r="R11527" s="33"/>
      <c r="S11527" s="33"/>
    </row>
    <row r="11528" spans="16:19">
      <c r="P11528" s="33"/>
      <c r="R11528" s="33"/>
      <c r="S11528" s="33"/>
    </row>
    <row r="11529" spans="16:19">
      <c r="P11529" s="33"/>
      <c r="R11529" s="33"/>
      <c r="S11529" s="33"/>
    </row>
    <row r="11530" spans="16:19">
      <c r="P11530" s="33"/>
      <c r="R11530" s="33"/>
      <c r="S11530" s="33"/>
    </row>
    <row r="11531" spans="16:19">
      <c r="P11531" s="33"/>
      <c r="R11531" s="33"/>
      <c r="S11531" s="33"/>
    </row>
    <row r="11532" spans="16:19">
      <c r="P11532" s="33"/>
      <c r="R11532" s="33"/>
      <c r="S11532" s="33"/>
    </row>
    <row r="11533" spans="16:19">
      <c r="P11533" s="33"/>
      <c r="R11533" s="33"/>
      <c r="S11533" s="33"/>
    </row>
    <row r="11534" spans="16:19">
      <c r="P11534" s="33"/>
      <c r="R11534" s="33"/>
      <c r="S11534" s="33"/>
    </row>
    <row r="11535" spans="16:19">
      <c r="P11535" s="33"/>
      <c r="R11535" s="33"/>
      <c r="S11535" s="33"/>
    </row>
    <row r="11536" spans="16:19">
      <c r="P11536" s="33"/>
      <c r="R11536" s="33"/>
      <c r="S11536" s="33"/>
    </row>
    <row r="11537" spans="16:19">
      <c r="P11537" s="33"/>
      <c r="R11537" s="33"/>
      <c r="S11537" s="33"/>
    </row>
    <row r="11538" spans="16:19">
      <c r="P11538" s="33"/>
      <c r="R11538" s="33"/>
      <c r="S11538" s="33"/>
    </row>
    <row r="11539" spans="16:19">
      <c r="P11539" s="33"/>
      <c r="R11539" s="33"/>
      <c r="S11539" s="33"/>
    </row>
    <row r="11540" spans="16:19">
      <c r="P11540" s="33"/>
      <c r="R11540" s="33"/>
      <c r="S11540" s="33"/>
    </row>
    <row r="11541" spans="16:19">
      <c r="P11541" s="33"/>
      <c r="R11541" s="33"/>
      <c r="S11541" s="33"/>
    </row>
    <row r="11542" spans="16:19">
      <c r="P11542" s="33"/>
      <c r="R11542" s="33"/>
      <c r="S11542" s="33"/>
    </row>
    <row r="11543" spans="16:19">
      <c r="P11543" s="33"/>
      <c r="R11543" s="33"/>
      <c r="S11543" s="33"/>
    </row>
    <row r="11544" spans="16:19">
      <c r="P11544" s="33"/>
      <c r="R11544" s="33"/>
      <c r="S11544" s="33"/>
    </row>
    <row r="11545" spans="16:19">
      <c r="P11545" s="33"/>
      <c r="R11545" s="33"/>
      <c r="S11545" s="33"/>
    </row>
    <row r="11546" spans="16:19">
      <c r="P11546" s="33"/>
      <c r="R11546" s="33"/>
      <c r="S11546" s="33"/>
    </row>
    <row r="11547" spans="16:19">
      <c r="P11547" s="33"/>
      <c r="R11547" s="33"/>
      <c r="S11547" s="33"/>
    </row>
    <row r="11548" spans="16:19">
      <c r="P11548" s="33"/>
      <c r="R11548" s="33"/>
      <c r="S11548" s="33"/>
    </row>
    <row r="11549" spans="16:19">
      <c r="P11549" s="33"/>
      <c r="R11549" s="33"/>
      <c r="S11549" s="33"/>
    </row>
    <row r="11550" spans="16:19">
      <c r="P11550" s="33"/>
      <c r="R11550" s="33"/>
      <c r="S11550" s="33"/>
    </row>
    <row r="11551" spans="16:19">
      <c r="P11551" s="33"/>
      <c r="R11551" s="33"/>
      <c r="S11551" s="33"/>
    </row>
    <row r="11552" spans="16:19">
      <c r="P11552" s="33"/>
      <c r="R11552" s="33"/>
      <c r="S11552" s="33"/>
    </row>
    <row r="11553" spans="16:19">
      <c r="P11553" s="33"/>
      <c r="R11553" s="33"/>
      <c r="S11553" s="33"/>
    </row>
    <row r="11554" spans="16:19">
      <c r="P11554" s="33"/>
      <c r="R11554" s="33"/>
      <c r="S11554" s="33"/>
    </row>
    <row r="11555" spans="16:19">
      <c r="P11555" s="33"/>
      <c r="R11555" s="33"/>
      <c r="S11555" s="33"/>
    </row>
    <row r="11556" spans="16:19">
      <c r="P11556" s="33"/>
      <c r="R11556" s="33"/>
      <c r="S11556" s="33"/>
    </row>
    <row r="11557" spans="16:19">
      <c r="P11557" s="33"/>
      <c r="R11557" s="33"/>
      <c r="S11557" s="33"/>
    </row>
    <row r="11558" spans="16:19">
      <c r="P11558" s="33"/>
      <c r="R11558" s="33"/>
      <c r="S11558" s="33"/>
    </row>
    <row r="11559" spans="16:19">
      <c r="P11559" s="33"/>
      <c r="R11559" s="33"/>
      <c r="S11559" s="33"/>
    </row>
    <row r="11560" spans="16:19">
      <c r="P11560" s="33"/>
      <c r="R11560" s="33"/>
      <c r="S11560" s="33"/>
    </row>
    <row r="11561" spans="16:19">
      <c r="P11561" s="33"/>
      <c r="R11561" s="33"/>
      <c r="S11561" s="33"/>
    </row>
    <row r="11562" spans="16:19">
      <c r="P11562" s="33"/>
      <c r="R11562" s="33"/>
      <c r="S11562" s="33"/>
    </row>
    <row r="11563" spans="16:19">
      <c r="P11563" s="33"/>
      <c r="R11563" s="33"/>
      <c r="S11563" s="33"/>
    </row>
    <row r="11564" spans="16:19">
      <c r="P11564" s="33"/>
      <c r="R11564" s="33"/>
      <c r="S11564" s="33"/>
    </row>
    <row r="11565" spans="16:19">
      <c r="P11565" s="33"/>
      <c r="R11565" s="33"/>
      <c r="S11565" s="33"/>
    </row>
    <row r="11566" spans="16:19">
      <c r="P11566" s="33"/>
      <c r="R11566" s="33"/>
      <c r="S11566" s="33"/>
    </row>
    <row r="11567" spans="16:19">
      <c r="P11567" s="33"/>
      <c r="R11567" s="33"/>
      <c r="S11567" s="33"/>
    </row>
    <row r="11568" spans="16:19">
      <c r="P11568" s="33"/>
      <c r="R11568" s="33"/>
      <c r="S11568" s="33"/>
    </row>
    <row r="11569" spans="16:19">
      <c r="P11569" s="33"/>
      <c r="R11569" s="33"/>
      <c r="S11569" s="33"/>
    </row>
    <row r="11570" spans="16:19">
      <c r="P11570" s="33"/>
      <c r="R11570" s="33"/>
      <c r="S11570" s="33"/>
    </row>
    <row r="11571" spans="16:19">
      <c r="P11571" s="33"/>
      <c r="R11571" s="33"/>
      <c r="S11571" s="33"/>
    </row>
    <row r="11572" spans="16:19">
      <c r="P11572" s="33"/>
      <c r="R11572" s="33"/>
      <c r="S11572" s="33"/>
    </row>
    <row r="11573" spans="16:19">
      <c r="P11573" s="33"/>
      <c r="R11573" s="33"/>
      <c r="S11573" s="33"/>
    </row>
    <row r="11574" spans="16:19">
      <c r="P11574" s="33"/>
      <c r="R11574" s="33"/>
      <c r="S11574" s="33"/>
    </row>
    <row r="11575" spans="16:19">
      <c r="P11575" s="33"/>
      <c r="R11575" s="33"/>
      <c r="S11575" s="33"/>
    </row>
    <row r="11576" spans="16:19">
      <c r="P11576" s="33"/>
      <c r="R11576" s="33"/>
      <c r="S11576" s="33"/>
    </row>
    <row r="11577" spans="16:19">
      <c r="P11577" s="33"/>
      <c r="R11577" s="33"/>
      <c r="S11577" s="33"/>
    </row>
    <row r="11578" spans="16:19">
      <c r="P11578" s="33"/>
      <c r="R11578" s="33"/>
      <c r="S11578" s="33"/>
    </row>
    <row r="11579" spans="16:19">
      <c r="P11579" s="33"/>
      <c r="R11579" s="33"/>
      <c r="S11579" s="33"/>
    </row>
    <row r="11580" spans="16:19">
      <c r="P11580" s="33"/>
      <c r="R11580" s="33"/>
      <c r="S11580" s="33"/>
    </row>
    <row r="11581" spans="16:19">
      <c r="P11581" s="33"/>
      <c r="R11581" s="33"/>
      <c r="S11581" s="33"/>
    </row>
    <row r="11582" spans="16:19">
      <c r="P11582" s="33"/>
      <c r="R11582" s="33"/>
      <c r="S11582" s="33"/>
    </row>
    <row r="11583" spans="16:19">
      <c r="P11583" s="33"/>
      <c r="R11583" s="33"/>
      <c r="S11583" s="33"/>
    </row>
    <row r="11584" spans="16:19">
      <c r="P11584" s="33"/>
      <c r="R11584" s="33"/>
      <c r="S11584" s="33"/>
    </row>
    <row r="11585" spans="16:19">
      <c r="P11585" s="33"/>
      <c r="R11585" s="33"/>
      <c r="S11585" s="33"/>
    </row>
    <row r="11586" spans="16:19">
      <c r="P11586" s="33"/>
      <c r="R11586" s="33"/>
      <c r="S11586" s="33"/>
    </row>
    <row r="11587" spans="16:19">
      <c r="P11587" s="33"/>
      <c r="R11587" s="33"/>
      <c r="S11587" s="33"/>
    </row>
    <row r="11588" spans="16:19">
      <c r="P11588" s="33"/>
      <c r="R11588" s="33"/>
      <c r="S11588" s="33"/>
    </row>
    <row r="11589" spans="16:19">
      <c r="P11589" s="33"/>
      <c r="R11589" s="33"/>
      <c r="S11589" s="33"/>
    </row>
    <row r="11590" spans="16:19">
      <c r="P11590" s="33"/>
      <c r="R11590" s="33"/>
      <c r="S11590" s="33"/>
    </row>
    <row r="11591" spans="16:19">
      <c r="P11591" s="33"/>
      <c r="R11591" s="33"/>
      <c r="S11591" s="33"/>
    </row>
    <row r="11592" spans="16:19">
      <c r="P11592" s="33"/>
      <c r="R11592" s="33"/>
      <c r="S11592" s="33"/>
    </row>
    <row r="11593" spans="16:19">
      <c r="P11593" s="33"/>
      <c r="R11593" s="33"/>
      <c r="S11593" s="33"/>
    </row>
    <row r="11594" spans="16:19">
      <c r="P11594" s="33"/>
      <c r="R11594" s="33"/>
      <c r="S11594" s="33"/>
    </row>
    <row r="11595" spans="16:19">
      <c r="P11595" s="33"/>
      <c r="R11595" s="33"/>
      <c r="S11595" s="33"/>
    </row>
    <row r="11596" spans="16:19">
      <c r="P11596" s="33"/>
      <c r="R11596" s="33"/>
      <c r="S11596" s="33"/>
    </row>
    <row r="11597" spans="16:19">
      <c r="P11597" s="33"/>
      <c r="R11597" s="33"/>
      <c r="S11597" s="33"/>
    </row>
    <row r="11598" spans="16:19">
      <c r="P11598" s="33"/>
      <c r="R11598" s="33"/>
      <c r="S11598" s="33"/>
    </row>
    <row r="11599" spans="16:19">
      <c r="P11599" s="33"/>
      <c r="R11599" s="33"/>
      <c r="S11599" s="33"/>
    </row>
    <row r="11600" spans="16:19">
      <c r="P11600" s="33"/>
      <c r="R11600" s="33"/>
      <c r="S11600" s="33"/>
    </row>
    <row r="11601" spans="16:19">
      <c r="P11601" s="33"/>
      <c r="R11601" s="33"/>
      <c r="S11601" s="33"/>
    </row>
    <row r="11602" spans="16:19">
      <c r="P11602" s="33"/>
      <c r="R11602" s="33"/>
      <c r="S11602" s="33"/>
    </row>
    <row r="11603" spans="16:19">
      <c r="P11603" s="33"/>
      <c r="R11603" s="33"/>
      <c r="S11603" s="33"/>
    </row>
    <row r="11604" spans="16:19">
      <c r="P11604" s="33"/>
      <c r="R11604" s="33"/>
      <c r="S11604" s="33"/>
    </row>
    <row r="11605" spans="16:19">
      <c r="P11605" s="33"/>
      <c r="R11605" s="33"/>
      <c r="S11605" s="33"/>
    </row>
    <row r="11606" spans="16:19">
      <c r="P11606" s="33"/>
      <c r="R11606" s="33"/>
      <c r="S11606" s="33"/>
    </row>
    <row r="11607" spans="16:19">
      <c r="P11607" s="33"/>
      <c r="R11607" s="33"/>
      <c r="S11607" s="33"/>
    </row>
    <row r="11608" spans="16:19">
      <c r="P11608" s="33"/>
      <c r="R11608" s="33"/>
      <c r="S11608" s="33"/>
    </row>
    <row r="11609" spans="16:19">
      <c r="P11609" s="33"/>
      <c r="R11609" s="33"/>
      <c r="S11609" s="33"/>
    </row>
    <row r="11610" spans="16:19">
      <c r="P11610" s="33"/>
      <c r="R11610" s="33"/>
      <c r="S11610" s="33"/>
    </row>
    <row r="11611" spans="16:19">
      <c r="P11611" s="33"/>
      <c r="R11611" s="33"/>
      <c r="S11611" s="33"/>
    </row>
    <row r="11612" spans="16:19">
      <c r="P11612" s="33"/>
      <c r="R11612" s="33"/>
      <c r="S11612" s="33"/>
    </row>
    <row r="11613" spans="16:19">
      <c r="P11613" s="33"/>
      <c r="R11613" s="33"/>
      <c r="S11613" s="33"/>
    </row>
    <row r="11614" spans="16:19">
      <c r="P11614" s="33"/>
      <c r="R11614" s="33"/>
      <c r="S11614" s="33"/>
    </row>
    <row r="11615" spans="16:19">
      <c r="P11615" s="33"/>
      <c r="R11615" s="33"/>
      <c r="S11615" s="33"/>
    </row>
    <row r="11616" spans="16:19">
      <c r="P11616" s="33"/>
      <c r="R11616" s="33"/>
      <c r="S11616" s="33"/>
    </row>
    <row r="11617" spans="16:19">
      <c r="P11617" s="33"/>
      <c r="R11617" s="33"/>
      <c r="S11617" s="33"/>
    </row>
    <row r="11618" spans="16:19">
      <c r="P11618" s="33"/>
      <c r="R11618" s="33"/>
      <c r="S11618" s="33"/>
    </row>
    <row r="11619" spans="16:19">
      <c r="P11619" s="33"/>
      <c r="R11619" s="33"/>
      <c r="S11619" s="33"/>
    </row>
    <row r="11620" spans="16:19">
      <c r="P11620" s="33"/>
      <c r="R11620" s="33"/>
      <c r="S11620" s="33"/>
    </row>
    <row r="11621" spans="16:19">
      <c r="P11621" s="33"/>
      <c r="R11621" s="33"/>
      <c r="S11621" s="33"/>
    </row>
    <row r="11622" spans="16:19">
      <c r="P11622" s="33"/>
      <c r="R11622" s="33"/>
      <c r="S11622" s="33"/>
    </row>
    <row r="11623" spans="16:19">
      <c r="P11623" s="33"/>
      <c r="R11623" s="33"/>
      <c r="S11623" s="33"/>
    </row>
    <row r="11624" spans="16:19">
      <c r="P11624" s="33"/>
      <c r="R11624" s="33"/>
      <c r="S11624" s="33"/>
    </row>
    <row r="11625" spans="16:19">
      <c r="P11625" s="33"/>
      <c r="R11625" s="33"/>
      <c r="S11625" s="33"/>
    </row>
    <row r="11626" spans="16:19">
      <c r="P11626" s="33"/>
      <c r="R11626" s="33"/>
      <c r="S11626" s="33"/>
    </row>
    <row r="11627" spans="16:19">
      <c r="P11627" s="33"/>
      <c r="R11627" s="33"/>
      <c r="S11627" s="33"/>
    </row>
    <row r="11628" spans="16:19">
      <c r="P11628" s="33"/>
      <c r="R11628" s="33"/>
      <c r="S11628" s="33"/>
    </row>
    <row r="11629" spans="16:19">
      <c r="P11629" s="33"/>
      <c r="R11629" s="33"/>
      <c r="S11629" s="33"/>
    </row>
    <row r="11630" spans="16:19">
      <c r="P11630" s="33"/>
      <c r="R11630" s="33"/>
      <c r="S11630" s="33"/>
    </row>
    <row r="11631" spans="16:19">
      <c r="P11631" s="33"/>
      <c r="R11631" s="33"/>
      <c r="S11631" s="33"/>
    </row>
    <row r="11632" spans="16:19">
      <c r="P11632" s="33"/>
      <c r="R11632" s="33"/>
      <c r="S11632" s="33"/>
    </row>
    <row r="11633" spans="16:19">
      <c r="P11633" s="33"/>
      <c r="R11633" s="33"/>
      <c r="S11633" s="33"/>
    </row>
    <row r="11634" spans="16:19">
      <c r="P11634" s="33"/>
      <c r="R11634" s="33"/>
      <c r="S11634" s="33"/>
    </row>
    <row r="11635" spans="16:19">
      <c r="P11635" s="33"/>
      <c r="R11635" s="33"/>
      <c r="S11635" s="33"/>
    </row>
    <row r="11636" spans="16:19">
      <c r="P11636" s="33"/>
      <c r="R11636" s="33"/>
      <c r="S11636" s="33"/>
    </row>
    <row r="11637" spans="16:19">
      <c r="P11637" s="33"/>
      <c r="R11637" s="33"/>
      <c r="S11637" s="33"/>
    </row>
    <row r="11638" spans="16:19">
      <c r="P11638" s="33"/>
      <c r="R11638" s="33"/>
      <c r="S11638" s="33"/>
    </row>
    <row r="11639" spans="16:19">
      <c r="P11639" s="33"/>
      <c r="R11639" s="33"/>
      <c r="S11639" s="33"/>
    </row>
    <row r="11640" spans="16:19">
      <c r="P11640" s="33"/>
      <c r="R11640" s="33"/>
      <c r="S11640" s="33"/>
    </row>
    <row r="11641" spans="16:19">
      <c r="P11641" s="33"/>
      <c r="R11641" s="33"/>
      <c r="S11641" s="33"/>
    </row>
    <row r="11642" spans="16:19">
      <c r="P11642" s="33"/>
      <c r="R11642" s="33"/>
      <c r="S11642" s="33"/>
    </row>
    <row r="11643" spans="16:19">
      <c r="P11643" s="33"/>
      <c r="R11643" s="33"/>
      <c r="S11643" s="33"/>
    </row>
    <row r="11644" spans="16:19">
      <c r="P11644" s="33"/>
      <c r="R11644" s="33"/>
      <c r="S11644" s="33"/>
    </row>
    <row r="11645" spans="16:19">
      <c r="P11645" s="33"/>
      <c r="R11645" s="33"/>
      <c r="S11645" s="33"/>
    </row>
    <row r="11646" spans="16:19">
      <c r="P11646" s="33"/>
      <c r="R11646" s="33"/>
      <c r="S11646" s="33"/>
    </row>
    <row r="11647" spans="16:19">
      <c r="P11647" s="33"/>
      <c r="R11647" s="33"/>
      <c r="S11647" s="33"/>
    </row>
    <row r="11648" spans="16:19">
      <c r="P11648" s="33"/>
      <c r="R11648" s="33"/>
      <c r="S11648" s="33"/>
    </row>
    <row r="11649" spans="16:19">
      <c r="P11649" s="33"/>
      <c r="R11649" s="33"/>
      <c r="S11649" s="33"/>
    </row>
    <row r="11650" spans="16:19">
      <c r="P11650" s="33"/>
      <c r="R11650" s="33"/>
      <c r="S11650" s="33"/>
    </row>
    <row r="11651" spans="16:19">
      <c r="P11651" s="33"/>
      <c r="R11651" s="33"/>
      <c r="S11651" s="33"/>
    </row>
    <row r="11652" spans="16:19">
      <c r="P11652" s="33"/>
      <c r="R11652" s="33"/>
      <c r="S11652" s="33"/>
    </row>
    <row r="11653" spans="16:19">
      <c r="P11653" s="33"/>
      <c r="R11653" s="33"/>
      <c r="S11653" s="33"/>
    </row>
    <row r="11654" spans="16:19">
      <c r="P11654" s="33"/>
      <c r="R11654" s="33"/>
      <c r="S11654" s="33"/>
    </row>
    <row r="11655" spans="16:19">
      <c r="P11655" s="33"/>
      <c r="R11655" s="33"/>
      <c r="S11655" s="33"/>
    </row>
    <row r="11656" spans="16:19">
      <c r="P11656" s="33"/>
      <c r="R11656" s="33"/>
      <c r="S11656" s="33"/>
    </row>
    <row r="11657" spans="16:19">
      <c r="P11657" s="33"/>
      <c r="R11657" s="33"/>
      <c r="S11657" s="33"/>
    </row>
    <row r="11658" spans="16:19">
      <c r="P11658" s="33"/>
      <c r="R11658" s="33"/>
      <c r="S11658" s="33"/>
    </row>
    <row r="11659" spans="16:19">
      <c r="P11659" s="33"/>
      <c r="R11659" s="33"/>
      <c r="S11659" s="33"/>
    </row>
    <row r="11660" spans="16:19">
      <c r="P11660" s="33"/>
      <c r="R11660" s="33"/>
      <c r="S11660" s="33"/>
    </row>
    <row r="11661" spans="16:19">
      <c r="P11661" s="33"/>
      <c r="R11661" s="33"/>
      <c r="S11661" s="33"/>
    </row>
    <row r="11662" spans="16:19">
      <c r="P11662" s="33"/>
      <c r="R11662" s="33"/>
      <c r="S11662" s="33"/>
    </row>
    <row r="11663" spans="16:19">
      <c r="P11663" s="33"/>
      <c r="R11663" s="33"/>
      <c r="S11663" s="33"/>
    </row>
    <row r="11664" spans="16:19">
      <c r="P11664" s="33"/>
      <c r="R11664" s="33"/>
      <c r="S11664" s="33"/>
    </row>
    <row r="11665" spans="16:19">
      <c r="P11665" s="33"/>
      <c r="R11665" s="33"/>
      <c r="S11665" s="33"/>
    </row>
    <row r="11666" spans="16:19">
      <c r="P11666" s="33"/>
      <c r="R11666" s="33"/>
      <c r="S11666" s="33"/>
    </row>
    <row r="11667" spans="16:19">
      <c r="P11667" s="33"/>
      <c r="R11667" s="33"/>
      <c r="S11667" s="33"/>
    </row>
    <row r="11668" spans="16:19">
      <c r="P11668" s="33"/>
      <c r="R11668" s="33"/>
      <c r="S11668" s="33"/>
    </row>
    <row r="11669" spans="16:19">
      <c r="P11669" s="33"/>
      <c r="R11669" s="33"/>
      <c r="S11669" s="33"/>
    </row>
    <row r="11670" spans="16:19">
      <c r="P11670" s="33"/>
      <c r="R11670" s="33"/>
      <c r="S11670" s="33"/>
    </row>
    <row r="11671" spans="16:19">
      <c r="P11671" s="33"/>
      <c r="R11671" s="33"/>
      <c r="S11671" s="33"/>
    </row>
    <row r="11672" spans="16:19">
      <c r="P11672" s="33"/>
      <c r="R11672" s="33"/>
      <c r="S11672" s="33"/>
    </row>
    <row r="11673" spans="16:19">
      <c r="P11673" s="33"/>
      <c r="R11673" s="33"/>
      <c r="S11673" s="33"/>
    </row>
    <row r="11674" spans="16:19">
      <c r="P11674" s="33"/>
      <c r="R11674" s="33"/>
      <c r="S11674" s="33"/>
    </row>
    <row r="11675" spans="16:19">
      <c r="P11675" s="33"/>
      <c r="R11675" s="33"/>
      <c r="S11675" s="33"/>
    </row>
    <row r="11676" spans="16:19">
      <c r="P11676" s="33"/>
      <c r="R11676" s="33"/>
      <c r="S11676" s="33"/>
    </row>
    <row r="11677" spans="16:19">
      <c r="P11677" s="33"/>
      <c r="R11677" s="33"/>
      <c r="S11677" s="33"/>
    </row>
    <row r="11678" spans="16:19">
      <c r="P11678" s="33"/>
      <c r="R11678" s="33"/>
      <c r="S11678" s="33"/>
    </row>
    <row r="11679" spans="16:19">
      <c r="P11679" s="33"/>
      <c r="R11679" s="33"/>
      <c r="S11679" s="33"/>
    </row>
    <row r="11680" spans="16:19">
      <c r="P11680" s="33"/>
      <c r="R11680" s="33"/>
      <c r="S11680" s="33"/>
    </row>
    <row r="11681" spans="16:19">
      <c r="P11681" s="33"/>
      <c r="R11681" s="33"/>
      <c r="S11681" s="33"/>
    </row>
    <row r="11682" spans="16:19">
      <c r="P11682" s="33"/>
      <c r="R11682" s="33"/>
      <c r="S11682" s="33"/>
    </row>
    <row r="11683" spans="16:19">
      <c r="P11683" s="33"/>
      <c r="R11683" s="33"/>
      <c r="S11683" s="33"/>
    </row>
    <row r="11684" spans="16:19">
      <c r="P11684" s="33"/>
      <c r="R11684" s="33"/>
      <c r="S11684" s="33"/>
    </row>
    <row r="11685" spans="16:19">
      <c r="P11685" s="33"/>
      <c r="R11685" s="33"/>
      <c r="S11685" s="33"/>
    </row>
    <row r="11686" spans="16:19">
      <c r="P11686" s="33"/>
      <c r="R11686" s="33"/>
      <c r="S11686" s="33"/>
    </row>
    <row r="11687" spans="16:19">
      <c r="P11687" s="33"/>
      <c r="R11687" s="33"/>
      <c r="S11687" s="33"/>
    </row>
    <row r="11688" spans="16:19">
      <c r="P11688" s="33"/>
      <c r="R11688" s="33"/>
      <c r="S11688" s="33"/>
    </row>
    <row r="11689" spans="16:19">
      <c r="P11689" s="33"/>
      <c r="R11689" s="33"/>
      <c r="S11689" s="33"/>
    </row>
    <row r="11690" spans="16:19">
      <c r="P11690" s="33"/>
      <c r="R11690" s="33"/>
      <c r="S11690" s="33"/>
    </row>
    <row r="11691" spans="16:19">
      <c r="P11691" s="33"/>
      <c r="R11691" s="33"/>
      <c r="S11691" s="33"/>
    </row>
    <row r="11692" spans="16:19">
      <c r="P11692" s="33"/>
      <c r="R11692" s="33"/>
      <c r="S11692" s="33"/>
    </row>
    <row r="11693" spans="16:19">
      <c r="P11693" s="33"/>
      <c r="R11693" s="33"/>
      <c r="S11693" s="33"/>
    </row>
    <row r="11694" spans="16:19">
      <c r="P11694" s="33"/>
      <c r="R11694" s="33"/>
      <c r="S11694" s="33"/>
    </row>
    <row r="11695" spans="16:19">
      <c r="P11695" s="33"/>
      <c r="R11695" s="33"/>
      <c r="S11695" s="33"/>
    </row>
    <row r="11696" spans="16:19">
      <c r="P11696" s="33"/>
      <c r="R11696" s="33"/>
      <c r="S11696" s="33"/>
    </row>
    <row r="11697" spans="16:19">
      <c r="P11697" s="33"/>
      <c r="R11697" s="33"/>
      <c r="S11697" s="33"/>
    </row>
    <row r="11698" spans="16:19">
      <c r="P11698" s="33"/>
      <c r="R11698" s="33"/>
      <c r="S11698" s="33"/>
    </row>
    <row r="11699" spans="16:19">
      <c r="P11699" s="33"/>
      <c r="R11699" s="33"/>
      <c r="S11699" s="33"/>
    </row>
    <row r="11700" spans="16:19">
      <c r="P11700" s="33"/>
      <c r="R11700" s="33"/>
      <c r="S11700" s="33"/>
    </row>
    <row r="11701" spans="16:19">
      <c r="P11701" s="33"/>
      <c r="R11701" s="33"/>
      <c r="S11701" s="33"/>
    </row>
    <row r="11702" spans="16:19">
      <c r="P11702" s="33"/>
      <c r="R11702" s="33"/>
      <c r="S11702" s="33"/>
    </row>
    <row r="11703" spans="16:19">
      <c r="P11703" s="33"/>
      <c r="R11703" s="33"/>
      <c r="S11703" s="33"/>
    </row>
    <row r="11704" spans="16:19">
      <c r="P11704" s="33"/>
      <c r="R11704" s="33"/>
      <c r="S11704" s="33"/>
    </row>
    <row r="11705" spans="16:19">
      <c r="P11705" s="33"/>
      <c r="R11705" s="33"/>
      <c r="S11705" s="33"/>
    </row>
    <row r="11706" spans="16:19">
      <c r="P11706" s="33"/>
      <c r="R11706" s="33"/>
      <c r="S11706" s="33"/>
    </row>
    <row r="11707" spans="16:19">
      <c r="P11707" s="33"/>
      <c r="R11707" s="33"/>
      <c r="S11707" s="33"/>
    </row>
    <row r="11708" spans="16:19">
      <c r="P11708" s="33"/>
      <c r="R11708" s="33"/>
      <c r="S11708" s="33"/>
    </row>
    <row r="11709" spans="16:19">
      <c r="P11709" s="33"/>
      <c r="R11709" s="33"/>
      <c r="S11709" s="33"/>
    </row>
    <row r="11710" spans="16:19">
      <c r="P11710" s="33"/>
      <c r="R11710" s="33"/>
      <c r="S11710" s="33"/>
    </row>
    <row r="11711" spans="16:19">
      <c r="P11711" s="33"/>
      <c r="R11711" s="33"/>
      <c r="S11711" s="33"/>
    </row>
    <row r="11712" spans="16:19">
      <c r="P11712" s="33"/>
      <c r="R11712" s="33"/>
      <c r="S11712" s="33"/>
    </row>
    <row r="11713" spans="16:19">
      <c r="P11713" s="33"/>
      <c r="R11713" s="33"/>
      <c r="S11713" s="33"/>
    </row>
    <row r="11714" spans="16:19">
      <c r="P11714" s="33"/>
      <c r="R11714" s="33"/>
      <c r="S11714" s="33"/>
    </row>
    <row r="11715" spans="16:19">
      <c r="P11715" s="33"/>
      <c r="R11715" s="33"/>
      <c r="S11715" s="33"/>
    </row>
    <row r="11716" spans="16:19">
      <c r="P11716" s="33"/>
      <c r="R11716" s="33"/>
      <c r="S11716" s="33"/>
    </row>
    <row r="11717" spans="16:19">
      <c r="P11717" s="33"/>
      <c r="R11717" s="33"/>
      <c r="S11717" s="33"/>
    </row>
    <row r="11718" spans="16:19">
      <c r="P11718" s="33"/>
      <c r="R11718" s="33"/>
      <c r="S11718" s="33"/>
    </row>
    <row r="11719" spans="16:19">
      <c r="P11719" s="33"/>
      <c r="R11719" s="33"/>
      <c r="S11719" s="33"/>
    </row>
    <row r="11720" spans="16:19">
      <c r="P11720" s="33"/>
      <c r="R11720" s="33"/>
      <c r="S11720" s="33"/>
    </row>
    <row r="11721" spans="16:19">
      <c r="P11721" s="33"/>
      <c r="R11721" s="33"/>
      <c r="S11721" s="33"/>
    </row>
    <row r="11722" spans="16:19">
      <c r="P11722" s="33"/>
      <c r="R11722" s="33"/>
      <c r="S11722" s="33"/>
    </row>
    <row r="11723" spans="16:19">
      <c r="P11723" s="33"/>
      <c r="R11723" s="33"/>
      <c r="S11723" s="33"/>
    </row>
    <row r="11724" spans="16:19">
      <c r="P11724" s="33"/>
      <c r="R11724" s="33"/>
      <c r="S11724" s="33"/>
    </row>
    <row r="11725" spans="16:19">
      <c r="P11725" s="33"/>
      <c r="R11725" s="33"/>
      <c r="S11725" s="33"/>
    </row>
    <row r="11726" spans="16:19">
      <c r="P11726" s="33"/>
      <c r="R11726" s="33"/>
      <c r="S11726" s="33"/>
    </row>
    <row r="11727" spans="16:19">
      <c r="P11727" s="33"/>
      <c r="R11727" s="33"/>
      <c r="S11727" s="33"/>
    </row>
    <row r="11728" spans="16:19">
      <c r="P11728" s="33"/>
      <c r="R11728" s="33"/>
      <c r="S11728" s="33"/>
    </row>
    <row r="11729" spans="16:19">
      <c r="P11729" s="33"/>
      <c r="R11729" s="33"/>
      <c r="S11729" s="33"/>
    </row>
    <row r="11730" spans="16:19">
      <c r="P11730" s="33"/>
      <c r="R11730" s="33"/>
      <c r="S11730" s="33"/>
    </row>
    <row r="11731" spans="16:19">
      <c r="P11731" s="33"/>
      <c r="R11731" s="33"/>
      <c r="S11731" s="33"/>
    </row>
    <row r="11732" spans="16:19">
      <c r="P11732" s="33"/>
      <c r="R11732" s="33"/>
      <c r="S11732" s="33"/>
    </row>
    <row r="11733" spans="16:19">
      <c r="P11733" s="33"/>
      <c r="R11733" s="33"/>
      <c r="S11733" s="33"/>
    </row>
    <row r="11734" spans="16:19">
      <c r="P11734" s="33"/>
      <c r="R11734" s="33"/>
      <c r="S11734" s="33"/>
    </row>
    <row r="11735" spans="16:19">
      <c r="P11735" s="33"/>
      <c r="R11735" s="33"/>
      <c r="S11735" s="33"/>
    </row>
    <row r="11736" spans="16:19">
      <c r="P11736" s="33"/>
      <c r="R11736" s="33"/>
      <c r="S11736" s="33"/>
    </row>
    <row r="11737" spans="16:19">
      <c r="P11737" s="33"/>
      <c r="R11737" s="33"/>
      <c r="S11737" s="33"/>
    </row>
    <row r="11738" spans="16:19">
      <c r="P11738" s="33"/>
      <c r="R11738" s="33"/>
      <c r="S11738" s="33"/>
    </row>
    <row r="11739" spans="16:19">
      <c r="P11739" s="33"/>
      <c r="R11739" s="33"/>
      <c r="S11739" s="33"/>
    </row>
    <row r="11740" spans="16:19">
      <c r="P11740" s="33"/>
      <c r="R11740" s="33"/>
      <c r="S11740" s="33"/>
    </row>
    <row r="11741" spans="16:19">
      <c r="P11741" s="33"/>
      <c r="R11741" s="33"/>
      <c r="S11741" s="33"/>
    </row>
    <row r="11742" spans="16:19">
      <c r="P11742" s="33"/>
      <c r="R11742" s="33"/>
      <c r="S11742" s="33"/>
    </row>
    <row r="11743" spans="16:19">
      <c r="P11743" s="33"/>
      <c r="R11743" s="33"/>
      <c r="S11743" s="33"/>
    </row>
    <row r="11744" spans="16:19">
      <c r="P11744" s="33"/>
      <c r="R11744" s="33"/>
      <c r="S11744" s="33"/>
    </row>
    <row r="11745" spans="16:19">
      <c r="P11745" s="33"/>
      <c r="R11745" s="33"/>
      <c r="S11745" s="33"/>
    </row>
    <row r="11746" spans="16:19">
      <c r="P11746" s="33"/>
      <c r="R11746" s="33"/>
      <c r="S11746" s="33"/>
    </row>
    <row r="11747" spans="16:19">
      <c r="P11747" s="33"/>
      <c r="R11747" s="33"/>
      <c r="S11747" s="33"/>
    </row>
    <row r="11748" spans="16:19">
      <c r="P11748" s="33"/>
      <c r="R11748" s="33"/>
      <c r="S11748" s="33"/>
    </row>
    <row r="11749" spans="16:19">
      <c r="P11749" s="33"/>
      <c r="R11749" s="33"/>
      <c r="S11749" s="33"/>
    </row>
    <row r="11750" spans="16:19">
      <c r="P11750" s="33"/>
      <c r="R11750" s="33"/>
      <c r="S11750" s="33"/>
    </row>
    <row r="11751" spans="16:19">
      <c r="P11751" s="33"/>
      <c r="R11751" s="33"/>
      <c r="S11751" s="33"/>
    </row>
    <row r="11752" spans="16:19">
      <c r="P11752" s="33"/>
      <c r="R11752" s="33"/>
      <c r="S11752" s="33"/>
    </row>
    <row r="11753" spans="16:19">
      <c r="P11753" s="33"/>
      <c r="R11753" s="33"/>
      <c r="S11753" s="33"/>
    </row>
    <row r="11754" spans="16:19">
      <c r="P11754" s="33"/>
      <c r="R11754" s="33"/>
      <c r="S11754" s="33"/>
    </row>
    <row r="11755" spans="16:19">
      <c r="P11755" s="33"/>
      <c r="R11755" s="33"/>
      <c r="S11755" s="33"/>
    </row>
    <row r="11756" spans="16:19">
      <c r="P11756" s="33"/>
      <c r="R11756" s="33"/>
      <c r="S11756" s="33"/>
    </row>
    <row r="11757" spans="16:19">
      <c r="P11757" s="33"/>
      <c r="R11757" s="33"/>
      <c r="S11757" s="33"/>
    </row>
    <row r="11758" spans="16:19">
      <c r="P11758" s="33"/>
      <c r="R11758" s="33"/>
      <c r="S11758" s="33"/>
    </row>
    <row r="11759" spans="16:19">
      <c r="P11759" s="33"/>
      <c r="R11759" s="33"/>
      <c r="S11759" s="33"/>
    </row>
    <row r="11760" spans="16:19">
      <c r="P11760" s="33"/>
      <c r="R11760" s="33"/>
      <c r="S11760" s="33"/>
    </row>
    <row r="11761" spans="16:19">
      <c r="P11761" s="33"/>
      <c r="R11761" s="33"/>
      <c r="S11761" s="33"/>
    </row>
    <row r="11762" spans="16:19">
      <c r="P11762" s="33"/>
      <c r="R11762" s="33"/>
      <c r="S11762" s="33"/>
    </row>
    <row r="11763" spans="16:19">
      <c r="P11763" s="33"/>
      <c r="R11763" s="33"/>
      <c r="S11763" s="33"/>
    </row>
    <row r="11764" spans="16:19">
      <c r="P11764" s="33"/>
      <c r="R11764" s="33"/>
      <c r="S11764" s="33"/>
    </row>
    <row r="11765" spans="16:19">
      <c r="P11765" s="33"/>
      <c r="R11765" s="33"/>
      <c r="S11765" s="33"/>
    </row>
    <row r="11766" spans="16:19">
      <c r="P11766" s="33"/>
      <c r="R11766" s="33"/>
      <c r="S11766" s="33"/>
    </row>
    <row r="11767" spans="16:19">
      <c r="P11767" s="33"/>
      <c r="R11767" s="33"/>
      <c r="S11767" s="33"/>
    </row>
    <row r="11768" spans="16:19">
      <c r="P11768" s="33"/>
      <c r="R11768" s="33"/>
      <c r="S11768" s="33"/>
    </row>
    <row r="11769" spans="16:19">
      <c r="P11769" s="33"/>
      <c r="R11769" s="33"/>
      <c r="S11769" s="33"/>
    </row>
    <row r="11770" spans="16:19">
      <c r="P11770" s="33"/>
      <c r="R11770" s="33"/>
      <c r="S11770" s="33"/>
    </row>
    <row r="11771" spans="16:19">
      <c r="P11771" s="33"/>
      <c r="R11771" s="33"/>
      <c r="S11771" s="33"/>
    </row>
    <row r="11772" spans="16:19">
      <c r="P11772" s="33"/>
      <c r="R11772" s="33"/>
      <c r="S11772" s="33"/>
    </row>
    <row r="11773" spans="16:19">
      <c r="P11773" s="33"/>
      <c r="R11773" s="33"/>
      <c r="S11773" s="33"/>
    </row>
    <row r="11774" spans="16:19">
      <c r="P11774" s="33"/>
      <c r="R11774" s="33"/>
      <c r="S11774" s="33"/>
    </row>
    <row r="11775" spans="16:19">
      <c r="P11775" s="33"/>
      <c r="R11775" s="33"/>
      <c r="S11775" s="33"/>
    </row>
    <row r="11776" spans="16:19">
      <c r="P11776" s="33"/>
      <c r="R11776" s="33"/>
      <c r="S11776" s="33"/>
    </row>
    <row r="11777" spans="16:19">
      <c r="P11777" s="33"/>
      <c r="R11777" s="33"/>
      <c r="S11777" s="33"/>
    </row>
    <row r="11778" spans="16:19">
      <c r="P11778" s="33"/>
      <c r="R11778" s="33"/>
      <c r="S11778" s="33"/>
    </row>
    <row r="11779" spans="16:19">
      <c r="P11779" s="33"/>
      <c r="R11779" s="33"/>
      <c r="S11779" s="33"/>
    </row>
    <row r="11780" spans="16:19">
      <c r="P11780" s="33"/>
      <c r="R11780" s="33"/>
      <c r="S11780" s="33"/>
    </row>
    <row r="11781" spans="16:19">
      <c r="P11781" s="33"/>
      <c r="R11781" s="33"/>
      <c r="S11781" s="33"/>
    </row>
    <row r="11782" spans="16:19">
      <c r="P11782" s="33"/>
      <c r="R11782" s="33"/>
      <c r="S11782" s="33"/>
    </row>
    <row r="11783" spans="16:19">
      <c r="P11783" s="33"/>
      <c r="R11783" s="33"/>
      <c r="S11783" s="33"/>
    </row>
    <row r="11784" spans="16:19">
      <c r="P11784" s="33"/>
      <c r="R11784" s="33"/>
      <c r="S11784" s="33"/>
    </row>
    <row r="11785" spans="16:19">
      <c r="P11785" s="33"/>
      <c r="R11785" s="33"/>
      <c r="S11785" s="33"/>
    </row>
    <row r="11786" spans="16:19">
      <c r="P11786" s="33"/>
      <c r="R11786" s="33"/>
      <c r="S11786" s="33"/>
    </row>
    <row r="11787" spans="16:19">
      <c r="P11787" s="33"/>
      <c r="R11787" s="33"/>
      <c r="S11787" s="33"/>
    </row>
    <row r="11788" spans="16:19">
      <c r="P11788" s="33"/>
      <c r="R11788" s="33"/>
      <c r="S11788" s="33"/>
    </row>
    <row r="11789" spans="16:19">
      <c r="P11789" s="33"/>
      <c r="R11789" s="33"/>
      <c r="S11789" s="33"/>
    </row>
    <row r="11790" spans="16:19">
      <c r="P11790" s="33"/>
      <c r="R11790" s="33"/>
      <c r="S11790" s="33"/>
    </row>
    <row r="11791" spans="16:19">
      <c r="P11791" s="33"/>
      <c r="R11791" s="33"/>
      <c r="S11791" s="33"/>
    </row>
    <row r="11792" spans="16:19">
      <c r="P11792" s="33"/>
      <c r="R11792" s="33"/>
      <c r="S11792" s="33"/>
    </row>
    <row r="11793" spans="16:19">
      <c r="P11793" s="33"/>
      <c r="R11793" s="33"/>
      <c r="S11793" s="33"/>
    </row>
    <row r="11794" spans="16:19">
      <c r="P11794" s="33"/>
      <c r="R11794" s="33"/>
      <c r="S11794" s="33"/>
    </row>
    <row r="11795" spans="16:19">
      <c r="P11795" s="33"/>
      <c r="R11795" s="33"/>
      <c r="S11795" s="33"/>
    </row>
    <row r="11796" spans="16:19">
      <c r="P11796" s="33"/>
      <c r="R11796" s="33"/>
      <c r="S11796" s="33"/>
    </row>
    <row r="11797" spans="16:19">
      <c r="P11797" s="33"/>
      <c r="R11797" s="33"/>
      <c r="S11797" s="33"/>
    </row>
    <row r="11798" spans="16:19">
      <c r="P11798" s="33"/>
      <c r="R11798" s="33"/>
      <c r="S11798" s="33"/>
    </row>
    <row r="11799" spans="16:19">
      <c r="P11799" s="33"/>
      <c r="R11799" s="33"/>
      <c r="S11799" s="33"/>
    </row>
    <row r="11800" spans="16:19">
      <c r="P11800" s="33"/>
      <c r="R11800" s="33"/>
      <c r="S11800" s="33"/>
    </row>
    <row r="11801" spans="16:19">
      <c r="P11801" s="33"/>
      <c r="R11801" s="33"/>
      <c r="S11801" s="33"/>
    </row>
    <row r="11802" spans="16:19">
      <c r="P11802" s="33"/>
      <c r="R11802" s="33"/>
      <c r="S11802" s="33"/>
    </row>
    <row r="11803" spans="16:19">
      <c r="P11803" s="33"/>
      <c r="R11803" s="33"/>
      <c r="S11803" s="33"/>
    </row>
    <row r="11804" spans="16:19">
      <c r="P11804" s="33"/>
      <c r="R11804" s="33"/>
      <c r="S11804" s="33"/>
    </row>
    <row r="11805" spans="16:19">
      <c r="P11805" s="33"/>
      <c r="R11805" s="33"/>
      <c r="S11805" s="33"/>
    </row>
    <row r="11806" spans="16:19">
      <c r="P11806" s="33"/>
      <c r="R11806" s="33"/>
      <c r="S11806" s="33"/>
    </row>
    <row r="11807" spans="16:19">
      <c r="P11807" s="33"/>
      <c r="R11807" s="33"/>
      <c r="S11807" s="33"/>
    </row>
    <row r="11808" spans="16:19">
      <c r="P11808" s="33"/>
      <c r="R11808" s="33"/>
      <c r="S11808" s="33"/>
    </row>
    <row r="11809" spans="16:19">
      <c r="P11809" s="33"/>
      <c r="R11809" s="33"/>
      <c r="S11809" s="33"/>
    </row>
    <row r="11810" spans="16:19">
      <c r="P11810" s="33"/>
      <c r="R11810" s="33"/>
      <c r="S11810" s="33"/>
    </row>
    <row r="11811" spans="16:19">
      <c r="P11811" s="33"/>
      <c r="R11811" s="33"/>
      <c r="S11811" s="33"/>
    </row>
    <row r="11812" spans="16:19">
      <c r="P11812" s="33"/>
      <c r="R11812" s="33"/>
      <c r="S11812" s="33"/>
    </row>
    <row r="11813" spans="16:19">
      <c r="P11813" s="33"/>
      <c r="R11813" s="33"/>
      <c r="S11813" s="33"/>
    </row>
    <row r="11814" spans="16:19">
      <c r="P11814" s="33"/>
      <c r="R11814" s="33"/>
      <c r="S11814" s="33"/>
    </row>
    <row r="11815" spans="16:19">
      <c r="P11815" s="33"/>
      <c r="R11815" s="33"/>
      <c r="S11815" s="33"/>
    </row>
    <row r="11816" spans="16:19">
      <c r="P11816" s="33"/>
      <c r="R11816" s="33"/>
      <c r="S11816" s="33"/>
    </row>
    <row r="11817" spans="16:19">
      <c r="P11817" s="33"/>
      <c r="R11817" s="33"/>
      <c r="S11817" s="33"/>
    </row>
    <row r="11818" spans="16:19">
      <c r="P11818" s="33"/>
      <c r="R11818" s="33"/>
      <c r="S11818" s="33"/>
    </row>
    <row r="11819" spans="16:19">
      <c r="P11819" s="33"/>
      <c r="R11819" s="33"/>
      <c r="S11819" s="33"/>
    </row>
    <row r="11820" spans="16:19">
      <c r="P11820" s="33"/>
      <c r="R11820" s="33"/>
      <c r="S11820" s="33"/>
    </row>
    <row r="11821" spans="16:19">
      <c r="P11821" s="33"/>
      <c r="R11821" s="33"/>
      <c r="S11821" s="33"/>
    </row>
    <row r="11822" spans="16:19">
      <c r="P11822" s="33"/>
      <c r="R11822" s="33"/>
      <c r="S11822" s="33"/>
    </row>
    <row r="11823" spans="16:19">
      <c r="P11823" s="33"/>
      <c r="R11823" s="33"/>
      <c r="S11823" s="33"/>
    </row>
    <row r="11824" spans="16:19">
      <c r="P11824" s="33"/>
      <c r="R11824" s="33"/>
      <c r="S11824" s="33"/>
    </row>
    <row r="11825" spans="16:19">
      <c r="P11825" s="33"/>
      <c r="R11825" s="33"/>
      <c r="S11825" s="33"/>
    </row>
    <row r="11826" spans="16:19">
      <c r="P11826" s="33"/>
      <c r="R11826" s="33"/>
      <c r="S11826" s="33"/>
    </row>
    <row r="11827" spans="16:19">
      <c r="P11827" s="33"/>
      <c r="R11827" s="33"/>
      <c r="S11827" s="33"/>
    </row>
    <row r="11828" spans="16:19">
      <c r="P11828" s="33"/>
      <c r="R11828" s="33"/>
      <c r="S11828" s="33"/>
    </row>
    <row r="11829" spans="16:19">
      <c r="P11829" s="33"/>
      <c r="R11829" s="33"/>
      <c r="S11829" s="33"/>
    </row>
    <row r="11830" spans="16:19">
      <c r="P11830" s="33"/>
      <c r="R11830" s="33"/>
      <c r="S11830" s="33"/>
    </row>
    <row r="11831" spans="16:19">
      <c r="P11831" s="33"/>
      <c r="R11831" s="33"/>
      <c r="S11831" s="33"/>
    </row>
    <row r="11832" spans="16:19">
      <c r="P11832" s="33"/>
      <c r="R11832" s="33"/>
      <c r="S11832" s="33"/>
    </row>
    <row r="11833" spans="16:19">
      <c r="P11833" s="33"/>
      <c r="R11833" s="33"/>
      <c r="S11833" s="33"/>
    </row>
    <row r="11834" spans="16:19">
      <c r="P11834" s="33"/>
      <c r="R11834" s="33"/>
      <c r="S11834" s="33"/>
    </row>
    <row r="11835" spans="16:19">
      <c r="P11835" s="33"/>
      <c r="R11835" s="33"/>
      <c r="S11835" s="33"/>
    </row>
    <row r="11836" spans="16:19">
      <c r="P11836" s="33"/>
      <c r="R11836" s="33"/>
      <c r="S11836" s="33"/>
    </row>
    <row r="11837" spans="16:19">
      <c r="P11837" s="33"/>
      <c r="R11837" s="33"/>
      <c r="S11837" s="33"/>
    </row>
    <row r="11838" spans="16:19">
      <c r="P11838" s="33"/>
      <c r="R11838" s="33"/>
      <c r="S11838" s="33"/>
    </row>
    <row r="11839" spans="16:19">
      <c r="P11839" s="33"/>
      <c r="R11839" s="33"/>
      <c r="S11839" s="33"/>
    </row>
    <row r="11840" spans="16:19">
      <c r="P11840" s="33"/>
      <c r="R11840" s="33"/>
      <c r="S11840" s="33"/>
    </row>
    <row r="11841" spans="16:19">
      <c r="P11841" s="33"/>
      <c r="R11841" s="33"/>
      <c r="S11841" s="33"/>
    </row>
    <row r="11842" spans="16:19">
      <c r="P11842" s="33"/>
      <c r="R11842" s="33"/>
      <c r="S11842" s="33"/>
    </row>
    <row r="11843" spans="16:19">
      <c r="P11843" s="33"/>
      <c r="R11843" s="33"/>
      <c r="S11843" s="33"/>
    </row>
    <row r="11844" spans="16:19">
      <c r="P11844" s="33"/>
      <c r="R11844" s="33"/>
      <c r="S11844" s="33"/>
    </row>
    <row r="11845" spans="16:19">
      <c r="P11845" s="33"/>
      <c r="R11845" s="33"/>
      <c r="S11845" s="33"/>
    </row>
    <row r="11846" spans="16:19">
      <c r="P11846" s="33"/>
      <c r="R11846" s="33"/>
      <c r="S11846" s="33"/>
    </row>
    <row r="11847" spans="16:19">
      <c r="P11847" s="33"/>
      <c r="R11847" s="33"/>
      <c r="S11847" s="33"/>
    </row>
    <row r="11848" spans="16:19">
      <c r="P11848" s="33"/>
      <c r="R11848" s="33"/>
      <c r="S11848" s="33"/>
    </row>
    <row r="11849" spans="16:19">
      <c r="P11849" s="33"/>
      <c r="R11849" s="33"/>
      <c r="S11849" s="33"/>
    </row>
    <row r="11850" spans="16:19">
      <c r="P11850" s="33"/>
      <c r="R11850" s="33"/>
      <c r="S11850" s="33"/>
    </row>
    <row r="11851" spans="16:19">
      <c r="P11851" s="33"/>
      <c r="R11851" s="33"/>
      <c r="S11851" s="33"/>
    </row>
    <row r="11852" spans="16:19">
      <c r="P11852" s="33"/>
      <c r="R11852" s="33"/>
      <c r="S11852" s="33"/>
    </row>
    <row r="11853" spans="16:19">
      <c r="P11853" s="33"/>
      <c r="R11853" s="33"/>
      <c r="S11853" s="33"/>
    </row>
    <row r="11854" spans="16:19">
      <c r="P11854" s="33"/>
      <c r="R11854" s="33"/>
      <c r="S11854" s="33"/>
    </row>
    <row r="11855" spans="16:19">
      <c r="P11855" s="33"/>
      <c r="R11855" s="33"/>
      <c r="S11855" s="33"/>
    </row>
    <row r="11856" spans="16:19">
      <c r="P11856" s="33"/>
      <c r="R11856" s="33"/>
      <c r="S11856" s="33"/>
    </row>
    <row r="11857" spans="16:19">
      <c r="P11857" s="33"/>
      <c r="R11857" s="33"/>
      <c r="S11857" s="33"/>
    </row>
    <row r="11858" spans="16:19">
      <c r="P11858" s="33"/>
      <c r="R11858" s="33"/>
      <c r="S11858" s="33"/>
    </row>
    <row r="11859" spans="16:19">
      <c r="P11859" s="33"/>
      <c r="R11859" s="33"/>
      <c r="S11859" s="33"/>
    </row>
    <row r="11860" spans="16:19">
      <c r="P11860" s="33"/>
      <c r="R11860" s="33"/>
      <c r="S11860" s="33"/>
    </row>
    <row r="11861" spans="16:19">
      <c r="P11861" s="33"/>
      <c r="R11861" s="33"/>
      <c r="S11861" s="33"/>
    </row>
    <row r="11862" spans="16:19">
      <c r="P11862" s="33"/>
      <c r="R11862" s="33"/>
      <c r="S11862" s="33"/>
    </row>
    <row r="11863" spans="16:19">
      <c r="P11863" s="33"/>
      <c r="R11863" s="33"/>
      <c r="S11863" s="33"/>
    </row>
    <row r="11864" spans="16:19">
      <c r="P11864" s="33"/>
      <c r="R11864" s="33"/>
      <c r="S11864" s="33"/>
    </row>
    <row r="11865" spans="16:19">
      <c r="P11865" s="33"/>
      <c r="R11865" s="33"/>
      <c r="S11865" s="33"/>
    </row>
    <row r="11866" spans="16:19">
      <c r="P11866" s="33"/>
      <c r="R11866" s="33"/>
      <c r="S11866" s="33"/>
    </row>
    <row r="11867" spans="16:19">
      <c r="P11867" s="33"/>
      <c r="R11867" s="33"/>
      <c r="S11867" s="33"/>
    </row>
    <row r="11868" spans="16:19">
      <c r="P11868" s="33"/>
      <c r="R11868" s="33"/>
      <c r="S11868" s="33"/>
    </row>
    <row r="11869" spans="16:19">
      <c r="P11869" s="33"/>
      <c r="R11869" s="33"/>
      <c r="S11869" s="33"/>
    </row>
    <row r="11870" spans="16:19">
      <c r="P11870" s="33"/>
      <c r="R11870" s="33"/>
      <c r="S11870" s="33"/>
    </row>
    <row r="11871" spans="16:19">
      <c r="P11871" s="33"/>
      <c r="R11871" s="33"/>
      <c r="S11871" s="33"/>
    </row>
    <row r="11872" spans="16:19">
      <c r="P11872" s="33"/>
      <c r="R11872" s="33"/>
      <c r="S11872" s="33"/>
    </row>
    <row r="11873" spans="16:19">
      <c r="P11873" s="33"/>
      <c r="R11873" s="33"/>
      <c r="S11873" s="33"/>
    </row>
    <row r="11874" spans="16:19">
      <c r="P11874" s="33"/>
      <c r="R11874" s="33"/>
      <c r="S11874" s="33"/>
    </row>
    <row r="11875" spans="16:19">
      <c r="P11875" s="33"/>
      <c r="R11875" s="33"/>
      <c r="S11875" s="33"/>
    </row>
    <row r="11876" spans="16:19">
      <c r="P11876" s="33"/>
      <c r="R11876" s="33"/>
      <c r="S11876" s="33"/>
    </row>
    <row r="11877" spans="16:19">
      <c r="P11877" s="33"/>
      <c r="R11877" s="33"/>
      <c r="S11877" s="33"/>
    </row>
    <row r="11878" spans="16:19">
      <c r="P11878" s="33"/>
      <c r="R11878" s="33"/>
      <c r="S11878" s="33"/>
    </row>
    <row r="11879" spans="16:19">
      <c r="P11879" s="33"/>
      <c r="R11879" s="33"/>
      <c r="S11879" s="33"/>
    </row>
    <row r="11880" spans="16:19">
      <c r="P11880" s="33"/>
      <c r="R11880" s="33"/>
      <c r="S11880" s="33"/>
    </row>
    <row r="11881" spans="16:19">
      <c r="P11881" s="33"/>
      <c r="R11881" s="33"/>
      <c r="S11881" s="33"/>
    </row>
    <row r="11882" spans="16:19">
      <c r="P11882" s="33"/>
      <c r="R11882" s="33"/>
      <c r="S11882" s="33"/>
    </row>
    <row r="11883" spans="16:19">
      <c r="P11883" s="33"/>
      <c r="R11883" s="33"/>
      <c r="S11883" s="33"/>
    </row>
    <row r="11884" spans="16:19">
      <c r="P11884" s="33"/>
      <c r="R11884" s="33"/>
      <c r="S11884" s="33"/>
    </row>
    <row r="11885" spans="16:19">
      <c r="P11885" s="33"/>
      <c r="R11885" s="33"/>
      <c r="S11885" s="33"/>
    </row>
    <row r="11886" spans="16:19">
      <c r="P11886" s="33"/>
      <c r="R11886" s="33"/>
      <c r="S11886" s="33"/>
    </row>
    <row r="11887" spans="16:19">
      <c r="P11887" s="33"/>
      <c r="R11887" s="33"/>
      <c r="S11887" s="33"/>
    </row>
    <row r="11888" spans="16:19">
      <c r="P11888" s="33"/>
      <c r="R11888" s="33"/>
      <c r="S11888" s="33"/>
    </row>
    <row r="11889" spans="16:19">
      <c r="P11889" s="33"/>
      <c r="R11889" s="33"/>
      <c r="S11889" s="33"/>
    </row>
    <row r="11890" spans="16:19">
      <c r="P11890" s="33"/>
      <c r="R11890" s="33"/>
      <c r="S11890" s="33"/>
    </row>
    <row r="11891" spans="16:19">
      <c r="P11891" s="33"/>
      <c r="R11891" s="33"/>
      <c r="S11891" s="33"/>
    </row>
    <row r="11892" spans="16:19">
      <c r="P11892" s="33"/>
      <c r="R11892" s="33"/>
      <c r="S11892" s="33"/>
    </row>
    <row r="11893" spans="16:19">
      <c r="P11893" s="33"/>
      <c r="R11893" s="33"/>
      <c r="S11893" s="33"/>
    </row>
    <row r="11894" spans="16:19">
      <c r="P11894" s="33"/>
      <c r="R11894" s="33"/>
      <c r="S11894" s="33"/>
    </row>
    <row r="11895" spans="16:19">
      <c r="P11895" s="33"/>
      <c r="R11895" s="33"/>
      <c r="S11895" s="33"/>
    </row>
    <row r="11896" spans="16:19">
      <c r="P11896" s="33"/>
      <c r="R11896" s="33"/>
      <c r="S11896" s="33"/>
    </row>
    <row r="11897" spans="16:19">
      <c r="P11897" s="33"/>
      <c r="R11897" s="33"/>
      <c r="S11897" s="33"/>
    </row>
    <row r="11898" spans="16:19">
      <c r="P11898" s="33"/>
      <c r="R11898" s="33"/>
      <c r="S11898" s="33"/>
    </row>
    <row r="11899" spans="16:19">
      <c r="P11899" s="33"/>
      <c r="R11899" s="33"/>
      <c r="S11899" s="33"/>
    </row>
    <row r="11900" spans="16:19">
      <c r="P11900" s="33"/>
      <c r="R11900" s="33"/>
      <c r="S11900" s="33"/>
    </row>
    <row r="11901" spans="16:19">
      <c r="P11901" s="33"/>
      <c r="R11901" s="33"/>
      <c r="S11901" s="33"/>
    </row>
    <row r="11902" spans="16:19">
      <c r="P11902" s="33"/>
      <c r="R11902" s="33"/>
      <c r="S11902" s="33"/>
    </row>
    <row r="11903" spans="16:19">
      <c r="P11903" s="33"/>
      <c r="R11903" s="33"/>
      <c r="S11903" s="33"/>
    </row>
    <row r="11904" spans="16:19">
      <c r="P11904" s="33"/>
      <c r="R11904" s="33"/>
      <c r="S11904" s="33"/>
    </row>
    <row r="11905" spans="16:19">
      <c r="P11905" s="33"/>
      <c r="R11905" s="33"/>
      <c r="S11905" s="33"/>
    </row>
    <row r="11906" spans="16:19">
      <c r="P11906" s="33"/>
      <c r="R11906" s="33"/>
      <c r="S11906" s="33"/>
    </row>
    <row r="11907" spans="16:19">
      <c r="P11907" s="33"/>
      <c r="R11907" s="33"/>
      <c r="S11907" s="33"/>
    </row>
    <row r="11908" spans="16:19">
      <c r="P11908" s="33"/>
      <c r="R11908" s="33"/>
      <c r="S11908" s="33"/>
    </row>
    <row r="11909" spans="16:19">
      <c r="P11909" s="33"/>
      <c r="R11909" s="33"/>
      <c r="S11909" s="33"/>
    </row>
    <row r="11910" spans="16:19">
      <c r="P11910" s="33"/>
      <c r="R11910" s="33"/>
      <c r="S11910" s="33"/>
    </row>
    <row r="11911" spans="16:19">
      <c r="P11911" s="33"/>
      <c r="R11911" s="33"/>
      <c r="S11911" s="33"/>
    </row>
    <row r="11912" spans="16:19">
      <c r="P11912" s="33"/>
      <c r="R11912" s="33"/>
      <c r="S11912" s="33"/>
    </row>
    <row r="11913" spans="16:19">
      <c r="P11913" s="33"/>
      <c r="R11913" s="33"/>
      <c r="S11913" s="33"/>
    </row>
    <row r="11914" spans="16:19">
      <c r="P11914" s="33"/>
      <c r="R11914" s="33"/>
      <c r="S11914" s="33"/>
    </row>
    <row r="11915" spans="16:19">
      <c r="P11915" s="33"/>
      <c r="R11915" s="33"/>
      <c r="S11915" s="33"/>
    </row>
    <row r="11916" spans="16:19">
      <c r="P11916" s="33"/>
      <c r="R11916" s="33"/>
      <c r="S11916" s="33"/>
    </row>
    <row r="11917" spans="16:19">
      <c r="P11917" s="33"/>
      <c r="R11917" s="33"/>
      <c r="S11917" s="33"/>
    </row>
    <row r="11918" spans="16:19">
      <c r="P11918" s="33"/>
      <c r="R11918" s="33"/>
      <c r="S11918" s="33"/>
    </row>
    <row r="11919" spans="16:19">
      <c r="P11919" s="33"/>
      <c r="R11919" s="33"/>
      <c r="S11919" s="33"/>
    </row>
    <row r="11920" spans="16:19">
      <c r="P11920" s="33"/>
      <c r="R11920" s="33"/>
      <c r="S11920" s="33"/>
    </row>
    <row r="11921" spans="16:19">
      <c r="P11921" s="33"/>
      <c r="R11921" s="33"/>
      <c r="S11921" s="33"/>
    </row>
    <row r="11922" spans="16:19">
      <c r="P11922" s="33"/>
      <c r="R11922" s="33"/>
      <c r="S11922" s="33"/>
    </row>
    <row r="11923" spans="16:19">
      <c r="P11923" s="33"/>
      <c r="R11923" s="33"/>
      <c r="S11923" s="33"/>
    </row>
    <row r="11924" spans="16:19">
      <c r="P11924" s="33"/>
      <c r="R11924" s="33"/>
      <c r="S11924" s="33"/>
    </row>
    <row r="11925" spans="16:19">
      <c r="P11925" s="33"/>
      <c r="R11925" s="33"/>
      <c r="S11925" s="33"/>
    </row>
    <row r="11926" spans="16:19">
      <c r="P11926" s="33"/>
      <c r="R11926" s="33"/>
      <c r="S11926" s="33"/>
    </row>
    <row r="11927" spans="16:19">
      <c r="P11927" s="33"/>
      <c r="R11927" s="33"/>
      <c r="S11927" s="33"/>
    </row>
    <row r="11928" spans="16:19">
      <c r="P11928" s="33"/>
      <c r="R11928" s="33"/>
      <c r="S11928" s="33"/>
    </row>
    <row r="11929" spans="16:19">
      <c r="P11929" s="33"/>
      <c r="R11929" s="33"/>
      <c r="S11929" s="33"/>
    </row>
    <row r="11930" spans="16:19">
      <c r="P11930" s="33"/>
      <c r="R11930" s="33"/>
      <c r="S11930" s="33"/>
    </row>
    <row r="11931" spans="16:19">
      <c r="P11931" s="33"/>
      <c r="R11931" s="33"/>
      <c r="S11931" s="33"/>
    </row>
    <row r="11932" spans="16:19">
      <c r="P11932" s="33"/>
      <c r="R11932" s="33"/>
      <c r="S11932" s="33"/>
    </row>
    <row r="11933" spans="16:19">
      <c r="P11933" s="33"/>
      <c r="R11933" s="33"/>
      <c r="S11933" s="33"/>
    </row>
    <row r="11934" spans="16:19">
      <c r="P11934" s="33"/>
      <c r="R11934" s="33"/>
      <c r="S11934" s="33"/>
    </row>
    <row r="11935" spans="16:19">
      <c r="P11935" s="33"/>
      <c r="R11935" s="33"/>
      <c r="S11935" s="33"/>
    </row>
    <row r="11936" spans="16:19">
      <c r="P11936" s="33"/>
      <c r="R11936" s="33"/>
      <c r="S11936" s="33"/>
    </row>
    <row r="11937" spans="16:19">
      <c r="P11937" s="33"/>
      <c r="R11937" s="33"/>
      <c r="S11937" s="33"/>
    </row>
    <row r="11938" spans="16:19">
      <c r="P11938" s="33"/>
      <c r="R11938" s="33"/>
      <c r="S11938" s="33"/>
    </row>
    <row r="11939" spans="16:19">
      <c r="P11939" s="33"/>
      <c r="R11939" s="33"/>
      <c r="S11939" s="33"/>
    </row>
    <row r="11940" spans="16:19">
      <c r="P11940" s="33"/>
      <c r="R11940" s="33"/>
      <c r="S11940" s="33"/>
    </row>
    <row r="11941" spans="16:19">
      <c r="P11941" s="33"/>
      <c r="R11941" s="33"/>
      <c r="S11941" s="33"/>
    </row>
    <row r="11942" spans="16:19">
      <c r="P11942" s="33"/>
      <c r="R11942" s="33"/>
      <c r="S11942" s="33"/>
    </row>
    <row r="11943" spans="16:19">
      <c r="P11943" s="33"/>
      <c r="R11943" s="33"/>
      <c r="S11943" s="33"/>
    </row>
    <row r="11944" spans="16:19">
      <c r="P11944" s="33"/>
      <c r="R11944" s="33"/>
      <c r="S11944" s="33"/>
    </row>
    <row r="11945" spans="16:19">
      <c r="P11945" s="33"/>
      <c r="R11945" s="33"/>
      <c r="S11945" s="33"/>
    </row>
    <row r="11946" spans="16:19">
      <c r="P11946" s="33"/>
      <c r="R11946" s="33"/>
      <c r="S11946" s="33"/>
    </row>
    <row r="11947" spans="16:19">
      <c r="P11947" s="33"/>
      <c r="R11947" s="33"/>
      <c r="S11947" s="33"/>
    </row>
    <row r="11948" spans="16:19">
      <c r="P11948" s="33"/>
      <c r="R11948" s="33"/>
      <c r="S11948" s="33"/>
    </row>
    <row r="11949" spans="16:19">
      <c r="P11949" s="33"/>
      <c r="R11949" s="33"/>
      <c r="S11949" s="33"/>
    </row>
    <row r="11950" spans="16:19">
      <c r="P11950" s="33"/>
      <c r="R11950" s="33"/>
      <c r="S11950" s="33"/>
    </row>
    <row r="11951" spans="16:19">
      <c r="P11951" s="33"/>
      <c r="R11951" s="33"/>
      <c r="S11951" s="33"/>
    </row>
    <row r="11952" spans="16:19">
      <c r="P11952" s="33"/>
      <c r="R11952" s="33"/>
      <c r="S11952" s="33"/>
    </row>
    <row r="11953" spans="16:19">
      <c r="P11953" s="33"/>
      <c r="R11953" s="33"/>
      <c r="S11953" s="33"/>
    </row>
    <row r="11954" spans="16:19">
      <c r="P11954" s="33"/>
      <c r="R11954" s="33"/>
      <c r="S11954" s="33"/>
    </row>
    <row r="11955" spans="16:19">
      <c r="P11955" s="33"/>
      <c r="R11955" s="33"/>
      <c r="S11955" s="33"/>
    </row>
    <row r="11956" spans="16:19">
      <c r="P11956" s="33"/>
      <c r="R11956" s="33"/>
      <c r="S11956" s="33"/>
    </row>
    <row r="11957" spans="16:19">
      <c r="P11957" s="33"/>
      <c r="R11957" s="33"/>
      <c r="S11957" s="33"/>
    </row>
    <row r="11958" spans="16:19">
      <c r="P11958" s="33"/>
      <c r="R11958" s="33"/>
      <c r="S11958" s="33"/>
    </row>
    <row r="11959" spans="16:19">
      <c r="P11959" s="33"/>
      <c r="R11959" s="33"/>
      <c r="S11959" s="33"/>
    </row>
    <row r="11960" spans="16:19">
      <c r="P11960" s="33"/>
      <c r="R11960" s="33"/>
      <c r="S11960" s="33"/>
    </row>
    <row r="11961" spans="16:19">
      <c r="P11961" s="33"/>
      <c r="R11961" s="33"/>
      <c r="S11961" s="33"/>
    </row>
    <row r="11962" spans="16:19">
      <c r="P11962" s="33"/>
      <c r="R11962" s="33"/>
      <c r="S11962" s="33"/>
    </row>
    <row r="11963" spans="16:19">
      <c r="P11963" s="33"/>
      <c r="R11963" s="33"/>
      <c r="S11963" s="33"/>
    </row>
    <row r="11964" spans="16:19">
      <c r="P11964" s="33"/>
      <c r="R11964" s="33"/>
      <c r="S11964" s="33"/>
    </row>
    <row r="11965" spans="16:19">
      <c r="P11965" s="33"/>
      <c r="R11965" s="33"/>
      <c r="S11965" s="33"/>
    </row>
    <row r="11966" spans="16:19">
      <c r="P11966" s="33"/>
      <c r="R11966" s="33"/>
      <c r="S11966" s="33"/>
    </row>
    <row r="11967" spans="16:19">
      <c r="P11967" s="33"/>
      <c r="R11967" s="33"/>
      <c r="S11967" s="33"/>
    </row>
    <row r="11968" spans="16:19">
      <c r="P11968" s="33"/>
      <c r="R11968" s="33"/>
      <c r="S11968" s="33"/>
    </row>
    <row r="11969" spans="16:19">
      <c r="P11969" s="33"/>
      <c r="R11969" s="33"/>
      <c r="S11969" s="33"/>
    </row>
    <row r="11970" spans="16:19">
      <c r="P11970" s="33"/>
      <c r="R11970" s="33"/>
      <c r="S11970" s="33"/>
    </row>
    <row r="11971" spans="16:19">
      <c r="P11971" s="33"/>
      <c r="R11971" s="33"/>
      <c r="S11971" s="33"/>
    </row>
    <row r="11972" spans="16:19">
      <c r="P11972" s="33"/>
      <c r="R11972" s="33"/>
      <c r="S11972" s="33"/>
    </row>
    <row r="11973" spans="16:19">
      <c r="P11973" s="33"/>
      <c r="R11973" s="33"/>
      <c r="S11973" s="33"/>
    </row>
    <row r="11974" spans="16:19">
      <c r="P11974" s="33"/>
      <c r="R11974" s="33"/>
      <c r="S11974" s="33"/>
    </row>
    <row r="11975" spans="16:19">
      <c r="P11975" s="33"/>
      <c r="R11975" s="33"/>
      <c r="S11975" s="33"/>
    </row>
    <row r="11976" spans="16:19">
      <c r="P11976" s="33"/>
      <c r="R11976" s="33"/>
      <c r="S11976" s="33"/>
    </row>
    <row r="11977" spans="16:19">
      <c r="P11977" s="33"/>
      <c r="R11977" s="33"/>
      <c r="S11977" s="33"/>
    </row>
    <row r="11978" spans="16:19">
      <c r="P11978" s="33"/>
      <c r="R11978" s="33"/>
      <c r="S11978" s="33"/>
    </row>
    <row r="11979" spans="16:19">
      <c r="P11979" s="33"/>
      <c r="R11979" s="33"/>
      <c r="S11979" s="33"/>
    </row>
    <row r="11980" spans="16:19">
      <c r="P11980" s="33"/>
      <c r="R11980" s="33"/>
      <c r="S11980" s="33"/>
    </row>
    <row r="11981" spans="16:19">
      <c r="P11981" s="33"/>
      <c r="R11981" s="33"/>
      <c r="S11981" s="33"/>
    </row>
    <row r="11982" spans="16:19">
      <c r="P11982" s="33"/>
      <c r="R11982" s="33"/>
      <c r="S11982" s="33"/>
    </row>
    <row r="11983" spans="16:19">
      <c r="P11983" s="33"/>
      <c r="R11983" s="33"/>
      <c r="S11983" s="33"/>
    </row>
    <row r="11984" spans="16:19">
      <c r="P11984" s="33"/>
      <c r="R11984" s="33"/>
      <c r="S11984" s="33"/>
    </row>
    <row r="11985" spans="16:31">
      <c r="P11985" s="33"/>
      <c r="R11985" s="33"/>
      <c r="S11985" s="33"/>
    </row>
    <row r="11986" spans="16:31">
      <c r="P11986" s="33"/>
      <c r="R11986" s="33"/>
      <c r="S11986" s="33"/>
    </row>
    <row r="11987" spans="16:31">
      <c r="P11987" s="33"/>
      <c r="R11987" s="33"/>
      <c r="S11987" s="33"/>
    </row>
    <row r="11988" spans="16:31">
      <c r="P11988" s="33"/>
      <c r="R11988" s="33"/>
      <c r="S11988" s="33"/>
    </row>
    <row r="11989" spans="16:31">
      <c r="P11989" s="33"/>
      <c r="R11989" s="33"/>
      <c r="S11989" s="33"/>
    </row>
    <row r="11990" spans="16:31">
      <c r="P11990" s="33"/>
      <c r="R11990" s="33"/>
      <c r="S11990" s="33"/>
      <c r="AE11990" s="33"/>
    </row>
    <row r="11991" spans="16:31">
      <c r="P11991" s="33"/>
      <c r="R11991" s="33"/>
      <c r="S11991" s="33"/>
    </row>
    <row r="11992" spans="16:31">
      <c r="P11992" s="33"/>
      <c r="R11992" s="33"/>
      <c r="S11992" s="33"/>
    </row>
    <row r="11993" spans="16:31">
      <c r="P11993" s="33"/>
      <c r="R11993" s="33"/>
      <c r="S11993" s="33"/>
    </row>
    <row r="11994" spans="16:31">
      <c r="P11994" s="33"/>
      <c r="R11994" s="33"/>
      <c r="S11994" s="33"/>
    </row>
    <row r="11995" spans="16:31">
      <c r="P11995" s="33"/>
      <c r="R11995" s="33"/>
      <c r="S11995" s="33"/>
    </row>
    <row r="11996" spans="16:31">
      <c r="P11996" s="33"/>
      <c r="R11996" s="33"/>
      <c r="S11996" s="33"/>
    </row>
    <row r="11997" spans="16:31">
      <c r="P11997" s="33"/>
      <c r="R11997" s="33"/>
      <c r="S11997" s="33"/>
    </row>
    <row r="11998" spans="16:31">
      <c r="P11998" s="33"/>
      <c r="R11998" s="33"/>
      <c r="S11998" s="33"/>
    </row>
    <row r="11999" spans="16:31">
      <c r="P11999" s="33"/>
      <c r="R11999" s="33"/>
      <c r="S11999" s="33"/>
    </row>
    <row r="12000" spans="16:31">
      <c r="P12000" s="33"/>
      <c r="R12000" s="33"/>
      <c r="S12000" s="33"/>
    </row>
    <row r="12001" spans="16:19">
      <c r="P12001" s="33"/>
      <c r="R12001" s="33"/>
      <c r="S12001" s="33"/>
    </row>
    <row r="12002" spans="16:19">
      <c r="P12002" s="33"/>
      <c r="R12002" s="33"/>
      <c r="S12002" s="33"/>
    </row>
    <row r="12003" spans="16:19">
      <c r="P12003" s="33"/>
      <c r="R12003" s="33"/>
      <c r="S12003" s="33"/>
    </row>
    <row r="12004" spans="16:19">
      <c r="P12004" s="33"/>
      <c r="R12004" s="33"/>
      <c r="S12004" s="33"/>
    </row>
    <row r="12005" spans="16:19">
      <c r="P12005" s="33"/>
      <c r="R12005" s="33"/>
      <c r="S12005" s="33"/>
    </row>
    <row r="12006" spans="16:19">
      <c r="P12006" s="33"/>
      <c r="R12006" s="33"/>
      <c r="S12006" s="33"/>
    </row>
    <row r="12007" spans="16:19">
      <c r="P12007" s="33"/>
      <c r="R12007" s="33"/>
      <c r="S12007" s="33"/>
    </row>
    <row r="12008" spans="16:19">
      <c r="P12008" s="33"/>
      <c r="R12008" s="33"/>
      <c r="S12008" s="33"/>
    </row>
    <row r="12009" spans="16:19">
      <c r="P12009" s="33"/>
      <c r="R12009" s="33"/>
      <c r="S12009" s="33"/>
    </row>
    <row r="12010" spans="16:19">
      <c r="P12010" s="33"/>
      <c r="R12010" s="33"/>
      <c r="S12010" s="33"/>
    </row>
    <row r="12011" spans="16:19">
      <c r="P12011" s="33"/>
      <c r="R12011" s="33"/>
      <c r="S12011" s="33"/>
    </row>
    <row r="12012" spans="16:19">
      <c r="P12012" s="33"/>
      <c r="R12012" s="33"/>
      <c r="S12012" s="33"/>
    </row>
    <row r="12013" spans="16:19">
      <c r="P12013" s="33"/>
      <c r="R12013" s="33"/>
      <c r="S12013" s="33"/>
    </row>
    <row r="12014" spans="16:19">
      <c r="P12014" s="33"/>
      <c r="R12014" s="33"/>
      <c r="S12014" s="33"/>
    </row>
    <row r="12015" spans="16:19">
      <c r="P12015" s="33"/>
      <c r="R12015" s="33"/>
      <c r="S12015" s="33"/>
    </row>
    <row r="12016" spans="16:19">
      <c r="P12016" s="33"/>
      <c r="R12016" s="33"/>
      <c r="S12016" s="33"/>
    </row>
    <row r="12017" spans="16:19">
      <c r="P12017" s="33"/>
      <c r="R12017" s="33"/>
      <c r="S12017" s="33"/>
    </row>
    <row r="12018" spans="16:19">
      <c r="P12018" s="33"/>
      <c r="R12018" s="33"/>
      <c r="S12018" s="33"/>
    </row>
    <row r="12019" spans="16:19">
      <c r="P12019" s="33"/>
      <c r="R12019" s="33"/>
      <c r="S12019" s="33"/>
    </row>
    <row r="12020" spans="16:19">
      <c r="P12020" s="33"/>
      <c r="R12020" s="33"/>
      <c r="S12020" s="33"/>
    </row>
    <row r="12021" spans="16:19">
      <c r="P12021" s="33"/>
      <c r="R12021" s="33"/>
      <c r="S12021" s="33"/>
    </row>
    <row r="12022" spans="16:19">
      <c r="P12022" s="33"/>
      <c r="R12022" s="33"/>
      <c r="S12022" s="33"/>
    </row>
    <row r="12023" spans="16:19">
      <c r="P12023" s="33"/>
      <c r="R12023" s="33"/>
      <c r="S12023" s="33"/>
    </row>
    <row r="12024" spans="16:19">
      <c r="P12024" s="33"/>
      <c r="R12024" s="33"/>
      <c r="S12024" s="33"/>
    </row>
    <row r="12025" spans="16:19">
      <c r="P12025" s="33"/>
      <c r="R12025" s="33"/>
      <c r="S12025" s="33"/>
    </row>
    <row r="12026" spans="16:19">
      <c r="P12026" s="33"/>
      <c r="R12026" s="33"/>
      <c r="S12026" s="33"/>
    </row>
    <row r="12027" spans="16:19">
      <c r="P12027" s="33"/>
      <c r="R12027" s="33"/>
      <c r="S12027" s="33"/>
    </row>
    <row r="12028" spans="16:19">
      <c r="P12028" s="33"/>
      <c r="R12028" s="33"/>
      <c r="S12028" s="33"/>
    </row>
    <row r="12029" spans="16:19">
      <c r="P12029" s="33"/>
      <c r="R12029" s="33"/>
      <c r="S12029" s="33"/>
    </row>
    <row r="12030" spans="16:19">
      <c r="P12030" s="33"/>
      <c r="R12030" s="33"/>
      <c r="S12030" s="33"/>
    </row>
    <row r="12031" spans="16:19">
      <c r="P12031" s="33"/>
      <c r="R12031" s="33"/>
      <c r="S12031" s="33"/>
    </row>
    <row r="12032" spans="16:19">
      <c r="P12032" s="33"/>
      <c r="R12032" s="33"/>
      <c r="S12032" s="33"/>
    </row>
    <row r="12033" spans="16:19">
      <c r="P12033" s="33"/>
      <c r="R12033" s="33"/>
      <c r="S12033" s="33"/>
    </row>
    <row r="12034" spans="16:19">
      <c r="P12034" s="33"/>
      <c r="R12034" s="33"/>
      <c r="S12034" s="33"/>
    </row>
    <row r="12035" spans="16:19">
      <c r="P12035" s="33"/>
      <c r="R12035" s="33"/>
      <c r="S12035" s="33"/>
    </row>
    <row r="12036" spans="16:19">
      <c r="P12036" s="33"/>
      <c r="R12036" s="33"/>
      <c r="S12036" s="33"/>
    </row>
    <row r="12037" spans="16:19">
      <c r="P12037" s="33"/>
      <c r="R12037" s="33"/>
      <c r="S12037" s="33"/>
    </row>
    <row r="12038" spans="16:19">
      <c r="P12038" s="33"/>
      <c r="R12038" s="33"/>
      <c r="S12038" s="33"/>
    </row>
    <row r="12039" spans="16:19">
      <c r="P12039" s="33"/>
      <c r="R12039" s="33"/>
      <c r="S12039" s="33"/>
    </row>
    <row r="12040" spans="16:19">
      <c r="P12040" s="33"/>
      <c r="R12040" s="33"/>
      <c r="S12040" s="33"/>
    </row>
    <row r="12041" spans="16:19">
      <c r="P12041" s="33"/>
      <c r="R12041" s="33"/>
      <c r="S12041" s="33"/>
    </row>
    <row r="12042" spans="16:19">
      <c r="P12042" s="33"/>
      <c r="R12042" s="33"/>
      <c r="S12042" s="33"/>
    </row>
    <row r="12043" spans="16:19">
      <c r="P12043" s="33"/>
      <c r="R12043" s="33"/>
      <c r="S12043" s="33"/>
    </row>
    <row r="12044" spans="16:19">
      <c r="P12044" s="33"/>
      <c r="R12044" s="33"/>
      <c r="S12044" s="33"/>
    </row>
    <row r="12045" spans="16:19">
      <c r="P12045" s="33"/>
      <c r="R12045" s="33"/>
      <c r="S12045" s="33"/>
    </row>
    <row r="12046" spans="16:19">
      <c r="P12046" s="33"/>
      <c r="R12046" s="33"/>
      <c r="S12046" s="33"/>
    </row>
    <row r="12047" spans="16:19">
      <c r="P12047" s="33"/>
      <c r="R12047" s="33"/>
      <c r="S12047" s="33"/>
    </row>
    <row r="12048" spans="16:19">
      <c r="P12048" s="33"/>
      <c r="R12048" s="33"/>
      <c r="S12048" s="33"/>
    </row>
    <row r="12049" spans="16:19">
      <c r="P12049" s="33"/>
      <c r="R12049" s="33"/>
      <c r="S12049" s="33"/>
    </row>
    <row r="12050" spans="16:19">
      <c r="P12050" s="33"/>
      <c r="R12050" s="33"/>
      <c r="S12050" s="33"/>
    </row>
    <row r="12051" spans="16:19">
      <c r="P12051" s="33"/>
      <c r="R12051" s="33"/>
      <c r="S12051" s="33"/>
    </row>
    <row r="12052" spans="16:19">
      <c r="P12052" s="33"/>
      <c r="R12052" s="33"/>
      <c r="S12052" s="33"/>
    </row>
    <row r="12053" spans="16:19">
      <c r="P12053" s="33"/>
      <c r="R12053" s="33"/>
      <c r="S12053" s="33"/>
    </row>
    <row r="12054" spans="16:19">
      <c r="P12054" s="33"/>
      <c r="R12054" s="33"/>
      <c r="S12054" s="33"/>
    </row>
    <row r="12055" spans="16:19">
      <c r="P12055" s="33"/>
      <c r="R12055" s="33"/>
      <c r="S12055" s="33"/>
    </row>
    <row r="12056" spans="16:19">
      <c r="P12056" s="33"/>
      <c r="R12056" s="33"/>
      <c r="S12056" s="33"/>
    </row>
    <row r="12057" spans="16:19">
      <c r="P12057" s="33"/>
      <c r="R12057" s="33"/>
      <c r="S12057" s="33"/>
    </row>
    <row r="12058" spans="16:19">
      <c r="P12058" s="33"/>
      <c r="R12058" s="33"/>
      <c r="S12058" s="33"/>
    </row>
    <row r="12059" spans="16:19">
      <c r="P12059" s="33"/>
      <c r="R12059" s="33"/>
      <c r="S12059" s="33"/>
    </row>
    <row r="12060" spans="16:19">
      <c r="P12060" s="33"/>
      <c r="R12060" s="33"/>
      <c r="S12060" s="33"/>
    </row>
    <row r="12061" spans="16:19">
      <c r="P12061" s="33"/>
      <c r="R12061" s="33"/>
      <c r="S12061" s="33"/>
    </row>
    <row r="12062" spans="16:19">
      <c r="P12062" s="33"/>
      <c r="R12062" s="33"/>
      <c r="S12062" s="33"/>
    </row>
    <row r="12063" spans="16:19">
      <c r="P12063" s="33"/>
      <c r="R12063" s="33"/>
      <c r="S12063" s="33"/>
    </row>
    <row r="12064" spans="16:19">
      <c r="P12064" s="33"/>
      <c r="R12064" s="33"/>
      <c r="S12064" s="33"/>
    </row>
    <row r="12065" spans="16:19">
      <c r="P12065" s="33"/>
      <c r="R12065" s="33"/>
      <c r="S12065" s="33"/>
    </row>
    <row r="12066" spans="16:19">
      <c r="P12066" s="33"/>
      <c r="R12066" s="33"/>
      <c r="S12066" s="33"/>
    </row>
    <row r="12067" spans="16:19">
      <c r="P12067" s="33"/>
      <c r="R12067" s="33"/>
      <c r="S12067" s="33"/>
    </row>
    <row r="12068" spans="16:19">
      <c r="P12068" s="33"/>
      <c r="R12068" s="33"/>
      <c r="S12068" s="33"/>
    </row>
    <row r="12069" spans="16:19">
      <c r="P12069" s="33"/>
      <c r="R12069" s="33"/>
      <c r="S12069" s="33"/>
    </row>
    <row r="12070" spans="16:19">
      <c r="P12070" s="33"/>
      <c r="R12070" s="33"/>
      <c r="S12070" s="33"/>
    </row>
    <row r="12071" spans="16:19">
      <c r="P12071" s="33"/>
      <c r="R12071" s="33"/>
      <c r="S12071" s="33"/>
    </row>
    <row r="12072" spans="16:19">
      <c r="P12072" s="33"/>
      <c r="R12072" s="33"/>
      <c r="S12072" s="33"/>
    </row>
    <row r="12073" spans="16:19">
      <c r="P12073" s="33"/>
      <c r="R12073" s="33"/>
      <c r="S12073" s="33"/>
    </row>
    <row r="12074" spans="16:19">
      <c r="P12074" s="33"/>
      <c r="R12074" s="33"/>
      <c r="S12074" s="33"/>
    </row>
    <row r="12075" spans="16:19">
      <c r="P12075" s="33"/>
      <c r="R12075" s="33"/>
      <c r="S12075" s="33"/>
    </row>
    <row r="12076" spans="16:19">
      <c r="P12076" s="33"/>
      <c r="R12076" s="33"/>
      <c r="S12076" s="33"/>
    </row>
    <row r="12077" spans="16:19">
      <c r="P12077" s="33"/>
      <c r="R12077" s="33"/>
      <c r="S12077" s="33"/>
    </row>
    <row r="12078" spans="16:19">
      <c r="P12078" s="33"/>
      <c r="R12078" s="33"/>
      <c r="S12078" s="33"/>
    </row>
    <row r="12079" spans="16:19">
      <c r="P12079" s="33"/>
      <c r="R12079" s="33"/>
      <c r="S12079" s="33"/>
    </row>
    <row r="12080" spans="16:19">
      <c r="P12080" s="33"/>
      <c r="R12080" s="33"/>
      <c r="S12080" s="33"/>
    </row>
    <row r="12081" spans="16:19">
      <c r="P12081" s="33"/>
      <c r="R12081" s="33"/>
      <c r="S12081" s="33"/>
    </row>
    <row r="12082" spans="16:19">
      <c r="P12082" s="33"/>
      <c r="R12082" s="33"/>
      <c r="S12082" s="33"/>
    </row>
    <row r="12083" spans="16:19">
      <c r="P12083" s="33"/>
      <c r="R12083" s="33"/>
      <c r="S12083" s="33"/>
    </row>
    <row r="12084" spans="16:19">
      <c r="P12084" s="33"/>
      <c r="R12084" s="33"/>
      <c r="S12084" s="33"/>
    </row>
    <row r="12085" spans="16:19">
      <c r="P12085" s="33"/>
      <c r="R12085" s="33"/>
      <c r="S12085" s="33"/>
    </row>
    <row r="12086" spans="16:19">
      <c r="P12086" s="33"/>
      <c r="R12086" s="33"/>
      <c r="S12086" s="33"/>
    </row>
    <row r="12087" spans="16:19">
      <c r="P12087" s="33"/>
      <c r="R12087" s="33"/>
      <c r="S12087" s="33"/>
    </row>
    <row r="12088" spans="16:19">
      <c r="P12088" s="33"/>
      <c r="R12088" s="33"/>
      <c r="S12088" s="33"/>
    </row>
    <row r="12089" spans="16:19">
      <c r="P12089" s="33"/>
      <c r="R12089" s="33"/>
      <c r="S12089" s="33"/>
    </row>
    <row r="12090" spans="16:19">
      <c r="P12090" s="33"/>
      <c r="R12090" s="33"/>
      <c r="S12090" s="33"/>
    </row>
    <row r="12091" spans="16:19">
      <c r="P12091" s="33"/>
      <c r="R12091" s="33"/>
      <c r="S12091" s="33"/>
    </row>
    <row r="12092" spans="16:19">
      <c r="P12092" s="33"/>
      <c r="R12092" s="33"/>
      <c r="S12092" s="33"/>
    </row>
    <row r="12093" spans="16:19">
      <c r="P12093" s="33"/>
      <c r="R12093" s="33"/>
      <c r="S12093" s="33"/>
    </row>
    <row r="12094" spans="16:19">
      <c r="P12094" s="33"/>
      <c r="R12094" s="33"/>
      <c r="S12094" s="33"/>
    </row>
    <row r="12095" spans="16:19">
      <c r="P12095" s="33"/>
      <c r="R12095" s="33"/>
      <c r="S12095" s="33"/>
    </row>
    <row r="12096" spans="16:19">
      <c r="P12096" s="33"/>
      <c r="R12096" s="33"/>
      <c r="S12096" s="33"/>
    </row>
    <row r="12097" spans="16:19">
      <c r="P12097" s="33"/>
      <c r="R12097" s="33"/>
      <c r="S12097" s="33"/>
    </row>
    <row r="12098" spans="16:19">
      <c r="P12098" s="33"/>
      <c r="R12098" s="33"/>
      <c r="S12098" s="33"/>
    </row>
    <row r="12099" spans="16:19">
      <c r="P12099" s="33"/>
      <c r="R12099" s="33"/>
      <c r="S12099" s="33"/>
    </row>
    <row r="12100" spans="16:19">
      <c r="P12100" s="33"/>
      <c r="R12100" s="33"/>
      <c r="S12100" s="33"/>
    </row>
    <row r="12101" spans="16:19">
      <c r="P12101" s="33"/>
      <c r="R12101" s="33"/>
      <c r="S12101" s="33"/>
    </row>
    <row r="12102" spans="16:19">
      <c r="P12102" s="33"/>
      <c r="R12102" s="33"/>
      <c r="S12102" s="33"/>
    </row>
    <row r="12103" spans="16:19">
      <c r="P12103" s="33"/>
      <c r="R12103" s="33"/>
      <c r="S12103" s="33"/>
    </row>
    <row r="12104" spans="16:19">
      <c r="P12104" s="33"/>
      <c r="R12104" s="33"/>
      <c r="S12104" s="33"/>
    </row>
    <row r="12105" spans="16:19">
      <c r="P12105" s="33"/>
      <c r="R12105" s="33"/>
      <c r="S12105" s="33"/>
    </row>
    <row r="12106" spans="16:19">
      <c r="P12106" s="33"/>
      <c r="R12106" s="33"/>
      <c r="S12106" s="33"/>
    </row>
    <row r="12107" spans="16:19">
      <c r="P12107" s="33"/>
      <c r="R12107" s="33"/>
      <c r="S12107" s="33"/>
    </row>
    <row r="12108" spans="16:19">
      <c r="P12108" s="33"/>
      <c r="R12108" s="33"/>
      <c r="S12108" s="33"/>
    </row>
    <row r="12109" spans="16:19">
      <c r="P12109" s="33"/>
      <c r="R12109" s="33"/>
      <c r="S12109" s="33"/>
    </row>
    <row r="12110" spans="16:19">
      <c r="P12110" s="33"/>
      <c r="R12110" s="33"/>
      <c r="S12110" s="33"/>
    </row>
    <row r="12111" spans="16:19">
      <c r="P12111" s="33"/>
      <c r="R12111" s="33"/>
      <c r="S12111" s="33"/>
    </row>
    <row r="12112" spans="16:19">
      <c r="P12112" s="33"/>
      <c r="R12112" s="33"/>
      <c r="S12112" s="33"/>
    </row>
    <row r="12113" spans="16:19">
      <c r="P12113" s="33"/>
      <c r="R12113" s="33"/>
      <c r="S12113" s="33"/>
    </row>
    <row r="12114" spans="16:19">
      <c r="P12114" s="33"/>
      <c r="R12114" s="33"/>
      <c r="S12114" s="33"/>
    </row>
    <row r="12115" spans="16:19">
      <c r="P12115" s="33"/>
      <c r="R12115" s="33"/>
      <c r="S12115" s="33"/>
    </row>
    <row r="12116" spans="16:19">
      <c r="P12116" s="33"/>
      <c r="R12116" s="33"/>
      <c r="S12116" s="33"/>
    </row>
    <row r="12117" spans="16:19">
      <c r="P12117" s="33"/>
      <c r="R12117" s="33"/>
      <c r="S12117" s="33"/>
    </row>
    <row r="12118" spans="16:19">
      <c r="P12118" s="33"/>
      <c r="R12118" s="33"/>
      <c r="S12118" s="33"/>
    </row>
    <row r="12119" spans="16:19">
      <c r="P12119" s="33"/>
      <c r="R12119" s="33"/>
      <c r="S12119" s="33"/>
    </row>
    <row r="12120" spans="16:19">
      <c r="P12120" s="33"/>
      <c r="R12120" s="33"/>
      <c r="S12120" s="33"/>
    </row>
    <row r="12121" spans="16:19">
      <c r="P12121" s="33"/>
      <c r="R12121" s="33"/>
      <c r="S12121" s="33"/>
    </row>
    <row r="12122" spans="16:19">
      <c r="P12122" s="33"/>
      <c r="R12122" s="33"/>
      <c r="S12122" s="33"/>
    </row>
    <row r="12123" spans="16:19">
      <c r="P12123" s="33"/>
      <c r="R12123" s="33"/>
      <c r="S12123" s="33"/>
    </row>
    <row r="12124" spans="16:19">
      <c r="P12124" s="33"/>
      <c r="R12124" s="33"/>
      <c r="S12124" s="33"/>
    </row>
    <row r="12125" spans="16:19">
      <c r="P12125" s="33"/>
      <c r="R12125" s="33"/>
      <c r="S12125" s="33"/>
    </row>
    <row r="12126" spans="16:19">
      <c r="P12126" s="33"/>
      <c r="R12126" s="33"/>
      <c r="S12126" s="33"/>
    </row>
    <row r="12127" spans="16:19">
      <c r="P12127" s="33"/>
      <c r="R12127" s="33"/>
      <c r="S12127" s="33"/>
    </row>
    <row r="12128" spans="16:19">
      <c r="P12128" s="33"/>
      <c r="R12128" s="33"/>
      <c r="S12128" s="33"/>
    </row>
    <row r="12129" spans="16:19">
      <c r="P12129" s="33"/>
      <c r="R12129" s="33"/>
      <c r="S12129" s="33"/>
    </row>
    <row r="12130" spans="16:19">
      <c r="P12130" s="33"/>
      <c r="R12130" s="33"/>
      <c r="S12130" s="33"/>
    </row>
    <row r="12131" spans="16:19">
      <c r="P12131" s="33"/>
      <c r="R12131" s="33"/>
      <c r="S12131" s="33"/>
    </row>
    <row r="12132" spans="16:19">
      <c r="P12132" s="33"/>
      <c r="R12132" s="33"/>
      <c r="S12132" s="33"/>
    </row>
    <row r="12133" spans="16:19">
      <c r="P12133" s="33"/>
      <c r="R12133" s="33"/>
      <c r="S12133" s="33"/>
    </row>
    <row r="12134" spans="16:19">
      <c r="P12134" s="33"/>
      <c r="R12134" s="33"/>
      <c r="S12134" s="33"/>
    </row>
    <row r="12135" spans="16:19">
      <c r="P12135" s="33"/>
      <c r="R12135" s="33"/>
      <c r="S12135" s="33"/>
    </row>
    <row r="12136" spans="16:19">
      <c r="P12136" s="33"/>
      <c r="R12136" s="33"/>
      <c r="S12136" s="33"/>
    </row>
    <row r="12137" spans="16:19">
      <c r="P12137" s="33"/>
      <c r="R12137" s="33"/>
      <c r="S12137" s="33"/>
    </row>
    <row r="12138" spans="16:19">
      <c r="P12138" s="33"/>
      <c r="R12138" s="33"/>
      <c r="S12138" s="33"/>
    </row>
    <row r="12139" spans="16:19">
      <c r="P12139" s="33"/>
      <c r="R12139" s="33"/>
      <c r="S12139" s="33"/>
    </row>
    <row r="12140" spans="16:19">
      <c r="P12140" s="33"/>
      <c r="R12140" s="33"/>
      <c r="S12140" s="33"/>
    </row>
    <row r="12141" spans="16:19">
      <c r="P12141" s="33"/>
      <c r="R12141" s="33"/>
      <c r="S12141" s="33"/>
    </row>
    <row r="12142" spans="16:19">
      <c r="P12142" s="33"/>
      <c r="R12142" s="33"/>
      <c r="S12142" s="33"/>
    </row>
    <row r="12143" spans="16:19">
      <c r="P12143" s="33"/>
      <c r="R12143" s="33"/>
      <c r="S12143" s="33"/>
    </row>
    <row r="12144" spans="16:19">
      <c r="P12144" s="33"/>
      <c r="R12144" s="33"/>
      <c r="S12144" s="33"/>
    </row>
    <row r="12145" spans="16:19">
      <c r="P12145" s="33"/>
      <c r="R12145" s="33"/>
      <c r="S12145" s="33"/>
    </row>
    <row r="12146" spans="16:19">
      <c r="P12146" s="33"/>
      <c r="R12146" s="33"/>
      <c r="S12146" s="33"/>
    </row>
    <row r="12147" spans="16:19">
      <c r="P12147" s="33"/>
      <c r="R12147" s="33"/>
      <c r="S12147" s="33"/>
    </row>
    <row r="12148" spans="16:19">
      <c r="P12148" s="33"/>
      <c r="R12148" s="33"/>
      <c r="S12148" s="33"/>
    </row>
    <row r="12149" spans="16:19">
      <c r="P12149" s="33"/>
      <c r="R12149" s="33"/>
      <c r="S12149" s="33"/>
    </row>
    <row r="12150" spans="16:19">
      <c r="P12150" s="33"/>
      <c r="R12150" s="33"/>
      <c r="S12150" s="33"/>
    </row>
    <row r="12151" spans="16:19">
      <c r="P12151" s="33"/>
      <c r="R12151" s="33"/>
      <c r="S12151" s="33"/>
    </row>
    <row r="12152" spans="16:19">
      <c r="P12152" s="33"/>
      <c r="R12152" s="33"/>
      <c r="S12152" s="33"/>
    </row>
    <row r="12153" spans="16:19">
      <c r="P12153" s="33"/>
      <c r="R12153" s="33"/>
      <c r="S12153" s="33"/>
    </row>
    <row r="12154" spans="16:19">
      <c r="P12154" s="33"/>
      <c r="R12154" s="33"/>
      <c r="S12154" s="33"/>
    </row>
    <row r="12155" spans="16:19">
      <c r="P12155" s="33"/>
      <c r="R12155" s="33"/>
      <c r="S12155" s="33"/>
    </row>
    <row r="12156" spans="16:19">
      <c r="P12156" s="33"/>
      <c r="R12156" s="33"/>
      <c r="S12156" s="33"/>
    </row>
    <row r="12157" spans="16:19">
      <c r="P12157" s="33"/>
      <c r="R12157" s="33"/>
      <c r="S12157" s="33"/>
    </row>
    <row r="12158" spans="16:19">
      <c r="P12158" s="33"/>
      <c r="R12158" s="33"/>
      <c r="S12158" s="33"/>
    </row>
    <row r="12159" spans="16:19">
      <c r="P12159" s="33"/>
      <c r="R12159" s="33"/>
      <c r="S12159" s="33"/>
    </row>
    <row r="12160" spans="16:19">
      <c r="P12160" s="33"/>
      <c r="R12160" s="33"/>
      <c r="S12160" s="33"/>
    </row>
    <row r="12161" spans="16:19">
      <c r="P12161" s="33"/>
      <c r="R12161" s="33"/>
      <c r="S12161" s="33"/>
    </row>
    <row r="12162" spans="16:19">
      <c r="P12162" s="33"/>
      <c r="R12162" s="33"/>
      <c r="S12162" s="33"/>
    </row>
    <row r="12163" spans="16:19">
      <c r="P12163" s="33"/>
      <c r="R12163" s="33"/>
      <c r="S12163" s="33"/>
    </row>
    <row r="12164" spans="16:19">
      <c r="P12164" s="33"/>
      <c r="R12164" s="33"/>
      <c r="S12164" s="33"/>
    </row>
    <row r="12165" spans="16:19">
      <c r="P12165" s="33"/>
      <c r="R12165" s="33"/>
      <c r="S12165" s="33"/>
    </row>
    <row r="12166" spans="16:19">
      <c r="P12166" s="33"/>
      <c r="R12166" s="33"/>
      <c r="S12166" s="33"/>
    </row>
    <row r="12167" spans="16:19">
      <c r="P12167" s="33"/>
      <c r="R12167" s="33"/>
      <c r="S12167" s="33"/>
    </row>
    <row r="12168" spans="16:19">
      <c r="P12168" s="33"/>
      <c r="R12168" s="33"/>
      <c r="S12168" s="33"/>
    </row>
    <row r="12169" spans="16:19">
      <c r="P12169" s="33"/>
      <c r="R12169" s="33"/>
      <c r="S12169" s="33"/>
    </row>
    <row r="12170" spans="16:19">
      <c r="P12170" s="33"/>
      <c r="R12170" s="33"/>
      <c r="S12170" s="33"/>
    </row>
    <row r="12171" spans="16:19">
      <c r="P12171" s="33"/>
      <c r="R12171" s="33"/>
      <c r="S12171" s="33"/>
    </row>
    <row r="12172" spans="16:19">
      <c r="P12172" s="33"/>
      <c r="R12172" s="33"/>
      <c r="S12172" s="33"/>
    </row>
    <row r="12173" spans="16:19">
      <c r="P12173" s="33"/>
      <c r="R12173" s="33"/>
      <c r="S12173" s="33"/>
    </row>
    <row r="12174" spans="16:19">
      <c r="P12174" s="33"/>
      <c r="R12174" s="33"/>
      <c r="S12174" s="33"/>
    </row>
    <row r="12175" spans="16:19">
      <c r="P12175" s="33"/>
      <c r="R12175" s="33"/>
      <c r="S12175" s="33"/>
    </row>
    <row r="12176" spans="16:19">
      <c r="P12176" s="33"/>
      <c r="R12176" s="33"/>
      <c r="S12176" s="33"/>
    </row>
    <row r="12177" spans="16:19">
      <c r="P12177" s="33"/>
      <c r="R12177" s="33"/>
      <c r="S12177" s="33"/>
    </row>
    <row r="12178" spans="16:19">
      <c r="P12178" s="33"/>
      <c r="R12178" s="33"/>
      <c r="S12178" s="33"/>
    </row>
    <row r="12179" spans="16:19">
      <c r="P12179" s="33"/>
      <c r="R12179" s="33"/>
      <c r="S12179" s="33"/>
    </row>
    <row r="12180" spans="16:19">
      <c r="P12180" s="33"/>
      <c r="R12180" s="33"/>
      <c r="S12180" s="33"/>
    </row>
    <row r="12181" spans="16:19">
      <c r="P12181" s="33"/>
      <c r="R12181" s="33"/>
      <c r="S12181" s="33"/>
    </row>
    <row r="12182" spans="16:19">
      <c r="P12182" s="33"/>
      <c r="R12182" s="33"/>
      <c r="S12182" s="33"/>
    </row>
    <row r="12183" spans="16:19">
      <c r="P12183" s="33"/>
      <c r="R12183" s="33"/>
      <c r="S12183" s="33"/>
    </row>
    <row r="12184" spans="16:19">
      <c r="P12184" s="33"/>
      <c r="R12184" s="33"/>
      <c r="S12184" s="33"/>
    </row>
    <row r="12185" spans="16:19">
      <c r="P12185" s="33"/>
      <c r="R12185" s="33"/>
      <c r="S12185" s="33"/>
    </row>
    <row r="12186" spans="16:19">
      <c r="P12186" s="33"/>
      <c r="R12186" s="33"/>
      <c r="S12186" s="33"/>
    </row>
    <row r="12187" spans="16:19">
      <c r="P12187" s="33"/>
      <c r="R12187" s="33"/>
      <c r="S12187" s="33"/>
    </row>
    <row r="12188" spans="16:19">
      <c r="P12188" s="33"/>
      <c r="R12188" s="33"/>
      <c r="S12188" s="33"/>
    </row>
    <row r="12189" spans="16:19">
      <c r="P12189" s="33"/>
      <c r="R12189" s="33"/>
      <c r="S12189" s="33"/>
    </row>
    <row r="12190" spans="16:19">
      <c r="P12190" s="33"/>
      <c r="R12190" s="33"/>
      <c r="S12190" s="33"/>
    </row>
    <row r="12191" spans="16:19">
      <c r="P12191" s="33"/>
      <c r="R12191" s="33"/>
      <c r="S12191" s="33"/>
    </row>
    <row r="12192" spans="16:19">
      <c r="P12192" s="33"/>
      <c r="R12192" s="33"/>
      <c r="S12192" s="33"/>
    </row>
    <row r="12193" spans="16:19">
      <c r="P12193" s="33"/>
      <c r="R12193" s="33"/>
      <c r="S12193" s="33"/>
    </row>
    <row r="12194" spans="16:19">
      <c r="P12194" s="33"/>
      <c r="R12194" s="33"/>
      <c r="S12194" s="33"/>
    </row>
    <row r="12195" spans="16:19">
      <c r="P12195" s="33"/>
      <c r="R12195" s="33"/>
      <c r="S12195" s="33"/>
    </row>
    <row r="12196" spans="16:19">
      <c r="P12196" s="33"/>
      <c r="R12196" s="33"/>
      <c r="S12196" s="33"/>
    </row>
    <row r="12197" spans="16:19">
      <c r="P12197" s="33"/>
      <c r="R12197" s="33"/>
      <c r="S12197" s="33"/>
    </row>
    <row r="12198" spans="16:19">
      <c r="P12198" s="33"/>
      <c r="R12198" s="33"/>
      <c r="S12198" s="33"/>
    </row>
    <row r="12199" spans="16:19">
      <c r="P12199" s="33"/>
      <c r="R12199" s="33"/>
      <c r="S12199" s="33"/>
    </row>
    <row r="12200" spans="16:19">
      <c r="P12200" s="33"/>
      <c r="R12200" s="33"/>
      <c r="S12200" s="33"/>
    </row>
    <row r="12201" spans="16:19">
      <c r="P12201" s="33"/>
      <c r="R12201" s="33"/>
      <c r="S12201" s="33"/>
    </row>
    <row r="12202" spans="16:19">
      <c r="P12202" s="33"/>
      <c r="R12202" s="33"/>
      <c r="S12202" s="33"/>
    </row>
    <row r="12203" spans="16:19">
      <c r="P12203" s="33"/>
      <c r="R12203" s="33"/>
      <c r="S12203" s="33"/>
    </row>
    <row r="12204" spans="16:19">
      <c r="P12204" s="33"/>
      <c r="R12204" s="33"/>
      <c r="S12204" s="33"/>
    </row>
    <row r="12205" spans="16:19">
      <c r="P12205" s="33"/>
      <c r="R12205" s="33"/>
      <c r="S12205" s="33"/>
    </row>
    <row r="12206" spans="16:19">
      <c r="P12206" s="33"/>
      <c r="R12206" s="33"/>
      <c r="S12206" s="33"/>
    </row>
    <row r="12207" spans="16:19">
      <c r="P12207" s="33"/>
      <c r="R12207" s="33"/>
      <c r="S12207" s="33"/>
    </row>
    <row r="12208" spans="16:19">
      <c r="P12208" s="33"/>
      <c r="R12208" s="33"/>
      <c r="S12208" s="33"/>
    </row>
    <row r="12209" spans="16:19">
      <c r="P12209" s="33"/>
      <c r="R12209" s="33"/>
      <c r="S12209" s="33"/>
    </row>
    <row r="12210" spans="16:19">
      <c r="P12210" s="33"/>
      <c r="R12210" s="33"/>
      <c r="S12210" s="33"/>
    </row>
    <row r="12211" spans="16:19">
      <c r="P12211" s="33"/>
      <c r="R12211" s="33"/>
      <c r="S12211" s="33"/>
    </row>
    <row r="12212" spans="16:19">
      <c r="P12212" s="33"/>
      <c r="R12212" s="33"/>
      <c r="S12212" s="33"/>
    </row>
    <row r="12213" spans="16:19">
      <c r="P12213" s="33"/>
      <c r="R12213" s="33"/>
      <c r="S12213" s="33"/>
    </row>
    <row r="12214" spans="16:19">
      <c r="P12214" s="33"/>
      <c r="R12214" s="33"/>
      <c r="S12214" s="33"/>
    </row>
    <row r="12215" spans="16:19">
      <c r="P12215" s="33"/>
      <c r="R12215" s="33"/>
      <c r="S12215" s="33"/>
    </row>
    <row r="12216" spans="16:19">
      <c r="P12216" s="33"/>
      <c r="R12216" s="33"/>
      <c r="S12216" s="33"/>
    </row>
    <row r="12217" spans="16:19">
      <c r="P12217" s="33"/>
      <c r="R12217" s="33"/>
      <c r="S12217" s="33"/>
    </row>
    <row r="12218" spans="16:19">
      <c r="P12218" s="33"/>
      <c r="R12218" s="33"/>
      <c r="S12218" s="33"/>
    </row>
    <row r="12219" spans="16:19">
      <c r="P12219" s="33"/>
      <c r="R12219" s="33"/>
      <c r="S12219" s="33"/>
    </row>
    <row r="12220" spans="16:19">
      <c r="P12220" s="33"/>
      <c r="R12220" s="33"/>
      <c r="S12220" s="33"/>
    </row>
    <row r="12221" spans="16:19">
      <c r="P12221" s="33"/>
      <c r="R12221" s="33"/>
      <c r="S12221" s="33"/>
    </row>
    <row r="12222" spans="16:19">
      <c r="P12222" s="33"/>
      <c r="R12222" s="33"/>
      <c r="S12222" s="33"/>
    </row>
    <row r="12223" spans="16:19">
      <c r="P12223" s="33"/>
      <c r="R12223" s="33"/>
      <c r="S12223" s="33"/>
    </row>
    <row r="12224" spans="16:19">
      <c r="P12224" s="33"/>
      <c r="R12224" s="33"/>
      <c r="S12224" s="33"/>
    </row>
    <row r="12225" spans="16:19">
      <c r="P12225" s="33"/>
      <c r="R12225" s="33"/>
      <c r="S12225" s="33"/>
    </row>
    <row r="12226" spans="16:19">
      <c r="P12226" s="33"/>
      <c r="R12226" s="33"/>
      <c r="S12226" s="33"/>
    </row>
    <row r="12227" spans="16:19">
      <c r="P12227" s="33"/>
      <c r="R12227" s="33"/>
      <c r="S12227" s="33"/>
    </row>
    <row r="12228" spans="16:19">
      <c r="P12228" s="33"/>
      <c r="R12228" s="33"/>
      <c r="S12228" s="33"/>
    </row>
    <row r="12229" spans="16:19">
      <c r="P12229" s="33"/>
      <c r="R12229" s="33"/>
      <c r="S12229" s="33"/>
    </row>
    <row r="12230" spans="16:19">
      <c r="P12230" s="33"/>
      <c r="R12230" s="33"/>
      <c r="S12230" s="33"/>
    </row>
    <row r="12231" spans="16:19">
      <c r="P12231" s="33"/>
      <c r="R12231" s="33"/>
      <c r="S12231" s="33"/>
    </row>
    <row r="12232" spans="16:19">
      <c r="P12232" s="33"/>
      <c r="R12232" s="33"/>
      <c r="S12232" s="33"/>
    </row>
    <row r="12233" spans="16:19">
      <c r="P12233" s="33"/>
      <c r="R12233" s="33"/>
      <c r="S12233" s="33"/>
    </row>
    <row r="12234" spans="16:19">
      <c r="P12234" s="33"/>
      <c r="R12234" s="33"/>
      <c r="S12234" s="33"/>
    </row>
    <row r="12235" spans="16:19">
      <c r="P12235" s="33"/>
      <c r="R12235" s="33"/>
      <c r="S12235" s="33"/>
    </row>
    <row r="12236" spans="16:19">
      <c r="P12236" s="33"/>
      <c r="R12236" s="33"/>
      <c r="S12236" s="33"/>
    </row>
    <row r="12237" spans="16:19">
      <c r="P12237" s="33"/>
      <c r="R12237" s="33"/>
      <c r="S12237" s="33"/>
    </row>
    <row r="12238" spans="16:19">
      <c r="P12238" s="33"/>
      <c r="R12238" s="33"/>
      <c r="S12238" s="33"/>
    </row>
    <row r="12239" spans="16:19">
      <c r="P12239" s="33"/>
      <c r="R12239" s="33"/>
      <c r="S12239" s="33"/>
    </row>
    <row r="12240" spans="16:19">
      <c r="P12240" s="33"/>
      <c r="R12240" s="33"/>
      <c r="S12240" s="33"/>
    </row>
    <row r="12241" spans="16:19">
      <c r="P12241" s="33"/>
      <c r="R12241" s="33"/>
      <c r="S12241" s="33"/>
    </row>
    <row r="12242" spans="16:19">
      <c r="P12242" s="33"/>
      <c r="R12242" s="33"/>
      <c r="S12242" s="33"/>
    </row>
    <row r="12243" spans="16:19">
      <c r="P12243" s="33"/>
      <c r="R12243" s="33"/>
      <c r="S12243" s="33"/>
    </row>
    <row r="12244" spans="16:19">
      <c r="P12244" s="33"/>
      <c r="R12244" s="33"/>
      <c r="S12244" s="33"/>
    </row>
    <row r="12245" spans="16:19">
      <c r="P12245" s="33"/>
      <c r="R12245" s="33"/>
      <c r="S12245" s="33"/>
    </row>
    <row r="12246" spans="16:19">
      <c r="P12246" s="33"/>
      <c r="R12246" s="33"/>
      <c r="S12246" s="33"/>
    </row>
    <row r="12247" spans="16:19">
      <c r="P12247" s="33"/>
      <c r="R12247" s="33"/>
      <c r="S12247" s="33"/>
    </row>
    <row r="12248" spans="16:19">
      <c r="P12248" s="33"/>
      <c r="R12248" s="33"/>
      <c r="S12248" s="33"/>
    </row>
    <row r="12249" spans="16:19">
      <c r="P12249" s="33"/>
      <c r="R12249" s="33"/>
      <c r="S12249" s="33"/>
    </row>
    <row r="12250" spans="16:19">
      <c r="P12250" s="33"/>
      <c r="R12250" s="33"/>
      <c r="S12250" s="33"/>
    </row>
    <row r="12251" spans="16:19">
      <c r="P12251" s="33"/>
      <c r="R12251" s="33"/>
      <c r="S12251" s="33"/>
    </row>
    <row r="12252" spans="16:19">
      <c r="P12252" s="33"/>
      <c r="R12252" s="33"/>
      <c r="S12252" s="33"/>
    </row>
    <row r="12253" spans="16:19">
      <c r="P12253" s="33"/>
      <c r="R12253" s="33"/>
      <c r="S12253" s="33"/>
    </row>
    <row r="12254" spans="16:19">
      <c r="P12254" s="33"/>
      <c r="R12254" s="33"/>
      <c r="S12254" s="33"/>
    </row>
    <row r="12255" spans="16:19">
      <c r="P12255" s="33"/>
      <c r="R12255" s="33"/>
      <c r="S12255" s="33"/>
    </row>
    <row r="12256" spans="16:19">
      <c r="P12256" s="33"/>
      <c r="R12256" s="33"/>
      <c r="S12256" s="33"/>
    </row>
    <row r="12257" spans="16:19">
      <c r="P12257" s="33"/>
      <c r="R12257" s="33"/>
      <c r="S12257" s="33"/>
    </row>
    <row r="12258" spans="16:19">
      <c r="P12258" s="33"/>
      <c r="R12258" s="33"/>
      <c r="S12258" s="33"/>
    </row>
    <row r="12259" spans="16:19">
      <c r="P12259" s="33"/>
      <c r="R12259" s="33"/>
      <c r="S12259" s="33"/>
    </row>
    <row r="12260" spans="16:19">
      <c r="P12260" s="33"/>
      <c r="R12260" s="33"/>
      <c r="S12260" s="33"/>
    </row>
    <row r="12261" spans="16:19">
      <c r="P12261" s="33"/>
      <c r="R12261" s="33"/>
      <c r="S12261" s="33"/>
    </row>
    <row r="12262" spans="16:19">
      <c r="P12262" s="33"/>
      <c r="R12262" s="33"/>
      <c r="S12262" s="33"/>
    </row>
    <row r="12263" spans="16:19">
      <c r="P12263" s="33"/>
      <c r="R12263" s="33"/>
      <c r="S12263" s="33"/>
    </row>
    <row r="12264" spans="16:19">
      <c r="P12264" s="33"/>
      <c r="R12264" s="33"/>
      <c r="S12264" s="33"/>
    </row>
    <row r="12265" spans="16:19">
      <c r="P12265" s="33"/>
      <c r="R12265" s="33"/>
      <c r="S12265" s="33"/>
    </row>
    <row r="12266" spans="16:19">
      <c r="P12266" s="33"/>
      <c r="R12266" s="33"/>
      <c r="S12266" s="33"/>
    </row>
    <row r="12267" spans="16:19">
      <c r="P12267" s="33"/>
      <c r="R12267" s="33"/>
      <c r="S12267" s="33"/>
    </row>
    <row r="12268" spans="16:19">
      <c r="P12268" s="33"/>
      <c r="R12268" s="33"/>
      <c r="S12268" s="33"/>
    </row>
    <row r="12269" spans="16:19">
      <c r="P12269" s="33"/>
      <c r="R12269" s="33"/>
      <c r="S12269" s="33"/>
    </row>
    <row r="12270" spans="16:19">
      <c r="P12270" s="33"/>
      <c r="R12270" s="33"/>
      <c r="S12270" s="33"/>
    </row>
    <row r="12271" spans="16:19">
      <c r="P12271" s="33"/>
      <c r="R12271" s="33"/>
      <c r="S12271" s="33"/>
    </row>
    <row r="12272" spans="16:19">
      <c r="P12272" s="33"/>
      <c r="R12272" s="33"/>
      <c r="S12272" s="33"/>
    </row>
    <row r="12273" spans="16:19">
      <c r="P12273" s="33"/>
      <c r="R12273" s="33"/>
      <c r="S12273" s="33"/>
    </row>
    <row r="12274" spans="16:19">
      <c r="P12274" s="33"/>
      <c r="R12274" s="33"/>
      <c r="S12274" s="33"/>
    </row>
    <row r="12275" spans="16:19">
      <c r="P12275" s="33"/>
      <c r="R12275" s="33"/>
      <c r="S12275" s="33"/>
    </row>
    <row r="12276" spans="16:19">
      <c r="P12276" s="33"/>
      <c r="R12276" s="33"/>
      <c r="S12276" s="33"/>
    </row>
    <row r="12277" spans="16:19">
      <c r="P12277" s="33"/>
      <c r="R12277" s="33"/>
      <c r="S12277" s="33"/>
    </row>
    <row r="12278" spans="16:19">
      <c r="P12278" s="33"/>
      <c r="R12278" s="33"/>
      <c r="S12278" s="33"/>
    </row>
    <row r="12279" spans="16:19">
      <c r="P12279" s="33"/>
      <c r="R12279" s="33"/>
      <c r="S12279" s="33"/>
    </row>
    <row r="12280" spans="16:19">
      <c r="P12280" s="33"/>
      <c r="R12280" s="33"/>
      <c r="S12280" s="33"/>
    </row>
    <row r="12281" spans="16:19">
      <c r="P12281" s="33"/>
      <c r="R12281" s="33"/>
      <c r="S12281" s="33"/>
    </row>
    <row r="12282" spans="16:19">
      <c r="P12282" s="33"/>
      <c r="R12282" s="33"/>
      <c r="S12282" s="33"/>
    </row>
    <row r="12283" spans="16:19">
      <c r="P12283" s="33"/>
      <c r="R12283" s="33"/>
      <c r="S12283" s="33"/>
    </row>
    <row r="12284" spans="16:19">
      <c r="P12284" s="33"/>
      <c r="R12284" s="33"/>
      <c r="S12284" s="33"/>
    </row>
    <row r="12285" spans="16:19">
      <c r="P12285" s="33"/>
      <c r="R12285" s="33"/>
      <c r="S12285" s="33"/>
    </row>
    <row r="12286" spans="16:19">
      <c r="P12286" s="33"/>
      <c r="R12286" s="33"/>
      <c r="S12286" s="33"/>
    </row>
    <row r="12287" spans="16:19">
      <c r="P12287" s="33"/>
      <c r="R12287" s="33"/>
      <c r="S12287" s="33"/>
    </row>
    <row r="12288" spans="16:19">
      <c r="P12288" s="33"/>
      <c r="R12288" s="33"/>
      <c r="S12288" s="33"/>
    </row>
    <row r="12289" spans="16:19">
      <c r="P12289" s="33"/>
      <c r="R12289" s="33"/>
      <c r="S12289" s="33"/>
    </row>
    <row r="12290" spans="16:19">
      <c r="P12290" s="33"/>
      <c r="R12290" s="33"/>
      <c r="S12290" s="33"/>
    </row>
    <row r="12291" spans="16:19">
      <c r="P12291" s="33"/>
      <c r="R12291" s="33"/>
      <c r="S12291" s="33"/>
    </row>
    <row r="12292" spans="16:19">
      <c r="P12292" s="33"/>
      <c r="R12292" s="33"/>
      <c r="S12292" s="33"/>
    </row>
    <row r="12293" spans="16:19">
      <c r="P12293" s="33"/>
      <c r="R12293" s="33"/>
      <c r="S12293" s="33"/>
    </row>
    <row r="12294" spans="16:19">
      <c r="P12294" s="33"/>
      <c r="R12294" s="33"/>
      <c r="S12294" s="33"/>
    </row>
    <row r="12295" spans="16:19">
      <c r="P12295" s="33"/>
      <c r="R12295" s="33"/>
      <c r="S12295" s="33"/>
    </row>
    <row r="12296" spans="16:19">
      <c r="P12296" s="33"/>
      <c r="R12296" s="33"/>
      <c r="S12296" s="33"/>
    </row>
    <row r="12297" spans="16:19">
      <c r="P12297" s="33"/>
      <c r="R12297" s="33"/>
      <c r="S12297" s="33"/>
    </row>
    <row r="12298" spans="16:19">
      <c r="P12298" s="33"/>
      <c r="R12298" s="33"/>
      <c r="S12298" s="33"/>
    </row>
    <row r="12299" spans="16:19">
      <c r="P12299" s="33"/>
      <c r="R12299" s="33"/>
      <c r="S12299" s="33"/>
    </row>
    <row r="12300" spans="16:19">
      <c r="P12300" s="33"/>
      <c r="R12300" s="33"/>
      <c r="S12300" s="33"/>
    </row>
    <row r="12301" spans="16:19">
      <c r="P12301" s="33"/>
      <c r="R12301" s="33"/>
      <c r="S12301" s="33"/>
    </row>
    <row r="12302" spans="16:19">
      <c r="P12302" s="33"/>
      <c r="R12302" s="33"/>
      <c r="S12302" s="33"/>
    </row>
    <row r="12303" spans="16:19">
      <c r="P12303" s="33"/>
      <c r="R12303" s="33"/>
      <c r="S12303" s="33"/>
    </row>
    <row r="12304" spans="16:19">
      <c r="P12304" s="33"/>
      <c r="R12304" s="33"/>
      <c r="S12304" s="33"/>
    </row>
    <row r="12305" spans="16:19">
      <c r="P12305" s="33"/>
      <c r="R12305" s="33"/>
      <c r="S12305" s="33"/>
    </row>
    <row r="12306" spans="16:19">
      <c r="P12306" s="33"/>
      <c r="R12306" s="33"/>
      <c r="S12306" s="33"/>
    </row>
    <row r="12307" spans="16:19">
      <c r="P12307" s="33"/>
      <c r="R12307" s="33"/>
      <c r="S12307" s="33"/>
    </row>
    <row r="12308" spans="16:19">
      <c r="P12308" s="33"/>
      <c r="R12308" s="33"/>
      <c r="S12308" s="33"/>
    </row>
    <row r="12309" spans="16:19">
      <c r="P12309" s="33"/>
      <c r="R12309" s="33"/>
      <c r="S12309" s="33"/>
    </row>
    <row r="12310" spans="16:19">
      <c r="P12310" s="33"/>
      <c r="R12310" s="33"/>
      <c r="S12310" s="33"/>
    </row>
    <row r="12311" spans="16:19">
      <c r="P12311" s="33"/>
      <c r="R12311" s="33"/>
      <c r="S12311" s="33"/>
    </row>
    <row r="12312" spans="16:19">
      <c r="P12312" s="33"/>
      <c r="R12312" s="33"/>
      <c r="S12312" s="33"/>
    </row>
    <row r="12313" spans="16:19">
      <c r="P12313" s="33"/>
      <c r="R12313" s="33"/>
      <c r="S12313" s="33"/>
    </row>
    <row r="12314" spans="16:19">
      <c r="P12314" s="33"/>
      <c r="R12314" s="33"/>
      <c r="S12314" s="33"/>
    </row>
    <row r="12315" spans="16:19">
      <c r="P12315" s="33"/>
      <c r="R12315" s="33"/>
      <c r="S12315" s="33"/>
    </row>
    <row r="12316" spans="16:19">
      <c r="P12316" s="33"/>
      <c r="R12316" s="33"/>
      <c r="S12316" s="33"/>
    </row>
    <row r="12317" spans="16:19">
      <c r="P12317" s="33"/>
      <c r="R12317" s="33"/>
      <c r="S12317" s="33"/>
    </row>
    <row r="12318" spans="16:19">
      <c r="P12318" s="33"/>
      <c r="R12318" s="33"/>
      <c r="S12318" s="33"/>
    </row>
    <row r="12319" spans="16:19">
      <c r="P12319" s="33"/>
      <c r="R12319" s="33"/>
      <c r="S12319" s="33"/>
    </row>
    <row r="12320" spans="16:19">
      <c r="P12320" s="33"/>
      <c r="R12320" s="33"/>
      <c r="S12320" s="33"/>
    </row>
    <row r="12321" spans="16:19">
      <c r="P12321" s="33"/>
      <c r="R12321" s="33"/>
      <c r="S12321" s="33"/>
    </row>
    <row r="12322" spans="16:19">
      <c r="P12322" s="33"/>
      <c r="R12322" s="33"/>
      <c r="S12322" s="33"/>
    </row>
    <row r="12323" spans="16:19">
      <c r="P12323" s="33"/>
      <c r="R12323" s="33"/>
      <c r="S12323" s="33"/>
    </row>
    <row r="12324" spans="16:19">
      <c r="P12324" s="33"/>
      <c r="R12324" s="33"/>
      <c r="S12324" s="33"/>
    </row>
    <row r="12325" spans="16:19">
      <c r="P12325" s="33"/>
      <c r="R12325" s="33"/>
      <c r="S12325" s="33"/>
    </row>
    <row r="12326" spans="16:19">
      <c r="P12326" s="33"/>
      <c r="R12326" s="33"/>
      <c r="S12326" s="33"/>
    </row>
    <row r="12327" spans="16:19">
      <c r="P12327" s="33"/>
      <c r="R12327" s="33"/>
      <c r="S12327" s="33"/>
    </row>
    <row r="12328" spans="16:19">
      <c r="P12328" s="33"/>
      <c r="R12328" s="33"/>
      <c r="S12328" s="33"/>
    </row>
    <row r="12329" spans="16:19">
      <c r="P12329" s="33"/>
      <c r="R12329" s="33"/>
      <c r="S12329" s="33"/>
    </row>
    <row r="12330" spans="16:19">
      <c r="P12330" s="33"/>
      <c r="R12330" s="33"/>
      <c r="S12330" s="33"/>
    </row>
    <row r="12331" spans="16:19">
      <c r="P12331" s="33"/>
      <c r="R12331" s="33"/>
      <c r="S12331" s="33"/>
    </row>
    <row r="12332" spans="16:19">
      <c r="P12332" s="33"/>
      <c r="R12332" s="33"/>
      <c r="S12332" s="33"/>
    </row>
    <row r="12333" spans="16:19">
      <c r="P12333" s="33"/>
      <c r="R12333" s="33"/>
      <c r="S12333" s="33"/>
    </row>
    <row r="12334" spans="16:19">
      <c r="P12334" s="33"/>
      <c r="R12334" s="33"/>
      <c r="S12334" s="33"/>
    </row>
    <row r="12335" spans="16:19">
      <c r="P12335" s="33"/>
      <c r="R12335" s="33"/>
      <c r="S12335" s="33"/>
    </row>
    <row r="12336" spans="16:19">
      <c r="P12336" s="33"/>
      <c r="R12336" s="33"/>
      <c r="S12336" s="33"/>
    </row>
    <row r="12337" spans="16:19">
      <c r="P12337" s="33"/>
      <c r="R12337" s="33"/>
      <c r="S12337" s="33"/>
    </row>
    <row r="12338" spans="16:19">
      <c r="P12338" s="33"/>
      <c r="R12338" s="33"/>
      <c r="S12338" s="33"/>
    </row>
    <row r="12339" spans="16:19">
      <c r="P12339" s="33"/>
      <c r="R12339" s="33"/>
      <c r="S12339" s="33"/>
    </row>
    <row r="12340" spans="16:19">
      <c r="P12340" s="33"/>
      <c r="R12340" s="33"/>
      <c r="S12340" s="33"/>
    </row>
    <row r="12341" spans="16:19">
      <c r="P12341" s="33"/>
      <c r="R12341" s="33"/>
      <c r="S12341" s="33"/>
    </row>
    <row r="12342" spans="16:19">
      <c r="P12342" s="33"/>
      <c r="R12342" s="33"/>
      <c r="S12342" s="33"/>
    </row>
    <row r="12343" spans="16:19">
      <c r="P12343" s="33"/>
      <c r="R12343" s="33"/>
      <c r="S12343" s="33"/>
    </row>
    <row r="12344" spans="16:19">
      <c r="P12344" s="33"/>
      <c r="R12344" s="33"/>
      <c r="S12344" s="33"/>
    </row>
    <row r="12345" spans="16:19">
      <c r="P12345" s="33"/>
      <c r="R12345" s="33"/>
      <c r="S12345" s="33"/>
    </row>
    <row r="12346" spans="16:19">
      <c r="P12346" s="33"/>
      <c r="R12346" s="33"/>
      <c r="S12346" s="33"/>
    </row>
    <row r="12347" spans="16:19">
      <c r="P12347" s="33"/>
      <c r="R12347" s="33"/>
      <c r="S12347" s="33"/>
    </row>
    <row r="12348" spans="16:19">
      <c r="P12348" s="33"/>
      <c r="R12348" s="33"/>
      <c r="S12348" s="33"/>
    </row>
    <row r="12349" spans="16:19">
      <c r="P12349" s="33"/>
      <c r="R12349" s="33"/>
      <c r="S12349" s="33"/>
    </row>
    <row r="12350" spans="16:19">
      <c r="P12350" s="33"/>
      <c r="R12350" s="33"/>
      <c r="S12350" s="33"/>
    </row>
    <row r="12351" spans="16:19">
      <c r="P12351" s="33"/>
      <c r="R12351" s="33"/>
      <c r="S12351" s="33"/>
    </row>
    <row r="12352" spans="16:19">
      <c r="P12352" s="33"/>
      <c r="R12352" s="33"/>
      <c r="S12352" s="33"/>
    </row>
    <row r="12353" spans="16:19">
      <c r="P12353" s="33"/>
      <c r="R12353" s="33"/>
      <c r="S12353" s="33"/>
    </row>
    <row r="12354" spans="16:19">
      <c r="P12354" s="33"/>
      <c r="R12354" s="33"/>
      <c r="S12354" s="33"/>
    </row>
    <row r="12355" spans="16:19">
      <c r="P12355" s="33"/>
      <c r="R12355" s="33"/>
      <c r="S12355" s="33"/>
    </row>
    <row r="12356" spans="16:19">
      <c r="P12356" s="33"/>
      <c r="R12356" s="33"/>
      <c r="S12356" s="33"/>
    </row>
    <row r="12357" spans="16:19">
      <c r="P12357" s="33"/>
      <c r="R12357" s="33"/>
      <c r="S12357" s="33"/>
    </row>
    <row r="12358" spans="16:19">
      <c r="P12358" s="33"/>
      <c r="R12358" s="33"/>
      <c r="S12358" s="33"/>
    </row>
    <row r="12359" spans="16:19">
      <c r="P12359" s="33"/>
      <c r="R12359" s="33"/>
      <c r="S12359" s="33"/>
    </row>
    <row r="12360" spans="16:19">
      <c r="P12360" s="33"/>
      <c r="R12360" s="33"/>
      <c r="S12360" s="33"/>
    </row>
    <row r="12361" spans="16:19">
      <c r="P12361" s="33"/>
      <c r="R12361" s="33"/>
      <c r="S12361" s="33"/>
    </row>
    <row r="12362" spans="16:19">
      <c r="P12362" s="33"/>
      <c r="R12362" s="33"/>
      <c r="S12362" s="33"/>
    </row>
    <row r="12363" spans="16:19">
      <c r="P12363" s="33"/>
      <c r="R12363" s="33"/>
      <c r="S12363" s="33"/>
    </row>
    <row r="12364" spans="16:19">
      <c r="P12364" s="33"/>
      <c r="R12364" s="33"/>
      <c r="S12364" s="33"/>
    </row>
    <row r="12365" spans="16:19">
      <c r="P12365" s="33"/>
      <c r="R12365" s="33"/>
      <c r="S12365" s="33"/>
    </row>
    <row r="12366" spans="16:19">
      <c r="P12366" s="33"/>
      <c r="R12366" s="33"/>
      <c r="S12366" s="33"/>
    </row>
    <row r="12367" spans="16:19">
      <c r="P12367" s="33"/>
      <c r="R12367" s="33"/>
      <c r="S12367" s="33"/>
    </row>
    <row r="12368" spans="16:19">
      <c r="P12368" s="33"/>
      <c r="R12368" s="33"/>
      <c r="S12368" s="33"/>
    </row>
    <row r="12369" spans="16:19">
      <c r="P12369" s="33"/>
      <c r="R12369" s="33"/>
      <c r="S12369" s="33"/>
    </row>
    <row r="12370" spans="16:19">
      <c r="P12370" s="33"/>
      <c r="R12370" s="33"/>
      <c r="S12370" s="33"/>
    </row>
    <row r="12371" spans="16:19">
      <c r="P12371" s="33"/>
      <c r="R12371" s="33"/>
      <c r="S12371" s="33"/>
    </row>
    <row r="12372" spans="16:19">
      <c r="P12372" s="33"/>
      <c r="R12372" s="33"/>
      <c r="S12372" s="33"/>
    </row>
    <row r="12373" spans="16:19">
      <c r="P12373" s="33"/>
      <c r="R12373" s="33"/>
      <c r="S12373" s="33"/>
    </row>
    <row r="12374" spans="16:19">
      <c r="P12374" s="33"/>
      <c r="R12374" s="33"/>
      <c r="S12374" s="33"/>
    </row>
    <row r="12375" spans="16:19">
      <c r="P12375" s="33"/>
      <c r="R12375" s="33"/>
      <c r="S12375" s="33"/>
    </row>
    <row r="12376" spans="16:19">
      <c r="P12376" s="33"/>
      <c r="R12376" s="33"/>
      <c r="S12376" s="33"/>
    </row>
    <row r="12377" spans="16:19">
      <c r="P12377" s="33"/>
      <c r="R12377" s="33"/>
      <c r="S12377" s="33"/>
    </row>
    <row r="12378" spans="16:19">
      <c r="P12378" s="33"/>
      <c r="R12378" s="33"/>
      <c r="S12378" s="33"/>
    </row>
    <row r="12379" spans="16:19">
      <c r="P12379" s="33"/>
      <c r="R12379" s="33"/>
      <c r="S12379" s="33"/>
    </row>
    <row r="12380" spans="16:19">
      <c r="P12380" s="33"/>
      <c r="R12380" s="33"/>
      <c r="S12380" s="33"/>
    </row>
    <row r="12381" spans="16:19">
      <c r="P12381" s="33"/>
      <c r="R12381" s="33"/>
      <c r="S12381" s="33"/>
    </row>
    <row r="12382" spans="16:19">
      <c r="P12382" s="33"/>
      <c r="R12382" s="33"/>
      <c r="S12382" s="33"/>
    </row>
    <row r="12383" spans="16:19">
      <c r="P12383" s="33"/>
      <c r="R12383" s="33"/>
      <c r="S12383" s="33"/>
    </row>
    <row r="12384" spans="16:19">
      <c r="P12384" s="33"/>
      <c r="R12384" s="33"/>
      <c r="S12384" s="33"/>
    </row>
    <row r="12385" spans="16:19">
      <c r="P12385" s="33"/>
      <c r="R12385" s="33"/>
      <c r="S12385" s="33"/>
    </row>
    <row r="12386" spans="16:19">
      <c r="P12386" s="33"/>
      <c r="R12386" s="33"/>
      <c r="S12386" s="33"/>
    </row>
    <row r="12387" spans="16:19">
      <c r="P12387" s="33"/>
      <c r="R12387" s="33"/>
      <c r="S12387" s="33"/>
    </row>
    <row r="12388" spans="16:19">
      <c r="P12388" s="33"/>
      <c r="R12388" s="33"/>
      <c r="S12388" s="33"/>
    </row>
    <row r="12389" spans="16:19">
      <c r="P12389" s="33"/>
      <c r="R12389" s="33"/>
      <c r="S12389" s="33"/>
    </row>
    <row r="12390" spans="16:19">
      <c r="P12390" s="33"/>
      <c r="R12390" s="33"/>
      <c r="S12390" s="33"/>
    </row>
    <row r="12391" spans="16:19">
      <c r="P12391" s="33"/>
      <c r="R12391" s="33"/>
      <c r="S12391" s="33"/>
    </row>
    <row r="12392" spans="16:19">
      <c r="P12392" s="33"/>
      <c r="R12392" s="33"/>
      <c r="S12392" s="33"/>
    </row>
    <row r="12393" spans="16:19">
      <c r="P12393" s="33"/>
      <c r="R12393" s="33"/>
      <c r="S12393" s="33"/>
    </row>
    <row r="12394" spans="16:19">
      <c r="P12394" s="33"/>
      <c r="R12394" s="33"/>
      <c r="S12394" s="33"/>
    </row>
    <row r="12395" spans="16:19">
      <c r="P12395" s="33"/>
      <c r="R12395" s="33"/>
      <c r="S12395" s="33"/>
    </row>
    <row r="12396" spans="16:19">
      <c r="P12396" s="33"/>
      <c r="R12396" s="33"/>
      <c r="S12396" s="33"/>
    </row>
    <row r="12397" spans="16:19">
      <c r="P12397" s="33"/>
      <c r="R12397" s="33"/>
      <c r="S12397" s="33"/>
    </row>
    <row r="12398" spans="16:19">
      <c r="P12398" s="33"/>
      <c r="R12398" s="33"/>
      <c r="S12398" s="33"/>
    </row>
    <row r="12399" spans="16:19">
      <c r="P12399" s="33"/>
      <c r="R12399" s="33"/>
      <c r="S12399" s="33"/>
    </row>
    <row r="12400" spans="16:19">
      <c r="P12400" s="33"/>
      <c r="R12400" s="33"/>
      <c r="S12400" s="33"/>
    </row>
    <row r="12401" spans="16:19">
      <c r="P12401" s="33"/>
      <c r="R12401" s="33"/>
      <c r="S12401" s="33"/>
    </row>
    <row r="12402" spans="16:19">
      <c r="P12402" s="33"/>
      <c r="R12402" s="33"/>
      <c r="S12402" s="33"/>
    </row>
    <row r="12403" spans="16:19">
      <c r="P12403" s="33"/>
      <c r="R12403" s="33"/>
      <c r="S12403" s="33"/>
    </row>
    <row r="12404" spans="16:19">
      <c r="P12404" s="33"/>
      <c r="R12404" s="33"/>
      <c r="S12404" s="33"/>
    </row>
    <row r="12405" spans="16:19">
      <c r="P12405" s="33"/>
      <c r="R12405" s="33"/>
      <c r="S12405" s="33"/>
    </row>
    <row r="12406" spans="16:19">
      <c r="P12406" s="33"/>
      <c r="R12406" s="33"/>
      <c r="S12406" s="33"/>
    </row>
    <row r="12407" spans="16:19">
      <c r="P12407" s="33"/>
      <c r="R12407" s="33"/>
      <c r="S12407" s="33"/>
    </row>
    <row r="12408" spans="16:19">
      <c r="P12408" s="33"/>
      <c r="R12408" s="33"/>
      <c r="S12408" s="33"/>
    </row>
    <row r="12409" spans="16:19">
      <c r="P12409" s="33"/>
      <c r="R12409" s="33"/>
      <c r="S12409" s="33"/>
    </row>
    <row r="12410" spans="16:19">
      <c r="P12410" s="33"/>
      <c r="R12410" s="33"/>
      <c r="S12410" s="33"/>
    </row>
    <row r="12411" spans="16:19">
      <c r="P12411" s="33"/>
      <c r="R12411" s="33"/>
      <c r="S12411" s="33"/>
    </row>
    <row r="12412" spans="16:19">
      <c r="P12412" s="33"/>
      <c r="R12412" s="33"/>
      <c r="S12412" s="33"/>
    </row>
    <row r="12413" spans="16:19">
      <c r="P12413" s="33"/>
      <c r="R12413" s="33"/>
      <c r="S12413" s="33"/>
    </row>
    <row r="12414" spans="16:19">
      <c r="P12414" s="33"/>
      <c r="R12414" s="33"/>
      <c r="S12414" s="33"/>
    </row>
    <row r="12415" spans="16:19">
      <c r="P12415" s="33"/>
      <c r="R12415" s="33"/>
      <c r="S12415" s="33"/>
    </row>
    <row r="12416" spans="16:19">
      <c r="P12416" s="33"/>
      <c r="R12416" s="33"/>
      <c r="S12416" s="33"/>
    </row>
    <row r="12417" spans="16:19">
      <c r="P12417" s="33"/>
      <c r="R12417" s="33"/>
      <c r="S12417" s="33"/>
    </row>
    <row r="12418" spans="16:19">
      <c r="P12418" s="33"/>
      <c r="R12418" s="33"/>
      <c r="S12418" s="33"/>
    </row>
    <row r="12419" spans="16:19">
      <c r="P12419" s="33"/>
      <c r="R12419" s="33"/>
      <c r="S12419" s="33"/>
    </row>
    <row r="12420" spans="16:19">
      <c r="P12420" s="33"/>
      <c r="R12420" s="33"/>
      <c r="S12420" s="33"/>
    </row>
    <row r="12421" spans="16:19">
      <c r="P12421" s="33"/>
      <c r="R12421" s="33"/>
      <c r="S12421" s="33"/>
    </row>
    <row r="12422" spans="16:19">
      <c r="P12422" s="33"/>
      <c r="R12422" s="33"/>
      <c r="S12422" s="33"/>
    </row>
    <row r="12423" spans="16:19">
      <c r="P12423" s="33"/>
      <c r="R12423" s="33"/>
      <c r="S12423" s="33"/>
    </row>
    <row r="12424" spans="16:19">
      <c r="P12424" s="33"/>
      <c r="R12424" s="33"/>
      <c r="S12424" s="33"/>
    </row>
    <row r="12425" spans="16:19">
      <c r="P12425" s="33"/>
      <c r="R12425" s="33"/>
      <c r="S12425" s="33"/>
    </row>
    <row r="12426" spans="16:19">
      <c r="P12426" s="33"/>
      <c r="R12426" s="33"/>
      <c r="S12426" s="33"/>
    </row>
    <row r="12427" spans="16:19">
      <c r="P12427" s="33"/>
      <c r="R12427" s="33"/>
      <c r="S12427" s="33"/>
    </row>
    <row r="12428" spans="16:19">
      <c r="P12428" s="33"/>
      <c r="R12428" s="33"/>
      <c r="S12428" s="33"/>
    </row>
    <row r="12429" spans="16:19">
      <c r="P12429" s="33"/>
      <c r="R12429" s="33"/>
      <c r="S12429" s="33"/>
    </row>
    <row r="12430" spans="16:19">
      <c r="P12430" s="33"/>
      <c r="R12430" s="33"/>
      <c r="S12430" s="33"/>
    </row>
    <row r="12431" spans="16:19">
      <c r="P12431" s="33"/>
      <c r="R12431" s="33"/>
      <c r="S12431" s="33"/>
    </row>
    <row r="12432" spans="16:19">
      <c r="P12432" s="33"/>
      <c r="R12432" s="33"/>
      <c r="S12432" s="33"/>
    </row>
    <row r="12433" spans="16:19">
      <c r="P12433" s="33"/>
      <c r="R12433" s="33"/>
      <c r="S12433" s="33"/>
    </row>
    <row r="12434" spans="16:19">
      <c r="P12434" s="33"/>
      <c r="R12434" s="33"/>
      <c r="S12434" s="33"/>
    </row>
    <row r="12435" spans="16:19">
      <c r="P12435" s="33"/>
      <c r="R12435" s="33"/>
      <c r="S12435" s="33"/>
    </row>
    <row r="12436" spans="16:19">
      <c r="P12436" s="33"/>
      <c r="R12436" s="33"/>
      <c r="S12436" s="33"/>
    </row>
    <row r="12437" spans="16:19">
      <c r="P12437" s="33"/>
      <c r="R12437" s="33"/>
      <c r="S12437" s="33"/>
    </row>
    <row r="12438" spans="16:19">
      <c r="P12438" s="33"/>
      <c r="R12438" s="33"/>
      <c r="S12438" s="33"/>
    </row>
    <row r="12439" spans="16:19">
      <c r="P12439" s="33"/>
      <c r="R12439" s="33"/>
      <c r="S12439" s="33"/>
    </row>
    <row r="12440" spans="16:19">
      <c r="P12440" s="33"/>
      <c r="R12440" s="33"/>
      <c r="S12440" s="33"/>
    </row>
    <row r="12441" spans="16:19">
      <c r="P12441" s="33"/>
      <c r="R12441" s="33"/>
      <c r="S12441" s="33"/>
    </row>
    <row r="12442" spans="16:19">
      <c r="P12442" s="33"/>
      <c r="R12442" s="33"/>
      <c r="S12442" s="33"/>
    </row>
    <row r="12443" spans="16:19">
      <c r="P12443" s="33"/>
      <c r="R12443" s="33"/>
      <c r="S12443" s="33"/>
    </row>
    <row r="12444" spans="16:19">
      <c r="P12444" s="33"/>
      <c r="R12444" s="33"/>
      <c r="S12444" s="33"/>
    </row>
    <row r="12445" spans="16:19">
      <c r="P12445" s="33"/>
      <c r="R12445" s="33"/>
      <c r="S12445" s="33"/>
    </row>
    <row r="12446" spans="16:19">
      <c r="P12446" s="33"/>
      <c r="R12446" s="33"/>
      <c r="S12446" s="33"/>
    </row>
    <row r="12447" spans="16:19">
      <c r="P12447" s="33"/>
      <c r="R12447" s="33"/>
      <c r="S12447" s="33"/>
    </row>
    <row r="12448" spans="16:19">
      <c r="P12448" s="33"/>
      <c r="R12448" s="33"/>
      <c r="S12448" s="33"/>
    </row>
    <row r="12449" spans="16:19">
      <c r="P12449" s="33"/>
      <c r="R12449" s="33"/>
      <c r="S12449" s="33"/>
    </row>
    <row r="12450" spans="16:19">
      <c r="P12450" s="33"/>
      <c r="R12450" s="33"/>
      <c r="S12450" s="33"/>
    </row>
    <row r="12451" spans="16:19">
      <c r="P12451" s="33"/>
      <c r="R12451" s="33"/>
      <c r="S12451" s="33"/>
    </row>
    <row r="12452" spans="16:19">
      <c r="P12452" s="33"/>
      <c r="R12452" s="33"/>
      <c r="S12452" s="33"/>
    </row>
    <row r="12453" spans="16:19">
      <c r="P12453" s="33"/>
      <c r="R12453" s="33"/>
      <c r="S12453" s="33"/>
    </row>
    <row r="12454" spans="16:19">
      <c r="P12454" s="33"/>
      <c r="R12454" s="33"/>
      <c r="S12454" s="33"/>
    </row>
    <row r="12455" spans="16:19">
      <c r="P12455" s="33"/>
      <c r="R12455" s="33"/>
      <c r="S12455" s="33"/>
    </row>
    <row r="12456" spans="16:19">
      <c r="P12456" s="33"/>
      <c r="R12456" s="33"/>
      <c r="S12456" s="33"/>
    </row>
    <row r="12457" spans="16:19">
      <c r="P12457" s="33"/>
      <c r="R12457" s="33"/>
      <c r="S12457" s="33"/>
    </row>
    <row r="12458" spans="16:19">
      <c r="P12458" s="33"/>
      <c r="R12458" s="33"/>
      <c r="S12458" s="33"/>
    </row>
    <row r="12459" spans="16:19">
      <c r="P12459" s="33"/>
      <c r="R12459" s="33"/>
      <c r="S12459" s="33"/>
    </row>
    <row r="12460" spans="16:19">
      <c r="P12460" s="33"/>
      <c r="R12460" s="33"/>
      <c r="S12460" s="33"/>
    </row>
    <row r="12461" spans="16:19">
      <c r="P12461" s="33"/>
      <c r="R12461" s="33"/>
      <c r="S12461" s="33"/>
    </row>
    <row r="12462" spans="16:19">
      <c r="P12462" s="33"/>
      <c r="R12462" s="33"/>
      <c r="S12462" s="33"/>
    </row>
    <row r="12463" spans="16:19">
      <c r="P12463" s="33"/>
      <c r="R12463" s="33"/>
      <c r="S12463" s="33"/>
    </row>
    <row r="12464" spans="16:19">
      <c r="P12464" s="33"/>
      <c r="R12464" s="33"/>
      <c r="S12464" s="33"/>
    </row>
    <row r="12465" spans="16:19">
      <c r="P12465" s="33"/>
      <c r="R12465" s="33"/>
      <c r="S12465" s="33"/>
    </row>
    <row r="12466" spans="16:19">
      <c r="P12466" s="33"/>
      <c r="R12466" s="33"/>
      <c r="S12466" s="33"/>
    </row>
    <row r="12467" spans="16:19">
      <c r="P12467" s="33"/>
      <c r="R12467" s="33"/>
      <c r="S12467" s="33"/>
    </row>
    <row r="12468" spans="16:19">
      <c r="P12468" s="33"/>
      <c r="R12468" s="33"/>
      <c r="S12468" s="33"/>
    </row>
    <row r="12469" spans="16:19">
      <c r="P12469" s="33"/>
      <c r="R12469" s="33"/>
      <c r="S12469" s="33"/>
    </row>
    <row r="12470" spans="16:19">
      <c r="P12470" s="33"/>
      <c r="R12470" s="33"/>
      <c r="S12470" s="33"/>
    </row>
    <row r="12471" spans="16:19">
      <c r="P12471" s="33"/>
      <c r="R12471" s="33"/>
      <c r="S12471" s="33"/>
    </row>
    <row r="12472" spans="16:19">
      <c r="P12472" s="33"/>
      <c r="R12472" s="33"/>
      <c r="S12472" s="33"/>
    </row>
    <row r="12473" spans="16:19">
      <c r="P12473" s="33"/>
      <c r="R12473" s="33"/>
      <c r="S12473" s="33"/>
    </row>
    <row r="12474" spans="16:19">
      <c r="P12474" s="33"/>
      <c r="R12474" s="33"/>
      <c r="S12474" s="33"/>
    </row>
    <row r="12475" spans="16:19">
      <c r="P12475" s="33"/>
      <c r="R12475" s="33"/>
      <c r="S12475" s="33"/>
    </row>
    <row r="12476" spans="16:19">
      <c r="P12476" s="33"/>
      <c r="R12476" s="33"/>
      <c r="S12476" s="33"/>
    </row>
    <row r="12477" spans="16:19">
      <c r="P12477" s="33"/>
      <c r="R12477" s="33"/>
      <c r="S12477" s="33"/>
    </row>
    <row r="12478" spans="16:19">
      <c r="P12478" s="33"/>
      <c r="R12478" s="33"/>
      <c r="S12478" s="33"/>
    </row>
    <row r="12479" spans="16:19">
      <c r="P12479" s="33"/>
      <c r="R12479" s="33"/>
      <c r="S12479" s="33"/>
    </row>
    <row r="12480" spans="16:19">
      <c r="P12480" s="33"/>
      <c r="R12480" s="33"/>
      <c r="S12480" s="33"/>
    </row>
    <row r="12481" spans="16:19">
      <c r="P12481" s="33"/>
      <c r="R12481" s="33"/>
      <c r="S12481" s="33"/>
    </row>
    <row r="12482" spans="16:19">
      <c r="P12482" s="33"/>
      <c r="R12482" s="33"/>
      <c r="S12482" s="33"/>
    </row>
    <row r="12483" spans="16:19">
      <c r="P12483" s="33"/>
      <c r="R12483" s="33"/>
      <c r="S12483" s="33"/>
    </row>
    <row r="12484" spans="16:19">
      <c r="P12484" s="33"/>
      <c r="R12484" s="33"/>
      <c r="S12484" s="33"/>
    </row>
    <row r="12485" spans="16:19">
      <c r="P12485" s="33"/>
      <c r="R12485" s="33"/>
      <c r="S12485" s="33"/>
    </row>
    <row r="12486" spans="16:19">
      <c r="P12486" s="33"/>
      <c r="R12486" s="33"/>
      <c r="S12486" s="33"/>
    </row>
    <row r="12487" spans="16:19">
      <c r="P12487" s="33"/>
      <c r="R12487" s="33"/>
      <c r="S12487" s="33"/>
    </row>
    <row r="12488" spans="16:19">
      <c r="P12488" s="33"/>
      <c r="R12488" s="33"/>
      <c r="S12488" s="33"/>
    </row>
    <row r="12489" spans="16:19">
      <c r="P12489" s="33"/>
      <c r="R12489" s="33"/>
      <c r="S12489" s="33"/>
    </row>
    <row r="12490" spans="16:19">
      <c r="P12490" s="33"/>
      <c r="R12490" s="33"/>
      <c r="S12490" s="33"/>
    </row>
    <row r="12491" spans="16:19">
      <c r="P12491" s="33"/>
      <c r="R12491" s="33"/>
      <c r="S12491" s="33"/>
    </row>
    <row r="12492" spans="16:19">
      <c r="P12492" s="33"/>
      <c r="R12492" s="33"/>
      <c r="S12492" s="33"/>
    </row>
    <row r="12493" spans="16:19">
      <c r="P12493" s="33"/>
      <c r="R12493" s="33"/>
      <c r="S12493" s="33"/>
    </row>
    <row r="12494" spans="16:19">
      <c r="P12494" s="33"/>
      <c r="R12494" s="33"/>
      <c r="S12494" s="33"/>
    </row>
    <row r="12495" spans="16:19">
      <c r="P12495" s="33"/>
      <c r="R12495" s="33"/>
      <c r="S12495" s="33"/>
    </row>
    <row r="12496" spans="16:19">
      <c r="P12496" s="33"/>
      <c r="R12496" s="33"/>
      <c r="S12496" s="33"/>
    </row>
    <row r="12497" spans="16:19">
      <c r="P12497" s="33"/>
      <c r="R12497" s="33"/>
      <c r="S12497" s="33"/>
    </row>
    <row r="12498" spans="16:19">
      <c r="P12498" s="33"/>
      <c r="R12498" s="33"/>
      <c r="S12498" s="33"/>
    </row>
    <row r="12499" spans="16:19">
      <c r="P12499" s="33"/>
      <c r="R12499" s="33"/>
      <c r="S12499" s="33"/>
    </row>
    <row r="12500" spans="16:19">
      <c r="P12500" s="33"/>
      <c r="R12500" s="33"/>
      <c r="S12500" s="33"/>
    </row>
    <row r="12501" spans="16:19">
      <c r="P12501" s="33"/>
      <c r="R12501" s="33"/>
      <c r="S12501" s="33"/>
    </row>
    <row r="12502" spans="16:19">
      <c r="P12502" s="33"/>
      <c r="R12502" s="33"/>
      <c r="S12502" s="33"/>
    </row>
    <row r="12503" spans="16:19">
      <c r="P12503" s="33"/>
      <c r="R12503" s="33"/>
      <c r="S12503" s="33"/>
    </row>
    <row r="12504" spans="16:19">
      <c r="P12504" s="33"/>
      <c r="R12504" s="33"/>
      <c r="S12504" s="33"/>
    </row>
    <row r="12505" spans="16:19">
      <c r="P12505" s="33"/>
      <c r="R12505" s="33"/>
      <c r="S12505" s="33"/>
    </row>
    <row r="12506" spans="16:19">
      <c r="P12506" s="33"/>
      <c r="R12506" s="33"/>
      <c r="S12506" s="33"/>
    </row>
    <row r="12507" spans="16:19">
      <c r="P12507" s="33"/>
      <c r="R12507" s="33"/>
      <c r="S12507" s="33"/>
    </row>
    <row r="12508" spans="16:19">
      <c r="P12508" s="33"/>
      <c r="R12508" s="33"/>
      <c r="S12508" s="33"/>
    </row>
    <row r="12509" spans="16:19">
      <c r="P12509" s="33"/>
      <c r="R12509" s="33"/>
      <c r="S12509" s="33"/>
    </row>
    <row r="12510" spans="16:19">
      <c r="P12510" s="33"/>
      <c r="R12510" s="33"/>
      <c r="S12510" s="33"/>
    </row>
    <row r="12511" spans="16:19">
      <c r="P12511" s="33"/>
      <c r="R12511" s="33"/>
      <c r="S12511" s="33"/>
    </row>
    <row r="12512" spans="16:19">
      <c r="P12512" s="33"/>
      <c r="R12512" s="33"/>
      <c r="S12512" s="33"/>
    </row>
    <row r="12513" spans="16:19">
      <c r="P12513" s="33"/>
      <c r="R12513" s="33"/>
      <c r="S12513" s="33"/>
    </row>
    <row r="12514" spans="16:19">
      <c r="P12514" s="33"/>
      <c r="R12514" s="33"/>
      <c r="S12514" s="33"/>
    </row>
    <row r="12515" spans="16:19">
      <c r="P12515" s="33"/>
      <c r="R12515" s="33"/>
      <c r="S12515" s="33"/>
    </row>
    <row r="12516" spans="16:19">
      <c r="P12516" s="33"/>
      <c r="R12516" s="33"/>
      <c r="S12516" s="33"/>
    </row>
    <row r="12517" spans="16:19">
      <c r="P12517" s="33"/>
      <c r="R12517" s="33"/>
      <c r="S12517" s="33"/>
    </row>
    <row r="12518" spans="16:19">
      <c r="P12518" s="33"/>
      <c r="R12518" s="33"/>
      <c r="S12518" s="33"/>
    </row>
    <row r="12519" spans="16:19">
      <c r="P12519" s="33"/>
      <c r="R12519" s="33"/>
      <c r="S12519" s="33"/>
    </row>
    <row r="12520" spans="16:19">
      <c r="P12520" s="33"/>
      <c r="R12520" s="33"/>
      <c r="S12520" s="33"/>
    </row>
    <row r="12521" spans="16:19">
      <c r="P12521" s="33"/>
      <c r="R12521" s="33"/>
      <c r="S12521" s="33"/>
    </row>
    <row r="12522" spans="16:19">
      <c r="P12522" s="33"/>
      <c r="R12522" s="33"/>
      <c r="S12522" s="33"/>
    </row>
    <row r="12523" spans="16:19">
      <c r="P12523" s="33"/>
      <c r="R12523" s="33"/>
      <c r="S12523" s="33"/>
    </row>
    <row r="12524" spans="16:19">
      <c r="P12524" s="33"/>
      <c r="R12524" s="33"/>
      <c r="S12524" s="33"/>
    </row>
    <row r="12525" spans="16:19">
      <c r="P12525" s="33"/>
      <c r="R12525" s="33"/>
      <c r="S12525" s="33"/>
    </row>
    <row r="12526" spans="16:19">
      <c r="P12526" s="33"/>
      <c r="R12526" s="33"/>
      <c r="S12526" s="33"/>
    </row>
    <row r="12527" spans="16:19">
      <c r="P12527" s="33"/>
      <c r="R12527" s="33"/>
      <c r="S12527" s="33"/>
    </row>
    <row r="12528" spans="16:19">
      <c r="P12528" s="33"/>
      <c r="R12528" s="33"/>
      <c r="S12528" s="33"/>
    </row>
    <row r="12529" spans="16:19">
      <c r="P12529" s="33"/>
      <c r="R12529" s="33"/>
      <c r="S12529" s="33"/>
    </row>
    <row r="12530" spans="16:19">
      <c r="P12530" s="33"/>
      <c r="R12530" s="33"/>
      <c r="S12530" s="33"/>
    </row>
    <row r="12531" spans="16:19">
      <c r="P12531" s="33"/>
      <c r="R12531" s="33"/>
      <c r="S12531" s="33"/>
    </row>
    <row r="12532" spans="16:19">
      <c r="P12532" s="33"/>
      <c r="R12532" s="33"/>
      <c r="S12532" s="33"/>
    </row>
    <row r="12533" spans="16:19">
      <c r="P12533" s="33"/>
      <c r="R12533" s="33"/>
      <c r="S12533" s="33"/>
    </row>
    <row r="12534" spans="16:19">
      <c r="P12534" s="33"/>
      <c r="R12534" s="33"/>
      <c r="S12534" s="33"/>
    </row>
    <row r="12535" spans="16:19">
      <c r="P12535" s="33"/>
      <c r="R12535" s="33"/>
      <c r="S12535" s="33"/>
    </row>
    <row r="12536" spans="16:19">
      <c r="P12536" s="33"/>
      <c r="R12536" s="33"/>
      <c r="S12536" s="33"/>
    </row>
    <row r="12537" spans="16:19">
      <c r="P12537" s="33"/>
      <c r="R12537" s="33"/>
      <c r="S12537" s="33"/>
    </row>
    <row r="12538" spans="16:19">
      <c r="P12538" s="33"/>
      <c r="R12538" s="33"/>
      <c r="S12538" s="33"/>
    </row>
    <row r="12539" spans="16:19">
      <c r="P12539" s="33"/>
      <c r="R12539" s="33"/>
      <c r="S12539" s="33"/>
    </row>
    <row r="12540" spans="16:19">
      <c r="P12540" s="33"/>
      <c r="R12540" s="33"/>
      <c r="S12540" s="33"/>
    </row>
    <row r="12541" spans="16:19">
      <c r="P12541" s="33"/>
      <c r="R12541" s="33"/>
      <c r="S12541" s="33"/>
    </row>
    <row r="12542" spans="16:19">
      <c r="P12542" s="33"/>
      <c r="R12542" s="33"/>
      <c r="S12542" s="33"/>
    </row>
    <row r="12543" spans="16:19">
      <c r="P12543" s="33"/>
      <c r="R12543" s="33"/>
      <c r="S12543" s="33"/>
    </row>
    <row r="12544" spans="16:19">
      <c r="P12544" s="33"/>
      <c r="R12544" s="33"/>
      <c r="S12544" s="33"/>
    </row>
    <row r="12545" spans="16:19">
      <c r="P12545" s="33"/>
      <c r="R12545" s="33"/>
      <c r="S12545" s="33"/>
    </row>
    <row r="12546" spans="16:19">
      <c r="P12546" s="33"/>
      <c r="R12546" s="33"/>
      <c r="S12546" s="33"/>
    </row>
    <row r="12547" spans="16:19">
      <c r="P12547" s="33"/>
      <c r="R12547" s="33"/>
      <c r="S12547" s="33"/>
    </row>
    <row r="12548" spans="16:19">
      <c r="P12548" s="33"/>
      <c r="R12548" s="33"/>
      <c r="S12548" s="33"/>
    </row>
    <row r="12549" spans="16:19">
      <c r="P12549" s="33"/>
      <c r="R12549" s="33"/>
      <c r="S12549" s="33"/>
    </row>
    <row r="12550" spans="16:19">
      <c r="P12550" s="33"/>
      <c r="R12550" s="33"/>
      <c r="S12550" s="33"/>
    </row>
    <row r="12551" spans="16:19">
      <c r="P12551" s="33"/>
      <c r="R12551" s="33"/>
      <c r="S12551" s="33"/>
    </row>
    <row r="12552" spans="16:19">
      <c r="P12552" s="33"/>
      <c r="R12552" s="33"/>
      <c r="S12552" s="33"/>
    </row>
    <row r="12553" spans="16:19">
      <c r="P12553" s="33"/>
      <c r="R12553" s="33"/>
      <c r="S12553" s="33"/>
    </row>
    <row r="12554" spans="16:19">
      <c r="P12554" s="33"/>
      <c r="R12554" s="33"/>
      <c r="S12554" s="33"/>
    </row>
    <row r="12555" spans="16:19">
      <c r="P12555" s="33"/>
      <c r="R12555" s="33"/>
      <c r="S12555" s="33"/>
    </row>
    <row r="12556" spans="16:19">
      <c r="P12556" s="33"/>
      <c r="R12556" s="33"/>
      <c r="S12556" s="33"/>
    </row>
    <row r="12557" spans="16:19">
      <c r="P12557" s="33"/>
      <c r="R12557" s="33"/>
      <c r="S12557" s="33"/>
    </row>
    <row r="12558" spans="16:19">
      <c r="P12558" s="33"/>
      <c r="R12558" s="33"/>
      <c r="S12558" s="33"/>
    </row>
    <row r="12559" spans="16:19">
      <c r="P12559" s="33"/>
      <c r="R12559" s="33"/>
      <c r="S12559" s="33"/>
    </row>
    <row r="12560" spans="16:19">
      <c r="P12560" s="33"/>
      <c r="R12560" s="33"/>
      <c r="S12560" s="33"/>
    </row>
    <row r="12561" spans="16:19">
      <c r="P12561" s="33"/>
      <c r="R12561" s="33"/>
      <c r="S12561" s="33"/>
    </row>
    <row r="12562" spans="16:19">
      <c r="P12562" s="33"/>
      <c r="R12562" s="33"/>
      <c r="S12562" s="33"/>
    </row>
    <row r="12563" spans="16:19">
      <c r="P12563" s="33"/>
      <c r="R12563" s="33"/>
      <c r="S12563" s="33"/>
    </row>
    <row r="12564" spans="16:19">
      <c r="P12564" s="33"/>
      <c r="R12564" s="33"/>
      <c r="S12564" s="33"/>
    </row>
    <row r="12565" spans="16:19">
      <c r="P12565" s="33"/>
      <c r="R12565" s="33"/>
      <c r="S12565" s="33"/>
    </row>
    <row r="12566" spans="16:19">
      <c r="P12566" s="33"/>
      <c r="R12566" s="33"/>
      <c r="S12566" s="33"/>
    </row>
    <row r="12567" spans="16:19">
      <c r="P12567" s="33"/>
      <c r="R12567" s="33"/>
      <c r="S12567" s="33"/>
    </row>
    <row r="12568" spans="16:19">
      <c r="P12568" s="33"/>
      <c r="R12568" s="33"/>
      <c r="S12568" s="33"/>
    </row>
    <row r="12569" spans="16:19">
      <c r="P12569" s="33"/>
      <c r="R12569" s="33"/>
      <c r="S12569" s="33"/>
    </row>
    <row r="12570" spans="16:19">
      <c r="P12570" s="33"/>
      <c r="R12570" s="33"/>
      <c r="S12570" s="33"/>
    </row>
    <row r="12571" spans="16:19">
      <c r="P12571" s="33"/>
      <c r="R12571" s="33"/>
      <c r="S12571" s="33"/>
    </row>
    <row r="12572" spans="16:19">
      <c r="P12572" s="33"/>
      <c r="R12572" s="33"/>
      <c r="S12572" s="33"/>
    </row>
    <row r="12573" spans="16:19">
      <c r="P12573" s="33"/>
      <c r="R12573" s="33"/>
      <c r="S12573" s="33"/>
    </row>
    <row r="12574" spans="16:19">
      <c r="P12574" s="33"/>
      <c r="R12574" s="33"/>
      <c r="S12574" s="33"/>
    </row>
    <row r="12575" spans="16:19">
      <c r="P12575" s="33"/>
      <c r="R12575" s="33"/>
      <c r="S12575" s="33"/>
    </row>
    <row r="12576" spans="16:19">
      <c r="P12576" s="33"/>
      <c r="R12576" s="33"/>
      <c r="S12576" s="33"/>
    </row>
    <row r="12577" spans="16:19">
      <c r="P12577" s="33"/>
      <c r="R12577" s="33"/>
      <c r="S12577" s="33"/>
    </row>
    <row r="12578" spans="16:19">
      <c r="P12578" s="33"/>
      <c r="R12578" s="33"/>
      <c r="S12578" s="33"/>
    </row>
    <row r="12579" spans="16:19">
      <c r="P12579" s="33"/>
      <c r="R12579" s="33"/>
      <c r="S12579" s="33"/>
    </row>
    <row r="12580" spans="16:19">
      <c r="P12580" s="33"/>
      <c r="R12580" s="33"/>
      <c r="S12580" s="33"/>
    </row>
    <row r="12581" spans="16:19">
      <c r="P12581" s="33"/>
      <c r="R12581" s="33"/>
      <c r="S12581" s="33"/>
    </row>
    <row r="12582" spans="16:19">
      <c r="P12582" s="33"/>
      <c r="R12582" s="33"/>
      <c r="S12582" s="33"/>
    </row>
    <row r="12583" spans="16:19">
      <c r="P12583" s="33"/>
      <c r="R12583" s="33"/>
      <c r="S12583" s="33"/>
    </row>
    <row r="12584" spans="16:19">
      <c r="P12584" s="33"/>
      <c r="R12584" s="33"/>
      <c r="S12584" s="33"/>
    </row>
    <row r="12585" spans="16:19">
      <c r="P12585" s="33"/>
      <c r="R12585" s="33"/>
      <c r="S12585" s="33"/>
    </row>
    <row r="12586" spans="16:19">
      <c r="P12586" s="33"/>
      <c r="R12586" s="33"/>
      <c r="S12586" s="33"/>
    </row>
    <row r="12587" spans="16:19">
      <c r="P12587" s="33"/>
      <c r="R12587" s="33"/>
      <c r="S12587" s="33"/>
    </row>
    <row r="12588" spans="16:19">
      <c r="P12588" s="33"/>
      <c r="R12588" s="33"/>
      <c r="S12588" s="33"/>
    </row>
    <row r="12589" spans="16:19">
      <c r="P12589" s="33"/>
      <c r="R12589" s="33"/>
      <c r="S12589" s="33"/>
    </row>
    <row r="12590" spans="16:19">
      <c r="P12590" s="33"/>
      <c r="R12590" s="33"/>
      <c r="S12590" s="33"/>
    </row>
    <row r="12591" spans="16:19">
      <c r="P12591" s="33"/>
      <c r="R12591" s="33"/>
      <c r="S12591" s="33"/>
    </row>
    <row r="12592" spans="16:19">
      <c r="P12592" s="33"/>
      <c r="R12592" s="33"/>
      <c r="S12592" s="33"/>
    </row>
    <row r="12593" spans="16:19">
      <c r="P12593" s="33"/>
      <c r="R12593" s="33"/>
      <c r="S12593" s="33"/>
    </row>
    <row r="12594" spans="16:19">
      <c r="P12594" s="33"/>
      <c r="R12594" s="33"/>
      <c r="S12594" s="33"/>
    </row>
    <row r="12595" spans="16:19">
      <c r="P12595" s="33"/>
      <c r="R12595" s="33"/>
      <c r="S12595" s="33"/>
    </row>
    <row r="12596" spans="16:19">
      <c r="P12596" s="33"/>
      <c r="R12596" s="33"/>
      <c r="S12596" s="33"/>
    </row>
    <row r="12597" spans="16:19">
      <c r="P12597" s="33"/>
      <c r="R12597" s="33"/>
      <c r="S12597" s="33"/>
    </row>
    <row r="12598" spans="16:19">
      <c r="P12598" s="33"/>
      <c r="R12598" s="33"/>
      <c r="S12598" s="33"/>
    </row>
    <row r="12599" spans="16:19">
      <c r="P12599" s="33"/>
      <c r="R12599" s="33"/>
      <c r="S12599" s="33"/>
    </row>
    <row r="12600" spans="16:19">
      <c r="P12600" s="33"/>
      <c r="R12600" s="33"/>
      <c r="S12600" s="33"/>
    </row>
    <row r="12601" spans="16:19">
      <c r="P12601" s="33"/>
      <c r="R12601" s="33"/>
      <c r="S12601" s="33"/>
    </row>
    <row r="12602" spans="16:19">
      <c r="P12602" s="33"/>
      <c r="R12602" s="33"/>
      <c r="S12602" s="33"/>
    </row>
    <row r="12603" spans="16:19">
      <c r="P12603" s="33"/>
      <c r="R12603" s="33"/>
      <c r="S12603" s="33"/>
    </row>
    <row r="12604" spans="16:19">
      <c r="P12604" s="33"/>
      <c r="R12604" s="33"/>
      <c r="S12604" s="33"/>
    </row>
    <row r="12605" spans="16:19">
      <c r="P12605" s="33"/>
      <c r="R12605" s="33"/>
      <c r="S12605" s="33"/>
    </row>
    <row r="12606" spans="16:19">
      <c r="P12606" s="33"/>
      <c r="R12606" s="33"/>
      <c r="S12606" s="33"/>
    </row>
    <row r="12607" spans="16:19">
      <c r="P12607" s="33"/>
      <c r="R12607" s="33"/>
      <c r="S12607" s="33"/>
    </row>
    <row r="12608" spans="16:19">
      <c r="P12608" s="33"/>
      <c r="R12608" s="33"/>
      <c r="S12608" s="33"/>
    </row>
    <row r="12609" spans="16:19">
      <c r="P12609" s="33"/>
      <c r="R12609" s="33"/>
      <c r="S12609" s="33"/>
    </row>
    <row r="12610" spans="16:19">
      <c r="P12610" s="33"/>
      <c r="R12610" s="33"/>
      <c r="S12610" s="33"/>
    </row>
    <row r="12611" spans="16:19">
      <c r="P12611" s="33"/>
      <c r="R12611" s="33"/>
      <c r="S12611" s="33"/>
    </row>
    <row r="12612" spans="16:19">
      <c r="P12612" s="33"/>
      <c r="R12612" s="33"/>
      <c r="S12612" s="33"/>
    </row>
    <row r="12613" spans="16:19">
      <c r="P12613" s="33"/>
      <c r="R12613" s="33"/>
      <c r="S12613" s="33"/>
    </row>
    <row r="12614" spans="16:19">
      <c r="P12614" s="33"/>
      <c r="R12614" s="33"/>
      <c r="S12614" s="33"/>
    </row>
    <row r="12615" spans="16:19">
      <c r="P12615" s="33"/>
      <c r="R12615" s="33"/>
      <c r="S12615" s="33"/>
    </row>
    <row r="12616" spans="16:19">
      <c r="P12616" s="33"/>
      <c r="R12616" s="33"/>
      <c r="S12616" s="33"/>
    </row>
    <row r="12617" spans="16:19">
      <c r="P12617" s="33"/>
      <c r="R12617" s="33"/>
      <c r="S12617" s="33"/>
    </row>
    <row r="12618" spans="16:19">
      <c r="P12618" s="33"/>
      <c r="R12618" s="33"/>
      <c r="S12618" s="33"/>
    </row>
    <row r="12619" spans="16:19">
      <c r="P12619" s="33"/>
      <c r="R12619" s="33"/>
      <c r="S12619" s="33"/>
    </row>
    <row r="12620" spans="16:19">
      <c r="P12620" s="33"/>
      <c r="R12620" s="33"/>
      <c r="S12620" s="33"/>
    </row>
    <row r="12621" spans="16:19">
      <c r="P12621" s="33"/>
      <c r="R12621" s="33"/>
      <c r="S12621" s="33"/>
    </row>
    <row r="12622" spans="16:19">
      <c r="P12622" s="33"/>
      <c r="R12622" s="33"/>
      <c r="S12622" s="33"/>
    </row>
    <row r="12623" spans="16:19">
      <c r="P12623" s="33"/>
      <c r="R12623" s="33"/>
      <c r="S12623" s="33"/>
    </row>
    <row r="12624" spans="16:19">
      <c r="P12624" s="33"/>
      <c r="R12624" s="33"/>
      <c r="S12624" s="33"/>
    </row>
    <row r="12625" spans="16:19">
      <c r="P12625" s="33"/>
      <c r="R12625" s="33"/>
      <c r="S12625" s="33"/>
    </row>
    <row r="12626" spans="16:19">
      <c r="P12626" s="33"/>
      <c r="R12626" s="33"/>
      <c r="S12626" s="33"/>
    </row>
    <row r="12627" spans="16:19">
      <c r="P12627" s="33"/>
      <c r="R12627" s="33"/>
      <c r="S12627" s="33"/>
    </row>
    <row r="12628" spans="16:19">
      <c r="P12628" s="33"/>
      <c r="R12628" s="33"/>
      <c r="S12628" s="33"/>
    </row>
    <row r="12629" spans="16:19">
      <c r="P12629" s="33"/>
      <c r="R12629" s="33"/>
      <c r="S12629" s="33"/>
    </row>
    <row r="12630" spans="16:19">
      <c r="P12630" s="33"/>
      <c r="R12630" s="33"/>
      <c r="S12630" s="33"/>
    </row>
    <row r="12631" spans="16:19">
      <c r="P12631" s="33"/>
      <c r="R12631" s="33"/>
      <c r="S12631" s="33"/>
    </row>
    <row r="12632" spans="16:19">
      <c r="P12632" s="33"/>
      <c r="R12632" s="33"/>
      <c r="S12632" s="33"/>
    </row>
    <row r="12633" spans="16:19">
      <c r="P12633" s="33"/>
      <c r="R12633" s="33"/>
      <c r="S12633" s="33"/>
    </row>
    <row r="12634" spans="16:19">
      <c r="P12634" s="33"/>
      <c r="R12634" s="33"/>
      <c r="S12634" s="33"/>
    </row>
    <row r="12635" spans="16:19">
      <c r="P12635" s="33"/>
      <c r="R12635" s="33"/>
      <c r="S12635" s="33"/>
    </row>
    <row r="12636" spans="16:19">
      <c r="P12636" s="33"/>
      <c r="R12636" s="33"/>
      <c r="S12636" s="33"/>
    </row>
    <row r="12637" spans="16:19">
      <c r="P12637" s="33"/>
      <c r="R12637" s="33"/>
      <c r="S12637" s="33"/>
    </row>
    <row r="12638" spans="16:19">
      <c r="P12638" s="33"/>
      <c r="R12638" s="33"/>
      <c r="S12638" s="33"/>
    </row>
    <row r="12639" spans="16:19">
      <c r="P12639" s="33"/>
      <c r="R12639" s="33"/>
      <c r="S12639" s="33"/>
    </row>
    <row r="12640" spans="16:19">
      <c r="P12640" s="33"/>
      <c r="R12640" s="33"/>
      <c r="S12640" s="33"/>
    </row>
    <row r="12641" spans="16:19">
      <c r="P12641" s="33"/>
      <c r="R12641" s="33"/>
      <c r="S12641" s="33"/>
    </row>
    <row r="12642" spans="16:19">
      <c r="P12642" s="33"/>
      <c r="R12642" s="33"/>
      <c r="S12642" s="33"/>
    </row>
    <row r="12643" spans="16:19">
      <c r="P12643" s="33"/>
      <c r="R12643" s="33"/>
      <c r="S12643" s="33"/>
    </row>
    <row r="12644" spans="16:19">
      <c r="P12644" s="33"/>
      <c r="R12644" s="33"/>
      <c r="S12644" s="33"/>
    </row>
    <row r="12645" spans="16:19">
      <c r="P12645" s="33"/>
      <c r="R12645" s="33"/>
      <c r="S12645" s="33"/>
    </row>
    <row r="12646" spans="16:19">
      <c r="P12646" s="33"/>
      <c r="R12646" s="33"/>
      <c r="S12646" s="33"/>
    </row>
    <row r="12647" spans="16:19">
      <c r="P12647" s="33"/>
      <c r="R12647" s="33"/>
      <c r="S12647" s="33"/>
    </row>
    <row r="12648" spans="16:19">
      <c r="P12648" s="33"/>
      <c r="R12648" s="33"/>
      <c r="S12648" s="33"/>
    </row>
    <row r="12649" spans="16:19">
      <c r="P12649" s="33"/>
      <c r="R12649" s="33"/>
      <c r="S12649" s="33"/>
    </row>
    <row r="12650" spans="16:19">
      <c r="P12650" s="33"/>
      <c r="R12650" s="33"/>
      <c r="S12650" s="33"/>
    </row>
    <row r="12651" spans="16:19">
      <c r="P12651" s="33"/>
      <c r="R12651" s="33"/>
      <c r="S12651" s="33"/>
    </row>
    <row r="12652" spans="16:19">
      <c r="P12652" s="33"/>
      <c r="R12652" s="33"/>
      <c r="S12652" s="33"/>
    </row>
    <row r="12653" spans="16:19">
      <c r="P12653" s="33"/>
      <c r="R12653" s="33"/>
      <c r="S12653" s="33"/>
    </row>
    <row r="12654" spans="16:19">
      <c r="P12654" s="33"/>
      <c r="R12654" s="33"/>
      <c r="S12654" s="33"/>
    </row>
    <row r="12655" spans="16:19">
      <c r="P12655" s="33"/>
      <c r="R12655" s="33"/>
      <c r="S12655" s="33"/>
    </row>
    <row r="12656" spans="16:19">
      <c r="P12656" s="33"/>
      <c r="R12656" s="33"/>
      <c r="S12656" s="33"/>
    </row>
    <row r="12657" spans="16:19">
      <c r="P12657" s="33"/>
      <c r="R12657" s="33"/>
      <c r="S12657" s="33"/>
    </row>
    <row r="12658" spans="16:19">
      <c r="P12658" s="33"/>
      <c r="R12658" s="33"/>
      <c r="S12658" s="33"/>
    </row>
    <row r="12659" spans="16:19">
      <c r="P12659" s="33"/>
      <c r="R12659" s="33"/>
      <c r="S12659" s="33"/>
    </row>
    <row r="12660" spans="16:19">
      <c r="P12660" s="33"/>
      <c r="R12660" s="33"/>
      <c r="S12660" s="33"/>
    </row>
    <row r="12661" spans="16:19">
      <c r="P12661" s="33"/>
      <c r="R12661" s="33"/>
      <c r="S12661" s="33"/>
    </row>
    <row r="12662" spans="16:19">
      <c r="P12662" s="33"/>
      <c r="R12662" s="33"/>
      <c r="S12662" s="33"/>
    </row>
    <row r="12663" spans="16:19">
      <c r="P12663" s="33"/>
      <c r="R12663" s="33"/>
      <c r="S12663" s="33"/>
    </row>
    <row r="12664" spans="16:19">
      <c r="P12664" s="33"/>
      <c r="R12664" s="33"/>
      <c r="S12664" s="33"/>
    </row>
    <row r="12665" spans="16:19">
      <c r="P12665" s="33"/>
      <c r="R12665" s="33"/>
      <c r="S12665" s="33"/>
    </row>
    <row r="12666" spans="16:19">
      <c r="P12666" s="33"/>
      <c r="R12666" s="33"/>
      <c r="S12666" s="33"/>
    </row>
    <row r="12667" spans="16:19">
      <c r="P12667" s="33"/>
      <c r="R12667" s="33"/>
      <c r="S12667" s="33"/>
    </row>
    <row r="12668" spans="16:19">
      <c r="P12668" s="33"/>
      <c r="R12668" s="33"/>
      <c r="S12668" s="33"/>
    </row>
    <row r="12669" spans="16:19">
      <c r="P12669" s="33"/>
      <c r="R12669" s="33"/>
      <c r="S12669" s="33"/>
    </row>
    <row r="12670" spans="16:19">
      <c r="P12670" s="33"/>
      <c r="R12670" s="33"/>
      <c r="S12670" s="33"/>
    </row>
    <row r="12671" spans="16:19">
      <c r="P12671" s="33"/>
      <c r="R12671" s="33"/>
      <c r="S12671" s="33"/>
    </row>
    <row r="12672" spans="16:19">
      <c r="P12672" s="33"/>
      <c r="R12672" s="33"/>
      <c r="S12672" s="33"/>
    </row>
    <row r="12673" spans="16:19">
      <c r="P12673" s="33"/>
      <c r="R12673" s="33"/>
      <c r="S12673" s="33"/>
    </row>
    <row r="12674" spans="16:19">
      <c r="P12674" s="33"/>
      <c r="R12674" s="33"/>
      <c r="S12674" s="33"/>
    </row>
    <row r="12675" spans="16:19">
      <c r="P12675" s="33"/>
      <c r="R12675" s="33"/>
      <c r="S12675" s="33"/>
    </row>
    <row r="12676" spans="16:19">
      <c r="P12676" s="33"/>
      <c r="R12676" s="33"/>
      <c r="S12676" s="33"/>
    </row>
    <row r="12677" spans="16:19">
      <c r="P12677" s="33"/>
      <c r="R12677" s="33"/>
      <c r="S12677" s="33"/>
    </row>
    <row r="12678" spans="16:19">
      <c r="P12678" s="33"/>
      <c r="R12678" s="33"/>
      <c r="S12678" s="33"/>
    </row>
    <row r="12679" spans="16:19">
      <c r="P12679" s="33"/>
      <c r="R12679" s="33"/>
      <c r="S12679" s="33"/>
    </row>
    <row r="12680" spans="16:19">
      <c r="P12680" s="33"/>
      <c r="R12680" s="33"/>
      <c r="S12680" s="33"/>
    </row>
    <row r="12681" spans="16:19">
      <c r="P12681" s="33"/>
      <c r="R12681" s="33"/>
      <c r="S12681" s="33"/>
    </row>
    <row r="12682" spans="16:19">
      <c r="P12682" s="33"/>
      <c r="R12682" s="33"/>
      <c r="S12682" s="33"/>
    </row>
    <row r="12683" spans="16:19">
      <c r="P12683" s="33"/>
      <c r="R12683" s="33"/>
      <c r="S12683" s="33"/>
    </row>
    <row r="12684" spans="16:19">
      <c r="P12684" s="33"/>
      <c r="R12684" s="33"/>
      <c r="S12684" s="33"/>
    </row>
    <row r="12685" spans="16:19">
      <c r="P12685" s="33"/>
      <c r="R12685" s="33"/>
      <c r="S12685" s="33"/>
    </row>
    <row r="12686" spans="16:19">
      <c r="P12686" s="33"/>
      <c r="R12686" s="33"/>
      <c r="S12686" s="33"/>
    </row>
    <row r="12687" spans="16:19">
      <c r="P12687" s="33"/>
      <c r="R12687" s="33"/>
      <c r="S12687" s="33"/>
    </row>
    <row r="12688" spans="16:19">
      <c r="P12688" s="33"/>
      <c r="R12688" s="33"/>
      <c r="S12688" s="33"/>
    </row>
    <row r="12689" spans="16:19">
      <c r="P12689" s="33"/>
      <c r="R12689" s="33"/>
      <c r="S12689" s="33"/>
    </row>
    <row r="12690" spans="16:19">
      <c r="P12690" s="33"/>
      <c r="R12690" s="33"/>
      <c r="S12690" s="33"/>
    </row>
    <row r="12691" spans="16:19">
      <c r="P12691" s="33"/>
      <c r="R12691" s="33"/>
      <c r="S12691" s="33"/>
    </row>
    <row r="12692" spans="16:19">
      <c r="P12692" s="33"/>
      <c r="R12692" s="33"/>
      <c r="S12692" s="33"/>
    </row>
    <row r="12693" spans="16:19">
      <c r="P12693" s="33"/>
      <c r="R12693" s="33"/>
      <c r="S12693" s="33"/>
    </row>
    <row r="12694" spans="16:19">
      <c r="P12694" s="33"/>
      <c r="R12694" s="33"/>
      <c r="S12694" s="33"/>
    </row>
    <row r="12695" spans="16:19">
      <c r="P12695" s="33"/>
      <c r="R12695" s="33"/>
      <c r="S12695" s="33"/>
    </row>
    <row r="12696" spans="16:19">
      <c r="P12696" s="33"/>
      <c r="R12696" s="33"/>
      <c r="S12696" s="33"/>
    </row>
    <row r="12697" spans="16:19">
      <c r="P12697" s="33"/>
      <c r="R12697" s="33"/>
      <c r="S12697" s="33"/>
    </row>
    <row r="12698" spans="16:19">
      <c r="P12698" s="33"/>
      <c r="R12698" s="33"/>
      <c r="S12698" s="33"/>
    </row>
    <row r="12699" spans="16:19">
      <c r="P12699" s="33"/>
      <c r="R12699" s="33"/>
      <c r="S12699" s="33"/>
    </row>
    <row r="12700" spans="16:19">
      <c r="P12700" s="33"/>
      <c r="R12700" s="33"/>
      <c r="S12700" s="33"/>
    </row>
    <row r="12701" spans="16:19">
      <c r="P12701" s="33"/>
      <c r="R12701" s="33"/>
      <c r="S12701" s="33"/>
    </row>
    <row r="12702" spans="16:19">
      <c r="P12702" s="33"/>
      <c r="R12702" s="33"/>
      <c r="S12702" s="33"/>
    </row>
    <row r="12703" spans="16:19">
      <c r="P12703" s="33"/>
      <c r="R12703" s="33"/>
      <c r="S12703" s="33"/>
    </row>
    <row r="12704" spans="16:19">
      <c r="P12704" s="33"/>
      <c r="R12704" s="33"/>
      <c r="S12704" s="33"/>
    </row>
    <row r="12705" spans="16:19">
      <c r="P12705" s="33"/>
      <c r="R12705" s="33"/>
      <c r="S12705" s="33"/>
    </row>
    <row r="12706" spans="16:19">
      <c r="P12706" s="33"/>
      <c r="R12706" s="33"/>
      <c r="S12706" s="33"/>
    </row>
    <row r="12707" spans="16:19">
      <c r="P12707" s="33"/>
      <c r="R12707" s="33"/>
      <c r="S12707" s="33"/>
    </row>
    <row r="12708" spans="16:19">
      <c r="P12708" s="33"/>
      <c r="R12708" s="33"/>
      <c r="S12708" s="33"/>
    </row>
    <row r="12709" spans="16:19">
      <c r="P12709" s="33"/>
      <c r="R12709" s="33"/>
      <c r="S12709" s="33"/>
    </row>
    <row r="12710" spans="16:19">
      <c r="P12710" s="33"/>
      <c r="R12710" s="33"/>
      <c r="S12710" s="33"/>
    </row>
    <row r="12711" spans="16:19">
      <c r="P12711" s="33"/>
      <c r="R12711" s="33"/>
      <c r="S12711" s="33"/>
    </row>
    <row r="12712" spans="16:19">
      <c r="P12712" s="33"/>
      <c r="R12712" s="33"/>
      <c r="S12712" s="33"/>
    </row>
    <row r="12713" spans="16:19">
      <c r="P12713" s="33"/>
      <c r="R12713" s="33"/>
      <c r="S12713" s="33"/>
    </row>
    <row r="12714" spans="16:19">
      <c r="P12714" s="33"/>
      <c r="R12714" s="33"/>
      <c r="S12714" s="33"/>
    </row>
    <row r="12715" spans="16:19">
      <c r="P12715" s="33"/>
      <c r="R12715" s="33"/>
      <c r="S12715" s="33"/>
    </row>
    <row r="12716" spans="16:19">
      <c r="P12716" s="33"/>
      <c r="R12716" s="33"/>
      <c r="S12716" s="33"/>
    </row>
    <row r="12717" spans="16:19">
      <c r="P12717" s="33"/>
      <c r="R12717" s="33"/>
      <c r="S12717" s="33"/>
    </row>
    <row r="12718" spans="16:19">
      <c r="P12718" s="33"/>
      <c r="R12718" s="33"/>
      <c r="S12718" s="33"/>
    </row>
    <row r="12719" spans="16:19">
      <c r="P12719" s="33"/>
      <c r="R12719" s="33"/>
      <c r="S12719" s="33"/>
    </row>
    <row r="12720" spans="16:19">
      <c r="P12720" s="33"/>
      <c r="R12720" s="33"/>
      <c r="S12720" s="33"/>
    </row>
    <row r="12721" spans="16:19">
      <c r="P12721" s="33"/>
      <c r="R12721" s="33"/>
      <c r="S12721" s="33"/>
    </row>
    <row r="12722" spans="16:19">
      <c r="P12722" s="33"/>
      <c r="R12722" s="33"/>
      <c r="S12722" s="33"/>
    </row>
    <row r="12723" spans="16:19">
      <c r="P12723" s="33"/>
      <c r="R12723" s="33"/>
      <c r="S12723" s="33"/>
    </row>
    <row r="12724" spans="16:19">
      <c r="P12724" s="33"/>
      <c r="R12724" s="33"/>
      <c r="S12724" s="33"/>
    </row>
    <row r="12725" spans="16:19">
      <c r="P12725" s="33"/>
      <c r="R12725" s="33"/>
      <c r="S12725" s="33"/>
    </row>
    <row r="12726" spans="16:19">
      <c r="P12726" s="33"/>
      <c r="R12726" s="33"/>
      <c r="S12726" s="33"/>
    </row>
    <row r="12727" spans="16:19">
      <c r="P12727" s="33"/>
      <c r="R12727" s="33"/>
      <c r="S12727" s="33"/>
    </row>
    <row r="12728" spans="16:19">
      <c r="P12728" s="33"/>
      <c r="R12728" s="33"/>
      <c r="S12728" s="33"/>
    </row>
    <row r="12729" spans="16:19">
      <c r="P12729" s="33"/>
      <c r="R12729" s="33"/>
      <c r="S12729" s="33"/>
    </row>
    <row r="12730" spans="16:19">
      <c r="P12730" s="33"/>
      <c r="R12730" s="33"/>
      <c r="S12730" s="33"/>
    </row>
    <row r="12731" spans="16:19">
      <c r="P12731" s="33"/>
      <c r="R12731" s="33"/>
      <c r="S12731" s="33"/>
    </row>
    <row r="12732" spans="16:19">
      <c r="P12732" s="33"/>
      <c r="R12732" s="33"/>
      <c r="S12732" s="33"/>
    </row>
    <row r="12733" spans="16:19">
      <c r="P12733" s="33"/>
      <c r="R12733" s="33"/>
      <c r="S12733" s="33"/>
    </row>
    <row r="12734" spans="16:19">
      <c r="P12734" s="33"/>
      <c r="R12734" s="33"/>
      <c r="S12734" s="33"/>
    </row>
    <row r="12735" spans="16:19">
      <c r="P12735" s="33"/>
      <c r="R12735" s="33"/>
      <c r="S12735" s="33"/>
    </row>
    <row r="12736" spans="16:19">
      <c r="P12736" s="33"/>
      <c r="R12736" s="33"/>
      <c r="S12736" s="33"/>
    </row>
    <row r="12737" spans="16:19">
      <c r="P12737" s="33"/>
      <c r="R12737" s="33"/>
      <c r="S12737" s="33"/>
    </row>
    <row r="12738" spans="16:19">
      <c r="P12738" s="33"/>
      <c r="R12738" s="33"/>
      <c r="S12738" s="33"/>
    </row>
    <row r="12739" spans="16:19">
      <c r="P12739" s="33"/>
      <c r="R12739" s="33"/>
      <c r="S12739" s="33"/>
    </row>
    <row r="12740" spans="16:19">
      <c r="P12740" s="33"/>
      <c r="R12740" s="33"/>
      <c r="S12740" s="33"/>
    </row>
    <row r="12741" spans="16:19">
      <c r="P12741" s="33"/>
      <c r="R12741" s="33"/>
      <c r="S12741" s="33"/>
    </row>
    <row r="12742" spans="16:19">
      <c r="P12742" s="33"/>
      <c r="R12742" s="33"/>
      <c r="S12742" s="33"/>
    </row>
    <row r="12743" spans="16:19">
      <c r="P12743" s="33"/>
      <c r="R12743" s="33"/>
      <c r="S12743" s="33"/>
    </row>
    <row r="12744" spans="16:19">
      <c r="P12744" s="33"/>
      <c r="R12744" s="33"/>
      <c r="S12744" s="33"/>
    </row>
    <row r="12745" spans="16:19">
      <c r="P12745" s="33"/>
      <c r="R12745" s="33"/>
      <c r="S12745" s="33"/>
    </row>
    <row r="12746" spans="16:19">
      <c r="P12746" s="33"/>
      <c r="R12746" s="33"/>
      <c r="S12746" s="33"/>
    </row>
    <row r="12747" spans="16:19">
      <c r="P12747" s="33"/>
      <c r="R12747" s="33"/>
      <c r="S12747" s="33"/>
    </row>
    <row r="12748" spans="16:19">
      <c r="P12748" s="33"/>
      <c r="R12748" s="33"/>
      <c r="S12748" s="33"/>
    </row>
    <row r="12749" spans="16:19">
      <c r="P12749" s="33"/>
      <c r="R12749" s="33"/>
      <c r="S12749" s="33"/>
    </row>
    <row r="12750" spans="16:19">
      <c r="P12750" s="33"/>
      <c r="R12750" s="33"/>
      <c r="S12750" s="33"/>
    </row>
    <row r="12751" spans="16:19">
      <c r="P12751" s="33"/>
      <c r="R12751" s="33"/>
      <c r="S12751" s="33"/>
    </row>
    <row r="12752" spans="16:19">
      <c r="P12752" s="33"/>
      <c r="R12752" s="33"/>
      <c r="S12752" s="33"/>
    </row>
    <row r="12753" spans="16:19">
      <c r="P12753" s="33"/>
      <c r="R12753" s="33"/>
      <c r="S12753" s="33"/>
    </row>
    <row r="12754" spans="16:19">
      <c r="P12754" s="33"/>
      <c r="R12754" s="33"/>
      <c r="S12754" s="33"/>
    </row>
    <row r="12755" spans="16:19">
      <c r="P12755" s="33"/>
      <c r="R12755" s="33"/>
      <c r="S12755" s="33"/>
    </row>
    <row r="12756" spans="16:19">
      <c r="P12756" s="33"/>
      <c r="R12756" s="33"/>
      <c r="S12756" s="33"/>
    </row>
    <row r="12757" spans="16:19">
      <c r="P12757" s="33"/>
      <c r="R12757" s="33"/>
      <c r="S12757" s="33"/>
    </row>
    <row r="12758" spans="16:19">
      <c r="P12758" s="33"/>
      <c r="R12758" s="33"/>
      <c r="S12758" s="33"/>
    </row>
    <row r="12759" spans="16:19">
      <c r="P12759" s="33"/>
      <c r="R12759" s="33"/>
      <c r="S12759" s="33"/>
    </row>
    <row r="12760" spans="16:19">
      <c r="P12760" s="33"/>
      <c r="R12760" s="33"/>
      <c r="S12760" s="33"/>
    </row>
    <row r="12761" spans="16:19">
      <c r="P12761" s="33"/>
      <c r="R12761" s="33"/>
      <c r="S12761" s="33"/>
    </row>
    <row r="12762" spans="16:19">
      <c r="P12762" s="33"/>
      <c r="R12762" s="33"/>
      <c r="S12762" s="33"/>
    </row>
    <row r="12763" spans="16:19">
      <c r="P12763" s="33"/>
      <c r="R12763" s="33"/>
      <c r="S12763" s="33"/>
    </row>
    <row r="12764" spans="16:19">
      <c r="P12764" s="33"/>
      <c r="R12764" s="33"/>
      <c r="S12764" s="33"/>
    </row>
    <row r="12765" spans="16:19">
      <c r="P12765" s="33"/>
      <c r="R12765" s="33"/>
      <c r="S12765" s="33"/>
    </row>
    <row r="12766" spans="16:19">
      <c r="P12766" s="33"/>
      <c r="R12766" s="33"/>
      <c r="S12766" s="33"/>
    </row>
    <row r="12767" spans="16:19">
      <c r="P12767" s="33"/>
      <c r="R12767" s="33"/>
      <c r="S12767" s="33"/>
    </row>
    <row r="12768" spans="16:19">
      <c r="P12768" s="33"/>
      <c r="R12768" s="33"/>
      <c r="S12768" s="33"/>
    </row>
    <row r="12769" spans="16:19">
      <c r="P12769" s="33"/>
      <c r="R12769" s="33"/>
      <c r="S12769" s="33"/>
    </row>
    <row r="12770" spans="16:19">
      <c r="P12770" s="33"/>
      <c r="R12770" s="33"/>
      <c r="S12770" s="33"/>
    </row>
    <row r="12771" spans="16:19">
      <c r="P12771" s="33"/>
      <c r="R12771" s="33"/>
      <c r="S12771" s="33"/>
    </row>
    <row r="12772" spans="16:19">
      <c r="P12772" s="33"/>
      <c r="R12772" s="33"/>
      <c r="S12772" s="33"/>
    </row>
    <row r="12773" spans="16:19">
      <c r="P12773" s="33"/>
      <c r="R12773" s="33"/>
      <c r="S12773" s="33"/>
    </row>
    <row r="12774" spans="16:19">
      <c r="P12774" s="33"/>
      <c r="R12774" s="33"/>
      <c r="S12774" s="33"/>
    </row>
    <row r="12775" spans="16:19">
      <c r="P12775" s="33"/>
      <c r="R12775" s="33"/>
      <c r="S12775" s="33"/>
    </row>
    <row r="12776" spans="16:19">
      <c r="P12776" s="33"/>
      <c r="R12776" s="33"/>
      <c r="S12776" s="33"/>
    </row>
    <row r="12777" spans="16:19">
      <c r="P12777" s="33"/>
      <c r="R12777" s="33"/>
      <c r="S12777" s="33"/>
    </row>
    <row r="12778" spans="16:19">
      <c r="P12778" s="33"/>
      <c r="R12778" s="33"/>
      <c r="S12778" s="33"/>
    </row>
    <row r="12779" spans="16:19">
      <c r="P12779" s="33"/>
      <c r="R12779" s="33"/>
      <c r="S12779" s="33"/>
    </row>
    <row r="12780" spans="16:19">
      <c r="P12780" s="33"/>
      <c r="R12780" s="33"/>
      <c r="S12780" s="33"/>
    </row>
    <row r="12781" spans="16:19">
      <c r="P12781" s="33"/>
      <c r="R12781" s="33"/>
      <c r="S12781" s="33"/>
    </row>
    <row r="12782" spans="16:19">
      <c r="P12782" s="33"/>
      <c r="R12782" s="33"/>
      <c r="S12782" s="33"/>
    </row>
    <row r="12783" spans="16:19">
      <c r="P12783" s="33"/>
      <c r="R12783" s="33"/>
      <c r="S12783" s="33"/>
    </row>
    <row r="12784" spans="16:19">
      <c r="P12784" s="33"/>
      <c r="R12784" s="33"/>
      <c r="S12784" s="33"/>
    </row>
    <row r="12785" spans="16:19">
      <c r="P12785" s="33"/>
      <c r="R12785" s="33"/>
      <c r="S12785" s="33"/>
    </row>
    <row r="12786" spans="16:19">
      <c r="P12786" s="33"/>
      <c r="R12786" s="33"/>
      <c r="S12786" s="33"/>
    </row>
    <row r="12787" spans="16:19">
      <c r="P12787" s="33"/>
      <c r="R12787" s="33"/>
      <c r="S12787" s="33"/>
    </row>
    <row r="12788" spans="16:19">
      <c r="P12788" s="33"/>
      <c r="R12788" s="33"/>
      <c r="S12788" s="33"/>
    </row>
    <row r="12789" spans="16:19">
      <c r="P12789" s="33"/>
      <c r="R12789" s="33"/>
      <c r="S12789" s="33"/>
    </row>
    <row r="12790" spans="16:19">
      <c r="P12790" s="33"/>
      <c r="R12790" s="33"/>
      <c r="S12790" s="33"/>
    </row>
    <row r="12791" spans="16:19">
      <c r="P12791" s="33"/>
      <c r="R12791" s="33"/>
      <c r="S12791" s="33"/>
    </row>
    <row r="12792" spans="16:19">
      <c r="P12792" s="33"/>
      <c r="R12792" s="33"/>
      <c r="S12792" s="33"/>
    </row>
    <row r="12793" spans="16:19">
      <c r="P12793" s="33"/>
      <c r="R12793" s="33"/>
      <c r="S12793" s="33"/>
    </row>
    <row r="12794" spans="16:19">
      <c r="P12794" s="33"/>
      <c r="R12794" s="33"/>
      <c r="S12794" s="33"/>
    </row>
    <row r="12795" spans="16:19">
      <c r="P12795" s="33"/>
      <c r="R12795" s="33"/>
      <c r="S12795" s="33"/>
    </row>
    <row r="12796" spans="16:19">
      <c r="P12796" s="33"/>
      <c r="R12796" s="33"/>
      <c r="S12796" s="33"/>
    </row>
    <row r="12797" spans="16:19">
      <c r="P12797" s="33"/>
      <c r="R12797" s="33"/>
      <c r="S12797" s="33"/>
    </row>
    <row r="12798" spans="16:19">
      <c r="P12798" s="33"/>
      <c r="R12798" s="33"/>
      <c r="S12798" s="33"/>
    </row>
    <row r="12799" spans="16:19">
      <c r="P12799" s="33"/>
      <c r="R12799" s="33"/>
      <c r="S12799" s="33"/>
    </row>
    <row r="12800" spans="16:19">
      <c r="P12800" s="33"/>
      <c r="R12800" s="33"/>
      <c r="S12800" s="33"/>
    </row>
    <row r="12801" spans="16:19">
      <c r="P12801" s="33"/>
      <c r="R12801" s="33"/>
      <c r="S12801" s="33"/>
    </row>
    <row r="12802" spans="16:19">
      <c r="P12802" s="33"/>
      <c r="R12802" s="33"/>
      <c r="S12802" s="33"/>
    </row>
    <row r="12803" spans="16:19">
      <c r="P12803" s="33"/>
      <c r="R12803" s="33"/>
      <c r="S12803" s="33"/>
    </row>
    <row r="12804" spans="16:19">
      <c r="P12804" s="33"/>
      <c r="R12804" s="33"/>
      <c r="S12804" s="33"/>
    </row>
    <row r="12805" spans="16:19">
      <c r="P12805" s="33"/>
      <c r="R12805" s="33"/>
      <c r="S12805" s="33"/>
    </row>
    <row r="12806" spans="16:19">
      <c r="P12806" s="33"/>
      <c r="R12806" s="33"/>
      <c r="S12806" s="33"/>
    </row>
    <row r="12807" spans="16:19">
      <c r="P12807" s="33"/>
      <c r="R12807" s="33"/>
      <c r="S12807" s="33"/>
    </row>
    <row r="12808" spans="16:19">
      <c r="P12808" s="33"/>
      <c r="R12808" s="33"/>
      <c r="S12808" s="33"/>
    </row>
    <row r="12809" spans="16:19">
      <c r="P12809" s="33"/>
      <c r="R12809" s="33"/>
      <c r="S12809" s="33"/>
    </row>
    <row r="12810" spans="16:19">
      <c r="P12810" s="33"/>
      <c r="R12810" s="33"/>
      <c r="S12810" s="33"/>
    </row>
    <row r="12811" spans="16:19">
      <c r="P12811" s="33"/>
      <c r="R12811" s="33"/>
      <c r="S12811" s="33"/>
    </row>
    <row r="12812" spans="16:19">
      <c r="P12812" s="33"/>
      <c r="R12812" s="33"/>
      <c r="S12812" s="33"/>
    </row>
    <row r="12813" spans="16:19">
      <c r="P12813" s="33"/>
      <c r="R12813" s="33"/>
      <c r="S12813" s="33"/>
    </row>
    <row r="12814" spans="16:19">
      <c r="P12814" s="33"/>
      <c r="R12814" s="33"/>
      <c r="S12814" s="33"/>
    </row>
    <row r="12815" spans="16:19">
      <c r="P12815" s="33"/>
      <c r="R12815" s="33"/>
      <c r="S12815" s="33"/>
    </row>
    <row r="12816" spans="16:19">
      <c r="P12816" s="33"/>
      <c r="R12816" s="33"/>
      <c r="S12816" s="33"/>
    </row>
    <row r="12817" spans="16:19">
      <c r="P12817" s="33"/>
      <c r="R12817" s="33"/>
      <c r="S12817" s="33"/>
    </row>
    <row r="12818" spans="16:19">
      <c r="P12818" s="33"/>
      <c r="R12818" s="33"/>
      <c r="S12818" s="33"/>
    </row>
    <row r="12819" spans="16:19">
      <c r="P12819" s="33"/>
      <c r="R12819" s="33"/>
      <c r="S12819" s="33"/>
    </row>
    <row r="12820" spans="16:19">
      <c r="P12820" s="33"/>
      <c r="R12820" s="33"/>
      <c r="S12820" s="33"/>
    </row>
    <row r="12821" spans="16:19">
      <c r="P12821" s="33"/>
      <c r="R12821" s="33"/>
      <c r="S12821" s="33"/>
    </row>
    <row r="12822" spans="16:19">
      <c r="P12822" s="33"/>
      <c r="R12822" s="33"/>
      <c r="S12822" s="33"/>
    </row>
    <row r="12823" spans="16:19">
      <c r="P12823" s="33"/>
      <c r="R12823" s="33"/>
      <c r="S12823" s="33"/>
    </row>
    <row r="12824" spans="16:19">
      <c r="P12824" s="33"/>
      <c r="R12824" s="33"/>
      <c r="S12824" s="33"/>
    </row>
    <row r="12825" spans="16:19">
      <c r="P12825" s="33"/>
      <c r="R12825" s="33"/>
      <c r="S12825" s="33"/>
    </row>
    <row r="12826" spans="16:19">
      <c r="P12826" s="33"/>
      <c r="R12826" s="33"/>
      <c r="S12826" s="33"/>
    </row>
    <row r="12827" spans="16:19">
      <c r="P12827" s="33"/>
      <c r="R12827" s="33"/>
      <c r="S12827" s="33"/>
    </row>
    <row r="12828" spans="16:19">
      <c r="P12828" s="33"/>
      <c r="R12828" s="33"/>
      <c r="S12828" s="33"/>
    </row>
    <row r="12829" spans="16:19">
      <c r="P12829" s="33"/>
      <c r="R12829" s="33"/>
      <c r="S12829" s="33"/>
    </row>
    <row r="12830" spans="16:19">
      <c r="P12830" s="33"/>
      <c r="R12830" s="33"/>
      <c r="S12830" s="33"/>
    </row>
    <row r="12831" spans="16:19">
      <c r="P12831" s="33"/>
      <c r="R12831" s="33"/>
      <c r="S12831" s="33"/>
    </row>
    <row r="12832" spans="16:19">
      <c r="P12832" s="33"/>
      <c r="R12832" s="33"/>
      <c r="S12832" s="33"/>
    </row>
    <row r="12833" spans="16:19">
      <c r="P12833" s="33"/>
      <c r="R12833" s="33"/>
      <c r="S12833" s="33"/>
    </row>
    <row r="12834" spans="16:19">
      <c r="P12834" s="33"/>
      <c r="R12834" s="33"/>
      <c r="S12834" s="33"/>
    </row>
    <row r="12835" spans="16:19">
      <c r="P12835" s="33"/>
      <c r="R12835" s="33"/>
      <c r="S12835" s="33"/>
    </row>
    <row r="12836" spans="16:19">
      <c r="P12836" s="33"/>
      <c r="R12836" s="33"/>
      <c r="S12836" s="33"/>
    </row>
    <row r="12837" spans="16:19">
      <c r="P12837" s="33"/>
      <c r="R12837" s="33"/>
      <c r="S12837" s="33"/>
    </row>
    <row r="12838" spans="16:19">
      <c r="P12838" s="33"/>
      <c r="R12838" s="33"/>
      <c r="S12838" s="33"/>
    </row>
    <row r="12839" spans="16:19">
      <c r="P12839" s="33"/>
      <c r="R12839" s="33"/>
      <c r="S12839" s="33"/>
    </row>
    <row r="12840" spans="16:19">
      <c r="P12840" s="33"/>
      <c r="R12840" s="33"/>
      <c r="S12840" s="33"/>
    </row>
    <row r="12841" spans="16:19">
      <c r="P12841" s="33"/>
      <c r="R12841" s="33"/>
      <c r="S12841" s="33"/>
    </row>
    <row r="12842" spans="16:19">
      <c r="P12842" s="33"/>
      <c r="R12842" s="33"/>
      <c r="S12842" s="33"/>
    </row>
    <row r="12843" spans="16:19">
      <c r="P12843" s="33"/>
      <c r="R12843" s="33"/>
      <c r="S12843" s="33"/>
    </row>
    <row r="12844" spans="16:19">
      <c r="P12844" s="33"/>
      <c r="R12844" s="33"/>
      <c r="S12844" s="33"/>
    </row>
    <row r="12845" spans="16:19">
      <c r="P12845" s="33"/>
      <c r="R12845" s="33"/>
      <c r="S12845" s="33"/>
    </row>
    <row r="12846" spans="16:19">
      <c r="P12846" s="33"/>
      <c r="R12846" s="33"/>
      <c r="S12846" s="33"/>
    </row>
    <row r="12847" spans="16:19">
      <c r="P12847" s="33"/>
      <c r="R12847" s="33"/>
      <c r="S12847" s="33"/>
    </row>
    <row r="12848" spans="16:19">
      <c r="P12848" s="33"/>
      <c r="R12848" s="33"/>
      <c r="S12848" s="33"/>
    </row>
    <row r="12849" spans="16:19">
      <c r="P12849" s="33"/>
      <c r="R12849" s="33"/>
      <c r="S12849" s="33"/>
    </row>
    <row r="12850" spans="16:19">
      <c r="P12850" s="33"/>
      <c r="R12850" s="33"/>
      <c r="S12850" s="33"/>
    </row>
    <row r="12851" spans="16:19">
      <c r="P12851" s="33"/>
      <c r="R12851" s="33"/>
      <c r="S12851" s="33"/>
    </row>
    <row r="12852" spans="16:19">
      <c r="P12852" s="33"/>
      <c r="R12852" s="33"/>
      <c r="S12852" s="33"/>
    </row>
    <row r="12853" spans="16:19">
      <c r="P12853" s="33"/>
      <c r="R12853" s="33"/>
      <c r="S12853" s="33"/>
    </row>
    <row r="12854" spans="16:19">
      <c r="P12854" s="33"/>
      <c r="R12854" s="33"/>
      <c r="S12854" s="33"/>
    </row>
    <row r="12855" spans="16:19">
      <c r="P12855" s="33"/>
      <c r="R12855" s="33"/>
      <c r="S12855" s="33"/>
    </row>
    <row r="12856" spans="16:19">
      <c r="P12856" s="33"/>
      <c r="R12856" s="33"/>
      <c r="S12856" s="33"/>
    </row>
    <row r="12857" spans="16:19">
      <c r="P12857" s="33"/>
      <c r="R12857" s="33"/>
      <c r="S12857" s="33"/>
    </row>
    <row r="12858" spans="16:19">
      <c r="P12858" s="33"/>
      <c r="R12858" s="33"/>
      <c r="S12858" s="33"/>
    </row>
    <row r="12859" spans="16:19">
      <c r="P12859" s="33"/>
      <c r="R12859" s="33"/>
      <c r="S12859" s="33"/>
    </row>
    <row r="12860" spans="16:19">
      <c r="P12860" s="33"/>
      <c r="R12860" s="33"/>
      <c r="S12860" s="33"/>
    </row>
    <row r="12861" spans="16:19">
      <c r="P12861" s="33"/>
      <c r="R12861" s="33"/>
      <c r="S12861" s="33"/>
    </row>
    <row r="12862" spans="16:19">
      <c r="P12862" s="33"/>
      <c r="R12862" s="33"/>
      <c r="S12862" s="33"/>
    </row>
    <row r="12863" spans="16:19">
      <c r="P12863" s="33"/>
      <c r="R12863" s="33"/>
      <c r="S12863" s="33"/>
    </row>
    <row r="12864" spans="16:19">
      <c r="P12864" s="33"/>
      <c r="R12864" s="33"/>
      <c r="S12864" s="33"/>
    </row>
    <row r="12865" spans="16:19">
      <c r="P12865" s="33"/>
      <c r="R12865" s="33"/>
      <c r="S12865" s="33"/>
    </row>
    <row r="12866" spans="16:19">
      <c r="P12866" s="33"/>
      <c r="R12866" s="33"/>
      <c r="S12866" s="33"/>
    </row>
    <row r="12867" spans="16:19">
      <c r="P12867" s="33"/>
      <c r="R12867" s="33"/>
      <c r="S12867" s="33"/>
    </row>
    <row r="12868" spans="16:19">
      <c r="P12868" s="33"/>
      <c r="R12868" s="33"/>
      <c r="S12868" s="33"/>
    </row>
    <row r="12869" spans="16:19">
      <c r="P12869" s="33"/>
      <c r="R12869" s="33"/>
      <c r="S12869" s="33"/>
    </row>
    <row r="12870" spans="16:19">
      <c r="P12870" s="33"/>
      <c r="R12870" s="33"/>
      <c r="S12870" s="33"/>
    </row>
    <row r="12871" spans="16:19">
      <c r="P12871" s="33"/>
      <c r="R12871" s="33"/>
      <c r="S12871" s="33"/>
    </row>
    <row r="12872" spans="16:19">
      <c r="P12872" s="33"/>
      <c r="R12872" s="33"/>
      <c r="S12872" s="33"/>
    </row>
    <row r="12873" spans="16:19">
      <c r="P12873" s="33"/>
      <c r="R12873" s="33"/>
      <c r="S12873" s="33"/>
    </row>
    <row r="12874" spans="16:19">
      <c r="P12874" s="33"/>
      <c r="R12874" s="33"/>
      <c r="S12874" s="33"/>
    </row>
    <row r="12875" spans="16:19">
      <c r="P12875" s="33"/>
      <c r="R12875" s="33"/>
      <c r="S12875" s="33"/>
    </row>
    <row r="12876" spans="16:19">
      <c r="P12876" s="33"/>
      <c r="R12876" s="33"/>
      <c r="S12876" s="33"/>
    </row>
    <row r="12877" spans="16:19">
      <c r="P12877" s="33"/>
      <c r="R12877" s="33"/>
      <c r="S12877" s="33"/>
    </row>
    <row r="12878" spans="16:19">
      <c r="P12878" s="33"/>
      <c r="R12878" s="33"/>
      <c r="S12878" s="33"/>
    </row>
    <row r="12879" spans="16:19">
      <c r="P12879" s="33"/>
      <c r="R12879" s="33"/>
      <c r="S12879" s="33"/>
    </row>
    <row r="12880" spans="16:19">
      <c r="P12880" s="33"/>
      <c r="R12880" s="33"/>
      <c r="S12880" s="33"/>
    </row>
    <row r="12881" spans="16:19">
      <c r="P12881" s="33"/>
      <c r="R12881" s="33"/>
      <c r="S12881" s="33"/>
    </row>
    <row r="12882" spans="16:19">
      <c r="P12882" s="33"/>
      <c r="R12882" s="33"/>
      <c r="S12882" s="33"/>
    </row>
    <row r="12883" spans="16:19">
      <c r="P12883" s="33"/>
      <c r="R12883" s="33"/>
      <c r="S12883" s="33"/>
    </row>
    <row r="12884" spans="16:19">
      <c r="P12884" s="33"/>
      <c r="R12884" s="33"/>
      <c r="S12884" s="33"/>
    </row>
    <row r="12885" spans="16:19">
      <c r="P12885" s="33"/>
      <c r="R12885" s="33"/>
      <c r="S12885" s="33"/>
    </row>
    <row r="12886" spans="16:19">
      <c r="P12886" s="33"/>
      <c r="R12886" s="33"/>
      <c r="S12886" s="33"/>
    </row>
    <row r="12887" spans="16:19">
      <c r="P12887" s="33"/>
      <c r="R12887" s="33"/>
      <c r="S12887" s="33"/>
    </row>
    <row r="12888" spans="16:19">
      <c r="P12888" s="33"/>
      <c r="R12888" s="33"/>
      <c r="S12888" s="33"/>
    </row>
    <row r="12889" spans="16:19">
      <c r="P12889" s="33"/>
      <c r="R12889" s="33"/>
      <c r="S12889" s="33"/>
    </row>
    <row r="12890" spans="16:19">
      <c r="P12890" s="33"/>
      <c r="R12890" s="33"/>
      <c r="S12890" s="33"/>
    </row>
    <row r="12891" spans="16:19">
      <c r="P12891" s="33"/>
      <c r="R12891" s="33"/>
      <c r="S12891" s="33"/>
    </row>
    <row r="12892" spans="16:19">
      <c r="P12892" s="33"/>
      <c r="R12892" s="33"/>
      <c r="S12892" s="33"/>
    </row>
    <row r="12893" spans="16:19">
      <c r="P12893" s="33"/>
      <c r="R12893" s="33"/>
      <c r="S12893" s="33"/>
    </row>
    <row r="12894" spans="16:19">
      <c r="P12894" s="33"/>
      <c r="R12894" s="33"/>
      <c r="S12894" s="33"/>
    </row>
    <row r="12895" spans="16:19">
      <c r="P12895" s="33"/>
      <c r="R12895" s="33"/>
      <c r="S12895" s="33"/>
    </row>
    <row r="12896" spans="16:19">
      <c r="P12896" s="33"/>
      <c r="R12896" s="33"/>
      <c r="S12896" s="33"/>
    </row>
    <row r="12897" spans="16:19">
      <c r="P12897" s="33"/>
      <c r="R12897" s="33"/>
      <c r="S12897" s="33"/>
    </row>
    <row r="12898" spans="16:19">
      <c r="P12898" s="33"/>
      <c r="R12898" s="33"/>
      <c r="S12898" s="33"/>
    </row>
    <row r="12899" spans="16:19">
      <c r="P12899" s="33"/>
      <c r="R12899" s="33"/>
      <c r="S12899" s="33"/>
    </row>
    <row r="12900" spans="16:19">
      <c r="P12900" s="33"/>
      <c r="R12900" s="33"/>
      <c r="S12900" s="33"/>
    </row>
    <row r="12901" spans="16:19">
      <c r="P12901" s="33"/>
      <c r="R12901" s="33"/>
      <c r="S12901" s="33"/>
    </row>
    <row r="12902" spans="16:19">
      <c r="P12902" s="33"/>
      <c r="R12902" s="33"/>
      <c r="S12902" s="33"/>
    </row>
    <row r="12903" spans="16:19">
      <c r="P12903" s="33"/>
      <c r="R12903" s="33"/>
      <c r="S12903" s="33"/>
    </row>
    <row r="12904" spans="16:19">
      <c r="P12904" s="33"/>
      <c r="R12904" s="33"/>
      <c r="S12904" s="33"/>
    </row>
    <row r="12905" spans="16:19">
      <c r="P12905" s="33"/>
      <c r="R12905" s="33"/>
      <c r="S12905" s="33"/>
    </row>
    <row r="12906" spans="16:19">
      <c r="P12906" s="33"/>
      <c r="R12906" s="33"/>
      <c r="S12906" s="33"/>
    </row>
    <row r="12907" spans="16:19">
      <c r="P12907" s="33"/>
      <c r="R12907" s="33"/>
      <c r="S12907" s="33"/>
    </row>
    <row r="12908" spans="16:19">
      <c r="P12908" s="33"/>
      <c r="R12908" s="33"/>
      <c r="S12908" s="33"/>
    </row>
    <row r="12909" spans="16:19">
      <c r="P12909" s="33"/>
      <c r="R12909" s="33"/>
      <c r="S12909" s="33"/>
    </row>
    <row r="12910" spans="16:19">
      <c r="P12910" s="33"/>
      <c r="R12910" s="33"/>
      <c r="S12910" s="33"/>
    </row>
    <row r="12911" spans="16:19">
      <c r="P12911" s="33"/>
      <c r="R12911" s="33"/>
      <c r="S12911" s="33"/>
    </row>
    <row r="12912" spans="16:19">
      <c r="P12912" s="33"/>
      <c r="R12912" s="33"/>
      <c r="S12912" s="33"/>
    </row>
    <row r="12913" spans="16:19">
      <c r="P12913" s="33"/>
      <c r="R12913" s="33"/>
      <c r="S12913" s="33"/>
    </row>
    <row r="12914" spans="16:19">
      <c r="P12914" s="33"/>
      <c r="R12914" s="33"/>
      <c r="S12914" s="33"/>
    </row>
    <row r="12915" spans="16:19">
      <c r="P12915" s="33"/>
      <c r="R12915" s="33"/>
      <c r="S12915" s="33"/>
    </row>
    <row r="12916" spans="16:19">
      <c r="P12916" s="33"/>
      <c r="R12916" s="33"/>
      <c r="S12916" s="33"/>
    </row>
    <row r="12917" spans="16:19">
      <c r="P12917" s="33"/>
      <c r="R12917" s="33"/>
      <c r="S12917" s="33"/>
    </row>
    <row r="12918" spans="16:19">
      <c r="P12918" s="33"/>
      <c r="R12918" s="33"/>
      <c r="S12918" s="33"/>
    </row>
    <row r="12919" spans="16:19">
      <c r="P12919" s="33"/>
      <c r="R12919" s="33"/>
      <c r="S12919" s="33"/>
    </row>
    <row r="12920" spans="16:19">
      <c r="P12920" s="33"/>
      <c r="R12920" s="33"/>
      <c r="S12920" s="33"/>
    </row>
    <row r="12921" spans="16:19">
      <c r="P12921" s="33"/>
      <c r="R12921" s="33"/>
      <c r="S12921" s="33"/>
    </row>
    <row r="12922" spans="16:19">
      <c r="P12922" s="33"/>
      <c r="R12922" s="33"/>
      <c r="S12922" s="33"/>
    </row>
    <row r="12923" spans="16:19">
      <c r="P12923" s="33"/>
      <c r="R12923" s="33"/>
      <c r="S12923" s="33"/>
    </row>
    <row r="12924" spans="16:19">
      <c r="P12924" s="33"/>
      <c r="R12924" s="33"/>
      <c r="S12924" s="33"/>
    </row>
    <row r="12925" spans="16:19">
      <c r="P12925" s="33"/>
      <c r="R12925" s="33"/>
      <c r="S12925" s="33"/>
    </row>
    <row r="12926" spans="16:19">
      <c r="P12926" s="33"/>
      <c r="R12926" s="33"/>
      <c r="S12926" s="33"/>
    </row>
    <row r="12927" spans="16:19">
      <c r="P12927" s="33"/>
      <c r="R12927" s="33"/>
      <c r="S12927" s="33"/>
    </row>
    <row r="12928" spans="16:19">
      <c r="P12928" s="33"/>
      <c r="R12928" s="33"/>
      <c r="S12928" s="33"/>
    </row>
    <row r="12929" spans="16:19">
      <c r="P12929" s="33"/>
      <c r="R12929" s="33"/>
      <c r="S12929" s="33"/>
    </row>
    <row r="12930" spans="16:19">
      <c r="P12930" s="33"/>
      <c r="R12930" s="33"/>
      <c r="S12930" s="33"/>
    </row>
    <row r="12931" spans="16:19">
      <c r="P12931" s="33"/>
      <c r="R12931" s="33"/>
      <c r="S12931" s="33"/>
    </row>
    <row r="12932" spans="16:19">
      <c r="P12932" s="33"/>
      <c r="R12932" s="33"/>
      <c r="S12932" s="33"/>
    </row>
    <row r="12933" spans="16:19">
      <c r="P12933" s="33"/>
      <c r="R12933" s="33"/>
      <c r="S12933" s="33"/>
    </row>
    <row r="12934" spans="16:19">
      <c r="P12934" s="33"/>
      <c r="R12934" s="33"/>
      <c r="S12934" s="33"/>
    </row>
    <row r="12935" spans="16:19">
      <c r="P12935" s="33"/>
      <c r="R12935" s="33"/>
      <c r="S12935" s="33"/>
    </row>
    <row r="12936" spans="16:19">
      <c r="P12936" s="33"/>
      <c r="R12936" s="33"/>
      <c r="S12936" s="33"/>
    </row>
    <row r="12937" spans="16:19">
      <c r="P12937" s="33"/>
      <c r="R12937" s="33"/>
      <c r="S12937" s="33"/>
    </row>
    <row r="12938" spans="16:19">
      <c r="P12938" s="33"/>
      <c r="R12938" s="33"/>
      <c r="S12938" s="33"/>
    </row>
    <row r="12939" spans="16:19">
      <c r="P12939" s="33"/>
      <c r="R12939" s="33"/>
      <c r="S12939" s="33"/>
    </row>
    <row r="12940" spans="16:19">
      <c r="P12940" s="33"/>
      <c r="R12940" s="33"/>
      <c r="S12940" s="33"/>
    </row>
    <row r="12941" spans="16:19">
      <c r="P12941" s="33"/>
      <c r="R12941" s="33"/>
      <c r="S12941" s="33"/>
    </row>
    <row r="12942" spans="16:19">
      <c r="P12942" s="33"/>
      <c r="R12942" s="33"/>
      <c r="S12942" s="33"/>
    </row>
    <row r="12943" spans="16:19">
      <c r="P12943" s="33"/>
      <c r="R12943" s="33"/>
      <c r="S12943" s="33"/>
    </row>
    <row r="12944" spans="16:19">
      <c r="P12944" s="33"/>
      <c r="R12944" s="33"/>
      <c r="S12944" s="33"/>
    </row>
    <row r="12945" spans="16:19">
      <c r="P12945" s="33"/>
      <c r="R12945" s="33"/>
      <c r="S12945" s="33"/>
    </row>
    <row r="12946" spans="16:19">
      <c r="P12946" s="33"/>
      <c r="R12946" s="33"/>
      <c r="S12946" s="33"/>
    </row>
    <row r="12947" spans="16:19">
      <c r="P12947" s="33"/>
      <c r="R12947" s="33"/>
      <c r="S12947" s="33"/>
    </row>
    <row r="12948" spans="16:19">
      <c r="P12948" s="33"/>
      <c r="R12948" s="33"/>
      <c r="S12948" s="33"/>
    </row>
    <row r="12949" spans="16:19">
      <c r="P12949" s="33"/>
      <c r="R12949" s="33"/>
      <c r="S12949" s="33"/>
    </row>
    <row r="12950" spans="16:19">
      <c r="P12950" s="33"/>
      <c r="R12950" s="33"/>
      <c r="S12950" s="33"/>
    </row>
    <row r="12951" spans="16:19">
      <c r="P12951" s="33"/>
      <c r="R12951" s="33"/>
      <c r="S12951" s="33"/>
    </row>
    <row r="12952" spans="16:19">
      <c r="P12952" s="33"/>
      <c r="R12952" s="33"/>
      <c r="S12952" s="33"/>
    </row>
    <row r="12953" spans="16:19">
      <c r="P12953" s="33"/>
      <c r="R12953" s="33"/>
      <c r="S12953" s="33"/>
    </row>
    <row r="12954" spans="16:19">
      <c r="P12954" s="33"/>
      <c r="R12954" s="33"/>
      <c r="S12954" s="33"/>
    </row>
    <row r="12955" spans="16:19">
      <c r="P12955" s="33"/>
      <c r="R12955" s="33"/>
      <c r="S12955" s="33"/>
    </row>
    <row r="12956" spans="16:19">
      <c r="P12956" s="33"/>
      <c r="R12956" s="33"/>
      <c r="S12956" s="33"/>
    </row>
    <row r="12957" spans="16:19">
      <c r="P12957" s="33"/>
      <c r="R12957" s="33"/>
      <c r="S12957" s="33"/>
    </row>
    <row r="12958" spans="16:19">
      <c r="P12958" s="33"/>
      <c r="R12958" s="33"/>
      <c r="S12958" s="33"/>
    </row>
    <row r="12959" spans="16:19">
      <c r="P12959" s="33"/>
      <c r="R12959" s="33"/>
      <c r="S12959" s="33"/>
    </row>
    <row r="12960" spans="16:19">
      <c r="P12960" s="33"/>
      <c r="R12960" s="33"/>
      <c r="S12960" s="33"/>
    </row>
    <row r="12961" spans="16:19">
      <c r="P12961" s="33"/>
      <c r="R12961" s="33"/>
      <c r="S12961" s="33"/>
    </row>
    <row r="12962" spans="16:19">
      <c r="P12962" s="33"/>
      <c r="R12962" s="33"/>
      <c r="S12962" s="33"/>
    </row>
    <row r="12963" spans="16:19">
      <c r="P12963" s="33"/>
      <c r="R12963" s="33"/>
      <c r="S12963" s="33"/>
    </row>
    <row r="12964" spans="16:19">
      <c r="P12964" s="33"/>
      <c r="R12964" s="33"/>
      <c r="S12964" s="33"/>
    </row>
    <row r="12965" spans="16:19">
      <c r="P12965" s="33"/>
      <c r="R12965" s="33"/>
      <c r="S12965" s="33"/>
    </row>
    <row r="12966" spans="16:19">
      <c r="P12966" s="33"/>
      <c r="R12966" s="33"/>
      <c r="S12966" s="33"/>
    </row>
    <row r="12967" spans="16:19">
      <c r="P12967" s="33"/>
      <c r="R12967" s="33"/>
      <c r="S12967" s="33"/>
    </row>
    <row r="12968" spans="16:19">
      <c r="P12968" s="33"/>
      <c r="R12968" s="33"/>
      <c r="S12968" s="33"/>
    </row>
    <row r="12969" spans="16:19">
      <c r="P12969" s="33"/>
      <c r="R12969" s="33"/>
      <c r="S12969" s="33"/>
    </row>
    <row r="12970" spans="16:19">
      <c r="P12970" s="33"/>
      <c r="R12970" s="33"/>
      <c r="S12970" s="33"/>
    </row>
    <row r="12971" spans="16:19">
      <c r="P12971" s="33"/>
      <c r="R12971" s="33"/>
      <c r="S12971" s="33"/>
    </row>
    <row r="12972" spans="16:19">
      <c r="P12972" s="33"/>
      <c r="R12972" s="33"/>
      <c r="S12972" s="33"/>
    </row>
    <row r="12973" spans="16:19">
      <c r="P12973" s="33"/>
      <c r="R12973" s="33"/>
      <c r="S12973" s="33"/>
    </row>
    <row r="12974" spans="16:19">
      <c r="P12974" s="33"/>
      <c r="R12974" s="33"/>
      <c r="S12974" s="33"/>
    </row>
    <row r="12975" spans="16:19">
      <c r="P12975" s="33"/>
      <c r="R12975" s="33"/>
      <c r="S12975" s="33"/>
    </row>
    <row r="12976" spans="16:19">
      <c r="P12976" s="33"/>
      <c r="R12976" s="33"/>
      <c r="S12976" s="33"/>
    </row>
    <row r="12977" spans="16:19">
      <c r="P12977" s="33"/>
      <c r="R12977" s="33"/>
      <c r="S12977" s="33"/>
    </row>
    <row r="12978" spans="16:19">
      <c r="P12978" s="33"/>
      <c r="R12978" s="33"/>
      <c r="S12978" s="33"/>
    </row>
    <row r="12979" spans="16:19">
      <c r="P12979" s="33"/>
      <c r="R12979" s="33"/>
      <c r="S12979" s="33"/>
    </row>
    <row r="12980" spans="16:19">
      <c r="P12980" s="33"/>
      <c r="R12980" s="33"/>
      <c r="S12980" s="33"/>
    </row>
    <row r="12981" spans="16:19">
      <c r="P12981" s="33"/>
      <c r="R12981" s="33"/>
      <c r="S12981" s="33"/>
    </row>
    <row r="12982" spans="16:19">
      <c r="P12982" s="33"/>
      <c r="R12982" s="33"/>
      <c r="S12982" s="33"/>
    </row>
    <row r="12983" spans="16:19">
      <c r="P12983" s="33"/>
      <c r="R12983" s="33"/>
      <c r="S12983" s="33"/>
    </row>
    <row r="12984" spans="16:19">
      <c r="P12984" s="33"/>
      <c r="R12984" s="33"/>
      <c r="S12984" s="33"/>
    </row>
    <row r="12985" spans="16:19">
      <c r="P12985" s="33"/>
      <c r="R12985" s="33"/>
      <c r="S12985" s="33"/>
    </row>
    <row r="12986" spans="16:19">
      <c r="P12986" s="33"/>
      <c r="R12986" s="33"/>
      <c r="S12986" s="33"/>
    </row>
    <row r="12987" spans="16:19">
      <c r="P12987" s="33"/>
      <c r="R12987" s="33"/>
      <c r="S12987" s="33"/>
    </row>
    <row r="12988" spans="16:19">
      <c r="P12988" s="33"/>
      <c r="R12988" s="33"/>
      <c r="S12988" s="33"/>
    </row>
    <row r="12989" spans="16:19">
      <c r="P12989" s="33"/>
      <c r="R12989" s="33"/>
      <c r="S12989" s="33"/>
    </row>
    <row r="12990" spans="16:19">
      <c r="P12990" s="33"/>
      <c r="R12990" s="33"/>
      <c r="S12990" s="33"/>
    </row>
    <row r="12991" spans="16:19">
      <c r="P12991" s="33"/>
      <c r="R12991" s="33"/>
      <c r="S12991" s="33"/>
    </row>
    <row r="12992" spans="16:19">
      <c r="P12992" s="33"/>
      <c r="R12992" s="33"/>
      <c r="S12992" s="33"/>
    </row>
    <row r="12993" spans="16:19">
      <c r="P12993" s="33"/>
      <c r="R12993" s="33"/>
      <c r="S12993" s="33"/>
    </row>
    <row r="12994" spans="16:19">
      <c r="P12994" s="33"/>
      <c r="R12994" s="33"/>
      <c r="S12994" s="33"/>
    </row>
    <row r="12995" spans="16:19">
      <c r="P12995" s="33"/>
      <c r="R12995" s="33"/>
      <c r="S12995" s="33"/>
    </row>
    <row r="12996" spans="16:19">
      <c r="P12996" s="33"/>
      <c r="R12996" s="33"/>
      <c r="S12996" s="33"/>
    </row>
    <row r="12997" spans="16:19">
      <c r="P12997" s="33"/>
      <c r="R12997" s="33"/>
      <c r="S12997" s="33"/>
    </row>
    <row r="12998" spans="16:19">
      <c r="P12998" s="33"/>
      <c r="R12998" s="33"/>
      <c r="S12998" s="33"/>
    </row>
    <row r="12999" spans="16:19">
      <c r="P12999" s="33"/>
      <c r="R12999" s="33"/>
      <c r="S12999" s="33"/>
    </row>
    <row r="13000" spans="16:19">
      <c r="P13000" s="33"/>
      <c r="R13000" s="33"/>
      <c r="S13000" s="33"/>
    </row>
    <row r="13001" spans="16:19">
      <c r="P13001" s="33"/>
      <c r="R13001" s="33"/>
      <c r="S13001" s="33"/>
    </row>
    <row r="13002" spans="16:19">
      <c r="P13002" s="33"/>
      <c r="R13002" s="33"/>
      <c r="S13002" s="33"/>
    </row>
    <row r="13003" spans="16:19">
      <c r="P13003" s="33"/>
      <c r="R13003" s="33"/>
      <c r="S13003" s="33"/>
    </row>
    <row r="13004" spans="16:19">
      <c r="P13004" s="33"/>
      <c r="R13004" s="33"/>
      <c r="S13004" s="33"/>
    </row>
    <row r="13005" spans="16:19">
      <c r="P13005" s="33"/>
      <c r="R13005" s="33"/>
      <c r="S13005" s="33"/>
    </row>
    <row r="13006" spans="16:19">
      <c r="P13006" s="33"/>
      <c r="R13006" s="33"/>
      <c r="S13006" s="33"/>
    </row>
    <row r="13007" spans="16:19">
      <c r="P13007" s="33"/>
      <c r="R13007" s="33"/>
      <c r="S13007" s="33"/>
    </row>
    <row r="13008" spans="16:19">
      <c r="P13008" s="33"/>
      <c r="R13008" s="33"/>
      <c r="S13008" s="33"/>
    </row>
    <row r="13009" spans="16:19">
      <c r="P13009" s="33"/>
      <c r="R13009" s="33"/>
      <c r="S13009" s="33"/>
    </row>
    <row r="13010" spans="16:19">
      <c r="P13010" s="33"/>
      <c r="R13010" s="33"/>
      <c r="S13010" s="33"/>
    </row>
    <row r="13011" spans="16:19">
      <c r="P13011" s="33"/>
      <c r="R13011" s="33"/>
      <c r="S13011" s="33"/>
    </row>
    <row r="13012" spans="16:19">
      <c r="P13012" s="33"/>
      <c r="R13012" s="33"/>
      <c r="S13012" s="33"/>
    </row>
    <row r="13013" spans="16:19">
      <c r="P13013" s="33"/>
      <c r="R13013" s="33"/>
      <c r="S13013" s="33"/>
    </row>
    <row r="13014" spans="16:19">
      <c r="P13014" s="33"/>
      <c r="R13014" s="33"/>
      <c r="S13014" s="33"/>
    </row>
    <row r="13015" spans="16:19">
      <c r="P13015" s="33"/>
      <c r="R13015" s="33"/>
      <c r="S13015" s="33"/>
    </row>
    <row r="13016" spans="16:19">
      <c r="P13016" s="33"/>
      <c r="R13016" s="33"/>
      <c r="S13016" s="33"/>
    </row>
    <row r="13017" spans="16:19">
      <c r="P13017" s="33"/>
      <c r="R13017" s="33"/>
      <c r="S13017" s="33"/>
    </row>
    <row r="13018" spans="16:19">
      <c r="P13018" s="33"/>
      <c r="R13018" s="33"/>
      <c r="S13018" s="33"/>
    </row>
    <row r="13019" spans="16:19">
      <c r="P13019" s="33"/>
      <c r="R13019" s="33"/>
      <c r="S13019" s="33"/>
    </row>
    <row r="13020" spans="16:19">
      <c r="P13020" s="33"/>
      <c r="R13020" s="33"/>
      <c r="S13020" s="33"/>
    </row>
    <row r="13021" spans="16:19">
      <c r="P13021" s="33"/>
      <c r="R13021" s="33"/>
      <c r="S13021" s="33"/>
    </row>
    <row r="13022" spans="16:19">
      <c r="P13022" s="33"/>
      <c r="R13022" s="33"/>
      <c r="S13022" s="33"/>
    </row>
    <row r="13023" spans="16:19">
      <c r="P13023" s="33"/>
      <c r="R13023" s="33"/>
      <c r="S13023" s="33"/>
    </row>
    <row r="13024" spans="16:19">
      <c r="P13024" s="33"/>
      <c r="R13024" s="33"/>
      <c r="S13024" s="33"/>
    </row>
    <row r="13025" spans="16:19">
      <c r="P13025" s="33"/>
      <c r="R13025" s="33"/>
      <c r="S13025" s="33"/>
    </row>
    <row r="13026" spans="16:19">
      <c r="P13026" s="33"/>
      <c r="R13026" s="33"/>
      <c r="S13026" s="33"/>
    </row>
    <row r="13027" spans="16:19">
      <c r="P13027" s="33"/>
      <c r="R13027" s="33"/>
      <c r="S13027" s="33"/>
    </row>
    <row r="13028" spans="16:19">
      <c r="P13028" s="33"/>
      <c r="R13028" s="33"/>
      <c r="S13028" s="33"/>
    </row>
    <row r="13029" spans="16:19">
      <c r="P13029" s="33"/>
      <c r="R13029" s="33"/>
      <c r="S13029" s="33"/>
    </row>
    <row r="13030" spans="16:19">
      <c r="P13030" s="33"/>
      <c r="R13030" s="33"/>
      <c r="S13030" s="33"/>
    </row>
    <row r="13031" spans="16:19">
      <c r="P13031" s="33"/>
      <c r="R13031" s="33"/>
      <c r="S13031" s="33"/>
    </row>
    <row r="13032" spans="16:19">
      <c r="P13032" s="33"/>
      <c r="R13032" s="33"/>
      <c r="S13032" s="33"/>
    </row>
    <row r="13033" spans="16:19">
      <c r="P13033" s="33"/>
      <c r="R13033" s="33"/>
      <c r="S13033" s="33"/>
    </row>
    <row r="13034" spans="16:19">
      <c r="P13034" s="33"/>
      <c r="R13034" s="33"/>
      <c r="S13034" s="33"/>
    </row>
    <row r="13035" spans="16:19">
      <c r="P13035" s="33"/>
      <c r="R13035" s="33"/>
      <c r="S13035" s="33"/>
    </row>
    <row r="13036" spans="16:19">
      <c r="P13036" s="33"/>
      <c r="R13036" s="33"/>
      <c r="S13036" s="33"/>
    </row>
    <row r="13037" spans="16:19">
      <c r="P13037" s="33"/>
      <c r="R13037" s="33"/>
      <c r="S13037" s="33"/>
    </row>
    <row r="13038" spans="16:19">
      <c r="P13038" s="33"/>
      <c r="R13038" s="33"/>
      <c r="S13038" s="33"/>
    </row>
    <row r="13039" spans="16:19">
      <c r="P13039" s="33"/>
      <c r="R13039" s="33"/>
      <c r="S13039" s="33"/>
    </row>
    <row r="13040" spans="16:19">
      <c r="P13040" s="33"/>
      <c r="R13040" s="33"/>
      <c r="S13040" s="33"/>
    </row>
    <row r="13041" spans="16:19">
      <c r="P13041" s="33"/>
      <c r="R13041" s="33"/>
      <c r="S13041" s="33"/>
    </row>
    <row r="13042" spans="16:19">
      <c r="P13042" s="33"/>
      <c r="R13042" s="33"/>
      <c r="S13042" s="33"/>
    </row>
    <row r="13043" spans="16:19">
      <c r="P13043" s="33"/>
      <c r="R13043" s="33"/>
      <c r="S13043" s="33"/>
    </row>
    <row r="13044" spans="16:19">
      <c r="P13044" s="33"/>
      <c r="R13044" s="33"/>
      <c r="S13044" s="33"/>
    </row>
    <row r="13045" spans="16:19">
      <c r="P13045" s="33"/>
      <c r="R13045" s="33"/>
      <c r="S13045" s="33"/>
    </row>
    <row r="13046" spans="16:19">
      <c r="P13046" s="33"/>
      <c r="R13046" s="33"/>
      <c r="S13046" s="33"/>
    </row>
    <row r="13047" spans="16:19">
      <c r="P13047" s="33"/>
      <c r="R13047" s="33"/>
      <c r="S13047" s="33"/>
    </row>
    <row r="13048" spans="16:19">
      <c r="P13048" s="33"/>
      <c r="R13048" s="33"/>
      <c r="S13048" s="33"/>
    </row>
    <row r="13049" spans="16:19">
      <c r="P13049" s="33"/>
      <c r="R13049" s="33"/>
      <c r="S13049" s="33"/>
    </row>
    <row r="13050" spans="16:19">
      <c r="P13050" s="33"/>
      <c r="R13050" s="33"/>
      <c r="S13050" s="33"/>
    </row>
    <row r="13051" spans="16:19">
      <c r="P13051" s="33"/>
      <c r="R13051" s="33"/>
      <c r="S13051" s="33"/>
    </row>
    <row r="13052" spans="16:19">
      <c r="P13052" s="33"/>
      <c r="R13052" s="33"/>
      <c r="S13052" s="33"/>
    </row>
    <row r="13053" spans="16:19">
      <c r="P13053" s="33"/>
      <c r="R13053" s="33"/>
      <c r="S13053" s="33"/>
    </row>
    <row r="13054" spans="16:19">
      <c r="P13054" s="33"/>
      <c r="R13054" s="33"/>
      <c r="S13054" s="33"/>
    </row>
    <row r="13055" spans="16:19">
      <c r="P13055" s="33"/>
      <c r="R13055" s="33"/>
      <c r="S13055" s="33"/>
    </row>
    <row r="13056" spans="16:19">
      <c r="P13056" s="33"/>
      <c r="R13056" s="33"/>
      <c r="S13056" s="33"/>
    </row>
    <row r="13057" spans="16:19">
      <c r="P13057" s="33"/>
      <c r="R13057" s="33"/>
      <c r="S13057" s="33"/>
    </row>
    <row r="13058" spans="16:19">
      <c r="P13058" s="33"/>
      <c r="R13058" s="33"/>
      <c r="S13058" s="33"/>
    </row>
    <row r="13059" spans="16:19">
      <c r="P13059" s="33"/>
      <c r="R13059" s="33"/>
      <c r="S13059" s="33"/>
    </row>
    <row r="13060" spans="16:19">
      <c r="P13060" s="33"/>
      <c r="R13060" s="33"/>
      <c r="S13060" s="33"/>
    </row>
    <row r="13061" spans="16:19">
      <c r="P13061" s="33"/>
      <c r="R13061" s="33"/>
      <c r="S13061" s="33"/>
    </row>
    <row r="13062" spans="16:19">
      <c r="P13062" s="33"/>
      <c r="R13062" s="33"/>
      <c r="S13062" s="33"/>
    </row>
    <row r="13063" spans="16:19">
      <c r="P13063" s="33"/>
      <c r="R13063" s="33"/>
      <c r="S13063" s="33"/>
    </row>
    <row r="13064" spans="16:19">
      <c r="P13064" s="33"/>
      <c r="R13064" s="33"/>
      <c r="S13064" s="33"/>
    </row>
    <row r="13065" spans="16:19">
      <c r="P13065" s="33"/>
      <c r="R13065" s="33"/>
      <c r="S13065" s="33"/>
    </row>
    <row r="13066" spans="16:19">
      <c r="P13066" s="33"/>
      <c r="R13066" s="33"/>
      <c r="S13066" s="33"/>
    </row>
    <row r="13067" spans="16:19">
      <c r="P13067" s="33"/>
      <c r="R13067" s="33"/>
      <c r="S13067" s="33"/>
    </row>
    <row r="13068" spans="16:19">
      <c r="P13068" s="33"/>
      <c r="R13068" s="33"/>
      <c r="S13068" s="33"/>
    </row>
    <row r="13069" spans="16:19">
      <c r="P13069" s="33"/>
      <c r="R13069" s="33"/>
      <c r="S13069" s="33"/>
    </row>
    <row r="13070" spans="16:19">
      <c r="P13070" s="33"/>
      <c r="R13070" s="33"/>
      <c r="S13070" s="33"/>
    </row>
    <row r="13071" spans="16:19">
      <c r="P13071" s="33"/>
      <c r="R13071" s="33"/>
      <c r="S13071" s="33"/>
    </row>
    <row r="13072" spans="16:19">
      <c r="P13072" s="33"/>
      <c r="R13072" s="33"/>
      <c r="S13072" s="33"/>
    </row>
    <row r="13073" spans="16:19">
      <c r="P13073" s="33"/>
      <c r="R13073" s="33"/>
      <c r="S13073" s="33"/>
    </row>
    <row r="13074" spans="16:19">
      <c r="P13074" s="33"/>
      <c r="R13074" s="33"/>
      <c r="S13074" s="33"/>
    </row>
    <row r="13075" spans="16:19">
      <c r="P13075" s="33"/>
      <c r="R13075" s="33"/>
      <c r="S13075" s="33"/>
    </row>
    <row r="13076" spans="16:19">
      <c r="P13076" s="33"/>
      <c r="R13076" s="33"/>
      <c r="S13076" s="33"/>
    </row>
    <row r="13077" spans="16:19">
      <c r="P13077" s="33"/>
      <c r="R13077" s="33"/>
      <c r="S13077" s="33"/>
    </row>
    <row r="13078" spans="16:19">
      <c r="P13078" s="33"/>
      <c r="R13078" s="33"/>
      <c r="S13078" s="33"/>
    </row>
    <row r="13079" spans="16:19">
      <c r="P13079" s="33"/>
      <c r="R13079" s="33"/>
      <c r="S13079" s="33"/>
    </row>
    <row r="13080" spans="16:19">
      <c r="P13080" s="33"/>
      <c r="R13080" s="33"/>
      <c r="S13080" s="33"/>
    </row>
    <row r="13081" spans="16:19">
      <c r="P13081" s="33"/>
      <c r="R13081" s="33"/>
      <c r="S13081" s="33"/>
    </row>
    <row r="13082" spans="16:19">
      <c r="P13082" s="33"/>
      <c r="R13082" s="33"/>
      <c r="S13082" s="33"/>
    </row>
    <row r="13083" spans="16:19">
      <c r="P13083" s="33"/>
      <c r="R13083" s="33"/>
      <c r="S13083" s="33"/>
    </row>
    <row r="13084" spans="16:19">
      <c r="P13084" s="33"/>
      <c r="R13084" s="33"/>
      <c r="S13084" s="33"/>
    </row>
    <row r="13085" spans="16:19">
      <c r="P13085" s="33"/>
      <c r="R13085" s="33"/>
      <c r="S13085" s="33"/>
    </row>
    <row r="13086" spans="16:19">
      <c r="P13086" s="33"/>
      <c r="R13086" s="33"/>
      <c r="S13086" s="33"/>
    </row>
    <row r="13087" spans="16:19">
      <c r="P13087" s="33"/>
      <c r="R13087" s="33"/>
      <c r="S13087" s="33"/>
    </row>
    <row r="13088" spans="16:19">
      <c r="P13088" s="33"/>
      <c r="R13088" s="33"/>
      <c r="S13088" s="33"/>
    </row>
    <row r="13089" spans="16:19">
      <c r="P13089" s="33"/>
      <c r="R13089" s="33"/>
      <c r="S13089" s="33"/>
    </row>
    <row r="13090" spans="16:19">
      <c r="P13090" s="33"/>
      <c r="R13090" s="33"/>
      <c r="S13090" s="33"/>
    </row>
    <row r="13091" spans="16:19">
      <c r="P13091" s="33"/>
      <c r="R13091" s="33"/>
      <c r="S13091" s="33"/>
    </row>
    <row r="13092" spans="16:19">
      <c r="P13092" s="33"/>
      <c r="R13092" s="33"/>
      <c r="S13092" s="33"/>
    </row>
    <row r="13093" spans="16:19">
      <c r="P13093" s="33"/>
      <c r="R13093" s="33"/>
      <c r="S13093" s="33"/>
    </row>
    <row r="13094" spans="16:19">
      <c r="P13094" s="33"/>
      <c r="R13094" s="33"/>
      <c r="S13094" s="33"/>
    </row>
    <row r="13095" spans="16:19">
      <c r="P13095" s="33"/>
      <c r="R13095" s="33"/>
      <c r="S13095" s="33"/>
    </row>
    <row r="13096" spans="16:19">
      <c r="P13096" s="33"/>
      <c r="R13096" s="33"/>
      <c r="S13096" s="33"/>
    </row>
    <row r="13097" spans="16:19">
      <c r="P13097" s="33"/>
      <c r="R13097" s="33"/>
      <c r="S13097" s="33"/>
    </row>
    <row r="13098" spans="16:19">
      <c r="P13098" s="33"/>
      <c r="R13098" s="33"/>
      <c r="S13098" s="33"/>
    </row>
    <row r="13099" spans="16:19">
      <c r="P13099" s="33"/>
      <c r="R13099" s="33"/>
      <c r="S13099" s="33"/>
    </row>
    <row r="13100" spans="16:19">
      <c r="P13100" s="33"/>
      <c r="R13100" s="33"/>
      <c r="S13100" s="33"/>
    </row>
    <row r="13101" spans="16:19">
      <c r="P13101" s="33"/>
      <c r="R13101" s="33"/>
      <c r="S13101" s="33"/>
    </row>
    <row r="13102" spans="16:19">
      <c r="P13102" s="33"/>
      <c r="R13102" s="33"/>
      <c r="S13102" s="33"/>
    </row>
    <row r="13103" spans="16:19">
      <c r="P13103" s="33"/>
      <c r="R13103" s="33"/>
      <c r="S13103" s="33"/>
    </row>
    <row r="13104" spans="16:19">
      <c r="P13104" s="33"/>
      <c r="R13104" s="33"/>
      <c r="S13104" s="33"/>
    </row>
    <row r="13105" spans="16:31">
      <c r="P13105" s="33"/>
      <c r="R13105" s="33"/>
      <c r="S13105" s="33"/>
    </row>
    <row r="13106" spans="16:31">
      <c r="P13106" s="33"/>
      <c r="R13106" s="33"/>
      <c r="S13106" s="33"/>
    </row>
    <row r="13107" spans="16:31">
      <c r="P13107" s="33"/>
      <c r="R13107" s="33"/>
      <c r="S13107" s="33"/>
    </row>
    <row r="13108" spans="16:31">
      <c r="P13108" s="33"/>
      <c r="R13108" s="33"/>
      <c r="S13108" s="33"/>
    </row>
    <row r="13109" spans="16:31">
      <c r="P13109" s="33"/>
      <c r="R13109" s="33"/>
      <c r="S13109" s="33"/>
    </row>
    <row r="13110" spans="16:31">
      <c r="P13110" s="33"/>
      <c r="R13110" s="33"/>
      <c r="S13110" s="33"/>
    </row>
    <row r="13111" spans="16:31">
      <c r="P13111" s="33"/>
      <c r="R13111" s="33"/>
      <c r="S13111" s="33"/>
    </row>
    <row r="13112" spans="16:31">
      <c r="P13112" s="33"/>
      <c r="R13112" s="33"/>
      <c r="S13112" s="33"/>
    </row>
    <row r="13113" spans="16:31">
      <c r="P13113" s="33"/>
      <c r="R13113" s="33"/>
      <c r="S13113" s="33"/>
    </row>
    <row r="13114" spans="16:31">
      <c r="P13114" s="33"/>
      <c r="R13114" s="33"/>
      <c r="S13114" s="33"/>
    </row>
    <row r="13115" spans="16:31">
      <c r="P13115" s="33"/>
      <c r="R13115" s="33"/>
      <c r="S13115" s="33"/>
    </row>
    <row r="13116" spans="16:31">
      <c r="P13116" s="33"/>
      <c r="R13116" s="33"/>
      <c r="S13116" s="33"/>
      <c r="AE13116" s="33"/>
    </row>
    <row r="13117" spans="16:31">
      <c r="P13117" s="33"/>
      <c r="R13117" s="33"/>
      <c r="S13117" s="33"/>
    </row>
    <row r="13118" spans="16:31">
      <c r="P13118" s="33"/>
      <c r="R13118" s="33"/>
      <c r="S13118" s="33"/>
    </row>
    <row r="13119" spans="16:31">
      <c r="P13119" s="33"/>
      <c r="R13119" s="33"/>
      <c r="S13119" s="33"/>
    </row>
    <row r="13120" spans="16:31">
      <c r="P13120" s="33"/>
      <c r="R13120" s="33"/>
      <c r="S13120" s="33"/>
    </row>
    <row r="13121" spans="16:19">
      <c r="P13121" s="33"/>
      <c r="R13121" s="33"/>
      <c r="S13121" s="33"/>
    </row>
    <row r="13122" spans="16:19">
      <c r="P13122" s="33"/>
      <c r="R13122" s="33"/>
      <c r="S13122" s="33"/>
    </row>
    <row r="13123" spans="16:19">
      <c r="P13123" s="33"/>
      <c r="R13123" s="33"/>
      <c r="S13123" s="33"/>
    </row>
    <row r="13124" spans="16:19">
      <c r="P13124" s="33"/>
      <c r="R13124" s="33"/>
      <c r="S13124" s="33"/>
    </row>
    <row r="13125" spans="16:19">
      <c r="P13125" s="33"/>
      <c r="R13125" s="33"/>
      <c r="S13125" s="33"/>
    </row>
    <row r="13126" spans="16:19">
      <c r="P13126" s="33"/>
      <c r="R13126" s="33"/>
      <c r="S13126" s="33"/>
    </row>
    <row r="13127" spans="16:19">
      <c r="P13127" s="33"/>
      <c r="R13127" s="33"/>
      <c r="S13127" s="33"/>
    </row>
    <row r="13128" spans="16:19">
      <c r="P13128" s="33"/>
      <c r="R13128" s="33"/>
      <c r="S13128" s="33"/>
    </row>
    <row r="13129" spans="16:19">
      <c r="P13129" s="33"/>
      <c r="R13129" s="33"/>
      <c r="S13129" s="33"/>
    </row>
    <row r="13130" spans="16:19">
      <c r="P13130" s="33"/>
      <c r="R13130" s="33"/>
      <c r="S13130" s="33"/>
    </row>
    <row r="13131" spans="16:19">
      <c r="P13131" s="33"/>
      <c r="R13131" s="33"/>
      <c r="S13131" s="33"/>
    </row>
    <row r="13132" spans="16:19">
      <c r="P13132" s="33"/>
      <c r="R13132" s="33"/>
      <c r="S13132" s="33"/>
    </row>
    <row r="13133" spans="16:19">
      <c r="P13133" s="33"/>
      <c r="R13133" s="33"/>
      <c r="S13133" s="33"/>
    </row>
    <row r="13134" spans="16:19">
      <c r="P13134" s="33"/>
      <c r="R13134" s="33"/>
      <c r="S13134" s="33"/>
    </row>
    <row r="13135" spans="16:19">
      <c r="P13135" s="33"/>
      <c r="R13135" s="33"/>
      <c r="S13135" s="33"/>
    </row>
    <row r="13136" spans="16:19">
      <c r="P13136" s="33"/>
      <c r="R13136" s="33"/>
      <c r="S13136" s="33"/>
    </row>
    <row r="13137" spans="16:19">
      <c r="P13137" s="33"/>
      <c r="R13137" s="33"/>
      <c r="S13137" s="33"/>
    </row>
    <row r="13138" spans="16:19">
      <c r="P13138" s="33"/>
      <c r="R13138" s="33"/>
      <c r="S13138" s="33"/>
    </row>
    <row r="13139" spans="16:19">
      <c r="P13139" s="33"/>
      <c r="R13139" s="33"/>
      <c r="S13139" s="33"/>
    </row>
    <row r="13140" spans="16:19">
      <c r="P13140" s="33"/>
      <c r="R13140" s="33"/>
      <c r="S13140" s="33"/>
    </row>
    <row r="13141" spans="16:19">
      <c r="P13141" s="33"/>
      <c r="R13141" s="33"/>
      <c r="S13141" s="33"/>
    </row>
    <row r="13142" spans="16:19">
      <c r="P13142" s="33"/>
      <c r="R13142" s="33"/>
      <c r="S13142" s="33"/>
    </row>
    <row r="13143" spans="16:19">
      <c r="P13143" s="33"/>
      <c r="R13143" s="33"/>
      <c r="S13143" s="33"/>
    </row>
    <row r="13144" spans="16:19">
      <c r="P13144" s="33"/>
      <c r="R13144" s="33"/>
      <c r="S13144" s="33"/>
    </row>
    <row r="13145" spans="16:19">
      <c r="P13145" s="33"/>
      <c r="R13145" s="33"/>
      <c r="S13145" s="33"/>
    </row>
    <row r="13146" spans="16:19">
      <c r="P13146" s="33"/>
      <c r="R13146" s="33"/>
      <c r="S13146" s="33"/>
    </row>
    <row r="13147" spans="16:19">
      <c r="P13147" s="33"/>
      <c r="R13147" s="33"/>
      <c r="S13147" s="33"/>
    </row>
    <row r="13148" spans="16:19">
      <c r="P13148" s="33"/>
      <c r="R13148" s="33"/>
      <c r="S13148" s="33"/>
    </row>
    <row r="13149" spans="16:19">
      <c r="P13149" s="33"/>
      <c r="R13149" s="33"/>
      <c r="S13149" s="33"/>
    </row>
    <row r="13150" spans="16:19">
      <c r="P13150" s="33"/>
      <c r="R13150" s="33"/>
      <c r="S13150" s="33"/>
    </row>
    <row r="13151" spans="16:19">
      <c r="P13151" s="33"/>
      <c r="R13151" s="33"/>
      <c r="S13151" s="33"/>
    </row>
    <row r="13152" spans="16:19">
      <c r="P13152" s="33"/>
      <c r="R13152" s="33"/>
      <c r="S13152" s="33"/>
    </row>
    <row r="13153" spans="16:19">
      <c r="P13153" s="33"/>
      <c r="R13153" s="33"/>
      <c r="S13153" s="33"/>
    </row>
    <row r="13154" spans="16:19">
      <c r="P13154" s="33"/>
      <c r="R13154" s="33"/>
      <c r="S13154" s="33"/>
    </row>
    <row r="13155" spans="16:19">
      <c r="P13155" s="33"/>
      <c r="R13155" s="33"/>
      <c r="S13155" s="33"/>
    </row>
    <row r="13156" spans="16:19">
      <c r="P13156" s="33"/>
      <c r="R13156" s="33"/>
      <c r="S13156" s="33"/>
    </row>
    <row r="13157" spans="16:19">
      <c r="P13157" s="33"/>
      <c r="R13157" s="33"/>
      <c r="S13157" s="33"/>
    </row>
    <row r="13158" spans="16:19">
      <c r="P13158" s="33"/>
      <c r="R13158" s="33"/>
      <c r="S13158" s="33"/>
    </row>
    <row r="13159" spans="16:19">
      <c r="P13159" s="33"/>
      <c r="R13159" s="33"/>
      <c r="S13159" s="33"/>
    </row>
    <row r="13160" spans="16:19">
      <c r="P13160" s="33"/>
      <c r="R13160" s="33"/>
      <c r="S13160" s="33"/>
    </row>
    <row r="13161" spans="16:19">
      <c r="P13161" s="33"/>
      <c r="R13161" s="33"/>
      <c r="S13161" s="33"/>
    </row>
    <row r="13162" spans="16:19">
      <c r="P13162" s="33"/>
      <c r="R13162" s="33"/>
      <c r="S13162" s="33"/>
    </row>
    <row r="13163" spans="16:19">
      <c r="P13163" s="33"/>
      <c r="R13163" s="33"/>
      <c r="S13163" s="33"/>
    </row>
    <row r="13164" spans="16:19">
      <c r="P13164" s="33"/>
      <c r="R13164" s="33"/>
      <c r="S13164" s="33"/>
    </row>
    <row r="13165" spans="16:19">
      <c r="P13165" s="33"/>
      <c r="R13165" s="33"/>
      <c r="S13165" s="33"/>
    </row>
    <row r="13166" spans="16:19">
      <c r="P13166" s="33"/>
      <c r="R13166" s="33"/>
      <c r="S13166" s="33"/>
    </row>
    <row r="13167" spans="16:19">
      <c r="P13167" s="33"/>
      <c r="R13167" s="33"/>
      <c r="S13167" s="33"/>
    </row>
    <row r="13168" spans="16:19">
      <c r="P13168" s="33"/>
      <c r="R13168" s="33"/>
      <c r="S13168" s="33"/>
    </row>
    <row r="13169" spans="16:19">
      <c r="P13169" s="33"/>
      <c r="R13169" s="33"/>
      <c r="S13169" s="33"/>
    </row>
    <row r="13170" spans="16:19">
      <c r="P13170" s="33"/>
      <c r="R13170" s="33"/>
      <c r="S13170" s="33"/>
    </row>
    <row r="13171" spans="16:19">
      <c r="P13171" s="33"/>
      <c r="R13171" s="33"/>
      <c r="S13171" s="33"/>
    </row>
    <row r="13172" spans="16:19">
      <c r="P13172" s="33"/>
      <c r="R13172" s="33"/>
      <c r="S13172" s="33"/>
    </row>
    <row r="13173" spans="16:19">
      <c r="P13173" s="33"/>
      <c r="R13173" s="33"/>
      <c r="S13173" s="33"/>
    </row>
    <row r="13174" spans="16:19">
      <c r="P13174" s="33"/>
      <c r="R13174" s="33"/>
      <c r="S13174" s="33"/>
    </row>
    <row r="13175" spans="16:19">
      <c r="P13175" s="33"/>
      <c r="R13175" s="33"/>
      <c r="S13175" s="33"/>
    </row>
    <row r="13176" spans="16:19">
      <c r="P13176" s="33"/>
      <c r="R13176" s="33"/>
      <c r="S13176" s="33"/>
    </row>
    <row r="13177" spans="16:19">
      <c r="P13177" s="33"/>
      <c r="R13177" s="33"/>
      <c r="S13177" s="33"/>
    </row>
    <row r="13178" spans="16:19">
      <c r="P13178" s="33"/>
      <c r="R13178" s="33"/>
      <c r="S13178" s="33"/>
    </row>
    <row r="13179" spans="16:19">
      <c r="P13179" s="33"/>
      <c r="R13179" s="33"/>
      <c r="S13179" s="33"/>
    </row>
    <row r="13180" spans="16:19">
      <c r="P13180" s="33"/>
      <c r="R13180" s="33"/>
      <c r="S13180" s="33"/>
    </row>
    <row r="13181" spans="16:19">
      <c r="P13181" s="33"/>
      <c r="R13181" s="33"/>
      <c r="S13181" s="33"/>
    </row>
    <row r="13182" spans="16:19">
      <c r="P13182" s="33"/>
      <c r="R13182" s="33"/>
      <c r="S13182" s="33"/>
    </row>
    <row r="13183" spans="16:19">
      <c r="P13183" s="33"/>
      <c r="R13183" s="33"/>
      <c r="S13183" s="33"/>
    </row>
    <row r="13184" spans="16:19">
      <c r="P13184" s="33"/>
      <c r="R13184" s="33"/>
      <c r="S13184" s="33"/>
    </row>
    <row r="13185" spans="16:19">
      <c r="P13185" s="33"/>
      <c r="R13185" s="33"/>
      <c r="S13185" s="33"/>
    </row>
    <row r="13186" spans="16:19">
      <c r="P13186" s="33"/>
      <c r="R13186" s="33"/>
      <c r="S13186" s="33"/>
    </row>
    <row r="13187" spans="16:19">
      <c r="P13187" s="33"/>
      <c r="R13187" s="33"/>
      <c r="S13187" s="33"/>
    </row>
    <row r="13188" spans="16:19">
      <c r="P13188" s="33"/>
      <c r="R13188" s="33"/>
      <c r="S13188" s="33"/>
    </row>
    <row r="13189" spans="16:19">
      <c r="P13189" s="33"/>
      <c r="R13189" s="33"/>
      <c r="S13189" s="33"/>
    </row>
    <row r="13190" spans="16:19">
      <c r="P13190" s="33"/>
      <c r="R13190" s="33"/>
      <c r="S13190" s="33"/>
    </row>
    <row r="13191" spans="16:19">
      <c r="P13191" s="33"/>
      <c r="R13191" s="33"/>
      <c r="S13191" s="33"/>
    </row>
    <row r="13192" spans="16:19">
      <c r="P13192" s="33"/>
      <c r="R13192" s="33"/>
      <c r="S13192" s="33"/>
    </row>
    <row r="13193" spans="16:19">
      <c r="P13193" s="33"/>
      <c r="R13193" s="33"/>
      <c r="S13193" s="33"/>
    </row>
    <row r="13194" spans="16:19">
      <c r="P13194" s="33"/>
      <c r="R13194" s="33"/>
      <c r="S13194" s="33"/>
    </row>
    <row r="13195" spans="16:19">
      <c r="P13195" s="33"/>
      <c r="R13195" s="33"/>
      <c r="S13195" s="33"/>
    </row>
    <row r="13196" spans="16:19">
      <c r="P13196" s="33"/>
      <c r="R13196" s="33"/>
      <c r="S13196" s="33"/>
    </row>
    <row r="13197" spans="16:19">
      <c r="P13197" s="33"/>
      <c r="R13197" s="33"/>
      <c r="S13197" s="33"/>
    </row>
    <row r="13198" spans="16:19">
      <c r="P13198" s="33"/>
      <c r="R13198" s="33"/>
      <c r="S13198" s="33"/>
    </row>
    <row r="13199" spans="16:19">
      <c r="P13199" s="33"/>
      <c r="R13199" s="33"/>
      <c r="S13199" s="33"/>
    </row>
    <row r="13200" spans="16:19">
      <c r="P13200" s="33"/>
      <c r="R13200" s="33"/>
      <c r="S13200" s="33"/>
    </row>
    <row r="13201" spans="16:19">
      <c r="P13201" s="33"/>
      <c r="R13201" s="33"/>
      <c r="S13201" s="33"/>
    </row>
    <row r="13202" spans="16:19">
      <c r="P13202" s="33"/>
      <c r="R13202" s="33"/>
      <c r="S13202" s="33"/>
    </row>
    <row r="13203" spans="16:19">
      <c r="P13203" s="33"/>
      <c r="R13203" s="33"/>
      <c r="S13203" s="33"/>
    </row>
    <row r="13204" spans="16:19">
      <c r="P13204" s="33"/>
      <c r="R13204" s="33"/>
      <c r="S13204" s="33"/>
    </row>
    <row r="13205" spans="16:19">
      <c r="P13205" s="33"/>
      <c r="R13205" s="33"/>
      <c r="S13205" s="33"/>
    </row>
    <row r="13206" spans="16:19">
      <c r="P13206" s="33"/>
      <c r="R13206" s="33"/>
      <c r="S13206" s="33"/>
    </row>
    <row r="13207" spans="16:19">
      <c r="P13207" s="33"/>
      <c r="R13207" s="33"/>
      <c r="S13207" s="33"/>
    </row>
    <row r="13208" spans="16:19">
      <c r="P13208" s="33"/>
      <c r="R13208" s="33"/>
      <c r="S13208" s="33"/>
    </row>
    <row r="13209" spans="16:19">
      <c r="P13209" s="33"/>
      <c r="R13209" s="33"/>
      <c r="S13209" s="33"/>
    </row>
    <row r="13210" spans="16:19">
      <c r="P13210" s="33"/>
      <c r="R13210" s="33"/>
      <c r="S13210" s="33"/>
    </row>
    <row r="13211" spans="16:19">
      <c r="P13211" s="33"/>
      <c r="R13211" s="33"/>
      <c r="S13211" s="33"/>
    </row>
    <row r="13212" spans="16:19">
      <c r="P13212" s="33"/>
      <c r="R13212" s="33"/>
      <c r="S13212" s="33"/>
    </row>
    <row r="13213" spans="16:19">
      <c r="P13213" s="33"/>
      <c r="R13213" s="33"/>
      <c r="S13213" s="33"/>
    </row>
    <row r="13214" spans="16:19">
      <c r="P13214" s="33"/>
      <c r="R13214" s="33"/>
      <c r="S13214" s="33"/>
    </row>
    <row r="13215" spans="16:19">
      <c r="P13215" s="33"/>
      <c r="R13215" s="33"/>
      <c r="S13215" s="33"/>
    </row>
    <row r="13216" spans="16:19">
      <c r="P13216" s="33"/>
      <c r="R13216" s="33"/>
      <c r="S13216" s="33"/>
    </row>
    <row r="13217" spans="16:19">
      <c r="P13217" s="33"/>
      <c r="R13217" s="33"/>
      <c r="S13217" s="33"/>
    </row>
    <row r="13218" spans="16:19">
      <c r="P13218" s="33"/>
      <c r="R13218" s="33"/>
      <c r="S13218" s="33"/>
    </row>
    <row r="13219" spans="16:19">
      <c r="P13219" s="33"/>
      <c r="R13219" s="33"/>
      <c r="S13219" s="33"/>
    </row>
    <row r="13220" spans="16:19">
      <c r="P13220" s="33"/>
      <c r="R13220" s="33"/>
      <c r="S13220" s="33"/>
    </row>
    <row r="13221" spans="16:19">
      <c r="P13221" s="33"/>
      <c r="R13221" s="33"/>
      <c r="S13221" s="33"/>
    </row>
    <row r="13222" spans="16:19">
      <c r="P13222" s="33"/>
      <c r="R13222" s="33"/>
      <c r="S13222" s="33"/>
    </row>
    <row r="13223" spans="16:19">
      <c r="P13223" s="33"/>
      <c r="R13223" s="33"/>
      <c r="S13223" s="33"/>
    </row>
    <row r="13224" spans="16:19">
      <c r="P13224" s="33"/>
      <c r="R13224" s="33"/>
      <c r="S13224" s="33"/>
    </row>
    <row r="13225" spans="16:19">
      <c r="P13225" s="33"/>
      <c r="R13225" s="33"/>
      <c r="S13225" s="33"/>
    </row>
    <row r="13226" spans="16:19">
      <c r="P13226" s="33"/>
      <c r="R13226" s="33"/>
      <c r="S13226" s="33"/>
    </row>
    <row r="13227" spans="16:19">
      <c r="P13227" s="33"/>
      <c r="R13227" s="33"/>
      <c r="S13227" s="33"/>
    </row>
    <row r="13228" spans="16:19">
      <c r="P13228" s="33"/>
      <c r="R13228" s="33"/>
      <c r="S13228" s="33"/>
    </row>
    <row r="13229" spans="16:19">
      <c r="P13229" s="33"/>
      <c r="R13229" s="33"/>
      <c r="S13229" s="33"/>
    </row>
    <row r="13230" spans="16:19">
      <c r="P13230" s="33"/>
      <c r="R13230" s="33"/>
      <c r="S13230" s="33"/>
    </row>
    <row r="13231" spans="16:19">
      <c r="P13231" s="33"/>
      <c r="R13231" s="33"/>
      <c r="S13231" s="33"/>
    </row>
    <row r="13232" spans="16:19">
      <c r="P13232" s="33"/>
      <c r="R13232" s="33"/>
      <c r="S13232" s="33"/>
    </row>
    <row r="13233" spans="16:19">
      <c r="P13233" s="33"/>
      <c r="R13233" s="33"/>
      <c r="S13233" s="33"/>
    </row>
    <row r="13234" spans="16:19">
      <c r="P13234" s="33"/>
      <c r="R13234" s="33"/>
      <c r="S13234" s="33"/>
    </row>
    <row r="13235" spans="16:19">
      <c r="P13235" s="33"/>
      <c r="R13235" s="33"/>
      <c r="S13235" s="33"/>
    </row>
    <row r="13236" spans="16:19">
      <c r="P13236" s="33"/>
      <c r="R13236" s="33"/>
      <c r="S13236" s="33"/>
    </row>
    <row r="13237" spans="16:19">
      <c r="P13237" s="33"/>
      <c r="R13237" s="33"/>
      <c r="S13237" s="33"/>
    </row>
    <row r="13238" spans="16:19">
      <c r="P13238" s="33"/>
      <c r="R13238" s="33"/>
      <c r="S13238" s="33"/>
    </row>
    <row r="13239" spans="16:19">
      <c r="P13239" s="33"/>
      <c r="R13239" s="33"/>
      <c r="S13239" s="33"/>
    </row>
    <row r="13240" spans="16:19">
      <c r="P13240" s="33"/>
      <c r="R13240" s="33"/>
      <c r="S13240" s="33"/>
    </row>
    <row r="13241" spans="16:19">
      <c r="P13241" s="33"/>
      <c r="R13241" s="33"/>
      <c r="S13241" s="33"/>
    </row>
    <row r="13242" spans="16:19">
      <c r="P13242" s="33"/>
      <c r="R13242" s="33"/>
      <c r="S13242" s="33"/>
    </row>
    <row r="13243" spans="16:19">
      <c r="P13243" s="33"/>
      <c r="R13243" s="33"/>
      <c r="S13243" s="33"/>
    </row>
    <row r="13244" spans="16:19">
      <c r="P13244" s="33"/>
      <c r="R13244" s="33"/>
      <c r="S13244" s="33"/>
    </row>
    <row r="13245" spans="16:19">
      <c r="P13245" s="33"/>
      <c r="R13245" s="33"/>
      <c r="S13245" s="33"/>
    </row>
    <row r="13246" spans="16:19">
      <c r="P13246" s="33"/>
      <c r="R13246" s="33"/>
      <c r="S13246" s="33"/>
    </row>
    <row r="13247" spans="16:19">
      <c r="P13247" s="33"/>
      <c r="R13247" s="33"/>
      <c r="S13247" s="33"/>
    </row>
    <row r="13248" spans="16:19">
      <c r="P13248" s="33"/>
      <c r="R13248" s="33"/>
      <c r="S13248" s="33"/>
    </row>
    <row r="13249" spans="16:19">
      <c r="P13249" s="33"/>
      <c r="R13249" s="33"/>
      <c r="S13249" s="33"/>
    </row>
    <row r="13250" spans="16:19">
      <c r="P13250" s="33"/>
      <c r="R13250" s="33"/>
      <c r="S13250" s="33"/>
    </row>
    <row r="13251" spans="16:19">
      <c r="P13251" s="33"/>
      <c r="R13251" s="33"/>
      <c r="S13251" s="33"/>
    </row>
    <row r="13252" spans="16:19">
      <c r="P13252" s="33"/>
      <c r="R13252" s="33"/>
      <c r="S13252" s="33"/>
    </row>
    <row r="13253" spans="16:19">
      <c r="P13253" s="33"/>
      <c r="R13253" s="33"/>
      <c r="S13253" s="33"/>
    </row>
    <row r="13254" spans="16:19">
      <c r="P13254" s="33"/>
      <c r="R13254" s="33"/>
      <c r="S13254" s="33"/>
    </row>
    <row r="13255" spans="16:19">
      <c r="P13255" s="33"/>
      <c r="R13255" s="33"/>
      <c r="S13255" s="33"/>
    </row>
    <row r="13256" spans="16:19">
      <c r="P13256" s="33"/>
      <c r="R13256" s="33"/>
      <c r="S13256" s="33"/>
    </row>
    <row r="13257" spans="16:19">
      <c r="P13257" s="33"/>
      <c r="R13257" s="33"/>
      <c r="S13257" s="33"/>
    </row>
    <row r="13258" spans="16:19">
      <c r="P13258" s="33"/>
      <c r="R13258" s="33"/>
      <c r="S13258" s="33"/>
    </row>
    <row r="13259" spans="16:19">
      <c r="P13259" s="33"/>
      <c r="R13259" s="33"/>
      <c r="S13259" s="33"/>
    </row>
    <row r="13260" spans="16:19">
      <c r="P13260" s="33"/>
      <c r="R13260" s="33"/>
      <c r="S13260" s="33"/>
    </row>
    <row r="13261" spans="16:19">
      <c r="P13261" s="33"/>
      <c r="R13261" s="33"/>
      <c r="S13261" s="33"/>
    </row>
    <row r="13262" spans="16:19">
      <c r="P13262" s="33"/>
      <c r="R13262" s="33"/>
      <c r="S13262" s="33"/>
    </row>
    <row r="13263" spans="16:19">
      <c r="P13263" s="33"/>
      <c r="R13263" s="33"/>
      <c r="S13263" s="33"/>
    </row>
    <row r="13264" spans="16:19">
      <c r="P13264" s="33"/>
      <c r="R13264" s="33"/>
      <c r="S13264" s="33"/>
    </row>
    <row r="13265" spans="16:19">
      <c r="P13265" s="33"/>
      <c r="R13265" s="33"/>
      <c r="S13265" s="33"/>
    </row>
    <row r="13266" spans="16:19">
      <c r="P13266" s="33"/>
      <c r="R13266" s="33"/>
      <c r="S13266" s="33"/>
    </row>
    <row r="13267" spans="16:19">
      <c r="P13267" s="33"/>
      <c r="R13267" s="33"/>
      <c r="S13267" s="33"/>
    </row>
    <row r="13268" spans="16:19">
      <c r="P13268" s="33"/>
      <c r="R13268" s="33"/>
      <c r="S13268" s="33"/>
    </row>
    <row r="13269" spans="16:19">
      <c r="P13269" s="33"/>
      <c r="R13269" s="33"/>
      <c r="S13269" s="33"/>
    </row>
    <row r="13270" spans="16:19">
      <c r="P13270" s="33"/>
      <c r="R13270" s="33"/>
      <c r="S13270" s="33"/>
    </row>
    <row r="13271" spans="16:19">
      <c r="P13271" s="33"/>
      <c r="R13271" s="33"/>
      <c r="S13271" s="33"/>
    </row>
    <row r="13272" spans="16:19">
      <c r="P13272" s="33"/>
      <c r="R13272" s="33"/>
      <c r="S13272" s="33"/>
    </row>
    <row r="13273" spans="16:19">
      <c r="P13273" s="33"/>
      <c r="R13273" s="33"/>
      <c r="S13273" s="33"/>
    </row>
    <row r="13274" spans="16:19">
      <c r="P13274" s="33"/>
      <c r="R13274" s="33"/>
      <c r="S13274" s="33"/>
    </row>
    <row r="13275" spans="16:19">
      <c r="P13275" s="33"/>
      <c r="R13275" s="33"/>
      <c r="S13275" s="33"/>
    </row>
    <row r="13276" spans="16:19">
      <c r="P13276" s="33"/>
      <c r="R13276" s="33"/>
      <c r="S13276" s="33"/>
    </row>
    <row r="13277" spans="16:19">
      <c r="P13277" s="33"/>
      <c r="R13277" s="33"/>
      <c r="S13277" s="33"/>
    </row>
    <row r="13278" spans="16:19">
      <c r="P13278" s="33"/>
      <c r="R13278" s="33"/>
      <c r="S13278" s="33"/>
    </row>
    <row r="13279" spans="16:19">
      <c r="P13279" s="33"/>
      <c r="R13279" s="33"/>
      <c r="S13279" s="33"/>
    </row>
    <row r="13280" spans="16:19">
      <c r="P13280" s="33"/>
      <c r="R13280" s="33"/>
      <c r="S13280" s="33"/>
    </row>
    <row r="13281" spans="16:19">
      <c r="P13281" s="33"/>
      <c r="R13281" s="33"/>
      <c r="S13281" s="33"/>
    </row>
    <row r="13282" spans="16:19">
      <c r="P13282" s="33"/>
      <c r="R13282" s="33"/>
      <c r="S13282" s="33"/>
    </row>
    <row r="13283" spans="16:19">
      <c r="P13283" s="33"/>
      <c r="R13283" s="33"/>
      <c r="S13283" s="33"/>
    </row>
    <row r="13284" spans="16:19">
      <c r="P13284" s="33"/>
      <c r="R13284" s="33"/>
      <c r="S13284" s="33"/>
    </row>
    <row r="13285" spans="16:19">
      <c r="P13285" s="33"/>
      <c r="R13285" s="33"/>
      <c r="S13285" s="33"/>
    </row>
    <row r="13286" spans="16:19">
      <c r="P13286" s="33"/>
      <c r="R13286" s="33"/>
      <c r="S13286" s="33"/>
    </row>
    <row r="13287" spans="16:19">
      <c r="P13287" s="33"/>
      <c r="R13287" s="33"/>
      <c r="S13287" s="33"/>
    </row>
    <row r="13288" spans="16:19">
      <c r="P13288" s="33"/>
      <c r="R13288" s="33"/>
      <c r="S13288" s="33"/>
    </row>
    <row r="13289" spans="16:19">
      <c r="P13289" s="33"/>
      <c r="R13289" s="33"/>
      <c r="S13289" s="33"/>
    </row>
    <row r="13290" spans="16:19">
      <c r="P13290" s="33"/>
      <c r="R13290" s="33"/>
      <c r="S13290" s="33"/>
    </row>
    <row r="13291" spans="16:19">
      <c r="P13291" s="33"/>
      <c r="R13291" s="33"/>
      <c r="S13291" s="33"/>
    </row>
    <row r="13292" spans="16:19">
      <c r="P13292" s="33"/>
      <c r="R13292" s="33"/>
      <c r="S13292" s="33"/>
    </row>
    <row r="13293" spans="16:19">
      <c r="P13293" s="33"/>
      <c r="R13293" s="33"/>
      <c r="S13293" s="33"/>
    </row>
    <row r="13294" spans="16:19">
      <c r="P13294" s="33"/>
      <c r="R13294" s="33"/>
      <c r="S13294" s="33"/>
    </row>
    <row r="13295" spans="16:19">
      <c r="P13295" s="33"/>
      <c r="R13295" s="33"/>
      <c r="S13295" s="33"/>
    </row>
    <row r="13296" spans="16:19">
      <c r="P13296" s="33"/>
      <c r="R13296" s="33"/>
      <c r="S13296" s="33"/>
    </row>
    <row r="13297" spans="16:19">
      <c r="P13297" s="33"/>
      <c r="R13297" s="33"/>
      <c r="S13297" s="33"/>
    </row>
    <row r="13298" spans="16:19">
      <c r="P13298" s="33"/>
      <c r="R13298" s="33"/>
      <c r="S13298" s="33"/>
    </row>
    <row r="13299" spans="16:19">
      <c r="P13299" s="33"/>
      <c r="R13299" s="33"/>
      <c r="S13299" s="33"/>
    </row>
    <row r="13300" spans="16:19">
      <c r="P13300" s="33"/>
      <c r="R13300" s="33"/>
      <c r="S13300" s="33"/>
    </row>
    <row r="13301" spans="16:19">
      <c r="P13301" s="33"/>
      <c r="R13301" s="33"/>
      <c r="S13301" s="33"/>
    </row>
    <row r="13302" spans="16:19">
      <c r="P13302" s="33"/>
      <c r="R13302" s="33"/>
      <c r="S13302" s="33"/>
    </row>
    <row r="13303" spans="16:19">
      <c r="P13303" s="33"/>
      <c r="R13303" s="33"/>
      <c r="S13303" s="33"/>
    </row>
    <row r="13304" spans="16:19">
      <c r="P13304" s="33"/>
      <c r="R13304" s="33"/>
      <c r="S13304" s="33"/>
    </row>
    <row r="13305" spans="16:19">
      <c r="P13305" s="33"/>
      <c r="R13305" s="33"/>
      <c r="S13305" s="33"/>
    </row>
    <row r="13306" spans="16:19">
      <c r="P13306" s="33"/>
      <c r="R13306" s="33"/>
      <c r="S13306" s="33"/>
    </row>
    <row r="13307" spans="16:19">
      <c r="P13307" s="33"/>
      <c r="R13307" s="33"/>
      <c r="S13307" s="33"/>
    </row>
    <row r="13308" spans="16:19">
      <c r="P13308" s="33"/>
      <c r="R13308" s="33"/>
      <c r="S13308" s="33"/>
    </row>
    <row r="13309" spans="16:19">
      <c r="P13309" s="33"/>
      <c r="R13309" s="33"/>
      <c r="S13309" s="33"/>
    </row>
    <row r="13310" spans="16:19">
      <c r="P13310" s="33"/>
      <c r="R13310" s="33"/>
      <c r="S13310" s="33"/>
    </row>
    <row r="13311" spans="16:19">
      <c r="P13311" s="33"/>
      <c r="R13311" s="33"/>
      <c r="S13311" s="33"/>
    </row>
    <row r="13312" spans="16:19">
      <c r="P13312" s="33"/>
      <c r="R13312" s="33"/>
      <c r="S13312" s="33"/>
    </row>
    <row r="13313" spans="16:19">
      <c r="P13313" s="33"/>
      <c r="R13313" s="33"/>
      <c r="S13313" s="33"/>
    </row>
    <row r="13314" spans="16:19">
      <c r="P13314" s="33"/>
      <c r="R13314" s="33"/>
      <c r="S13314" s="33"/>
    </row>
    <row r="13315" spans="16:19">
      <c r="P13315" s="33"/>
      <c r="R13315" s="33"/>
      <c r="S13315" s="33"/>
    </row>
    <row r="13316" spans="16:19">
      <c r="P13316" s="33"/>
      <c r="R13316" s="33"/>
      <c r="S13316" s="33"/>
    </row>
    <row r="13317" spans="16:19">
      <c r="P13317" s="33"/>
      <c r="R13317" s="33"/>
      <c r="S13317" s="33"/>
    </row>
    <row r="13318" spans="16:19">
      <c r="P13318" s="33"/>
      <c r="R13318" s="33"/>
      <c r="S13318" s="33"/>
    </row>
    <row r="13319" spans="16:19">
      <c r="P13319" s="33"/>
      <c r="R13319" s="33"/>
      <c r="S13319" s="33"/>
    </row>
    <row r="13320" spans="16:19">
      <c r="P13320" s="33"/>
      <c r="R13320" s="33"/>
      <c r="S13320" s="33"/>
    </row>
    <row r="13321" spans="16:19">
      <c r="P13321" s="33"/>
      <c r="R13321" s="33"/>
      <c r="S13321" s="33"/>
    </row>
    <row r="13322" spans="16:19">
      <c r="P13322" s="33"/>
      <c r="R13322" s="33"/>
      <c r="S13322" s="33"/>
    </row>
    <row r="13323" spans="16:19">
      <c r="P13323" s="33"/>
      <c r="R13323" s="33"/>
      <c r="S13323" s="33"/>
    </row>
    <row r="13324" spans="16:19">
      <c r="P13324" s="33"/>
      <c r="R13324" s="33"/>
      <c r="S13324" s="33"/>
    </row>
    <row r="13325" spans="16:19">
      <c r="P13325" s="33"/>
      <c r="R13325" s="33"/>
      <c r="S13325" s="33"/>
    </row>
    <row r="13326" spans="16:19">
      <c r="P13326" s="33"/>
      <c r="R13326" s="33"/>
      <c r="S13326" s="33"/>
    </row>
    <row r="13327" spans="16:19">
      <c r="P13327" s="33"/>
      <c r="R13327" s="33"/>
      <c r="S13327" s="33"/>
    </row>
    <row r="13328" spans="16:19">
      <c r="P13328" s="33"/>
      <c r="R13328" s="33"/>
      <c r="S13328" s="33"/>
    </row>
    <row r="13329" spans="16:19">
      <c r="P13329" s="33"/>
      <c r="R13329" s="33"/>
      <c r="S13329" s="33"/>
    </row>
    <row r="13330" spans="16:19">
      <c r="P13330" s="33"/>
      <c r="R13330" s="33"/>
      <c r="S13330" s="33"/>
    </row>
    <row r="13331" spans="16:19">
      <c r="P13331" s="33"/>
      <c r="R13331" s="33"/>
      <c r="S13331" s="33"/>
    </row>
    <row r="13332" spans="16:19">
      <c r="P13332" s="33"/>
      <c r="R13332" s="33"/>
      <c r="S13332" s="33"/>
    </row>
    <row r="13333" spans="16:19">
      <c r="P13333" s="33"/>
      <c r="R13333" s="33"/>
      <c r="S13333" s="33"/>
    </row>
    <row r="13334" spans="16:19">
      <c r="P13334" s="33"/>
      <c r="R13334" s="33"/>
      <c r="S13334" s="33"/>
    </row>
    <row r="13335" spans="16:19">
      <c r="P13335" s="33"/>
      <c r="R13335" s="33"/>
      <c r="S13335" s="33"/>
    </row>
    <row r="13336" spans="16:19">
      <c r="P13336" s="33"/>
      <c r="R13336" s="33"/>
      <c r="S13336" s="33"/>
    </row>
    <row r="13337" spans="16:19">
      <c r="P13337" s="33"/>
      <c r="R13337" s="33"/>
      <c r="S13337" s="33"/>
    </row>
    <row r="13338" spans="16:19">
      <c r="P13338" s="33"/>
      <c r="R13338" s="33"/>
      <c r="S13338" s="33"/>
    </row>
    <row r="13339" spans="16:19">
      <c r="P13339" s="33"/>
      <c r="R13339" s="33"/>
      <c r="S13339" s="33"/>
    </row>
    <row r="13340" spans="16:19">
      <c r="P13340" s="33"/>
      <c r="R13340" s="33"/>
      <c r="S13340" s="33"/>
    </row>
    <row r="13341" spans="16:19">
      <c r="P13341" s="33"/>
      <c r="R13341" s="33"/>
      <c r="S13341" s="33"/>
    </row>
    <row r="13342" spans="16:19">
      <c r="P13342" s="33"/>
      <c r="R13342" s="33"/>
      <c r="S13342" s="33"/>
    </row>
    <row r="13343" spans="16:19">
      <c r="P13343" s="33"/>
      <c r="R13343" s="33"/>
      <c r="S13343" s="33"/>
    </row>
    <row r="13344" spans="16:19">
      <c r="P13344" s="33"/>
      <c r="R13344" s="33"/>
      <c r="S13344" s="33"/>
    </row>
    <row r="13345" spans="16:19">
      <c r="P13345" s="33"/>
      <c r="R13345" s="33"/>
      <c r="S13345" s="33"/>
    </row>
    <row r="13346" spans="16:19">
      <c r="P13346" s="33"/>
      <c r="R13346" s="33"/>
      <c r="S13346" s="33"/>
    </row>
    <row r="13347" spans="16:19">
      <c r="P13347" s="33"/>
      <c r="R13347" s="33"/>
      <c r="S13347" s="33"/>
    </row>
    <row r="13348" spans="16:19">
      <c r="P13348" s="33"/>
      <c r="R13348" s="33"/>
      <c r="S13348" s="33"/>
    </row>
    <row r="13349" spans="16:19">
      <c r="P13349" s="33"/>
      <c r="R13349" s="33"/>
      <c r="S13349" s="33"/>
    </row>
    <row r="13350" spans="16:19">
      <c r="P13350" s="33"/>
      <c r="R13350" s="33"/>
      <c r="S13350" s="33"/>
    </row>
    <row r="13351" spans="16:19">
      <c r="P13351" s="33"/>
      <c r="R13351" s="33"/>
      <c r="S13351" s="33"/>
    </row>
    <row r="13352" spans="16:19">
      <c r="P13352" s="33"/>
      <c r="R13352" s="33"/>
      <c r="S13352" s="33"/>
    </row>
    <row r="13353" spans="16:19">
      <c r="P13353" s="33"/>
      <c r="R13353" s="33"/>
      <c r="S13353" s="33"/>
    </row>
    <row r="13354" spans="16:19">
      <c r="P13354" s="33"/>
      <c r="R13354" s="33"/>
      <c r="S13354" s="33"/>
    </row>
    <row r="13355" spans="16:19">
      <c r="P13355" s="33"/>
      <c r="R13355" s="33"/>
      <c r="S13355" s="33"/>
    </row>
    <row r="13356" spans="16:19">
      <c r="P13356" s="33"/>
      <c r="R13356" s="33"/>
      <c r="S13356" s="33"/>
    </row>
    <row r="13357" spans="16:19">
      <c r="P13357" s="33"/>
      <c r="R13357" s="33"/>
      <c r="S13357" s="33"/>
    </row>
    <row r="13358" spans="16:19">
      <c r="P13358" s="33"/>
      <c r="R13358" s="33"/>
      <c r="S13358" s="33"/>
    </row>
    <row r="13359" spans="16:19">
      <c r="P13359" s="33"/>
      <c r="R13359" s="33"/>
      <c r="S13359" s="33"/>
    </row>
    <row r="13360" spans="16:19">
      <c r="P13360" s="33"/>
      <c r="R13360" s="33"/>
      <c r="S13360" s="33"/>
    </row>
    <row r="13361" spans="16:19">
      <c r="P13361" s="33"/>
      <c r="R13361" s="33"/>
      <c r="S13361" s="33"/>
    </row>
    <row r="13362" spans="16:19">
      <c r="P13362" s="33"/>
      <c r="R13362" s="33"/>
      <c r="S13362" s="33"/>
    </row>
    <row r="13363" spans="16:19">
      <c r="P13363" s="33"/>
      <c r="R13363" s="33"/>
      <c r="S13363" s="33"/>
    </row>
    <row r="13364" spans="16:19">
      <c r="P13364" s="33"/>
      <c r="R13364" s="33"/>
      <c r="S13364" s="33"/>
    </row>
    <row r="13365" spans="16:19">
      <c r="P13365" s="33"/>
      <c r="R13365" s="33"/>
      <c r="S13365" s="33"/>
    </row>
    <row r="13366" spans="16:19">
      <c r="P13366" s="33"/>
      <c r="R13366" s="33"/>
      <c r="S13366" s="33"/>
    </row>
    <row r="13367" spans="16:19">
      <c r="P13367" s="33"/>
      <c r="R13367" s="33"/>
      <c r="S13367" s="33"/>
    </row>
    <row r="13368" spans="16:19">
      <c r="P13368" s="33"/>
      <c r="R13368" s="33"/>
      <c r="S13368" s="33"/>
    </row>
    <row r="13369" spans="16:19">
      <c r="P13369" s="33"/>
      <c r="R13369" s="33"/>
      <c r="S13369" s="33"/>
    </row>
    <row r="13370" spans="16:19">
      <c r="P13370" s="33"/>
      <c r="R13370" s="33"/>
      <c r="S13370" s="33"/>
    </row>
    <row r="13371" spans="16:19">
      <c r="P13371" s="33"/>
      <c r="R13371" s="33"/>
      <c r="S13371" s="33"/>
    </row>
    <row r="13372" spans="16:19">
      <c r="P13372" s="33"/>
      <c r="R13372" s="33"/>
      <c r="S13372" s="33"/>
    </row>
    <row r="13373" spans="16:19">
      <c r="P13373" s="33"/>
      <c r="R13373" s="33"/>
      <c r="S13373" s="33"/>
    </row>
    <row r="13374" spans="16:19">
      <c r="P13374" s="33"/>
      <c r="R13374" s="33"/>
      <c r="S13374" s="33"/>
    </row>
    <row r="13375" spans="16:19">
      <c r="P13375" s="33"/>
      <c r="R13375" s="33"/>
      <c r="S13375" s="33"/>
    </row>
    <row r="13376" spans="16:19">
      <c r="P13376" s="33"/>
      <c r="R13376" s="33"/>
      <c r="S13376" s="33"/>
    </row>
    <row r="13377" spans="16:19">
      <c r="P13377" s="33"/>
      <c r="R13377" s="33"/>
      <c r="S13377" s="33"/>
    </row>
    <row r="13378" spans="16:19">
      <c r="P13378" s="33"/>
      <c r="R13378" s="33"/>
      <c r="S13378" s="33"/>
    </row>
    <row r="13379" spans="16:19">
      <c r="P13379" s="33"/>
      <c r="R13379" s="33"/>
      <c r="S13379" s="33"/>
    </row>
    <row r="13380" spans="16:19">
      <c r="P13380" s="33"/>
      <c r="R13380" s="33"/>
      <c r="S13380" s="33"/>
    </row>
    <row r="13381" spans="16:19">
      <c r="P13381" s="33"/>
      <c r="R13381" s="33"/>
      <c r="S13381" s="33"/>
    </row>
    <row r="13382" spans="16:19">
      <c r="P13382" s="33"/>
      <c r="R13382" s="33"/>
      <c r="S13382" s="33"/>
    </row>
    <row r="13383" spans="16:19">
      <c r="P13383" s="33"/>
      <c r="R13383" s="33"/>
      <c r="S13383" s="33"/>
    </row>
    <row r="13384" spans="16:19">
      <c r="P13384" s="33"/>
      <c r="R13384" s="33"/>
      <c r="S13384" s="33"/>
    </row>
    <row r="13385" spans="16:19">
      <c r="P13385" s="33"/>
      <c r="R13385" s="33"/>
      <c r="S13385" s="33"/>
    </row>
    <row r="13386" spans="16:19">
      <c r="P13386" s="33"/>
      <c r="R13386" s="33"/>
      <c r="S13386" s="33"/>
    </row>
    <row r="13387" spans="16:19">
      <c r="P13387" s="33"/>
      <c r="R13387" s="33"/>
      <c r="S13387" s="33"/>
    </row>
    <row r="13388" spans="16:19">
      <c r="P13388" s="33"/>
      <c r="R13388" s="33"/>
      <c r="S13388" s="33"/>
    </row>
    <row r="13389" spans="16:19">
      <c r="P13389" s="33"/>
      <c r="R13389" s="33"/>
      <c r="S13389" s="33"/>
    </row>
    <row r="13390" spans="16:19">
      <c r="P13390" s="33"/>
      <c r="R13390" s="33"/>
      <c r="S13390" s="33"/>
    </row>
    <row r="13391" spans="16:19">
      <c r="P13391" s="33"/>
      <c r="R13391" s="33"/>
      <c r="S13391" s="33"/>
    </row>
    <row r="13392" spans="16:19">
      <c r="P13392" s="33"/>
      <c r="R13392" s="33"/>
      <c r="S13392" s="33"/>
    </row>
    <row r="13393" spans="16:19">
      <c r="P13393" s="33"/>
      <c r="R13393" s="33"/>
      <c r="S13393" s="33"/>
    </row>
    <row r="13394" spans="16:19">
      <c r="P13394" s="33"/>
      <c r="R13394" s="33"/>
      <c r="S13394" s="33"/>
    </row>
    <row r="13395" spans="16:19">
      <c r="P13395" s="33"/>
      <c r="R13395" s="33"/>
      <c r="S13395" s="33"/>
    </row>
    <row r="13396" spans="16:19">
      <c r="P13396" s="33"/>
      <c r="R13396" s="33"/>
      <c r="S13396" s="33"/>
    </row>
    <row r="13397" spans="16:19">
      <c r="P13397" s="33"/>
      <c r="R13397" s="33"/>
      <c r="S13397" s="33"/>
    </row>
    <row r="13398" spans="16:19">
      <c r="P13398" s="33"/>
      <c r="R13398" s="33"/>
      <c r="S13398" s="33"/>
    </row>
    <row r="13399" spans="16:19">
      <c r="P13399" s="33"/>
      <c r="R13399" s="33"/>
      <c r="S13399" s="33"/>
    </row>
    <row r="13400" spans="16:19">
      <c r="P13400" s="33"/>
      <c r="R13400" s="33"/>
      <c r="S13400" s="33"/>
    </row>
    <row r="13401" spans="16:19">
      <c r="P13401" s="33"/>
      <c r="R13401" s="33"/>
      <c r="S13401" s="33"/>
    </row>
    <row r="13402" spans="16:19">
      <c r="P13402" s="33"/>
      <c r="R13402" s="33"/>
      <c r="S13402" s="33"/>
    </row>
    <row r="13403" spans="16:19">
      <c r="P13403" s="33"/>
      <c r="R13403" s="33"/>
      <c r="S13403" s="33"/>
    </row>
    <row r="13404" spans="16:19">
      <c r="P13404" s="33"/>
      <c r="R13404" s="33"/>
      <c r="S13404" s="33"/>
    </row>
    <row r="13405" spans="16:19">
      <c r="P13405" s="33"/>
      <c r="R13405" s="33"/>
      <c r="S13405" s="33"/>
    </row>
    <row r="13406" spans="16:19">
      <c r="P13406" s="33"/>
      <c r="R13406" s="33"/>
      <c r="S13406" s="33"/>
    </row>
    <row r="13407" spans="16:19">
      <c r="P13407" s="33"/>
      <c r="R13407" s="33"/>
      <c r="S13407" s="33"/>
    </row>
    <row r="13408" spans="16:19">
      <c r="P13408" s="33"/>
      <c r="R13408" s="33"/>
      <c r="S13408" s="33"/>
    </row>
    <row r="13409" spans="16:19">
      <c r="P13409" s="33"/>
      <c r="R13409" s="33"/>
      <c r="S13409" s="33"/>
    </row>
    <row r="13410" spans="16:19">
      <c r="P13410" s="33"/>
      <c r="R13410" s="33"/>
      <c r="S13410" s="33"/>
    </row>
    <row r="13411" spans="16:19">
      <c r="P13411" s="33"/>
      <c r="R13411" s="33"/>
      <c r="S13411" s="33"/>
    </row>
    <row r="13412" spans="16:19">
      <c r="P13412" s="33"/>
      <c r="R13412" s="33"/>
      <c r="S13412" s="33"/>
    </row>
    <row r="13413" spans="16:19">
      <c r="P13413" s="33"/>
      <c r="R13413" s="33"/>
      <c r="S13413" s="33"/>
    </row>
    <row r="13414" spans="16:19">
      <c r="P13414" s="33"/>
      <c r="R13414" s="33"/>
      <c r="S13414" s="33"/>
    </row>
    <row r="13415" spans="16:19">
      <c r="P13415" s="33"/>
      <c r="R13415" s="33"/>
      <c r="S13415" s="33"/>
    </row>
    <row r="13416" spans="16:19">
      <c r="P13416" s="33"/>
      <c r="R13416" s="33"/>
      <c r="S13416" s="33"/>
    </row>
    <row r="13417" spans="16:19">
      <c r="P13417" s="33"/>
      <c r="R13417" s="33"/>
      <c r="S13417" s="33"/>
    </row>
    <row r="13418" spans="16:19">
      <c r="P13418" s="33"/>
      <c r="R13418" s="33"/>
      <c r="S13418" s="33"/>
    </row>
    <row r="13419" spans="16:19">
      <c r="P13419" s="33"/>
      <c r="R13419" s="33"/>
      <c r="S13419" s="33"/>
    </row>
    <row r="13420" spans="16:19">
      <c r="P13420" s="33"/>
      <c r="R13420" s="33"/>
      <c r="S13420" s="33"/>
    </row>
    <row r="13421" spans="16:19">
      <c r="P13421" s="33"/>
      <c r="R13421" s="33"/>
      <c r="S13421" s="33"/>
    </row>
    <row r="13422" spans="16:19">
      <c r="P13422" s="33"/>
      <c r="R13422" s="33"/>
      <c r="S13422" s="33"/>
    </row>
    <row r="13423" spans="16:19">
      <c r="P13423" s="33"/>
      <c r="R13423" s="33"/>
      <c r="S13423" s="33"/>
    </row>
    <row r="13424" spans="16:19">
      <c r="P13424" s="33"/>
      <c r="R13424" s="33"/>
      <c r="S13424" s="33"/>
    </row>
    <row r="13425" spans="16:19">
      <c r="P13425" s="33"/>
      <c r="R13425" s="33"/>
      <c r="S13425" s="33"/>
    </row>
    <row r="13426" spans="16:19">
      <c r="P13426" s="33"/>
      <c r="R13426" s="33"/>
      <c r="S13426" s="33"/>
    </row>
    <row r="13427" spans="16:19">
      <c r="P13427" s="33"/>
      <c r="R13427" s="33"/>
      <c r="S13427" s="33"/>
    </row>
    <row r="13428" spans="16:19">
      <c r="P13428" s="33"/>
      <c r="R13428" s="33"/>
      <c r="S13428" s="33"/>
    </row>
    <row r="13429" spans="16:19">
      <c r="P13429" s="33"/>
      <c r="R13429" s="33"/>
      <c r="S13429" s="33"/>
    </row>
    <row r="13430" spans="16:19">
      <c r="P13430" s="33"/>
      <c r="R13430" s="33"/>
      <c r="S13430" s="33"/>
    </row>
    <row r="13431" spans="16:19">
      <c r="P13431" s="33"/>
      <c r="R13431" s="33"/>
      <c r="S13431" s="33"/>
    </row>
    <row r="13432" spans="16:19">
      <c r="P13432" s="33"/>
      <c r="R13432" s="33"/>
      <c r="S13432" s="33"/>
    </row>
    <row r="13433" spans="16:19">
      <c r="P13433" s="33"/>
      <c r="R13433" s="33"/>
      <c r="S13433" s="33"/>
    </row>
    <row r="13434" spans="16:19">
      <c r="P13434" s="33"/>
      <c r="R13434" s="33"/>
      <c r="S13434" s="33"/>
    </row>
    <row r="13435" spans="16:19">
      <c r="P13435" s="33"/>
      <c r="R13435" s="33"/>
      <c r="S13435" s="33"/>
    </row>
    <row r="13436" spans="16:19">
      <c r="P13436" s="33"/>
      <c r="R13436" s="33"/>
      <c r="S13436" s="33"/>
    </row>
    <row r="13437" spans="16:19">
      <c r="P13437" s="33"/>
      <c r="R13437" s="33"/>
      <c r="S13437" s="33"/>
    </row>
    <row r="13438" spans="16:19">
      <c r="P13438" s="33"/>
      <c r="R13438" s="33"/>
      <c r="S13438" s="33"/>
    </row>
    <row r="13439" spans="16:19">
      <c r="P13439" s="33"/>
      <c r="R13439" s="33"/>
      <c r="S13439" s="33"/>
    </row>
    <row r="13440" spans="16:19">
      <c r="P13440" s="33"/>
      <c r="R13440" s="33"/>
      <c r="S13440" s="33"/>
    </row>
    <row r="13441" spans="16:19">
      <c r="P13441" s="33"/>
      <c r="R13441" s="33"/>
      <c r="S13441" s="33"/>
    </row>
    <row r="13442" spans="16:19">
      <c r="P13442" s="33"/>
      <c r="R13442" s="33"/>
      <c r="S13442" s="33"/>
    </row>
    <row r="13443" spans="16:19">
      <c r="P13443" s="33"/>
      <c r="R13443" s="33"/>
      <c r="S13443" s="33"/>
    </row>
    <row r="13444" spans="16:19">
      <c r="P13444" s="33"/>
      <c r="R13444" s="33"/>
      <c r="S13444" s="33"/>
    </row>
    <row r="13445" spans="16:19">
      <c r="P13445" s="33"/>
      <c r="R13445" s="33"/>
      <c r="S13445" s="33"/>
    </row>
    <row r="13446" spans="16:19">
      <c r="P13446" s="33"/>
      <c r="R13446" s="33"/>
      <c r="S13446" s="33"/>
    </row>
    <row r="13447" spans="16:19">
      <c r="P13447" s="33"/>
      <c r="R13447" s="33"/>
      <c r="S13447" s="33"/>
    </row>
    <row r="13448" spans="16:19">
      <c r="P13448" s="33"/>
      <c r="R13448" s="33"/>
      <c r="S13448" s="33"/>
    </row>
    <row r="13449" spans="16:19">
      <c r="P13449" s="33"/>
      <c r="R13449" s="33"/>
      <c r="S13449" s="33"/>
    </row>
    <row r="13450" spans="16:19">
      <c r="P13450" s="33"/>
      <c r="R13450" s="33"/>
      <c r="S13450" s="33"/>
    </row>
    <row r="13451" spans="16:19">
      <c r="P13451" s="33"/>
      <c r="R13451" s="33"/>
      <c r="S13451" s="33"/>
    </row>
    <row r="13452" spans="16:19">
      <c r="P13452" s="33"/>
      <c r="R13452" s="33"/>
      <c r="S13452" s="33"/>
    </row>
    <row r="13453" spans="16:19">
      <c r="P13453" s="33"/>
      <c r="R13453" s="33"/>
      <c r="S13453" s="33"/>
    </row>
    <row r="13454" spans="16:19">
      <c r="P13454" s="33"/>
      <c r="R13454" s="33"/>
      <c r="S13454" s="33"/>
    </row>
    <row r="13455" spans="16:19">
      <c r="P13455" s="33"/>
      <c r="R13455" s="33"/>
      <c r="S13455" s="33"/>
    </row>
    <row r="13456" spans="16:19">
      <c r="P13456" s="33"/>
      <c r="R13456" s="33"/>
      <c r="S13456" s="33"/>
    </row>
    <row r="13457" spans="16:31">
      <c r="P13457" s="33"/>
      <c r="R13457" s="33"/>
      <c r="S13457" s="33"/>
    </row>
    <row r="13458" spans="16:31">
      <c r="P13458" s="33"/>
      <c r="R13458" s="33"/>
      <c r="S13458" s="33"/>
    </row>
    <row r="13459" spans="16:31">
      <c r="P13459" s="33"/>
      <c r="R13459" s="33"/>
      <c r="S13459" s="33"/>
      <c r="AE13459" s="33"/>
    </row>
    <row r="13460" spans="16:31">
      <c r="P13460" s="33"/>
      <c r="R13460" s="33"/>
      <c r="S13460" s="33"/>
    </row>
    <row r="13461" spans="16:31">
      <c r="P13461" s="33"/>
      <c r="R13461" s="33"/>
      <c r="S13461" s="33"/>
    </row>
    <row r="13462" spans="16:31">
      <c r="P13462" s="33"/>
      <c r="R13462" s="33"/>
      <c r="S13462" s="33"/>
    </row>
    <row r="13463" spans="16:31">
      <c r="P13463" s="33"/>
      <c r="R13463" s="33"/>
      <c r="S13463" s="33"/>
    </row>
    <row r="13464" spans="16:31">
      <c r="P13464" s="33"/>
      <c r="R13464" s="33"/>
      <c r="S13464" s="33"/>
    </row>
    <row r="13465" spans="16:31">
      <c r="P13465" s="33"/>
      <c r="R13465" s="33"/>
      <c r="S13465" s="33"/>
    </row>
    <row r="13466" spans="16:31">
      <c r="P13466" s="33"/>
      <c r="R13466" s="33"/>
      <c r="S13466" s="33"/>
    </row>
    <row r="13467" spans="16:31">
      <c r="P13467" s="33"/>
      <c r="R13467" s="33"/>
      <c r="S13467" s="33"/>
    </row>
    <row r="13468" spans="16:31">
      <c r="P13468" s="33"/>
      <c r="R13468" s="33"/>
      <c r="S13468" s="33"/>
    </row>
    <row r="13469" spans="16:31">
      <c r="P13469" s="33"/>
      <c r="R13469" s="33"/>
      <c r="S13469" s="33"/>
    </row>
    <row r="13470" spans="16:31">
      <c r="P13470" s="33"/>
      <c r="R13470" s="33"/>
      <c r="S13470" s="33"/>
    </row>
    <row r="13471" spans="16:31">
      <c r="P13471" s="33"/>
      <c r="R13471" s="33"/>
      <c r="S13471" s="33"/>
    </row>
    <row r="13472" spans="16:31">
      <c r="P13472" s="33"/>
      <c r="R13472" s="33"/>
      <c r="S13472" s="33"/>
    </row>
    <row r="13473" spans="16:19">
      <c r="P13473" s="33"/>
      <c r="R13473" s="33"/>
      <c r="S13473" s="33"/>
    </row>
    <row r="13474" spans="16:19">
      <c r="P13474" s="33"/>
      <c r="R13474" s="33"/>
      <c r="S13474" s="33"/>
    </row>
    <row r="13475" spans="16:19">
      <c r="P13475" s="33"/>
      <c r="R13475" s="33"/>
      <c r="S13475" s="33"/>
    </row>
    <row r="13476" spans="16:19">
      <c r="P13476" s="33"/>
      <c r="R13476" s="33"/>
      <c r="S13476" s="33"/>
    </row>
    <row r="13477" spans="16:19">
      <c r="P13477" s="33"/>
      <c r="R13477" s="33"/>
      <c r="S13477" s="33"/>
    </row>
    <row r="13478" spans="16:19">
      <c r="P13478" s="33"/>
      <c r="R13478" s="33"/>
      <c r="S13478" s="33"/>
    </row>
    <row r="13479" spans="16:19">
      <c r="P13479" s="33"/>
      <c r="R13479" s="33"/>
      <c r="S13479" s="33"/>
    </row>
    <row r="13480" spans="16:19">
      <c r="P13480" s="33"/>
      <c r="R13480" s="33"/>
      <c r="S13480" s="33"/>
    </row>
    <row r="13481" spans="16:19">
      <c r="P13481" s="33"/>
      <c r="R13481" s="33"/>
      <c r="S13481" s="33"/>
    </row>
    <row r="13482" spans="16:19">
      <c r="P13482" s="33"/>
      <c r="R13482" s="33"/>
      <c r="S13482" s="33"/>
    </row>
    <row r="13483" spans="16:19">
      <c r="P13483" s="33"/>
      <c r="R13483" s="33"/>
      <c r="S13483" s="33"/>
    </row>
    <row r="13484" spans="16:19">
      <c r="P13484" s="33"/>
      <c r="R13484" s="33"/>
      <c r="S13484" s="33"/>
    </row>
    <row r="13485" spans="16:19">
      <c r="P13485" s="33"/>
      <c r="R13485" s="33"/>
      <c r="S13485" s="33"/>
    </row>
    <row r="13486" spans="16:19">
      <c r="P13486" s="33"/>
      <c r="R13486" s="33"/>
      <c r="S13486" s="33"/>
    </row>
    <row r="13487" spans="16:19">
      <c r="P13487" s="33"/>
      <c r="R13487" s="33"/>
      <c r="S13487" s="33"/>
    </row>
    <row r="13488" spans="16:19">
      <c r="P13488" s="33"/>
      <c r="R13488" s="33"/>
      <c r="S13488" s="33"/>
    </row>
    <row r="13489" spans="16:19">
      <c r="P13489" s="33"/>
      <c r="R13489" s="33"/>
      <c r="S13489" s="33"/>
    </row>
    <row r="13490" spans="16:19">
      <c r="P13490" s="33"/>
      <c r="R13490" s="33"/>
      <c r="S13490" s="33"/>
    </row>
    <row r="13491" spans="16:19">
      <c r="P13491" s="33"/>
      <c r="R13491" s="33"/>
      <c r="S13491" s="33"/>
    </row>
    <row r="13492" spans="16:19">
      <c r="P13492" s="33"/>
      <c r="R13492" s="33"/>
      <c r="S13492" s="33"/>
    </row>
    <row r="13493" spans="16:19">
      <c r="P13493" s="33"/>
      <c r="R13493" s="33"/>
      <c r="S13493" s="33"/>
    </row>
    <row r="13494" spans="16:19">
      <c r="P13494" s="33"/>
      <c r="R13494" s="33"/>
      <c r="S13494" s="33"/>
    </row>
    <row r="13495" spans="16:19">
      <c r="P13495" s="33"/>
      <c r="R13495" s="33"/>
      <c r="S13495" s="33"/>
    </row>
    <row r="13496" spans="16:19">
      <c r="P13496" s="33"/>
      <c r="R13496" s="33"/>
      <c r="S13496" s="33"/>
    </row>
    <row r="13497" spans="16:19">
      <c r="P13497" s="33"/>
      <c r="R13497" s="33"/>
      <c r="S13497" s="33"/>
    </row>
    <row r="13498" spans="16:19">
      <c r="P13498" s="33"/>
      <c r="R13498" s="33"/>
      <c r="S13498" s="33"/>
    </row>
    <row r="13499" spans="16:19">
      <c r="P13499" s="33"/>
      <c r="R13499" s="33"/>
      <c r="S13499" s="33"/>
    </row>
    <row r="13500" spans="16:19">
      <c r="P13500" s="33"/>
      <c r="R13500" s="33"/>
      <c r="S13500" s="33"/>
    </row>
    <row r="13501" spans="16:19">
      <c r="P13501" s="33"/>
      <c r="R13501" s="33"/>
      <c r="S13501" s="33"/>
    </row>
    <row r="13502" spans="16:19">
      <c r="P13502" s="33"/>
      <c r="R13502" s="33"/>
      <c r="S13502" s="33"/>
    </row>
    <row r="13503" spans="16:19">
      <c r="P13503" s="33"/>
      <c r="R13503" s="33"/>
      <c r="S13503" s="33"/>
    </row>
    <row r="13504" spans="16:19">
      <c r="P13504" s="33"/>
      <c r="R13504" s="33"/>
      <c r="S13504" s="33"/>
    </row>
    <row r="13505" spans="16:19">
      <c r="P13505" s="33"/>
      <c r="R13505" s="33"/>
      <c r="S13505" s="33"/>
    </row>
    <row r="13506" spans="16:19">
      <c r="P13506" s="33"/>
      <c r="R13506" s="33"/>
      <c r="S13506" s="33"/>
    </row>
    <row r="13507" spans="16:19">
      <c r="P13507" s="33"/>
      <c r="R13507" s="33"/>
      <c r="S13507" s="33"/>
    </row>
    <row r="13508" spans="16:19">
      <c r="P13508" s="33"/>
      <c r="R13508" s="33"/>
      <c r="S13508" s="33"/>
    </row>
    <row r="13509" spans="16:19">
      <c r="P13509" s="33"/>
      <c r="R13509" s="33"/>
      <c r="S13509" s="33"/>
    </row>
    <row r="13510" spans="16:19">
      <c r="P13510" s="33"/>
      <c r="R13510" s="33"/>
      <c r="S13510" s="33"/>
    </row>
    <row r="13511" spans="16:19">
      <c r="P13511" s="33"/>
      <c r="R13511" s="33"/>
      <c r="S13511" s="33"/>
    </row>
    <row r="13512" spans="16:19">
      <c r="P13512" s="33"/>
      <c r="R13512" s="33"/>
      <c r="S13512" s="33"/>
    </row>
    <row r="13513" spans="16:19">
      <c r="P13513" s="33"/>
      <c r="R13513" s="33"/>
      <c r="S13513" s="33"/>
    </row>
    <row r="13514" spans="16:19">
      <c r="P13514" s="33"/>
      <c r="R13514" s="33"/>
      <c r="S13514" s="33"/>
    </row>
    <row r="13515" spans="16:19">
      <c r="P13515" s="33"/>
      <c r="R13515" s="33"/>
      <c r="S13515" s="33"/>
    </row>
    <row r="13516" spans="16:19">
      <c r="P13516" s="33"/>
      <c r="R13516" s="33"/>
      <c r="S13516" s="33"/>
    </row>
    <row r="13517" spans="16:19">
      <c r="P13517" s="33"/>
      <c r="R13517" s="33"/>
      <c r="S13517" s="33"/>
    </row>
    <row r="13518" spans="16:19">
      <c r="P13518" s="33"/>
      <c r="R13518" s="33"/>
      <c r="S13518" s="33"/>
    </row>
    <row r="13519" spans="16:19">
      <c r="P13519" s="33"/>
      <c r="R13519" s="33"/>
      <c r="S13519" s="33"/>
    </row>
    <row r="13520" spans="16:19">
      <c r="P13520" s="33"/>
      <c r="R13520" s="33"/>
      <c r="S13520" s="33"/>
    </row>
    <row r="13521" spans="16:19">
      <c r="P13521" s="33"/>
      <c r="R13521" s="33"/>
      <c r="S13521" s="33"/>
    </row>
    <row r="13522" spans="16:19">
      <c r="P13522" s="33"/>
      <c r="R13522" s="33"/>
      <c r="S13522" s="33"/>
    </row>
    <row r="13523" spans="16:19">
      <c r="P13523" s="33"/>
      <c r="R13523" s="33"/>
      <c r="S13523" s="33"/>
    </row>
    <row r="13524" spans="16:19">
      <c r="P13524" s="33"/>
      <c r="R13524" s="33"/>
      <c r="S13524" s="33"/>
    </row>
    <row r="13525" spans="16:19">
      <c r="P13525" s="33"/>
      <c r="R13525" s="33"/>
      <c r="S13525" s="33"/>
    </row>
    <row r="13526" spans="16:19">
      <c r="P13526" s="33"/>
      <c r="R13526" s="33"/>
      <c r="S13526" s="33"/>
    </row>
    <row r="13527" spans="16:19">
      <c r="P13527" s="33"/>
      <c r="R13527" s="33"/>
      <c r="S13527" s="33"/>
    </row>
    <row r="13528" spans="16:19">
      <c r="P13528" s="33"/>
      <c r="R13528" s="33"/>
      <c r="S13528" s="33"/>
    </row>
    <row r="13529" spans="16:19">
      <c r="P13529" s="33"/>
      <c r="R13529" s="33"/>
      <c r="S13529" s="33"/>
    </row>
    <row r="13530" spans="16:19">
      <c r="P13530" s="33"/>
      <c r="R13530" s="33"/>
      <c r="S13530" s="33"/>
    </row>
    <row r="13531" spans="16:19">
      <c r="P13531" s="33"/>
      <c r="R13531" s="33"/>
      <c r="S13531" s="33"/>
    </row>
    <row r="13532" spans="16:19">
      <c r="P13532" s="33"/>
      <c r="R13532" s="33"/>
      <c r="S13532" s="33"/>
    </row>
    <row r="13533" spans="16:19">
      <c r="P13533" s="33"/>
      <c r="R13533" s="33"/>
      <c r="S13533" s="33"/>
    </row>
    <row r="13534" spans="16:19">
      <c r="P13534" s="33"/>
      <c r="R13534" s="33"/>
      <c r="S13534" s="33"/>
    </row>
    <row r="13535" spans="16:19">
      <c r="P13535" s="33"/>
      <c r="R13535" s="33"/>
      <c r="S13535" s="33"/>
    </row>
    <row r="13536" spans="16:19">
      <c r="P13536" s="33"/>
      <c r="R13536" s="33"/>
      <c r="S13536" s="33"/>
    </row>
    <row r="13537" spans="16:19">
      <c r="P13537" s="33"/>
      <c r="R13537" s="33"/>
      <c r="S13537" s="33"/>
    </row>
    <row r="13538" spans="16:19">
      <c r="P13538" s="33"/>
      <c r="R13538" s="33"/>
      <c r="S13538" s="33"/>
    </row>
    <row r="13539" spans="16:19">
      <c r="P13539" s="33"/>
      <c r="R13539" s="33"/>
      <c r="S13539" s="33"/>
    </row>
    <row r="13540" spans="16:19">
      <c r="P13540" s="33"/>
      <c r="R13540" s="33"/>
      <c r="S13540" s="33"/>
    </row>
    <row r="13541" spans="16:19">
      <c r="P13541" s="33"/>
      <c r="R13541" s="33"/>
      <c r="S13541" s="33"/>
    </row>
    <row r="13542" spans="16:19">
      <c r="P13542" s="33"/>
      <c r="R13542" s="33"/>
      <c r="S13542" s="33"/>
    </row>
    <row r="13543" spans="16:19">
      <c r="P13543" s="33"/>
      <c r="R13543" s="33"/>
      <c r="S13543" s="33"/>
    </row>
    <row r="13544" spans="16:19">
      <c r="P13544" s="33"/>
      <c r="R13544" s="33"/>
      <c r="S13544" s="33"/>
    </row>
    <row r="13545" spans="16:19">
      <c r="P13545" s="33"/>
      <c r="R13545" s="33"/>
      <c r="S13545" s="33"/>
    </row>
    <row r="13546" spans="16:19">
      <c r="P13546" s="33"/>
      <c r="R13546" s="33"/>
      <c r="S13546" s="33"/>
    </row>
    <row r="13547" spans="16:19">
      <c r="P13547" s="33"/>
      <c r="R13547" s="33"/>
      <c r="S13547" s="33"/>
    </row>
    <row r="13548" spans="16:19">
      <c r="P13548" s="33"/>
      <c r="R13548" s="33"/>
      <c r="S13548" s="33"/>
    </row>
    <row r="13549" spans="16:19">
      <c r="P13549" s="33"/>
      <c r="R13549" s="33"/>
      <c r="S13549" s="33"/>
    </row>
    <row r="13550" spans="16:19">
      <c r="P13550" s="33"/>
      <c r="R13550" s="33"/>
      <c r="S13550" s="33"/>
    </row>
    <row r="13551" spans="16:19">
      <c r="P13551" s="33"/>
      <c r="R13551" s="33"/>
      <c r="S13551" s="33"/>
    </row>
    <row r="13552" spans="16:19">
      <c r="P13552" s="33"/>
      <c r="R13552" s="33"/>
      <c r="S13552" s="33"/>
    </row>
    <row r="13553" spans="16:19">
      <c r="P13553" s="33"/>
      <c r="R13553" s="33"/>
      <c r="S13553" s="33"/>
    </row>
    <row r="13554" spans="16:19">
      <c r="P13554" s="33"/>
      <c r="R13554" s="33"/>
      <c r="S13554" s="33"/>
    </row>
    <row r="13555" spans="16:19">
      <c r="P13555" s="33"/>
      <c r="R13555" s="33"/>
      <c r="S13555" s="33"/>
    </row>
    <row r="13556" spans="16:19">
      <c r="P13556" s="33"/>
      <c r="R13556" s="33"/>
      <c r="S13556" s="33"/>
    </row>
    <row r="13557" spans="16:19">
      <c r="P13557" s="33"/>
      <c r="R13557" s="33"/>
      <c r="S13557" s="33"/>
    </row>
    <row r="13558" spans="16:19">
      <c r="P13558" s="33"/>
      <c r="R13558" s="33"/>
      <c r="S13558" s="33"/>
    </row>
    <row r="13559" spans="16:19">
      <c r="P13559" s="33"/>
      <c r="R13559" s="33"/>
      <c r="S13559" s="33"/>
    </row>
    <row r="13560" spans="16:19">
      <c r="P13560" s="33"/>
      <c r="R13560" s="33"/>
      <c r="S13560" s="33"/>
    </row>
    <row r="13561" spans="16:19">
      <c r="P13561" s="33"/>
      <c r="R13561" s="33"/>
      <c r="S13561" s="33"/>
    </row>
    <row r="13562" spans="16:19">
      <c r="P13562" s="33"/>
      <c r="R13562" s="33"/>
      <c r="S13562" s="33"/>
    </row>
    <row r="13563" spans="16:19">
      <c r="P13563" s="33"/>
      <c r="R13563" s="33"/>
      <c r="S13563" s="33"/>
    </row>
    <row r="13564" spans="16:19">
      <c r="P13564" s="33"/>
      <c r="R13564" s="33"/>
      <c r="S13564" s="33"/>
    </row>
    <row r="13565" spans="16:19">
      <c r="P13565" s="33"/>
      <c r="R13565" s="33"/>
      <c r="S13565" s="33"/>
    </row>
    <row r="13566" spans="16:19">
      <c r="P13566" s="33"/>
      <c r="R13566" s="33"/>
      <c r="S13566" s="33"/>
    </row>
    <row r="13567" spans="16:19">
      <c r="P13567" s="33"/>
      <c r="R13567" s="33"/>
      <c r="S13567" s="33"/>
    </row>
    <row r="13568" spans="16:19">
      <c r="P13568" s="33"/>
      <c r="R13568" s="33"/>
      <c r="S13568" s="33"/>
    </row>
    <row r="13569" spans="16:19">
      <c r="P13569" s="33"/>
      <c r="R13569" s="33"/>
      <c r="S13569" s="33"/>
    </row>
    <row r="13570" spans="16:19">
      <c r="P13570" s="33"/>
      <c r="R13570" s="33"/>
      <c r="S13570" s="33"/>
    </row>
    <row r="13571" spans="16:19">
      <c r="P13571" s="33"/>
      <c r="R13571" s="33"/>
      <c r="S13571" s="33"/>
    </row>
    <row r="13572" spans="16:19">
      <c r="P13572" s="33"/>
      <c r="R13572" s="33"/>
      <c r="S13572" s="33"/>
    </row>
    <row r="13573" spans="16:19">
      <c r="P13573" s="33"/>
      <c r="R13573" s="33"/>
      <c r="S13573" s="33"/>
    </row>
    <row r="13574" spans="16:19">
      <c r="P13574" s="33"/>
      <c r="R13574" s="33"/>
      <c r="S13574" s="33"/>
    </row>
    <row r="13575" spans="16:19">
      <c r="P13575" s="33"/>
      <c r="R13575" s="33"/>
      <c r="S13575" s="33"/>
    </row>
    <row r="13576" spans="16:19">
      <c r="P13576" s="33"/>
      <c r="R13576" s="33"/>
      <c r="S13576" s="33"/>
    </row>
    <row r="13577" spans="16:19">
      <c r="P13577" s="33"/>
      <c r="R13577" s="33"/>
      <c r="S13577" s="33"/>
    </row>
    <row r="13578" spans="16:19">
      <c r="P13578" s="33"/>
      <c r="R13578" s="33"/>
      <c r="S13578" s="33"/>
    </row>
    <row r="13579" spans="16:19">
      <c r="P13579" s="33"/>
      <c r="R13579" s="33"/>
      <c r="S13579" s="33"/>
    </row>
    <row r="13580" spans="16:19">
      <c r="P13580" s="33"/>
      <c r="R13580" s="33"/>
      <c r="S13580" s="33"/>
    </row>
    <row r="13581" spans="16:19">
      <c r="P13581" s="33"/>
      <c r="R13581" s="33"/>
      <c r="S13581" s="33"/>
    </row>
    <row r="13582" spans="16:19">
      <c r="P13582" s="33"/>
      <c r="R13582" s="33"/>
      <c r="S13582" s="33"/>
    </row>
    <row r="13583" spans="16:19">
      <c r="P13583" s="33"/>
      <c r="R13583" s="33"/>
      <c r="S13583" s="33"/>
    </row>
    <row r="13584" spans="16:19">
      <c r="P13584" s="33"/>
      <c r="R13584" s="33"/>
      <c r="S13584" s="33"/>
    </row>
    <row r="13585" spans="16:19">
      <c r="P13585" s="33"/>
      <c r="R13585" s="33"/>
      <c r="S13585" s="33"/>
    </row>
    <row r="13586" spans="16:19">
      <c r="P13586" s="33"/>
      <c r="R13586" s="33"/>
      <c r="S13586" s="33"/>
    </row>
    <row r="13587" spans="16:19">
      <c r="P13587" s="33"/>
      <c r="R13587" s="33"/>
      <c r="S13587" s="33"/>
    </row>
    <row r="13588" spans="16:19">
      <c r="P13588" s="33"/>
      <c r="R13588" s="33"/>
      <c r="S13588" s="33"/>
    </row>
    <row r="13589" spans="16:19">
      <c r="P13589" s="33"/>
      <c r="R13589" s="33"/>
      <c r="S13589" s="33"/>
    </row>
    <row r="13590" spans="16:19">
      <c r="P13590" s="33"/>
      <c r="R13590" s="33"/>
      <c r="S13590" s="33"/>
    </row>
    <row r="13591" spans="16:19">
      <c r="P13591" s="33"/>
      <c r="R13591" s="33"/>
      <c r="S13591" s="33"/>
    </row>
    <row r="13592" spans="16:19">
      <c r="P13592" s="33"/>
      <c r="R13592" s="33"/>
      <c r="S13592" s="33"/>
    </row>
    <row r="13593" spans="16:19">
      <c r="P13593" s="33"/>
      <c r="R13593" s="33"/>
      <c r="S13593" s="33"/>
    </row>
    <row r="13594" spans="16:19">
      <c r="P13594" s="33"/>
      <c r="R13594" s="33"/>
      <c r="S13594" s="33"/>
    </row>
    <row r="13595" spans="16:19">
      <c r="P13595" s="33"/>
      <c r="R13595" s="33"/>
      <c r="S13595" s="33"/>
    </row>
    <row r="13596" spans="16:19">
      <c r="P13596" s="33"/>
      <c r="R13596" s="33"/>
      <c r="S13596" s="33"/>
    </row>
    <row r="13597" spans="16:19">
      <c r="P13597" s="33"/>
      <c r="R13597" s="33"/>
      <c r="S13597" s="33"/>
    </row>
    <row r="13598" spans="16:19">
      <c r="P13598" s="33"/>
      <c r="R13598" s="33"/>
      <c r="S13598" s="33"/>
    </row>
    <row r="13599" spans="16:19">
      <c r="P13599" s="33"/>
      <c r="R13599" s="33"/>
      <c r="S13599" s="33"/>
    </row>
    <row r="13600" spans="16:19">
      <c r="P13600" s="33"/>
      <c r="R13600" s="33"/>
      <c r="S13600" s="33"/>
    </row>
    <row r="13601" spans="16:19">
      <c r="P13601" s="33"/>
      <c r="R13601" s="33"/>
      <c r="S13601" s="33"/>
    </row>
    <row r="13602" spans="16:19">
      <c r="P13602" s="33"/>
      <c r="R13602" s="33"/>
      <c r="S13602" s="33"/>
    </row>
    <row r="13603" spans="16:19">
      <c r="P13603" s="33"/>
      <c r="R13603" s="33"/>
      <c r="S13603" s="33"/>
    </row>
    <row r="13604" spans="16:19">
      <c r="P13604" s="33"/>
      <c r="R13604" s="33"/>
      <c r="S13604" s="33"/>
    </row>
    <row r="13605" spans="16:19">
      <c r="P13605" s="33"/>
      <c r="R13605" s="33"/>
      <c r="S13605" s="33"/>
    </row>
    <row r="13606" spans="16:19">
      <c r="P13606" s="33"/>
      <c r="R13606" s="33"/>
      <c r="S13606" s="33"/>
    </row>
    <row r="13607" spans="16:19">
      <c r="P13607" s="33"/>
      <c r="R13607" s="33"/>
      <c r="S13607" s="33"/>
    </row>
    <row r="13608" spans="16:19">
      <c r="P13608" s="33"/>
      <c r="R13608" s="33"/>
      <c r="S13608" s="33"/>
    </row>
    <row r="13609" spans="16:19">
      <c r="P13609" s="33"/>
      <c r="R13609" s="33"/>
      <c r="S13609" s="33"/>
    </row>
    <row r="13610" spans="16:19">
      <c r="P13610" s="33"/>
      <c r="R13610" s="33"/>
      <c r="S13610" s="33"/>
    </row>
    <row r="13611" spans="16:19">
      <c r="P13611" s="33"/>
      <c r="R13611" s="33"/>
      <c r="S13611" s="33"/>
    </row>
    <row r="13612" spans="16:19">
      <c r="P13612" s="33"/>
      <c r="R13612" s="33"/>
      <c r="S13612" s="33"/>
    </row>
    <row r="13613" spans="16:19">
      <c r="P13613" s="33"/>
      <c r="R13613" s="33"/>
      <c r="S13613" s="33"/>
    </row>
    <row r="13614" spans="16:19">
      <c r="P13614" s="33"/>
      <c r="R13614" s="33"/>
      <c r="S13614" s="33"/>
    </row>
    <row r="13615" spans="16:19">
      <c r="P13615" s="33"/>
      <c r="R13615" s="33"/>
      <c r="S13615" s="33"/>
    </row>
    <row r="13616" spans="16:19">
      <c r="P13616" s="33"/>
      <c r="R13616" s="33"/>
      <c r="S13616" s="33"/>
    </row>
    <row r="13617" spans="16:19">
      <c r="P13617" s="33"/>
      <c r="R13617" s="33"/>
      <c r="S13617" s="33"/>
    </row>
    <row r="13618" spans="16:19">
      <c r="P13618" s="33"/>
      <c r="R13618" s="33"/>
      <c r="S13618" s="33"/>
    </row>
    <row r="13619" spans="16:19">
      <c r="P13619" s="33"/>
      <c r="R13619" s="33"/>
      <c r="S13619" s="33"/>
    </row>
    <row r="13620" spans="16:19">
      <c r="P13620" s="33"/>
      <c r="R13620" s="33"/>
      <c r="S13620" s="33"/>
    </row>
    <row r="13621" spans="16:19">
      <c r="P13621" s="33"/>
      <c r="R13621" s="33"/>
      <c r="S13621" s="33"/>
    </row>
    <row r="13622" spans="16:19">
      <c r="P13622" s="33"/>
      <c r="R13622" s="33"/>
      <c r="S13622" s="33"/>
    </row>
    <row r="13623" spans="16:19">
      <c r="P13623" s="33"/>
      <c r="R13623" s="33"/>
      <c r="S13623" s="33"/>
    </row>
    <row r="13624" spans="16:19">
      <c r="P13624" s="33"/>
      <c r="R13624" s="33"/>
      <c r="S13624" s="33"/>
    </row>
    <row r="13625" spans="16:19">
      <c r="P13625" s="33"/>
      <c r="R13625" s="33"/>
      <c r="S13625" s="33"/>
    </row>
    <row r="13626" spans="16:19">
      <c r="P13626" s="33"/>
      <c r="R13626" s="33"/>
      <c r="S13626" s="33"/>
    </row>
    <row r="13627" spans="16:19">
      <c r="P13627" s="33"/>
      <c r="R13627" s="33"/>
      <c r="S13627" s="33"/>
    </row>
    <row r="13628" spans="16:19">
      <c r="P13628" s="33"/>
      <c r="R13628" s="33"/>
      <c r="S13628" s="33"/>
    </row>
    <row r="13629" spans="16:19">
      <c r="P13629" s="33"/>
      <c r="R13629" s="33"/>
      <c r="S13629" s="33"/>
    </row>
    <row r="13630" spans="16:19">
      <c r="P13630" s="33"/>
      <c r="R13630" s="33"/>
      <c r="S13630" s="33"/>
    </row>
    <row r="13631" spans="16:19">
      <c r="P13631" s="33"/>
      <c r="R13631" s="33"/>
      <c r="S13631" s="33"/>
    </row>
    <row r="13632" spans="16:19">
      <c r="P13632" s="33"/>
      <c r="R13632" s="33"/>
      <c r="S13632" s="33"/>
    </row>
    <row r="13633" spans="16:19">
      <c r="P13633" s="33"/>
      <c r="R13633" s="33"/>
      <c r="S13633" s="33"/>
    </row>
    <row r="13634" spans="16:19">
      <c r="P13634" s="33"/>
      <c r="R13634" s="33"/>
      <c r="S13634" s="33"/>
    </row>
    <row r="13635" spans="16:19">
      <c r="P13635" s="33"/>
      <c r="R13635" s="33"/>
      <c r="S13635" s="33"/>
    </row>
    <row r="13636" spans="16:19">
      <c r="P13636" s="33"/>
      <c r="R13636" s="33"/>
      <c r="S13636" s="33"/>
    </row>
    <row r="13637" spans="16:19">
      <c r="P13637" s="33"/>
      <c r="R13637" s="33"/>
      <c r="S13637" s="33"/>
    </row>
    <row r="13638" spans="16:19">
      <c r="P13638" s="33"/>
      <c r="R13638" s="33"/>
      <c r="S13638" s="33"/>
    </row>
    <row r="13639" spans="16:19">
      <c r="P13639" s="33"/>
      <c r="R13639" s="33"/>
      <c r="S13639" s="33"/>
    </row>
    <row r="13640" spans="16:19">
      <c r="P13640" s="33"/>
      <c r="R13640" s="33"/>
      <c r="S13640" s="33"/>
    </row>
    <row r="13641" spans="16:19">
      <c r="P13641" s="33"/>
      <c r="R13641" s="33"/>
      <c r="S13641" s="33"/>
    </row>
    <row r="13642" spans="16:19">
      <c r="P13642" s="33"/>
      <c r="R13642" s="33"/>
      <c r="S13642" s="33"/>
    </row>
    <row r="13643" spans="16:19">
      <c r="P13643" s="33"/>
      <c r="R13643" s="33"/>
      <c r="S13643" s="33"/>
    </row>
    <row r="13644" spans="16:19">
      <c r="P13644" s="33"/>
      <c r="R13644" s="33"/>
      <c r="S13644" s="33"/>
    </row>
    <row r="13645" spans="16:19">
      <c r="P13645" s="33"/>
      <c r="R13645" s="33"/>
      <c r="S13645" s="33"/>
    </row>
    <row r="13646" spans="16:19">
      <c r="P13646" s="33"/>
      <c r="R13646" s="33"/>
      <c r="S13646" s="33"/>
    </row>
    <row r="13647" spans="16:19">
      <c r="P13647" s="33"/>
      <c r="R13647" s="33"/>
      <c r="S13647" s="33"/>
    </row>
    <row r="13648" spans="16:19">
      <c r="P13648" s="33"/>
      <c r="R13648" s="33"/>
      <c r="S13648" s="33"/>
    </row>
    <row r="13649" spans="16:19">
      <c r="P13649" s="33"/>
      <c r="R13649" s="33"/>
      <c r="S13649" s="33"/>
    </row>
    <row r="13650" spans="16:19">
      <c r="P13650" s="33"/>
      <c r="R13650" s="33"/>
      <c r="S13650" s="33"/>
    </row>
    <row r="13651" spans="16:19">
      <c r="P13651" s="33"/>
      <c r="R13651" s="33"/>
      <c r="S13651" s="33"/>
    </row>
    <row r="13652" spans="16:19">
      <c r="P13652" s="33"/>
      <c r="R13652" s="33"/>
      <c r="S13652" s="33"/>
    </row>
    <row r="13653" spans="16:19">
      <c r="P13653" s="33"/>
      <c r="R13653" s="33"/>
      <c r="S13653" s="33"/>
    </row>
    <row r="13654" spans="16:19">
      <c r="P13654" s="33"/>
      <c r="R13654" s="33"/>
      <c r="S13654" s="33"/>
    </row>
    <row r="13655" spans="16:19">
      <c r="P13655" s="33"/>
      <c r="R13655" s="33"/>
      <c r="S13655" s="33"/>
    </row>
    <row r="13656" spans="16:19">
      <c r="P13656" s="33"/>
      <c r="R13656" s="33"/>
      <c r="S13656" s="33"/>
    </row>
    <row r="13657" spans="16:19">
      <c r="P13657" s="33"/>
      <c r="R13657" s="33"/>
      <c r="S13657" s="33"/>
    </row>
    <row r="13658" spans="16:19">
      <c r="P13658" s="33"/>
      <c r="R13658" s="33"/>
      <c r="S13658" s="33"/>
    </row>
    <row r="13659" spans="16:19">
      <c r="P13659" s="33"/>
      <c r="R13659" s="33"/>
      <c r="S13659" s="33"/>
    </row>
    <row r="13660" spans="16:19">
      <c r="P13660" s="33"/>
      <c r="R13660" s="33"/>
      <c r="S13660" s="33"/>
    </row>
    <row r="13661" spans="16:19">
      <c r="P13661" s="33"/>
      <c r="R13661" s="33"/>
      <c r="S13661" s="33"/>
    </row>
    <row r="13662" spans="16:19">
      <c r="P13662" s="33"/>
      <c r="R13662" s="33"/>
      <c r="S13662" s="33"/>
    </row>
    <row r="13663" spans="16:19">
      <c r="P13663" s="33"/>
      <c r="R13663" s="33"/>
      <c r="S13663" s="33"/>
    </row>
    <row r="13664" spans="16:19">
      <c r="P13664" s="33"/>
      <c r="R13664" s="33"/>
      <c r="S13664" s="33"/>
    </row>
    <row r="13665" spans="16:19">
      <c r="P13665" s="33"/>
      <c r="R13665" s="33"/>
      <c r="S13665" s="33"/>
    </row>
    <row r="13666" spans="16:19">
      <c r="P13666" s="33"/>
      <c r="R13666" s="33"/>
      <c r="S13666" s="33"/>
    </row>
    <row r="13667" spans="16:19">
      <c r="P13667" s="33"/>
      <c r="R13667" s="33"/>
      <c r="S13667" s="33"/>
    </row>
    <row r="13668" spans="16:19">
      <c r="P13668" s="33"/>
      <c r="R13668" s="33"/>
      <c r="S13668" s="33"/>
    </row>
    <row r="13669" spans="16:19">
      <c r="P13669" s="33"/>
      <c r="R13669" s="33"/>
      <c r="S13669" s="33"/>
    </row>
    <row r="13670" spans="16:19">
      <c r="P13670" s="33"/>
      <c r="R13670" s="33"/>
      <c r="S13670" s="33"/>
    </row>
    <row r="13671" spans="16:19">
      <c r="P13671" s="33"/>
      <c r="R13671" s="33"/>
      <c r="S13671" s="33"/>
    </row>
    <row r="13672" spans="16:19">
      <c r="P13672" s="33"/>
      <c r="R13672" s="33"/>
      <c r="S13672" s="33"/>
    </row>
    <row r="13673" spans="16:19">
      <c r="P13673" s="33"/>
      <c r="R13673" s="33"/>
      <c r="S13673" s="33"/>
    </row>
    <row r="13674" spans="16:19">
      <c r="P13674" s="33"/>
      <c r="R13674" s="33"/>
      <c r="S13674" s="33"/>
    </row>
    <row r="13675" spans="16:19">
      <c r="P13675" s="33"/>
      <c r="R13675" s="33"/>
      <c r="S13675" s="33"/>
    </row>
    <row r="13676" spans="16:19">
      <c r="P13676" s="33"/>
      <c r="R13676" s="33"/>
      <c r="S13676" s="33"/>
    </row>
    <row r="13677" spans="16:19">
      <c r="P13677" s="33"/>
      <c r="R13677" s="33"/>
      <c r="S13677" s="33"/>
    </row>
    <row r="13678" spans="16:19">
      <c r="P13678" s="33"/>
      <c r="R13678" s="33"/>
      <c r="S13678" s="33"/>
    </row>
    <row r="13679" spans="16:19">
      <c r="P13679" s="33"/>
      <c r="R13679" s="33"/>
      <c r="S13679" s="33"/>
    </row>
    <row r="13680" spans="16:19">
      <c r="P13680" s="33"/>
      <c r="R13680" s="33"/>
      <c r="S13680" s="33"/>
    </row>
    <row r="13681" spans="16:19">
      <c r="P13681" s="33"/>
      <c r="R13681" s="33"/>
      <c r="S13681" s="33"/>
    </row>
    <row r="13682" spans="16:19">
      <c r="P13682" s="33"/>
      <c r="R13682" s="33"/>
      <c r="S13682" s="33"/>
    </row>
    <row r="13683" spans="16:19">
      <c r="P13683" s="33"/>
      <c r="R13683" s="33"/>
      <c r="S13683" s="33"/>
    </row>
    <row r="13684" spans="16:19">
      <c r="P13684" s="33"/>
      <c r="R13684" s="33"/>
      <c r="S13684" s="33"/>
    </row>
    <row r="13685" spans="16:19">
      <c r="P13685" s="33"/>
      <c r="R13685" s="33"/>
      <c r="S13685" s="33"/>
    </row>
    <row r="13686" spans="16:19">
      <c r="P13686" s="33"/>
      <c r="R13686" s="33"/>
      <c r="S13686" s="33"/>
    </row>
    <row r="13687" spans="16:19">
      <c r="P13687" s="33"/>
      <c r="R13687" s="33"/>
      <c r="S13687" s="33"/>
    </row>
    <row r="13688" spans="16:19">
      <c r="P13688" s="33"/>
      <c r="R13688" s="33"/>
      <c r="S13688" s="33"/>
    </row>
    <row r="13689" spans="16:19">
      <c r="P13689" s="33"/>
      <c r="R13689" s="33"/>
      <c r="S13689" s="33"/>
    </row>
    <row r="13690" spans="16:19">
      <c r="P13690" s="33"/>
      <c r="R13690" s="33"/>
      <c r="S13690" s="33"/>
    </row>
    <row r="13691" spans="16:19">
      <c r="P13691" s="33"/>
      <c r="R13691" s="33"/>
      <c r="S13691" s="33"/>
    </row>
    <row r="13692" spans="16:19">
      <c r="P13692" s="33"/>
      <c r="R13692" s="33"/>
      <c r="S13692" s="33"/>
    </row>
    <row r="13693" spans="16:19">
      <c r="P13693" s="33"/>
      <c r="R13693" s="33"/>
      <c r="S13693" s="33"/>
    </row>
    <row r="13694" spans="16:19">
      <c r="P13694" s="33"/>
      <c r="R13694" s="33"/>
      <c r="S13694" s="33"/>
    </row>
    <row r="13695" spans="16:19">
      <c r="P13695" s="33"/>
      <c r="R13695" s="33"/>
      <c r="S13695" s="33"/>
    </row>
    <row r="13696" spans="16:19">
      <c r="P13696" s="33"/>
      <c r="R13696" s="33"/>
      <c r="S13696" s="33"/>
    </row>
    <row r="13697" spans="16:19">
      <c r="P13697" s="33"/>
      <c r="R13697" s="33"/>
      <c r="S13697" s="33"/>
    </row>
    <row r="13698" spans="16:19">
      <c r="P13698" s="33"/>
      <c r="R13698" s="33"/>
      <c r="S13698" s="33"/>
    </row>
    <row r="13699" spans="16:19">
      <c r="P13699" s="33"/>
      <c r="R13699" s="33"/>
      <c r="S13699" s="33"/>
    </row>
    <row r="13700" spans="16:19">
      <c r="P13700" s="33"/>
      <c r="R13700" s="33"/>
      <c r="S13700" s="33"/>
    </row>
    <row r="13701" spans="16:19">
      <c r="P13701" s="33"/>
      <c r="R13701" s="33"/>
      <c r="S13701" s="33"/>
    </row>
    <row r="13702" spans="16:19">
      <c r="P13702" s="33"/>
      <c r="R13702" s="33"/>
      <c r="S13702" s="33"/>
    </row>
    <row r="13703" spans="16:19">
      <c r="P13703" s="33"/>
      <c r="R13703" s="33"/>
      <c r="S13703" s="33"/>
    </row>
    <row r="13704" spans="16:19">
      <c r="P13704" s="33"/>
      <c r="R13704" s="33"/>
      <c r="S13704" s="33"/>
    </row>
    <row r="13705" spans="16:19">
      <c r="P13705" s="33"/>
      <c r="R13705" s="33"/>
      <c r="S13705" s="33"/>
    </row>
    <row r="13706" spans="16:19">
      <c r="P13706" s="33"/>
      <c r="R13706" s="33"/>
      <c r="S13706" s="33"/>
    </row>
    <row r="13707" spans="16:19">
      <c r="P13707" s="33"/>
      <c r="R13707" s="33"/>
      <c r="S13707" s="33"/>
    </row>
    <row r="13708" spans="16:19">
      <c r="P13708" s="33"/>
      <c r="R13708" s="33"/>
      <c r="S13708" s="33"/>
    </row>
    <row r="13709" spans="16:19">
      <c r="P13709" s="33"/>
      <c r="R13709" s="33"/>
      <c r="S13709" s="33"/>
    </row>
    <row r="13710" spans="16:19">
      <c r="P13710" s="33"/>
      <c r="R13710" s="33"/>
      <c r="S13710" s="33"/>
    </row>
    <row r="13711" spans="16:19">
      <c r="P13711" s="33"/>
      <c r="R13711" s="33"/>
      <c r="S13711" s="33"/>
    </row>
    <row r="13712" spans="16:19">
      <c r="P13712" s="33"/>
      <c r="R13712" s="33"/>
      <c r="S13712" s="33"/>
    </row>
    <row r="13713" spans="16:19">
      <c r="P13713" s="33"/>
      <c r="R13713" s="33"/>
      <c r="S13713" s="33"/>
    </row>
    <row r="13714" spans="16:19">
      <c r="P13714" s="33"/>
      <c r="R13714" s="33"/>
      <c r="S13714" s="33"/>
    </row>
    <row r="13715" spans="16:19">
      <c r="P13715" s="33"/>
      <c r="R13715" s="33"/>
      <c r="S13715" s="33"/>
    </row>
    <row r="13716" spans="16:19">
      <c r="P13716" s="33"/>
      <c r="R13716" s="33"/>
      <c r="S13716" s="33"/>
    </row>
    <row r="13717" spans="16:19">
      <c r="P13717" s="33"/>
      <c r="R13717" s="33"/>
      <c r="S13717" s="33"/>
    </row>
    <row r="13718" spans="16:19">
      <c r="P13718" s="33"/>
      <c r="R13718" s="33"/>
      <c r="S13718" s="33"/>
    </row>
    <row r="13719" spans="16:19">
      <c r="P13719" s="33"/>
      <c r="R13719" s="33"/>
      <c r="S13719" s="33"/>
    </row>
    <row r="13720" spans="16:19">
      <c r="P13720" s="33"/>
      <c r="R13720" s="33"/>
      <c r="S13720" s="33"/>
    </row>
    <row r="13721" spans="16:19">
      <c r="P13721" s="33"/>
      <c r="R13721" s="33"/>
      <c r="S13721" s="33"/>
    </row>
    <row r="13722" spans="16:19">
      <c r="P13722" s="33"/>
      <c r="R13722" s="33"/>
      <c r="S13722" s="33"/>
    </row>
    <row r="13723" spans="16:19">
      <c r="P13723" s="33"/>
      <c r="R13723" s="33"/>
      <c r="S13723" s="33"/>
    </row>
    <row r="13724" spans="16:19">
      <c r="P13724" s="33"/>
      <c r="R13724" s="33"/>
      <c r="S13724" s="33"/>
    </row>
    <row r="13725" spans="16:19">
      <c r="P13725" s="33"/>
      <c r="R13725" s="33"/>
      <c r="S13725" s="33"/>
    </row>
    <row r="13726" spans="16:19">
      <c r="P13726" s="33"/>
      <c r="R13726" s="33"/>
      <c r="S13726" s="33"/>
    </row>
    <row r="13727" spans="16:19">
      <c r="P13727" s="33"/>
      <c r="R13727" s="33"/>
      <c r="S13727" s="33"/>
    </row>
    <row r="13728" spans="16:19">
      <c r="P13728" s="33"/>
      <c r="R13728" s="33"/>
      <c r="S13728" s="33"/>
    </row>
    <row r="13729" spans="16:19">
      <c r="P13729" s="33"/>
      <c r="R13729" s="33"/>
      <c r="S13729" s="33"/>
    </row>
    <row r="13730" spans="16:19">
      <c r="P13730" s="33"/>
      <c r="R13730" s="33"/>
      <c r="S13730" s="33"/>
    </row>
    <row r="13731" spans="16:19">
      <c r="P13731" s="33"/>
      <c r="R13731" s="33"/>
      <c r="S13731" s="33"/>
    </row>
    <row r="13732" spans="16:19">
      <c r="P13732" s="33"/>
      <c r="R13732" s="33"/>
      <c r="S13732" s="33"/>
    </row>
    <row r="13733" spans="16:19">
      <c r="P13733" s="33"/>
      <c r="R13733" s="33"/>
      <c r="S13733" s="33"/>
    </row>
    <row r="13734" spans="16:19">
      <c r="P13734" s="33"/>
      <c r="R13734" s="33"/>
      <c r="S13734" s="33"/>
    </row>
    <row r="13735" spans="16:19">
      <c r="P13735" s="33"/>
      <c r="R13735" s="33"/>
      <c r="S13735" s="33"/>
    </row>
    <row r="13736" spans="16:19">
      <c r="P13736" s="33"/>
      <c r="R13736" s="33"/>
      <c r="S13736" s="33"/>
    </row>
    <row r="13737" spans="16:19">
      <c r="P13737" s="33"/>
      <c r="R13737" s="33"/>
      <c r="S13737" s="33"/>
    </row>
    <row r="13738" spans="16:19">
      <c r="P13738" s="33"/>
      <c r="R13738" s="33"/>
      <c r="S13738" s="33"/>
    </row>
    <row r="13739" spans="16:19">
      <c r="P13739" s="33"/>
      <c r="R13739" s="33"/>
      <c r="S13739" s="33"/>
    </row>
    <row r="13740" spans="16:19">
      <c r="P13740" s="33"/>
      <c r="R13740" s="33"/>
      <c r="S13740" s="33"/>
    </row>
    <row r="13741" spans="16:19">
      <c r="P13741" s="33"/>
      <c r="R13741" s="33"/>
      <c r="S13741" s="33"/>
    </row>
    <row r="13742" spans="16:19">
      <c r="P13742" s="33"/>
      <c r="R13742" s="33"/>
      <c r="S13742" s="33"/>
    </row>
    <row r="13743" spans="16:19">
      <c r="P13743" s="33"/>
      <c r="R13743" s="33"/>
      <c r="S13743" s="33"/>
    </row>
    <row r="13744" spans="16:19">
      <c r="P13744" s="33"/>
      <c r="R13744" s="33"/>
      <c r="S13744" s="33"/>
    </row>
    <row r="13745" spans="16:19">
      <c r="P13745" s="33"/>
      <c r="R13745" s="33"/>
      <c r="S13745" s="33"/>
    </row>
    <row r="13746" spans="16:19">
      <c r="P13746" s="33"/>
      <c r="R13746" s="33"/>
      <c r="S13746" s="33"/>
    </row>
    <row r="13747" spans="16:19">
      <c r="P13747" s="33"/>
      <c r="R13747" s="33"/>
      <c r="S13747" s="33"/>
    </row>
    <row r="13748" spans="16:19">
      <c r="P13748" s="33"/>
      <c r="R13748" s="33"/>
      <c r="S13748" s="33"/>
    </row>
    <row r="13749" spans="16:19">
      <c r="P13749" s="33"/>
      <c r="R13749" s="33"/>
      <c r="S13749" s="33"/>
    </row>
    <row r="13750" spans="16:19">
      <c r="P13750" s="33"/>
      <c r="R13750" s="33"/>
      <c r="S13750" s="33"/>
    </row>
    <row r="13751" spans="16:19">
      <c r="P13751" s="33"/>
      <c r="R13751" s="33"/>
      <c r="S13751" s="33"/>
    </row>
    <row r="13752" spans="16:19">
      <c r="P13752" s="33"/>
      <c r="R13752" s="33"/>
      <c r="S13752" s="33"/>
    </row>
    <row r="13753" spans="16:19">
      <c r="P13753" s="33"/>
      <c r="R13753" s="33"/>
      <c r="S13753" s="33"/>
    </row>
    <row r="13754" spans="16:19">
      <c r="P13754" s="33"/>
      <c r="R13754" s="33"/>
      <c r="S13754" s="33"/>
    </row>
    <row r="13755" spans="16:19">
      <c r="P13755" s="33"/>
      <c r="R13755" s="33"/>
      <c r="S13755" s="33"/>
    </row>
    <row r="13756" spans="16:19">
      <c r="P13756" s="33"/>
      <c r="R13756" s="33"/>
      <c r="S13756" s="33"/>
    </row>
    <row r="13757" spans="16:19">
      <c r="P13757" s="33"/>
      <c r="R13757" s="33"/>
      <c r="S13757" s="33"/>
    </row>
    <row r="13758" spans="16:19">
      <c r="P13758" s="33"/>
      <c r="R13758" s="33"/>
      <c r="S13758" s="33"/>
    </row>
    <row r="13759" spans="16:19">
      <c r="P13759" s="33"/>
      <c r="R13759" s="33"/>
      <c r="S13759" s="33"/>
    </row>
    <row r="13760" spans="16:19">
      <c r="P13760" s="33"/>
      <c r="R13760" s="33"/>
      <c r="S13760" s="33"/>
    </row>
    <row r="13761" spans="16:19">
      <c r="P13761" s="33"/>
      <c r="R13761" s="33"/>
      <c r="S13761" s="33"/>
    </row>
    <row r="13762" spans="16:19">
      <c r="P13762" s="33"/>
      <c r="R13762" s="33"/>
      <c r="S13762" s="33"/>
    </row>
    <row r="13763" spans="16:19">
      <c r="P13763" s="33"/>
      <c r="R13763" s="33"/>
      <c r="S13763" s="33"/>
    </row>
    <row r="13764" spans="16:19">
      <c r="P13764" s="33"/>
      <c r="R13764" s="33"/>
      <c r="S13764" s="33"/>
    </row>
    <row r="13765" spans="16:19">
      <c r="P13765" s="33"/>
      <c r="R13765" s="33"/>
      <c r="S13765" s="33"/>
    </row>
    <row r="13766" spans="16:19">
      <c r="P13766" s="33"/>
      <c r="R13766" s="33"/>
      <c r="S13766" s="33"/>
    </row>
    <row r="13767" spans="16:19">
      <c r="P13767" s="33"/>
      <c r="R13767" s="33"/>
      <c r="S13767" s="33"/>
    </row>
    <row r="13768" spans="16:19">
      <c r="P13768" s="33"/>
      <c r="R13768" s="33"/>
      <c r="S13768" s="33"/>
    </row>
    <row r="13769" spans="16:19">
      <c r="P13769" s="33"/>
      <c r="R13769" s="33"/>
      <c r="S13769" s="33"/>
    </row>
    <row r="13770" spans="16:19">
      <c r="P13770" s="33"/>
      <c r="R13770" s="33"/>
      <c r="S13770" s="33"/>
    </row>
    <row r="13771" spans="16:19">
      <c r="P13771" s="33"/>
      <c r="R13771" s="33"/>
      <c r="S13771" s="33"/>
    </row>
    <row r="13772" spans="16:19">
      <c r="P13772" s="33"/>
      <c r="R13772" s="33"/>
      <c r="S13772" s="33"/>
    </row>
    <row r="13773" spans="16:19">
      <c r="P13773" s="33"/>
      <c r="R13773" s="33"/>
      <c r="S13773" s="33"/>
    </row>
    <row r="13774" spans="16:19">
      <c r="P13774" s="33"/>
      <c r="R13774" s="33"/>
      <c r="S13774" s="33"/>
    </row>
    <row r="13775" spans="16:19">
      <c r="P13775" s="33"/>
      <c r="R13775" s="33"/>
      <c r="S13775" s="33"/>
    </row>
    <row r="13776" spans="16:19">
      <c r="P13776" s="33"/>
      <c r="R13776" s="33"/>
      <c r="S13776" s="33"/>
    </row>
    <row r="13777" spans="16:19">
      <c r="P13777" s="33"/>
      <c r="R13777" s="33"/>
      <c r="S13777" s="33"/>
    </row>
    <row r="13778" spans="16:19">
      <c r="P13778" s="33"/>
      <c r="R13778" s="33"/>
      <c r="S13778" s="33"/>
    </row>
    <row r="13779" spans="16:19">
      <c r="P13779" s="33"/>
      <c r="R13779" s="33"/>
      <c r="S13779" s="33"/>
    </row>
    <row r="13780" spans="16:19">
      <c r="P13780" s="33"/>
      <c r="R13780" s="33"/>
      <c r="S13780" s="33"/>
    </row>
    <row r="13781" spans="16:19">
      <c r="P13781" s="33"/>
      <c r="R13781" s="33"/>
      <c r="S13781" s="33"/>
    </row>
    <row r="13782" spans="16:19">
      <c r="P13782" s="33"/>
      <c r="R13782" s="33"/>
      <c r="S13782" s="33"/>
    </row>
    <row r="13783" spans="16:19">
      <c r="P13783" s="33"/>
      <c r="R13783" s="33"/>
      <c r="S13783" s="33"/>
    </row>
    <row r="13784" spans="16:19">
      <c r="P13784" s="33"/>
      <c r="R13784" s="33"/>
      <c r="S13784" s="33"/>
    </row>
    <row r="13785" spans="16:19">
      <c r="P13785" s="33"/>
      <c r="R13785" s="33"/>
      <c r="S13785" s="33"/>
    </row>
    <row r="13786" spans="16:19">
      <c r="P13786" s="33"/>
      <c r="R13786" s="33"/>
      <c r="S13786" s="33"/>
    </row>
    <row r="13787" spans="16:19">
      <c r="P13787" s="33"/>
      <c r="R13787" s="33"/>
      <c r="S13787" s="33"/>
    </row>
    <row r="13788" spans="16:19">
      <c r="P13788" s="33"/>
      <c r="R13788" s="33"/>
      <c r="S13788" s="33"/>
    </row>
    <row r="13789" spans="16:19">
      <c r="P13789" s="33"/>
      <c r="R13789" s="33"/>
      <c r="S13789" s="33"/>
    </row>
    <row r="13790" spans="16:19">
      <c r="P13790" s="33"/>
      <c r="R13790" s="33"/>
      <c r="S13790" s="33"/>
    </row>
    <row r="13791" spans="16:19">
      <c r="P13791" s="33"/>
      <c r="R13791" s="33"/>
      <c r="S13791" s="33"/>
    </row>
    <row r="13792" spans="16:19">
      <c r="P13792" s="33"/>
      <c r="R13792" s="33"/>
      <c r="S13792" s="33"/>
    </row>
    <row r="13793" spans="16:19">
      <c r="P13793" s="33"/>
      <c r="R13793" s="33"/>
      <c r="S13793" s="33"/>
    </row>
    <row r="13794" spans="16:19">
      <c r="P13794" s="33"/>
      <c r="R13794" s="33"/>
      <c r="S13794" s="33"/>
    </row>
    <row r="13795" spans="16:19">
      <c r="P13795" s="33"/>
      <c r="R13795" s="33"/>
      <c r="S13795" s="33"/>
    </row>
    <row r="13796" spans="16:19">
      <c r="P13796" s="33"/>
      <c r="R13796" s="33"/>
      <c r="S13796" s="33"/>
    </row>
    <row r="13797" spans="16:19">
      <c r="P13797" s="33"/>
      <c r="R13797" s="33"/>
      <c r="S13797" s="33"/>
    </row>
    <row r="13798" spans="16:19">
      <c r="P13798" s="33"/>
      <c r="R13798" s="33"/>
      <c r="S13798" s="33"/>
    </row>
    <row r="13799" spans="16:19">
      <c r="P13799" s="33"/>
      <c r="R13799" s="33"/>
      <c r="S13799" s="33"/>
    </row>
    <row r="13800" spans="16:19">
      <c r="P13800" s="33"/>
      <c r="R13800" s="33"/>
      <c r="S13800" s="33"/>
    </row>
    <row r="13801" spans="16:19">
      <c r="P13801" s="33"/>
      <c r="R13801" s="33"/>
      <c r="S13801" s="33"/>
    </row>
    <row r="13802" spans="16:19">
      <c r="P13802" s="33"/>
      <c r="R13802" s="33"/>
      <c r="S13802" s="33"/>
    </row>
    <row r="13803" spans="16:19">
      <c r="P13803" s="33"/>
      <c r="R13803" s="33"/>
      <c r="S13803" s="33"/>
    </row>
    <row r="13804" spans="16:19">
      <c r="P13804" s="33"/>
      <c r="R13804" s="33"/>
      <c r="S13804" s="33"/>
    </row>
    <row r="13805" spans="16:19">
      <c r="P13805" s="33"/>
      <c r="R13805" s="33"/>
      <c r="S13805" s="33"/>
    </row>
    <row r="13806" spans="16:19">
      <c r="P13806" s="33"/>
      <c r="R13806" s="33"/>
      <c r="S13806" s="33"/>
    </row>
    <row r="13807" spans="16:19">
      <c r="P13807" s="33"/>
      <c r="R13807" s="33"/>
      <c r="S13807" s="33"/>
    </row>
    <row r="13808" spans="16:19">
      <c r="P13808" s="33"/>
      <c r="R13808" s="33"/>
      <c r="S13808" s="33"/>
    </row>
    <row r="13809" spans="16:19">
      <c r="P13809" s="33"/>
      <c r="R13809" s="33"/>
      <c r="S13809" s="33"/>
    </row>
    <row r="13810" spans="16:19">
      <c r="P13810" s="33"/>
      <c r="R13810" s="33"/>
      <c r="S13810" s="33"/>
    </row>
    <row r="13811" spans="16:19">
      <c r="P13811" s="33"/>
      <c r="R13811" s="33"/>
      <c r="S13811" s="33"/>
    </row>
    <row r="13812" spans="16:19">
      <c r="P13812" s="33"/>
      <c r="R13812" s="33"/>
      <c r="S13812" s="33"/>
    </row>
    <row r="13813" spans="16:19">
      <c r="P13813" s="33"/>
      <c r="R13813" s="33"/>
      <c r="S13813" s="33"/>
    </row>
    <row r="13814" spans="16:19">
      <c r="P13814" s="33"/>
      <c r="R13814" s="33"/>
      <c r="S13814" s="33"/>
    </row>
    <row r="13815" spans="16:19">
      <c r="P13815" s="33"/>
      <c r="R13815" s="33"/>
      <c r="S13815" s="33"/>
    </row>
    <row r="13816" spans="16:19">
      <c r="P13816" s="33"/>
      <c r="R13816" s="33"/>
      <c r="S13816" s="33"/>
    </row>
    <row r="13817" spans="16:19">
      <c r="P13817" s="33"/>
      <c r="R13817" s="33"/>
      <c r="S13817" s="33"/>
    </row>
    <row r="13818" spans="16:19">
      <c r="P13818" s="33"/>
      <c r="R13818" s="33"/>
      <c r="S13818" s="33"/>
    </row>
    <row r="13819" spans="16:19">
      <c r="P13819" s="33"/>
      <c r="R13819" s="33"/>
      <c r="S13819" s="33"/>
    </row>
    <row r="13820" spans="16:19">
      <c r="P13820" s="33"/>
      <c r="R13820" s="33"/>
      <c r="S13820" s="33"/>
    </row>
    <row r="13821" spans="16:19">
      <c r="P13821" s="33"/>
      <c r="R13821" s="33"/>
      <c r="S13821" s="33"/>
    </row>
    <row r="13822" spans="16:19">
      <c r="P13822" s="33"/>
      <c r="R13822" s="33"/>
      <c r="S13822" s="33"/>
    </row>
    <row r="13823" spans="16:19">
      <c r="P13823" s="33"/>
      <c r="R13823" s="33"/>
      <c r="S13823" s="33"/>
    </row>
    <row r="13824" spans="16:19">
      <c r="P13824" s="33"/>
      <c r="R13824" s="33"/>
      <c r="S13824" s="33"/>
    </row>
    <row r="13825" spans="16:19">
      <c r="P13825" s="33"/>
      <c r="R13825" s="33"/>
      <c r="S13825" s="33"/>
    </row>
    <row r="13826" spans="16:19">
      <c r="P13826" s="33"/>
      <c r="R13826" s="33"/>
      <c r="S13826" s="33"/>
    </row>
    <row r="13827" spans="16:19">
      <c r="P13827" s="33"/>
      <c r="R13827" s="33"/>
      <c r="S13827" s="33"/>
    </row>
    <row r="13828" spans="16:19">
      <c r="P13828" s="33"/>
      <c r="R13828" s="33"/>
      <c r="S13828" s="33"/>
    </row>
    <row r="13829" spans="16:19">
      <c r="P13829" s="33"/>
      <c r="R13829" s="33"/>
      <c r="S13829" s="33"/>
    </row>
    <row r="13830" spans="16:19">
      <c r="P13830" s="33"/>
      <c r="R13830" s="33"/>
      <c r="S13830" s="33"/>
    </row>
    <row r="13831" spans="16:19">
      <c r="P13831" s="33"/>
      <c r="R13831" s="33"/>
      <c r="S13831" s="33"/>
    </row>
    <row r="13832" spans="16:19">
      <c r="P13832" s="33"/>
      <c r="R13832" s="33"/>
      <c r="S13832" s="33"/>
    </row>
    <row r="13833" spans="16:19">
      <c r="P13833" s="33"/>
      <c r="R13833" s="33"/>
      <c r="S13833" s="33"/>
    </row>
    <row r="13834" spans="16:19">
      <c r="P13834" s="33"/>
      <c r="R13834" s="33"/>
      <c r="S13834" s="33"/>
    </row>
    <row r="13835" spans="16:19">
      <c r="P13835" s="33"/>
      <c r="R13835" s="33"/>
      <c r="S13835" s="33"/>
    </row>
    <row r="13836" spans="16:19">
      <c r="P13836" s="33"/>
      <c r="R13836" s="33"/>
      <c r="S13836" s="33"/>
    </row>
    <row r="13837" spans="16:19">
      <c r="P13837" s="33"/>
      <c r="R13837" s="33"/>
      <c r="S13837" s="33"/>
    </row>
    <row r="13838" spans="16:19">
      <c r="P13838" s="33"/>
      <c r="R13838" s="33"/>
      <c r="S13838" s="33"/>
    </row>
    <row r="13839" spans="16:19">
      <c r="P13839" s="33"/>
      <c r="R13839" s="33"/>
      <c r="S13839" s="33"/>
    </row>
    <row r="13840" spans="16:19">
      <c r="P13840" s="33"/>
      <c r="R13840" s="33"/>
      <c r="S13840" s="33"/>
    </row>
    <row r="13841" spans="16:19">
      <c r="P13841" s="33"/>
      <c r="R13841" s="33"/>
      <c r="S13841" s="33"/>
    </row>
    <row r="13842" spans="16:19">
      <c r="P13842" s="33"/>
      <c r="R13842" s="33"/>
      <c r="S13842" s="33"/>
    </row>
    <row r="13843" spans="16:19">
      <c r="P13843" s="33"/>
      <c r="R13843" s="33"/>
      <c r="S13843" s="33"/>
    </row>
    <row r="13844" spans="16:19">
      <c r="P13844" s="33"/>
      <c r="R13844" s="33"/>
      <c r="S13844" s="33"/>
    </row>
    <row r="13845" spans="16:19">
      <c r="P13845" s="33"/>
      <c r="R13845" s="33"/>
      <c r="S13845" s="33"/>
    </row>
    <row r="13846" spans="16:19">
      <c r="P13846" s="33"/>
      <c r="R13846" s="33"/>
      <c r="S13846" s="33"/>
    </row>
    <row r="13847" spans="16:19">
      <c r="P13847" s="33"/>
      <c r="R13847" s="33"/>
      <c r="S13847" s="33"/>
    </row>
    <row r="13848" spans="16:19">
      <c r="P13848" s="33"/>
      <c r="R13848" s="33"/>
      <c r="S13848" s="33"/>
    </row>
    <row r="13849" spans="16:19">
      <c r="P13849" s="33"/>
      <c r="R13849" s="33"/>
      <c r="S13849" s="33"/>
    </row>
    <row r="13850" spans="16:19">
      <c r="P13850" s="33"/>
      <c r="R13850" s="33"/>
      <c r="S13850" s="33"/>
    </row>
    <row r="13851" spans="16:19">
      <c r="P13851" s="33"/>
      <c r="R13851" s="33"/>
      <c r="S13851" s="33"/>
    </row>
    <row r="13852" spans="16:19">
      <c r="P13852" s="33"/>
      <c r="R13852" s="33"/>
      <c r="S13852" s="33"/>
    </row>
    <row r="13853" spans="16:19">
      <c r="P13853" s="33"/>
      <c r="R13853" s="33"/>
      <c r="S13853" s="33"/>
    </row>
    <row r="13854" spans="16:19">
      <c r="P13854" s="33"/>
      <c r="R13854" s="33"/>
      <c r="S13854" s="33"/>
    </row>
    <row r="13855" spans="16:19">
      <c r="P13855" s="33"/>
      <c r="R13855" s="33"/>
      <c r="S13855" s="33"/>
    </row>
    <row r="13856" spans="16:19">
      <c r="P13856" s="33"/>
      <c r="R13856" s="33"/>
      <c r="S13856" s="33"/>
    </row>
    <row r="13857" spans="16:19">
      <c r="P13857" s="33"/>
      <c r="R13857" s="33"/>
      <c r="S13857" s="33"/>
    </row>
    <row r="13858" spans="16:19">
      <c r="P13858" s="33"/>
      <c r="R13858" s="33"/>
      <c r="S13858" s="33"/>
    </row>
    <row r="13859" spans="16:19">
      <c r="P13859" s="33"/>
      <c r="R13859" s="33"/>
      <c r="S13859" s="33"/>
    </row>
    <row r="13860" spans="16:19">
      <c r="P13860" s="33"/>
      <c r="R13860" s="33"/>
      <c r="S13860" s="33"/>
    </row>
    <row r="13861" spans="16:19">
      <c r="P13861" s="33"/>
      <c r="R13861" s="33"/>
      <c r="S13861" s="33"/>
    </row>
    <row r="13862" spans="16:19">
      <c r="P13862" s="33"/>
      <c r="R13862" s="33"/>
      <c r="S13862" s="33"/>
    </row>
    <row r="13863" spans="16:19">
      <c r="P13863" s="33"/>
      <c r="R13863" s="33"/>
      <c r="S13863" s="33"/>
    </row>
    <row r="13864" spans="16:19">
      <c r="P13864" s="33"/>
      <c r="R13864" s="33"/>
      <c r="S13864" s="33"/>
    </row>
    <row r="13865" spans="16:19">
      <c r="P13865" s="33"/>
      <c r="R13865" s="33"/>
      <c r="S13865" s="33"/>
    </row>
    <row r="13866" spans="16:19">
      <c r="P13866" s="33"/>
      <c r="R13866" s="33"/>
      <c r="S13866" s="33"/>
    </row>
    <row r="13867" spans="16:19">
      <c r="P13867" s="33"/>
      <c r="R13867" s="33"/>
      <c r="S13867" s="33"/>
    </row>
    <row r="13868" spans="16:19">
      <c r="P13868" s="33"/>
      <c r="R13868" s="33"/>
      <c r="S13868" s="33"/>
    </row>
    <row r="13869" spans="16:19">
      <c r="P13869" s="33"/>
      <c r="R13869" s="33"/>
      <c r="S13869" s="33"/>
    </row>
    <row r="13870" spans="16:19">
      <c r="P13870" s="33"/>
      <c r="R13870" s="33"/>
      <c r="S13870" s="33"/>
    </row>
    <row r="13871" spans="16:19">
      <c r="P13871" s="33"/>
      <c r="R13871" s="33"/>
      <c r="S13871" s="33"/>
    </row>
    <row r="13872" spans="16:19">
      <c r="P13872" s="33"/>
      <c r="R13872" s="33"/>
      <c r="S13872" s="33"/>
    </row>
    <row r="13873" spans="16:19">
      <c r="P13873" s="33"/>
      <c r="R13873" s="33"/>
      <c r="S13873" s="33"/>
    </row>
    <row r="13874" spans="16:19">
      <c r="P13874" s="33"/>
      <c r="R13874" s="33"/>
      <c r="S13874" s="33"/>
    </row>
    <row r="13875" spans="16:19">
      <c r="P13875" s="33"/>
      <c r="R13875" s="33"/>
      <c r="S13875" s="33"/>
    </row>
    <row r="13876" spans="16:19">
      <c r="P13876" s="33"/>
      <c r="R13876" s="33"/>
      <c r="S13876" s="33"/>
    </row>
    <row r="13877" spans="16:19">
      <c r="P13877" s="33"/>
      <c r="R13877" s="33"/>
      <c r="S13877" s="33"/>
    </row>
    <row r="13878" spans="16:19">
      <c r="P13878" s="33"/>
      <c r="R13878" s="33"/>
      <c r="S13878" s="33"/>
    </row>
    <row r="13879" spans="16:19">
      <c r="P13879" s="33"/>
      <c r="R13879" s="33"/>
      <c r="S13879" s="33"/>
    </row>
    <row r="13880" spans="16:19">
      <c r="P13880" s="33"/>
      <c r="R13880" s="33"/>
      <c r="S13880" s="33"/>
    </row>
    <row r="13881" spans="16:19">
      <c r="P13881" s="33"/>
      <c r="R13881" s="33"/>
      <c r="S13881" s="33"/>
    </row>
    <row r="13882" spans="16:19">
      <c r="P13882" s="33"/>
      <c r="R13882" s="33"/>
      <c r="S13882" s="33"/>
    </row>
    <row r="13883" spans="16:19">
      <c r="P13883" s="33"/>
      <c r="R13883" s="33"/>
      <c r="S13883" s="33"/>
    </row>
    <row r="13884" spans="16:19">
      <c r="P13884" s="33"/>
      <c r="R13884" s="33"/>
      <c r="S13884" s="33"/>
    </row>
    <row r="13885" spans="16:19">
      <c r="P13885" s="33"/>
      <c r="R13885" s="33"/>
      <c r="S13885" s="33"/>
    </row>
    <row r="13886" spans="16:19">
      <c r="P13886" s="33"/>
      <c r="R13886" s="33"/>
      <c r="S13886" s="33"/>
    </row>
    <row r="13887" spans="16:19">
      <c r="P13887" s="33"/>
      <c r="R13887" s="33"/>
      <c r="S13887" s="33"/>
    </row>
    <row r="13888" spans="16:19">
      <c r="P13888" s="33"/>
      <c r="R13888" s="33"/>
      <c r="S13888" s="33"/>
    </row>
    <row r="13889" spans="16:19">
      <c r="P13889" s="33"/>
      <c r="R13889" s="33"/>
      <c r="S13889" s="33"/>
    </row>
    <row r="13890" spans="16:19">
      <c r="P13890" s="33"/>
      <c r="R13890" s="33"/>
      <c r="S13890" s="33"/>
    </row>
    <row r="13891" spans="16:19">
      <c r="P13891" s="33"/>
      <c r="R13891" s="33"/>
      <c r="S13891" s="33"/>
    </row>
    <row r="13892" spans="16:19">
      <c r="P13892" s="33"/>
      <c r="R13892" s="33"/>
      <c r="S13892" s="33"/>
    </row>
    <row r="13893" spans="16:19">
      <c r="P13893" s="33"/>
      <c r="R13893" s="33"/>
      <c r="S13893" s="33"/>
    </row>
    <row r="13894" spans="16:19">
      <c r="P13894" s="33"/>
      <c r="R13894" s="33"/>
      <c r="S13894" s="33"/>
    </row>
    <row r="13895" spans="16:19">
      <c r="P13895" s="33"/>
      <c r="R13895" s="33"/>
      <c r="S13895" s="33"/>
    </row>
    <row r="13896" spans="16:19">
      <c r="P13896" s="33"/>
      <c r="R13896" s="33"/>
      <c r="S13896" s="33"/>
    </row>
    <row r="13897" spans="16:19">
      <c r="P13897" s="33"/>
      <c r="R13897" s="33"/>
      <c r="S13897" s="33"/>
    </row>
    <row r="13898" spans="16:19">
      <c r="P13898" s="33"/>
      <c r="R13898" s="33"/>
      <c r="S13898" s="33"/>
    </row>
    <row r="13899" spans="16:19">
      <c r="P13899" s="33"/>
      <c r="R13899" s="33"/>
      <c r="S13899" s="33"/>
    </row>
    <row r="13900" spans="16:19">
      <c r="P13900" s="33"/>
      <c r="R13900" s="33"/>
      <c r="S13900" s="33"/>
    </row>
    <row r="13901" spans="16:19">
      <c r="P13901" s="33"/>
      <c r="R13901" s="33"/>
      <c r="S13901" s="33"/>
    </row>
    <row r="13902" spans="16:19">
      <c r="P13902" s="33"/>
      <c r="R13902" s="33"/>
      <c r="S13902" s="33"/>
    </row>
    <row r="13903" spans="16:19">
      <c r="P13903" s="33"/>
      <c r="R13903" s="33"/>
      <c r="S13903" s="33"/>
    </row>
    <row r="13904" spans="16:19">
      <c r="P13904" s="33"/>
      <c r="R13904" s="33"/>
      <c r="S13904" s="33"/>
    </row>
    <row r="13905" spans="16:19">
      <c r="P13905" s="33"/>
      <c r="R13905" s="33"/>
      <c r="S13905" s="33"/>
    </row>
    <row r="13906" spans="16:19">
      <c r="P13906" s="33"/>
      <c r="R13906" s="33"/>
      <c r="S13906" s="33"/>
    </row>
    <row r="13907" spans="16:19">
      <c r="P13907" s="33"/>
      <c r="R13907" s="33"/>
      <c r="S13907" s="33"/>
    </row>
    <row r="13908" spans="16:19">
      <c r="P13908" s="33"/>
      <c r="R13908" s="33"/>
      <c r="S13908" s="33"/>
    </row>
    <row r="13909" spans="16:19">
      <c r="P13909" s="33"/>
      <c r="R13909" s="33"/>
      <c r="S13909" s="33"/>
    </row>
    <row r="13910" spans="16:19">
      <c r="P13910" s="33"/>
      <c r="R13910" s="33"/>
      <c r="S13910" s="33"/>
    </row>
    <row r="13911" spans="16:19">
      <c r="P13911" s="33"/>
      <c r="R13911" s="33"/>
      <c r="S13911" s="33"/>
    </row>
    <row r="13912" spans="16:19">
      <c r="P13912" s="33"/>
      <c r="R13912" s="33"/>
      <c r="S13912" s="33"/>
    </row>
    <row r="13913" spans="16:19">
      <c r="P13913" s="33"/>
      <c r="R13913" s="33"/>
      <c r="S13913" s="33"/>
    </row>
    <row r="13914" spans="16:19">
      <c r="P13914" s="33"/>
      <c r="R13914" s="33"/>
      <c r="S13914" s="33"/>
    </row>
    <row r="13915" spans="16:19">
      <c r="P13915" s="33"/>
      <c r="R13915" s="33"/>
      <c r="S13915" s="33"/>
    </row>
    <row r="13916" spans="16:19">
      <c r="P13916" s="33"/>
      <c r="R13916" s="33"/>
      <c r="S13916" s="33"/>
    </row>
    <row r="13917" spans="16:19">
      <c r="P13917" s="33"/>
      <c r="R13917" s="33"/>
      <c r="S13917" s="33"/>
    </row>
    <row r="13918" spans="16:19">
      <c r="P13918" s="33"/>
      <c r="R13918" s="33"/>
      <c r="S13918" s="33"/>
    </row>
    <row r="13919" spans="16:19">
      <c r="P13919" s="33"/>
      <c r="R13919" s="33"/>
      <c r="S13919" s="33"/>
    </row>
    <row r="13920" spans="16:19">
      <c r="P13920" s="33"/>
      <c r="R13920" s="33"/>
      <c r="S13920" s="33"/>
    </row>
    <row r="13921" spans="16:19">
      <c r="P13921" s="33"/>
      <c r="R13921" s="33"/>
      <c r="S13921" s="33"/>
    </row>
    <row r="13922" spans="16:19">
      <c r="P13922" s="33"/>
      <c r="R13922" s="33"/>
      <c r="S13922" s="33"/>
    </row>
    <row r="13923" spans="16:19">
      <c r="P13923" s="33"/>
      <c r="R13923" s="33"/>
      <c r="S13923" s="33"/>
    </row>
    <row r="13924" spans="16:19">
      <c r="P13924" s="33"/>
      <c r="R13924" s="33"/>
      <c r="S13924" s="33"/>
    </row>
    <row r="13925" spans="16:19">
      <c r="P13925" s="33"/>
      <c r="R13925" s="33"/>
      <c r="S13925" s="33"/>
    </row>
    <row r="13926" spans="16:19">
      <c r="P13926" s="33"/>
      <c r="R13926" s="33"/>
      <c r="S13926" s="33"/>
    </row>
    <row r="13927" spans="16:19">
      <c r="P13927" s="33"/>
      <c r="R13927" s="33"/>
      <c r="S13927" s="33"/>
    </row>
    <row r="13928" spans="16:19">
      <c r="P13928" s="33"/>
      <c r="R13928" s="33"/>
      <c r="S13928" s="33"/>
    </row>
    <row r="13929" spans="16:19">
      <c r="P13929" s="33"/>
      <c r="R13929" s="33"/>
      <c r="S13929" s="33"/>
    </row>
    <row r="13930" spans="16:19">
      <c r="P13930" s="33"/>
      <c r="R13930" s="33"/>
      <c r="S13930" s="33"/>
    </row>
    <row r="13931" spans="16:19">
      <c r="P13931" s="33"/>
      <c r="R13931" s="33"/>
      <c r="S13931" s="33"/>
    </row>
    <row r="13932" spans="16:19">
      <c r="P13932" s="33"/>
      <c r="R13932" s="33"/>
      <c r="S13932" s="33"/>
    </row>
    <row r="13933" spans="16:19">
      <c r="P13933" s="33"/>
      <c r="R13933" s="33"/>
      <c r="S13933" s="33"/>
    </row>
    <row r="13934" spans="16:19">
      <c r="P13934" s="33"/>
      <c r="R13934" s="33"/>
      <c r="S13934" s="33"/>
    </row>
    <row r="13935" spans="16:19">
      <c r="P13935" s="33"/>
      <c r="R13935" s="33"/>
      <c r="S13935" s="33"/>
    </row>
    <row r="13936" spans="16:19">
      <c r="P13936" s="33"/>
      <c r="R13936" s="33"/>
      <c r="S13936" s="33"/>
    </row>
    <row r="13937" spans="16:19">
      <c r="P13937" s="33"/>
      <c r="R13937" s="33"/>
      <c r="S13937" s="33"/>
    </row>
    <row r="13938" spans="16:19">
      <c r="P13938" s="33"/>
      <c r="R13938" s="33"/>
      <c r="S13938" s="33"/>
    </row>
    <row r="13939" spans="16:19">
      <c r="P13939" s="33"/>
      <c r="R13939" s="33"/>
      <c r="S13939" s="33"/>
    </row>
    <row r="13940" spans="16:19">
      <c r="P13940" s="33"/>
      <c r="R13940" s="33"/>
      <c r="S13940" s="33"/>
    </row>
    <row r="13941" spans="16:19">
      <c r="P13941" s="33"/>
      <c r="R13941" s="33"/>
      <c r="S13941" s="33"/>
    </row>
    <row r="13942" spans="16:19">
      <c r="P13942" s="33"/>
      <c r="R13942" s="33"/>
      <c r="S13942" s="33"/>
    </row>
    <row r="13943" spans="16:19">
      <c r="P13943" s="33"/>
      <c r="R13943" s="33"/>
      <c r="S13943" s="33"/>
    </row>
    <row r="13944" spans="16:19">
      <c r="P13944" s="33"/>
      <c r="R13944" s="33"/>
      <c r="S13944" s="33"/>
    </row>
    <row r="13945" spans="16:19">
      <c r="P13945" s="33"/>
      <c r="R13945" s="33"/>
      <c r="S13945" s="33"/>
    </row>
    <row r="13946" spans="16:19">
      <c r="P13946" s="33"/>
      <c r="R13946" s="33"/>
      <c r="S13946" s="33"/>
    </row>
    <row r="13947" spans="16:19">
      <c r="P13947" s="33"/>
      <c r="R13947" s="33"/>
      <c r="S13947" s="33"/>
    </row>
    <row r="13948" spans="16:19">
      <c r="P13948" s="33"/>
      <c r="R13948" s="33"/>
      <c r="S13948" s="33"/>
    </row>
    <row r="13949" spans="16:19">
      <c r="P13949" s="33"/>
      <c r="R13949" s="33"/>
      <c r="S13949" s="33"/>
    </row>
    <row r="13950" spans="16:19">
      <c r="P13950" s="33"/>
      <c r="R13950" s="33"/>
      <c r="S13950" s="33"/>
    </row>
    <row r="13951" spans="16:19">
      <c r="P13951" s="33"/>
      <c r="R13951" s="33"/>
      <c r="S13951" s="33"/>
    </row>
    <row r="13952" spans="16:19">
      <c r="P13952" s="33"/>
      <c r="R13952" s="33"/>
      <c r="S13952" s="33"/>
    </row>
    <row r="13953" spans="16:19">
      <c r="P13953" s="33"/>
      <c r="R13953" s="33"/>
      <c r="S13953" s="33"/>
    </row>
    <row r="13954" spans="16:19">
      <c r="P13954" s="33"/>
      <c r="R13954" s="33"/>
      <c r="S13954" s="33"/>
    </row>
    <row r="13955" spans="16:19">
      <c r="P13955" s="33"/>
      <c r="R13955" s="33"/>
      <c r="S13955" s="33"/>
    </row>
    <row r="13956" spans="16:19">
      <c r="P13956" s="33"/>
      <c r="R13956" s="33"/>
      <c r="S13956" s="33"/>
    </row>
    <row r="13957" spans="16:19">
      <c r="P13957" s="33"/>
      <c r="R13957" s="33"/>
      <c r="S13957" s="33"/>
    </row>
    <row r="13958" spans="16:19">
      <c r="P13958" s="33"/>
      <c r="R13958" s="33"/>
      <c r="S13958" s="33"/>
    </row>
    <row r="13959" spans="16:19">
      <c r="P13959" s="33"/>
      <c r="R13959" s="33"/>
      <c r="S13959" s="33"/>
    </row>
    <row r="13960" spans="16:19">
      <c r="P13960" s="33"/>
      <c r="R13960" s="33"/>
      <c r="S13960" s="33"/>
    </row>
    <row r="13961" spans="16:19">
      <c r="P13961" s="33"/>
      <c r="R13961" s="33"/>
      <c r="S13961" s="33"/>
    </row>
    <row r="13962" spans="16:19">
      <c r="P13962" s="33"/>
      <c r="R13962" s="33"/>
      <c r="S13962" s="33"/>
    </row>
    <row r="13963" spans="16:19">
      <c r="P13963" s="33"/>
      <c r="R13963" s="33"/>
      <c r="S13963" s="33"/>
    </row>
    <row r="13964" spans="16:19">
      <c r="P13964" s="33"/>
      <c r="R13964" s="33"/>
      <c r="S13964" s="33"/>
    </row>
    <row r="13965" spans="16:19">
      <c r="P13965" s="33"/>
      <c r="R13965" s="33"/>
      <c r="S13965" s="33"/>
    </row>
    <row r="13966" spans="16:19">
      <c r="P13966" s="33"/>
      <c r="R13966" s="33"/>
      <c r="S13966" s="33"/>
    </row>
    <row r="13967" spans="16:19">
      <c r="P13967" s="33"/>
      <c r="R13967" s="33"/>
      <c r="S13967" s="33"/>
    </row>
    <row r="13968" spans="16:19">
      <c r="P13968" s="33"/>
      <c r="R13968" s="33"/>
      <c r="S13968" s="33"/>
    </row>
    <row r="13969" spans="16:19">
      <c r="P13969" s="33"/>
      <c r="R13969" s="33"/>
      <c r="S13969" s="33"/>
    </row>
    <row r="13970" spans="16:19">
      <c r="P13970" s="33"/>
      <c r="R13970" s="33"/>
      <c r="S13970" s="33"/>
    </row>
    <row r="13971" spans="16:19">
      <c r="P13971" s="33"/>
      <c r="R13971" s="33"/>
      <c r="S13971" s="33"/>
    </row>
    <row r="13972" spans="16:19">
      <c r="P13972" s="33"/>
      <c r="R13972" s="33"/>
      <c r="S13972" s="33"/>
    </row>
    <row r="13973" spans="16:19">
      <c r="P13973" s="33"/>
      <c r="R13973" s="33"/>
      <c r="S13973" s="33"/>
    </row>
    <row r="13974" spans="16:19">
      <c r="P13974" s="33"/>
      <c r="R13974" s="33"/>
      <c r="S13974" s="33"/>
    </row>
    <row r="13975" spans="16:19">
      <c r="P13975" s="33"/>
      <c r="R13975" s="33"/>
      <c r="S13975" s="33"/>
    </row>
    <row r="13976" spans="16:19">
      <c r="P13976" s="33"/>
      <c r="R13976" s="33"/>
      <c r="S13976" s="33"/>
    </row>
    <row r="13977" spans="16:19">
      <c r="P13977" s="33"/>
      <c r="R13977" s="33"/>
      <c r="S13977" s="33"/>
    </row>
    <row r="13978" spans="16:19">
      <c r="P13978" s="33"/>
      <c r="R13978" s="33"/>
      <c r="S13978" s="33"/>
    </row>
    <row r="13979" spans="16:19">
      <c r="P13979" s="33"/>
      <c r="R13979" s="33"/>
      <c r="S13979" s="33"/>
    </row>
    <row r="13980" spans="16:19">
      <c r="P13980" s="33"/>
      <c r="R13980" s="33"/>
      <c r="S13980" s="33"/>
    </row>
    <row r="13981" spans="16:19">
      <c r="P13981" s="33"/>
      <c r="R13981" s="33"/>
      <c r="S13981" s="33"/>
    </row>
    <row r="13982" spans="16:19">
      <c r="P13982" s="33"/>
      <c r="R13982" s="33"/>
      <c r="S13982" s="33"/>
    </row>
    <row r="13983" spans="16:19">
      <c r="P13983" s="33"/>
      <c r="R13983" s="33"/>
      <c r="S13983" s="33"/>
    </row>
    <row r="13984" spans="16:19">
      <c r="P13984" s="33"/>
      <c r="R13984" s="33"/>
      <c r="S13984" s="33"/>
    </row>
    <row r="13985" spans="16:19">
      <c r="P13985" s="33"/>
      <c r="R13985" s="33"/>
      <c r="S13985" s="33"/>
    </row>
    <row r="13986" spans="16:19">
      <c r="P13986" s="33"/>
      <c r="R13986" s="33"/>
      <c r="S13986" s="33"/>
    </row>
    <row r="13987" spans="16:19">
      <c r="P13987" s="33"/>
      <c r="R13987" s="33"/>
      <c r="S13987" s="33"/>
    </row>
    <row r="13988" spans="16:19">
      <c r="P13988" s="33"/>
      <c r="R13988" s="33"/>
      <c r="S13988" s="33"/>
    </row>
    <row r="13989" spans="16:19">
      <c r="P13989" s="33"/>
      <c r="R13989" s="33"/>
      <c r="S13989" s="33"/>
    </row>
    <row r="13990" spans="16:19">
      <c r="P13990" s="33"/>
      <c r="R13990" s="33"/>
      <c r="S13990" s="33"/>
    </row>
    <row r="13991" spans="16:19">
      <c r="P13991" s="33"/>
      <c r="R13991" s="33"/>
      <c r="S13991" s="33"/>
    </row>
    <row r="13992" spans="16:19">
      <c r="P13992" s="33"/>
      <c r="R13992" s="33"/>
      <c r="S13992" s="33"/>
    </row>
    <row r="13993" spans="16:19">
      <c r="P13993" s="33"/>
      <c r="R13993" s="33"/>
      <c r="S13993" s="33"/>
    </row>
    <row r="13994" spans="16:19">
      <c r="P13994" s="33"/>
      <c r="R13994" s="33"/>
      <c r="S13994" s="33"/>
    </row>
    <row r="13995" spans="16:19">
      <c r="P13995" s="33"/>
      <c r="R13995" s="33"/>
      <c r="S13995" s="33"/>
    </row>
    <row r="13996" spans="16:19">
      <c r="P13996" s="33"/>
      <c r="R13996" s="33"/>
      <c r="S13996" s="33"/>
    </row>
    <row r="13997" spans="16:19">
      <c r="P13997" s="33"/>
      <c r="R13997" s="33"/>
      <c r="S13997" s="33"/>
    </row>
    <row r="13998" spans="16:19">
      <c r="P13998" s="33"/>
      <c r="R13998" s="33"/>
      <c r="S13998" s="33"/>
    </row>
    <row r="13999" spans="16:19">
      <c r="P13999" s="33"/>
      <c r="R13999" s="33"/>
      <c r="S13999" s="33"/>
    </row>
    <row r="14000" spans="16:19">
      <c r="P14000" s="33"/>
      <c r="R14000" s="33"/>
      <c r="S14000" s="33"/>
    </row>
    <row r="14001" spans="16:19">
      <c r="P14001" s="33"/>
      <c r="R14001" s="33"/>
      <c r="S14001" s="33"/>
    </row>
    <row r="14002" spans="16:19">
      <c r="P14002" s="33"/>
      <c r="R14002" s="33"/>
      <c r="S14002" s="33"/>
    </row>
    <row r="14003" spans="16:19">
      <c r="P14003" s="33"/>
      <c r="R14003" s="33"/>
      <c r="S14003" s="33"/>
    </row>
    <row r="14004" spans="16:19">
      <c r="P14004" s="33"/>
      <c r="R14004" s="33"/>
      <c r="S14004" s="33"/>
    </row>
    <row r="14005" spans="16:19">
      <c r="P14005" s="33"/>
      <c r="R14005" s="33"/>
      <c r="S14005" s="33"/>
    </row>
    <row r="14006" spans="16:19">
      <c r="P14006" s="33"/>
      <c r="R14006" s="33"/>
      <c r="S14006" s="33"/>
    </row>
    <row r="14007" spans="16:19">
      <c r="P14007" s="33"/>
      <c r="R14007" s="33"/>
      <c r="S14007" s="33"/>
    </row>
    <row r="14008" spans="16:19">
      <c r="P14008" s="33"/>
      <c r="R14008" s="33"/>
      <c r="S14008" s="33"/>
    </row>
    <row r="14009" spans="16:19">
      <c r="P14009" s="33"/>
      <c r="R14009" s="33"/>
      <c r="S14009" s="33"/>
    </row>
    <row r="14010" spans="16:19">
      <c r="P14010" s="33"/>
      <c r="R14010" s="33"/>
      <c r="S14010" s="33"/>
    </row>
    <row r="14011" spans="16:19">
      <c r="P14011" s="33"/>
      <c r="R14011" s="33"/>
      <c r="S14011" s="33"/>
    </row>
    <row r="14012" spans="16:19">
      <c r="P14012" s="33"/>
      <c r="R14012" s="33"/>
      <c r="S14012" s="33"/>
    </row>
    <row r="14013" spans="16:19">
      <c r="P14013" s="33"/>
      <c r="R14013" s="33"/>
      <c r="S14013" s="33"/>
    </row>
    <row r="14014" spans="16:19">
      <c r="P14014" s="33"/>
      <c r="R14014" s="33"/>
      <c r="S14014" s="33"/>
    </row>
    <row r="14015" spans="16:19">
      <c r="P14015" s="33"/>
      <c r="R14015" s="33"/>
      <c r="S14015" s="33"/>
    </row>
    <row r="14016" spans="16:19">
      <c r="P14016" s="33"/>
      <c r="R14016" s="33"/>
      <c r="S14016" s="33"/>
    </row>
    <row r="14017" spans="16:19">
      <c r="P14017" s="33"/>
      <c r="R14017" s="33"/>
      <c r="S14017" s="33"/>
    </row>
    <row r="14018" spans="16:19">
      <c r="P14018" s="33"/>
      <c r="R14018" s="33"/>
      <c r="S14018" s="33"/>
    </row>
    <row r="14019" spans="16:19">
      <c r="P14019" s="33"/>
      <c r="R14019" s="33"/>
      <c r="S14019" s="33"/>
    </row>
    <row r="14020" spans="16:19">
      <c r="P14020" s="33"/>
      <c r="R14020" s="33"/>
      <c r="S14020" s="33"/>
    </row>
    <row r="14021" spans="16:19">
      <c r="P14021" s="33"/>
      <c r="R14021" s="33"/>
      <c r="S14021" s="33"/>
    </row>
    <row r="14022" spans="16:19">
      <c r="P14022" s="33"/>
      <c r="R14022" s="33"/>
      <c r="S14022" s="33"/>
    </row>
    <row r="14023" spans="16:19">
      <c r="P14023" s="33"/>
      <c r="R14023" s="33"/>
      <c r="S14023" s="33"/>
    </row>
    <row r="14024" spans="16:19">
      <c r="P14024" s="33"/>
      <c r="R14024" s="33"/>
      <c r="S14024" s="33"/>
    </row>
    <row r="14025" spans="16:19">
      <c r="P14025" s="33"/>
      <c r="R14025" s="33"/>
      <c r="S14025" s="33"/>
    </row>
    <row r="14026" spans="16:19">
      <c r="P14026" s="33"/>
      <c r="R14026" s="33"/>
      <c r="S14026" s="33"/>
    </row>
    <row r="14027" spans="16:19">
      <c r="P14027" s="33"/>
      <c r="R14027" s="33"/>
      <c r="S14027" s="33"/>
    </row>
    <row r="14028" spans="16:19">
      <c r="P14028" s="33"/>
      <c r="R14028" s="33"/>
      <c r="S14028" s="33"/>
    </row>
    <row r="14029" spans="16:19">
      <c r="P14029" s="33"/>
      <c r="R14029" s="33"/>
      <c r="S14029" s="33"/>
    </row>
    <row r="14030" spans="16:19">
      <c r="P14030" s="33"/>
      <c r="R14030" s="33"/>
      <c r="S14030" s="33"/>
    </row>
    <row r="14031" spans="16:19">
      <c r="P14031" s="33"/>
      <c r="R14031" s="33"/>
      <c r="S14031" s="33"/>
    </row>
    <row r="14032" spans="16:19">
      <c r="P14032" s="33"/>
      <c r="R14032" s="33"/>
      <c r="S14032" s="33"/>
    </row>
    <row r="14033" spans="16:19">
      <c r="P14033" s="33"/>
      <c r="R14033" s="33"/>
      <c r="S14033" s="33"/>
    </row>
    <row r="14034" spans="16:19">
      <c r="P14034" s="33"/>
      <c r="R14034" s="33"/>
      <c r="S14034" s="33"/>
    </row>
    <row r="14035" spans="16:19">
      <c r="P14035" s="33"/>
      <c r="R14035" s="33"/>
      <c r="S14035" s="33"/>
    </row>
    <row r="14036" spans="16:19">
      <c r="P14036" s="33"/>
      <c r="R14036" s="33"/>
      <c r="S14036" s="33"/>
    </row>
    <row r="14037" spans="16:19">
      <c r="P14037" s="33"/>
      <c r="R14037" s="33"/>
      <c r="S14037" s="33"/>
    </row>
    <row r="14038" spans="16:19">
      <c r="P14038" s="33"/>
      <c r="R14038" s="33"/>
      <c r="S14038" s="33"/>
    </row>
    <row r="14039" spans="16:19">
      <c r="P14039" s="33"/>
      <c r="R14039" s="33"/>
      <c r="S14039" s="33"/>
    </row>
    <row r="14040" spans="16:19">
      <c r="P14040" s="33"/>
      <c r="R14040" s="33"/>
      <c r="S14040" s="33"/>
    </row>
    <row r="14041" spans="16:19">
      <c r="P14041" s="33"/>
      <c r="R14041" s="33"/>
      <c r="S14041" s="33"/>
    </row>
    <row r="14042" spans="16:19">
      <c r="P14042" s="33"/>
      <c r="R14042" s="33"/>
      <c r="S14042" s="33"/>
    </row>
    <row r="14043" spans="16:19">
      <c r="P14043" s="33"/>
      <c r="R14043" s="33"/>
      <c r="S14043" s="33"/>
    </row>
    <row r="14044" spans="16:19">
      <c r="P14044" s="33"/>
      <c r="R14044" s="33"/>
      <c r="S14044" s="33"/>
    </row>
    <row r="14045" spans="16:19">
      <c r="P14045" s="33"/>
      <c r="R14045" s="33"/>
      <c r="S14045" s="33"/>
    </row>
    <row r="14046" spans="16:19">
      <c r="P14046" s="33"/>
      <c r="R14046" s="33"/>
      <c r="S14046" s="33"/>
    </row>
    <row r="14047" spans="16:19">
      <c r="P14047" s="33"/>
      <c r="R14047" s="33"/>
      <c r="S14047" s="33"/>
    </row>
    <row r="14048" spans="16:19">
      <c r="P14048" s="33"/>
      <c r="R14048" s="33"/>
      <c r="S14048" s="33"/>
    </row>
    <row r="14049" spans="16:19">
      <c r="P14049" s="33"/>
      <c r="R14049" s="33"/>
      <c r="S14049" s="33"/>
    </row>
    <row r="14050" spans="16:19">
      <c r="P14050" s="33"/>
      <c r="R14050" s="33"/>
      <c r="S14050" s="33"/>
    </row>
    <row r="14051" spans="16:19">
      <c r="P14051" s="33"/>
      <c r="R14051" s="33"/>
      <c r="S14051" s="33"/>
    </row>
    <row r="14052" spans="16:19">
      <c r="P14052" s="33"/>
      <c r="R14052" s="33"/>
      <c r="S14052" s="33"/>
    </row>
    <row r="14053" spans="16:19">
      <c r="P14053" s="33"/>
      <c r="R14053" s="33"/>
      <c r="S14053" s="33"/>
    </row>
    <row r="14054" spans="16:19">
      <c r="P14054" s="33"/>
      <c r="R14054" s="33"/>
      <c r="S14054" s="33"/>
    </row>
    <row r="14055" spans="16:19">
      <c r="P14055" s="33"/>
      <c r="R14055" s="33"/>
      <c r="S14055" s="33"/>
    </row>
    <row r="14056" spans="16:19">
      <c r="P14056" s="33"/>
      <c r="R14056" s="33"/>
      <c r="S14056" s="33"/>
    </row>
    <row r="14057" spans="16:19">
      <c r="P14057" s="33"/>
      <c r="R14057" s="33"/>
      <c r="S14057" s="33"/>
    </row>
    <row r="14058" spans="16:19">
      <c r="P14058" s="33"/>
      <c r="R14058" s="33"/>
      <c r="S14058" s="33"/>
    </row>
    <row r="14059" spans="16:19">
      <c r="P14059" s="33"/>
      <c r="R14059" s="33"/>
      <c r="S14059" s="33"/>
    </row>
    <row r="14060" spans="16:19">
      <c r="P14060" s="33"/>
      <c r="R14060" s="33"/>
      <c r="S14060" s="33"/>
    </row>
    <row r="14061" spans="16:19">
      <c r="P14061" s="33"/>
      <c r="R14061" s="33"/>
      <c r="S14061" s="33"/>
    </row>
    <row r="14062" spans="16:19">
      <c r="P14062" s="33"/>
      <c r="R14062" s="33"/>
      <c r="S14062" s="33"/>
    </row>
    <row r="14063" spans="16:19">
      <c r="P14063" s="33"/>
      <c r="R14063" s="33"/>
      <c r="S14063" s="33"/>
    </row>
    <row r="14064" spans="16:19">
      <c r="P14064" s="33"/>
      <c r="R14064" s="33"/>
      <c r="S14064" s="33"/>
    </row>
    <row r="14065" spans="16:19">
      <c r="P14065" s="33"/>
      <c r="R14065" s="33"/>
      <c r="S14065" s="33"/>
    </row>
    <row r="14066" spans="16:19">
      <c r="P14066" s="33"/>
      <c r="R14066" s="33"/>
      <c r="S14066" s="33"/>
    </row>
    <row r="14067" spans="16:19">
      <c r="P14067" s="33"/>
      <c r="R14067" s="33"/>
      <c r="S14067" s="33"/>
    </row>
    <row r="14068" spans="16:19">
      <c r="P14068" s="33"/>
      <c r="R14068" s="33"/>
      <c r="S14068" s="33"/>
    </row>
    <row r="14069" spans="16:19">
      <c r="P14069" s="33"/>
      <c r="R14069" s="33"/>
      <c r="S14069" s="33"/>
    </row>
    <row r="14070" spans="16:19">
      <c r="P14070" s="33"/>
      <c r="R14070" s="33"/>
      <c r="S14070" s="33"/>
    </row>
    <row r="14071" spans="16:19">
      <c r="P14071" s="33"/>
      <c r="R14071" s="33"/>
      <c r="S14071" s="33"/>
    </row>
    <row r="14072" spans="16:19">
      <c r="P14072" s="33"/>
      <c r="R14072" s="33"/>
      <c r="S14072" s="33"/>
    </row>
    <row r="14073" spans="16:19">
      <c r="P14073" s="33"/>
      <c r="R14073" s="33"/>
      <c r="S14073" s="33"/>
    </row>
    <row r="14074" spans="16:19">
      <c r="P14074" s="33"/>
      <c r="R14074" s="33"/>
      <c r="S14074" s="33"/>
    </row>
    <row r="14075" spans="16:19">
      <c r="P14075" s="33"/>
      <c r="R14075" s="33"/>
      <c r="S14075" s="33"/>
    </row>
    <row r="14076" spans="16:19">
      <c r="P14076" s="33"/>
      <c r="R14076" s="33"/>
      <c r="S14076" s="33"/>
    </row>
    <row r="14077" spans="16:19">
      <c r="P14077" s="33"/>
      <c r="R14077" s="33"/>
      <c r="S14077" s="33"/>
    </row>
    <row r="14078" spans="16:19">
      <c r="P14078" s="33"/>
      <c r="R14078" s="33"/>
      <c r="S14078" s="33"/>
    </row>
    <row r="14079" spans="16:19">
      <c r="P14079" s="33"/>
      <c r="R14079" s="33"/>
      <c r="S14079" s="33"/>
    </row>
    <row r="14080" spans="16:19">
      <c r="P14080" s="33"/>
      <c r="R14080" s="33"/>
      <c r="S14080" s="33"/>
    </row>
    <row r="14081" spans="16:19">
      <c r="P14081" s="33"/>
      <c r="R14081" s="33"/>
      <c r="S14081" s="33"/>
    </row>
    <row r="14082" spans="16:19">
      <c r="P14082" s="33"/>
      <c r="R14082" s="33"/>
      <c r="S14082" s="33"/>
    </row>
    <row r="14083" spans="16:19">
      <c r="P14083" s="33"/>
      <c r="R14083" s="33"/>
      <c r="S14083" s="33"/>
    </row>
    <row r="14084" spans="16:19">
      <c r="P14084" s="33"/>
      <c r="R14084" s="33"/>
      <c r="S14084" s="33"/>
    </row>
    <row r="14085" spans="16:19">
      <c r="P14085" s="33"/>
      <c r="R14085" s="33"/>
      <c r="S14085" s="33"/>
    </row>
    <row r="14086" spans="16:19">
      <c r="P14086" s="33"/>
      <c r="R14086" s="33"/>
      <c r="S14086" s="33"/>
    </row>
    <row r="14087" spans="16:19">
      <c r="P14087" s="33"/>
      <c r="R14087" s="33"/>
      <c r="S14087" s="33"/>
    </row>
    <row r="14088" spans="16:19">
      <c r="P14088" s="33"/>
      <c r="R14088" s="33"/>
      <c r="S14088" s="33"/>
    </row>
    <row r="14089" spans="16:19">
      <c r="P14089" s="33"/>
      <c r="R14089" s="33"/>
      <c r="S14089" s="33"/>
    </row>
    <row r="14090" spans="16:19">
      <c r="P14090" s="33"/>
      <c r="R14090" s="33"/>
      <c r="S14090" s="33"/>
    </row>
    <row r="14091" spans="16:19">
      <c r="P14091" s="33"/>
      <c r="R14091" s="33"/>
      <c r="S14091" s="33"/>
    </row>
    <row r="14092" spans="16:19">
      <c r="P14092" s="33"/>
      <c r="R14092" s="33"/>
      <c r="S14092" s="33"/>
    </row>
    <row r="14093" spans="16:19">
      <c r="P14093" s="33"/>
      <c r="R14093" s="33"/>
      <c r="S14093" s="33"/>
    </row>
    <row r="14094" spans="16:19">
      <c r="P14094" s="33"/>
      <c r="R14094" s="33"/>
      <c r="S14094" s="33"/>
    </row>
    <row r="14095" spans="16:19">
      <c r="P14095" s="33"/>
      <c r="R14095" s="33"/>
      <c r="S14095" s="33"/>
    </row>
    <row r="14096" spans="16:19">
      <c r="P14096" s="33"/>
      <c r="R14096" s="33"/>
      <c r="S14096" s="33"/>
    </row>
    <row r="14097" spans="16:19">
      <c r="P14097" s="33"/>
      <c r="R14097" s="33"/>
      <c r="S14097" s="33"/>
    </row>
    <row r="14098" spans="16:19">
      <c r="P14098" s="33"/>
      <c r="R14098" s="33"/>
      <c r="S14098" s="33"/>
    </row>
    <row r="14099" spans="16:19">
      <c r="P14099" s="33"/>
      <c r="R14099" s="33"/>
      <c r="S14099" s="33"/>
    </row>
    <row r="14100" spans="16:19">
      <c r="P14100" s="33"/>
      <c r="R14100" s="33"/>
      <c r="S14100" s="33"/>
    </row>
    <row r="14101" spans="16:19">
      <c r="P14101" s="33"/>
      <c r="R14101" s="33"/>
      <c r="S14101" s="33"/>
    </row>
    <row r="14102" spans="16:19">
      <c r="P14102" s="33"/>
      <c r="R14102" s="33"/>
      <c r="S14102" s="33"/>
    </row>
    <row r="14103" spans="16:19">
      <c r="P14103" s="33"/>
      <c r="R14103" s="33"/>
      <c r="S14103" s="33"/>
    </row>
    <row r="14104" spans="16:19">
      <c r="P14104" s="33"/>
      <c r="R14104" s="33"/>
      <c r="S14104" s="33"/>
    </row>
    <row r="14105" spans="16:19">
      <c r="P14105" s="33"/>
      <c r="R14105" s="33"/>
      <c r="S14105" s="33"/>
    </row>
    <row r="14106" spans="16:19">
      <c r="P14106" s="33"/>
      <c r="R14106" s="33"/>
      <c r="S14106" s="33"/>
    </row>
    <row r="14107" spans="16:19">
      <c r="P14107" s="33"/>
      <c r="R14107" s="33"/>
      <c r="S14107" s="33"/>
    </row>
    <row r="14108" spans="16:19">
      <c r="P14108" s="33"/>
      <c r="R14108" s="33"/>
      <c r="S14108" s="33"/>
    </row>
    <row r="14109" spans="16:19">
      <c r="P14109" s="33"/>
      <c r="R14109" s="33"/>
      <c r="S14109" s="33"/>
    </row>
    <row r="14110" spans="16:19">
      <c r="P14110" s="33"/>
      <c r="R14110" s="33"/>
      <c r="S14110" s="33"/>
    </row>
    <row r="14111" spans="16:19">
      <c r="P14111" s="33"/>
      <c r="R14111" s="33"/>
      <c r="S14111" s="33"/>
    </row>
    <row r="14112" spans="16:19">
      <c r="P14112" s="33"/>
      <c r="R14112" s="33"/>
      <c r="S14112" s="33"/>
    </row>
    <row r="14113" spans="16:19">
      <c r="P14113" s="33"/>
      <c r="R14113" s="33"/>
      <c r="S14113" s="33"/>
    </row>
    <row r="14114" spans="16:19">
      <c r="P14114" s="33"/>
      <c r="R14114" s="33"/>
      <c r="S14114" s="33"/>
    </row>
    <row r="14115" spans="16:19">
      <c r="P14115" s="33"/>
      <c r="R14115" s="33"/>
      <c r="S14115" s="33"/>
    </row>
    <row r="14116" spans="16:19">
      <c r="P14116" s="33"/>
      <c r="R14116" s="33"/>
      <c r="S14116" s="33"/>
    </row>
    <row r="14117" spans="16:19">
      <c r="P14117" s="33"/>
      <c r="R14117" s="33"/>
      <c r="S14117" s="33"/>
    </row>
    <row r="14118" spans="16:19">
      <c r="P14118" s="33"/>
      <c r="R14118" s="33"/>
      <c r="S14118" s="33"/>
    </row>
    <row r="14119" spans="16:19">
      <c r="P14119" s="33"/>
      <c r="R14119" s="33"/>
      <c r="S14119" s="33"/>
    </row>
    <row r="14120" spans="16:19">
      <c r="P14120" s="33"/>
      <c r="R14120" s="33"/>
      <c r="S14120" s="33"/>
    </row>
    <row r="14121" spans="16:19">
      <c r="P14121" s="33"/>
      <c r="R14121" s="33"/>
      <c r="S14121" s="33"/>
    </row>
    <row r="14122" spans="16:19">
      <c r="P14122" s="33"/>
      <c r="R14122" s="33"/>
      <c r="S14122" s="33"/>
    </row>
    <row r="14123" spans="16:19">
      <c r="P14123" s="33"/>
      <c r="R14123" s="33"/>
      <c r="S14123" s="33"/>
    </row>
    <row r="14124" spans="16:19">
      <c r="P14124" s="33"/>
      <c r="R14124" s="33"/>
      <c r="S14124" s="33"/>
    </row>
    <row r="14125" spans="16:19">
      <c r="P14125" s="33"/>
      <c r="R14125" s="33"/>
      <c r="S14125" s="33"/>
    </row>
    <row r="14126" spans="16:19">
      <c r="P14126" s="33"/>
      <c r="R14126" s="33"/>
      <c r="S14126" s="33"/>
    </row>
    <row r="14127" spans="16:19">
      <c r="P14127" s="33"/>
      <c r="R14127" s="33"/>
      <c r="S14127" s="33"/>
    </row>
    <row r="14128" spans="16:19">
      <c r="P14128" s="33"/>
      <c r="R14128" s="33"/>
      <c r="S14128" s="33"/>
    </row>
    <row r="14129" spans="16:19">
      <c r="P14129" s="33"/>
      <c r="R14129" s="33"/>
      <c r="S14129" s="33"/>
    </row>
    <row r="14130" spans="16:19">
      <c r="P14130" s="33"/>
      <c r="R14130" s="33"/>
      <c r="S14130" s="33"/>
    </row>
    <row r="14131" spans="16:19">
      <c r="P14131" s="33"/>
      <c r="R14131" s="33"/>
      <c r="S14131" s="33"/>
    </row>
    <row r="14132" spans="16:19">
      <c r="P14132" s="33"/>
      <c r="R14132" s="33"/>
      <c r="S14132" s="33"/>
    </row>
    <row r="14133" spans="16:19">
      <c r="P14133" s="33"/>
      <c r="R14133" s="33"/>
      <c r="S14133" s="33"/>
    </row>
    <row r="14134" spans="16:19">
      <c r="P14134" s="33"/>
      <c r="R14134" s="33"/>
      <c r="S14134" s="33"/>
    </row>
    <row r="14135" spans="16:19">
      <c r="P14135" s="33"/>
      <c r="R14135" s="33"/>
      <c r="S14135" s="33"/>
    </row>
    <row r="14136" spans="16:19">
      <c r="P14136" s="33"/>
      <c r="R14136" s="33"/>
      <c r="S14136" s="33"/>
    </row>
    <row r="14137" spans="16:19">
      <c r="P14137" s="33"/>
      <c r="R14137" s="33"/>
      <c r="S14137" s="33"/>
    </row>
    <row r="14138" spans="16:19">
      <c r="P14138" s="33"/>
      <c r="R14138" s="33"/>
      <c r="S14138" s="33"/>
    </row>
    <row r="14139" spans="16:19">
      <c r="P14139" s="33"/>
      <c r="R14139" s="33"/>
      <c r="S14139" s="33"/>
    </row>
    <row r="14140" spans="16:19">
      <c r="P14140" s="33"/>
      <c r="R14140" s="33"/>
      <c r="S14140" s="33"/>
    </row>
    <row r="14141" spans="16:19">
      <c r="P14141" s="33"/>
      <c r="R14141" s="33"/>
      <c r="S14141" s="33"/>
    </row>
    <row r="14142" spans="16:19">
      <c r="P14142" s="33"/>
      <c r="R14142" s="33"/>
      <c r="S14142" s="33"/>
    </row>
    <row r="14143" spans="16:19">
      <c r="P14143" s="33"/>
      <c r="R14143" s="33"/>
      <c r="S14143" s="33"/>
    </row>
    <row r="14144" spans="16:19">
      <c r="P14144" s="33"/>
      <c r="R14144" s="33"/>
      <c r="S14144" s="33"/>
    </row>
    <row r="14145" spans="16:19">
      <c r="P14145" s="33"/>
      <c r="R14145" s="33"/>
      <c r="S14145" s="33"/>
    </row>
    <row r="14146" spans="16:19">
      <c r="P14146" s="33"/>
      <c r="R14146" s="33"/>
      <c r="S14146" s="33"/>
    </row>
    <row r="14147" spans="16:19">
      <c r="P14147" s="33"/>
      <c r="R14147" s="33"/>
      <c r="S14147" s="33"/>
    </row>
    <row r="14148" spans="16:19">
      <c r="P14148" s="33"/>
      <c r="R14148" s="33"/>
      <c r="S14148" s="33"/>
    </row>
    <row r="14149" spans="16:19">
      <c r="P14149" s="33"/>
      <c r="R14149" s="33"/>
      <c r="S14149" s="33"/>
    </row>
    <row r="14150" spans="16:19">
      <c r="P14150" s="33"/>
      <c r="R14150" s="33"/>
      <c r="S14150" s="33"/>
    </row>
    <row r="14151" spans="16:19">
      <c r="P14151" s="33"/>
      <c r="R14151" s="33"/>
      <c r="S14151" s="33"/>
    </row>
    <row r="14152" spans="16:19">
      <c r="P14152" s="33"/>
      <c r="R14152" s="33"/>
      <c r="S14152" s="33"/>
    </row>
    <row r="14153" spans="16:19">
      <c r="P14153" s="33"/>
      <c r="R14153" s="33"/>
      <c r="S14153" s="33"/>
    </row>
    <row r="14154" spans="16:19">
      <c r="P14154" s="33"/>
      <c r="R14154" s="33"/>
      <c r="S14154" s="33"/>
    </row>
    <row r="14155" spans="16:19">
      <c r="P14155" s="33"/>
      <c r="R14155" s="33"/>
      <c r="S14155" s="33"/>
    </row>
    <row r="14156" spans="16:19">
      <c r="P14156" s="33"/>
      <c r="R14156" s="33"/>
      <c r="S14156" s="33"/>
    </row>
    <row r="14157" spans="16:19">
      <c r="P14157" s="33"/>
      <c r="R14157" s="33"/>
      <c r="S14157" s="33"/>
    </row>
    <row r="14158" spans="16:19">
      <c r="P14158" s="33"/>
      <c r="R14158" s="33"/>
      <c r="S14158" s="33"/>
    </row>
    <row r="14159" spans="16:19">
      <c r="P14159" s="33"/>
      <c r="R14159" s="33"/>
      <c r="S14159" s="33"/>
    </row>
    <row r="14160" spans="16:19">
      <c r="P14160" s="33"/>
      <c r="R14160" s="33"/>
      <c r="S14160" s="33"/>
    </row>
    <row r="14161" spans="16:19">
      <c r="P14161" s="33"/>
      <c r="R14161" s="33"/>
      <c r="S14161" s="33"/>
    </row>
    <row r="14162" spans="16:19">
      <c r="P14162" s="33"/>
      <c r="R14162" s="33"/>
      <c r="S14162" s="33"/>
    </row>
    <row r="14163" spans="16:19">
      <c r="P14163" s="33"/>
      <c r="R14163" s="33"/>
      <c r="S14163" s="33"/>
    </row>
    <row r="14164" spans="16:19">
      <c r="P14164" s="33"/>
      <c r="R14164" s="33"/>
      <c r="S14164" s="33"/>
    </row>
    <row r="14165" spans="16:19">
      <c r="P14165" s="33"/>
      <c r="R14165" s="33"/>
      <c r="S14165" s="33"/>
    </row>
    <row r="14166" spans="16:19">
      <c r="P14166" s="33"/>
      <c r="R14166" s="33"/>
      <c r="S14166" s="33"/>
    </row>
    <row r="14167" spans="16:19">
      <c r="P14167" s="33"/>
      <c r="R14167" s="33"/>
      <c r="S14167" s="33"/>
    </row>
    <row r="14168" spans="16:19">
      <c r="P14168" s="33"/>
      <c r="R14168" s="33"/>
      <c r="S14168" s="33"/>
    </row>
    <row r="14169" spans="16:19">
      <c r="P14169" s="33"/>
      <c r="R14169" s="33"/>
      <c r="S14169" s="33"/>
    </row>
    <row r="14170" spans="16:19">
      <c r="P14170" s="33"/>
      <c r="R14170" s="33"/>
      <c r="S14170" s="33"/>
    </row>
    <row r="14171" spans="16:19">
      <c r="P14171" s="33"/>
      <c r="R14171" s="33"/>
      <c r="S14171" s="33"/>
    </row>
    <row r="14172" spans="16:19">
      <c r="P14172" s="33"/>
      <c r="R14172" s="33"/>
      <c r="S14172" s="33"/>
    </row>
    <row r="14173" spans="16:19">
      <c r="P14173" s="33"/>
      <c r="R14173" s="33"/>
      <c r="S14173" s="33"/>
    </row>
    <row r="14174" spans="16:19">
      <c r="P14174" s="33"/>
      <c r="R14174" s="33"/>
      <c r="S14174" s="33"/>
    </row>
    <row r="14175" spans="16:19">
      <c r="P14175" s="33"/>
      <c r="R14175" s="33"/>
      <c r="S14175" s="33"/>
    </row>
    <row r="14176" spans="16:19">
      <c r="P14176" s="33"/>
      <c r="R14176" s="33"/>
      <c r="S14176" s="33"/>
    </row>
    <row r="14177" spans="16:19">
      <c r="P14177" s="33"/>
      <c r="R14177" s="33"/>
      <c r="S14177" s="33"/>
    </row>
    <row r="14178" spans="16:19">
      <c r="P14178" s="33"/>
      <c r="R14178" s="33"/>
      <c r="S14178" s="33"/>
    </row>
    <row r="14179" spans="16:19">
      <c r="P14179" s="33"/>
      <c r="R14179" s="33"/>
      <c r="S14179" s="33"/>
    </row>
    <row r="14180" spans="16:19">
      <c r="P14180" s="33"/>
      <c r="R14180" s="33"/>
      <c r="S14180" s="33"/>
    </row>
    <row r="14181" spans="16:19">
      <c r="P14181" s="33"/>
      <c r="R14181" s="33"/>
      <c r="S14181" s="33"/>
    </row>
    <row r="14182" spans="16:19">
      <c r="P14182" s="33"/>
      <c r="R14182" s="33"/>
      <c r="S14182" s="33"/>
    </row>
    <row r="14183" spans="16:19">
      <c r="P14183" s="33"/>
      <c r="R14183" s="33"/>
      <c r="S14183" s="33"/>
    </row>
    <row r="14184" spans="16:19">
      <c r="P14184" s="33"/>
      <c r="R14184" s="33"/>
      <c r="S14184" s="33"/>
    </row>
    <row r="14185" spans="16:19">
      <c r="P14185" s="33"/>
      <c r="R14185" s="33"/>
      <c r="S14185" s="33"/>
    </row>
    <row r="14186" spans="16:19">
      <c r="P14186" s="33"/>
      <c r="R14186" s="33"/>
      <c r="S14186" s="33"/>
    </row>
    <row r="14187" spans="16:19">
      <c r="P14187" s="33"/>
      <c r="R14187" s="33"/>
      <c r="S14187" s="33"/>
    </row>
    <row r="14188" spans="16:19">
      <c r="P14188" s="33"/>
      <c r="R14188" s="33"/>
      <c r="S14188" s="33"/>
    </row>
    <row r="14189" spans="16:19">
      <c r="P14189" s="33"/>
      <c r="R14189" s="33"/>
      <c r="S14189" s="33"/>
    </row>
    <row r="14190" spans="16:19">
      <c r="P14190" s="33"/>
      <c r="R14190" s="33"/>
      <c r="S14190" s="33"/>
    </row>
    <row r="14191" spans="16:19">
      <c r="P14191" s="33"/>
      <c r="R14191" s="33"/>
      <c r="S14191" s="33"/>
    </row>
    <row r="14192" spans="16:19">
      <c r="P14192" s="33"/>
      <c r="R14192" s="33"/>
      <c r="S14192" s="33"/>
    </row>
    <row r="14193" spans="16:19">
      <c r="P14193" s="33"/>
      <c r="R14193" s="33"/>
      <c r="S14193" s="33"/>
    </row>
    <row r="14194" spans="16:19">
      <c r="P14194" s="33"/>
      <c r="R14194" s="33"/>
      <c r="S14194" s="33"/>
    </row>
    <row r="14195" spans="16:19">
      <c r="P14195" s="33"/>
      <c r="R14195" s="33"/>
      <c r="S14195" s="33"/>
    </row>
    <row r="14196" spans="16:19">
      <c r="P14196" s="33"/>
      <c r="R14196" s="33"/>
      <c r="S14196" s="33"/>
    </row>
    <row r="14197" spans="16:19">
      <c r="P14197" s="33"/>
      <c r="R14197" s="33"/>
      <c r="S14197" s="33"/>
    </row>
    <row r="14198" spans="16:19">
      <c r="P14198" s="33"/>
      <c r="R14198" s="33"/>
      <c r="S14198" s="33"/>
    </row>
    <row r="14199" spans="16:19">
      <c r="P14199" s="33"/>
      <c r="R14199" s="33"/>
      <c r="S14199" s="33"/>
    </row>
    <row r="14200" spans="16:19">
      <c r="P14200" s="33"/>
      <c r="R14200" s="33"/>
      <c r="S14200" s="33"/>
    </row>
    <row r="14201" spans="16:19">
      <c r="P14201" s="33"/>
      <c r="R14201" s="33"/>
      <c r="S14201" s="33"/>
    </row>
    <row r="14202" spans="16:19">
      <c r="P14202" s="33"/>
      <c r="R14202" s="33"/>
      <c r="S14202" s="33"/>
    </row>
    <row r="14203" spans="16:19">
      <c r="P14203" s="33"/>
      <c r="R14203" s="33"/>
      <c r="S14203" s="33"/>
    </row>
    <row r="14204" spans="16:19">
      <c r="P14204" s="33"/>
      <c r="R14204" s="33"/>
      <c r="S14204" s="33"/>
    </row>
    <row r="14205" spans="16:19">
      <c r="P14205" s="33"/>
      <c r="R14205" s="33"/>
      <c r="S14205" s="33"/>
    </row>
    <row r="14206" spans="16:19">
      <c r="P14206" s="33"/>
      <c r="R14206" s="33"/>
      <c r="S14206" s="33"/>
    </row>
    <row r="14207" spans="16:19">
      <c r="P14207" s="33"/>
      <c r="R14207" s="33"/>
      <c r="S14207" s="33"/>
    </row>
    <row r="14208" spans="16:19">
      <c r="P14208" s="33"/>
      <c r="R14208" s="33"/>
      <c r="S14208" s="33"/>
    </row>
    <row r="14209" spans="16:19">
      <c r="P14209" s="33"/>
      <c r="R14209" s="33"/>
      <c r="S14209" s="33"/>
    </row>
    <row r="14210" spans="16:19">
      <c r="P14210" s="33"/>
      <c r="R14210" s="33"/>
      <c r="S14210" s="33"/>
    </row>
    <row r="14211" spans="16:19">
      <c r="P14211" s="33"/>
      <c r="R14211" s="33"/>
      <c r="S14211" s="33"/>
    </row>
    <row r="14212" spans="16:19">
      <c r="P14212" s="33"/>
      <c r="R14212" s="33"/>
      <c r="S14212" s="33"/>
    </row>
    <row r="14213" spans="16:19">
      <c r="P14213" s="33"/>
      <c r="R14213" s="33"/>
      <c r="S14213" s="33"/>
    </row>
    <row r="14214" spans="16:19">
      <c r="P14214" s="33"/>
      <c r="R14214" s="33"/>
      <c r="S14214" s="33"/>
    </row>
    <row r="14215" spans="16:19">
      <c r="P14215" s="33"/>
      <c r="R14215" s="33"/>
      <c r="S14215" s="33"/>
    </row>
    <row r="14216" spans="16:19">
      <c r="P14216" s="33"/>
      <c r="R14216" s="33"/>
      <c r="S14216" s="33"/>
    </row>
    <row r="14217" spans="16:19">
      <c r="P14217" s="33"/>
      <c r="R14217" s="33"/>
      <c r="S14217" s="33"/>
    </row>
    <row r="14218" spans="16:19">
      <c r="P14218" s="33"/>
      <c r="R14218" s="33"/>
      <c r="S14218" s="33"/>
    </row>
    <row r="14219" spans="16:19">
      <c r="P14219" s="33"/>
      <c r="R14219" s="33"/>
      <c r="S14219" s="33"/>
    </row>
    <row r="14220" spans="16:19">
      <c r="P14220" s="33"/>
      <c r="R14220" s="33"/>
      <c r="S14220" s="33"/>
    </row>
    <row r="14221" spans="16:19">
      <c r="P14221" s="33"/>
      <c r="R14221" s="33"/>
      <c r="S14221" s="33"/>
    </row>
    <row r="14222" spans="16:19">
      <c r="P14222" s="33"/>
      <c r="R14222" s="33"/>
      <c r="S14222" s="33"/>
    </row>
    <row r="14223" spans="16:19">
      <c r="P14223" s="33"/>
      <c r="R14223" s="33"/>
      <c r="S14223" s="33"/>
    </row>
    <row r="14224" spans="16:19">
      <c r="P14224" s="33"/>
      <c r="R14224" s="33"/>
      <c r="S14224" s="33"/>
    </row>
    <row r="14225" spans="16:19">
      <c r="P14225" s="33"/>
      <c r="R14225" s="33"/>
      <c r="S14225" s="33"/>
    </row>
    <row r="14226" spans="16:19">
      <c r="P14226" s="33"/>
      <c r="R14226" s="33"/>
      <c r="S14226" s="33"/>
    </row>
    <row r="14227" spans="16:19">
      <c r="P14227" s="33"/>
      <c r="R14227" s="33"/>
      <c r="S14227" s="33"/>
    </row>
    <row r="14228" spans="16:19">
      <c r="P14228" s="33"/>
      <c r="R14228" s="33"/>
      <c r="S14228" s="33"/>
    </row>
    <row r="14229" spans="16:19">
      <c r="P14229" s="33"/>
      <c r="R14229" s="33"/>
      <c r="S14229" s="33"/>
    </row>
    <row r="14230" spans="16:19">
      <c r="P14230" s="33"/>
      <c r="R14230" s="33"/>
      <c r="S14230" s="33"/>
    </row>
    <row r="14231" spans="16:19">
      <c r="P14231" s="33"/>
      <c r="R14231" s="33"/>
      <c r="S14231" s="33"/>
    </row>
    <row r="14232" spans="16:19">
      <c r="P14232" s="33"/>
      <c r="R14232" s="33"/>
      <c r="S14232" s="33"/>
    </row>
    <row r="14233" spans="16:19">
      <c r="P14233" s="33"/>
      <c r="R14233" s="33"/>
      <c r="S14233" s="33"/>
    </row>
    <row r="14234" spans="16:19">
      <c r="P14234" s="33"/>
      <c r="R14234" s="33"/>
      <c r="S14234" s="33"/>
    </row>
    <row r="14235" spans="16:19">
      <c r="P14235" s="33"/>
      <c r="R14235" s="33"/>
      <c r="S14235" s="33"/>
    </row>
    <row r="14236" spans="16:19">
      <c r="P14236" s="33"/>
      <c r="R14236" s="33"/>
      <c r="S14236" s="33"/>
    </row>
    <row r="14237" spans="16:19">
      <c r="P14237" s="33"/>
      <c r="R14237" s="33"/>
      <c r="S14237" s="33"/>
    </row>
    <row r="14238" spans="16:19">
      <c r="P14238" s="33"/>
      <c r="R14238" s="33"/>
      <c r="S14238" s="33"/>
    </row>
    <row r="14239" spans="16:19">
      <c r="P14239" s="33"/>
      <c r="R14239" s="33"/>
      <c r="S14239" s="33"/>
    </row>
    <row r="14240" spans="16:19">
      <c r="P14240" s="33"/>
      <c r="R14240" s="33"/>
      <c r="S14240" s="33"/>
    </row>
    <row r="14241" spans="16:19">
      <c r="P14241" s="33"/>
      <c r="R14241" s="33"/>
      <c r="S14241" s="33"/>
    </row>
    <row r="14242" spans="16:19">
      <c r="P14242" s="33"/>
      <c r="R14242" s="33"/>
      <c r="S14242" s="33"/>
    </row>
    <row r="14243" spans="16:19">
      <c r="P14243" s="33"/>
      <c r="R14243" s="33"/>
      <c r="S14243" s="33"/>
    </row>
    <row r="14244" spans="16:19">
      <c r="P14244" s="33"/>
      <c r="R14244" s="33"/>
      <c r="S14244" s="33"/>
    </row>
    <row r="14245" spans="16:19">
      <c r="P14245" s="33"/>
      <c r="R14245" s="33"/>
      <c r="S14245" s="33"/>
    </row>
    <row r="14246" spans="16:19">
      <c r="P14246" s="33"/>
      <c r="R14246" s="33"/>
      <c r="S14246" s="33"/>
    </row>
    <row r="14247" spans="16:19">
      <c r="P14247" s="33"/>
      <c r="R14247" s="33"/>
      <c r="S14247" s="33"/>
    </row>
    <row r="14248" spans="16:19">
      <c r="P14248" s="33"/>
      <c r="R14248" s="33"/>
      <c r="S14248" s="33"/>
    </row>
    <row r="14249" spans="16:19">
      <c r="P14249" s="33"/>
      <c r="R14249" s="33"/>
      <c r="S14249" s="33"/>
    </row>
    <row r="14250" spans="16:19">
      <c r="P14250" s="33"/>
      <c r="R14250" s="33"/>
      <c r="S14250" s="33"/>
    </row>
    <row r="14251" spans="16:19">
      <c r="P14251" s="33"/>
      <c r="R14251" s="33"/>
      <c r="S14251" s="33"/>
    </row>
    <row r="14252" spans="16:19">
      <c r="P14252" s="33"/>
      <c r="R14252" s="33"/>
      <c r="S14252" s="33"/>
    </row>
    <row r="14253" spans="16:19">
      <c r="P14253" s="33"/>
      <c r="R14253" s="33"/>
      <c r="S14253" s="33"/>
    </row>
    <row r="14254" spans="16:19">
      <c r="P14254" s="33"/>
      <c r="R14254" s="33"/>
      <c r="S14254" s="33"/>
    </row>
    <row r="14255" spans="16:19">
      <c r="P14255" s="33"/>
      <c r="R14255" s="33"/>
      <c r="S14255" s="33"/>
    </row>
    <row r="14256" spans="16:19">
      <c r="P14256" s="33"/>
      <c r="R14256" s="33"/>
      <c r="S14256" s="33"/>
    </row>
    <row r="14257" spans="16:19">
      <c r="P14257" s="33"/>
      <c r="R14257" s="33"/>
      <c r="S14257" s="33"/>
    </row>
    <row r="14258" spans="16:19">
      <c r="P14258" s="33"/>
      <c r="R14258" s="33"/>
      <c r="S14258" s="33"/>
    </row>
    <row r="14259" spans="16:19">
      <c r="P14259" s="33"/>
      <c r="R14259" s="33"/>
      <c r="S14259" s="33"/>
    </row>
    <row r="14260" spans="16:19">
      <c r="P14260" s="33"/>
      <c r="R14260" s="33"/>
      <c r="S14260" s="33"/>
    </row>
    <row r="14261" spans="16:19">
      <c r="P14261" s="33"/>
      <c r="R14261" s="33"/>
      <c r="S14261" s="33"/>
    </row>
    <row r="14262" spans="16:19">
      <c r="P14262" s="33"/>
      <c r="R14262" s="33"/>
      <c r="S14262" s="33"/>
    </row>
    <row r="14263" spans="16:19">
      <c r="P14263" s="33"/>
      <c r="R14263" s="33"/>
      <c r="S14263" s="33"/>
    </row>
    <row r="14264" spans="16:19">
      <c r="P14264" s="33"/>
      <c r="R14264" s="33"/>
      <c r="S14264" s="33"/>
    </row>
    <row r="14265" spans="16:19">
      <c r="P14265" s="33"/>
      <c r="R14265" s="33"/>
      <c r="S14265" s="33"/>
    </row>
    <row r="14266" spans="16:19">
      <c r="P14266" s="33"/>
      <c r="R14266" s="33"/>
      <c r="S14266" s="33"/>
    </row>
    <row r="14267" spans="16:19">
      <c r="P14267" s="33"/>
      <c r="R14267" s="33"/>
      <c r="S14267" s="33"/>
    </row>
    <row r="14268" spans="16:19">
      <c r="P14268" s="33"/>
      <c r="R14268" s="33"/>
      <c r="S14268" s="33"/>
    </row>
    <row r="14269" spans="16:19">
      <c r="P14269" s="33"/>
      <c r="R14269" s="33"/>
      <c r="S14269" s="33"/>
    </row>
    <row r="14270" spans="16:19">
      <c r="P14270" s="33"/>
      <c r="R14270" s="33"/>
      <c r="S14270" s="33"/>
    </row>
    <row r="14271" spans="16:19">
      <c r="P14271" s="33"/>
      <c r="R14271" s="33"/>
      <c r="S14271" s="33"/>
    </row>
    <row r="14272" spans="16:19">
      <c r="P14272" s="33"/>
      <c r="R14272" s="33"/>
      <c r="S14272" s="33"/>
    </row>
    <row r="14273" spans="16:19">
      <c r="P14273" s="33"/>
      <c r="R14273" s="33"/>
      <c r="S14273" s="33"/>
    </row>
    <row r="14274" spans="16:19">
      <c r="P14274" s="33"/>
      <c r="R14274" s="33"/>
      <c r="S14274" s="33"/>
    </row>
    <row r="14275" spans="16:19">
      <c r="P14275" s="33"/>
      <c r="R14275" s="33"/>
      <c r="S14275" s="33"/>
    </row>
    <row r="14276" spans="16:19">
      <c r="P14276" s="33"/>
      <c r="R14276" s="33"/>
      <c r="S14276" s="33"/>
    </row>
    <row r="14277" spans="16:19">
      <c r="P14277" s="33"/>
      <c r="R14277" s="33"/>
      <c r="S14277" s="33"/>
    </row>
    <row r="14278" spans="16:19">
      <c r="P14278" s="33"/>
      <c r="R14278" s="33"/>
      <c r="S14278" s="33"/>
    </row>
    <row r="14279" spans="16:19">
      <c r="P14279" s="33"/>
      <c r="R14279" s="33"/>
      <c r="S14279" s="33"/>
    </row>
    <row r="14280" spans="16:19">
      <c r="P14280" s="33"/>
      <c r="R14280" s="33"/>
      <c r="S14280" s="33"/>
    </row>
    <row r="14281" spans="16:19">
      <c r="P14281" s="33"/>
      <c r="R14281" s="33"/>
      <c r="S14281" s="33"/>
    </row>
    <row r="14282" spans="16:19">
      <c r="P14282" s="33"/>
      <c r="R14282" s="33"/>
      <c r="S14282" s="33"/>
    </row>
    <row r="14283" spans="16:19">
      <c r="P14283" s="33"/>
      <c r="R14283" s="33"/>
      <c r="S14283" s="33"/>
    </row>
    <row r="14284" spans="16:19">
      <c r="P14284" s="33"/>
      <c r="R14284" s="33"/>
      <c r="S14284" s="33"/>
    </row>
    <row r="14285" spans="16:19">
      <c r="P14285" s="33"/>
      <c r="R14285" s="33"/>
      <c r="S14285" s="33"/>
    </row>
    <row r="14286" spans="16:19">
      <c r="P14286" s="33"/>
      <c r="R14286" s="33"/>
      <c r="S14286" s="33"/>
    </row>
    <row r="14287" spans="16:19">
      <c r="P14287" s="33"/>
      <c r="R14287" s="33"/>
      <c r="S14287" s="33"/>
    </row>
    <row r="14288" spans="16:19">
      <c r="P14288" s="33"/>
      <c r="R14288" s="33"/>
      <c r="S14288" s="33"/>
    </row>
    <row r="14289" spans="16:19">
      <c r="P14289" s="33"/>
      <c r="R14289" s="33"/>
      <c r="S14289" s="33"/>
    </row>
    <row r="14290" spans="16:19">
      <c r="P14290" s="33"/>
      <c r="R14290" s="33"/>
      <c r="S14290" s="33"/>
    </row>
    <row r="14291" spans="16:19">
      <c r="P14291" s="33"/>
      <c r="R14291" s="33"/>
      <c r="S14291" s="33"/>
    </row>
    <row r="14292" spans="16:19">
      <c r="P14292" s="33"/>
      <c r="R14292" s="33"/>
      <c r="S14292" s="33"/>
    </row>
    <row r="14293" spans="16:19">
      <c r="P14293" s="33"/>
      <c r="R14293" s="33"/>
      <c r="S14293" s="33"/>
    </row>
    <row r="14294" spans="16:19">
      <c r="P14294" s="33"/>
      <c r="R14294" s="33"/>
      <c r="S14294" s="33"/>
    </row>
    <row r="14295" spans="16:19">
      <c r="P14295" s="33"/>
      <c r="R14295" s="33"/>
      <c r="S14295" s="33"/>
    </row>
    <row r="14296" spans="16:19">
      <c r="P14296" s="33"/>
      <c r="R14296" s="33"/>
      <c r="S14296" s="33"/>
    </row>
    <row r="14297" spans="16:19">
      <c r="P14297" s="33"/>
      <c r="R14297" s="33"/>
      <c r="S14297" s="33"/>
    </row>
    <row r="14298" spans="16:19">
      <c r="P14298" s="33"/>
      <c r="R14298" s="33"/>
      <c r="S14298" s="33"/>
    </row>
    <row r="14299" spans="16:19">
      <c r="P14299" s="33"/>
      <c r="R14299" s="33"/>
      <c r="S14299" s="33"/>
    </row>
    <row r="14300" spans="16:19">
      <c r="P14300" s="33"/>
      <c r="R14300" s="33"/>
      <c r="S14300" s="33"/>
    </row>
    <row r="14301" spans="16:19">
      <c r="P14301" s="33"/>
      <c r="R14301" s="33"/>
      <c r="S14301" s="33"/>
    </row>
    <row r="14302" spans="16:19">
      <c r="P14302" s="33"/>
      <c r="R14302" s="33"/>
      <c r="S14302" s="33"/>
    </row>
    <row r="14303" spans="16:19">
      <c r="P14303" s="33"/>
      <c r="R14303" s="33"/>
      <c r="S14303" s="33"/>
    </row>
    <row r="14304" spans="16:19">
      <c r="P14304" s="33"/>
      <c r="R14304" s="33"/>
      <c r="S14304" s="33"/>
    </row>
    <row r="14305" spans="16:19">
      <c r="P14305" s="33"/>
      <c r="R14305" s="33"/>
      <c r="S14305" s="33"/>
    </row>
    <row r="14306" spans="16:19">
      <c r="P14306" s="33"/>
      <c r="R14306" s="33"/>
      <c r="S14306" s="33"/>
    </row>
    <row r="14307" spans="16:19">
      <c r="P14307" s="33"/>
      <c r="R14307" s="33"/>
      <c r="S14307" s="33"/>
    </row>
    <row r="14308" spans="16:19">
      <c r="P14308" s="33"/>
      <c r="R14308" s="33"/>
      <c r="S14308" s="33"/>
    </row>
    <row r="14309" spans="16:19">
      <c r="P14309" s="33"/>
      <c r="R14309" s="33"/>
      <c r="S14309" s="33"/>
    </row>
    <row r="14310" spans="16:19">
      <c r="P14310" s="33"/>
      <c r="R14310" s="33"/>
      <c r="S14310" s="33"/>
    </row>
    <row r="14311" spans="16:19">
      <c r="P14311" s="33"/>
      <c r="R14311" s="33"/>
      <c r="S14311" s="33"/>
    </row>
    <row r="14312" spans="16:19">
      <c r="P14312" s="33"/>
      <c r="R14312" s="33"/>
      <c r="S14312" s="33"/>
    </row>
    <row r="14313" spans="16:19">
      <c r="P14313" s="33"/>
      <c r="R14313" s="33"/>
      <c r="S14313" s="33"/>
    </row>
    <row r="14314" spans="16:19">
      <c r="P14314" s="33"/>
      <c r="R14314" s="33"/>
      <c r="S14314" s="33"/>
    </row>
    <row r="14315" spans="16:19">
      <c r="P14315" s="33"/>
      <c r="R14315" s="33"/>
      <c r="S14315" s="33"/>
    </row>
    <row r="14316" spans="16:19">
      <c r="P14316" s="33"/>
      <c r="R14316" s="33"/>
      <c r="S14316" s="33"/>
    </row>
    <row r="14317" spans="16:19">
      <c r="P14317" s="33"/>
      <c r="R14317" s="33"/>
      <c r="S14317" s="33"/>
    </row>
    <row r="14318" spans="16:19">
      <c r="P14318" s="33"/>
      <c r="R14318" s="33"/>
      <c r="S14318" s="33"/>
    </row>
    <row r="14319" spans="16:19">
      <c r="P14319" s="33"/>
      <c r="R14319" s="33"/>
      <c r="S14319" s="33"/>
    </row>
    <row r="14320" spans="16:19">
      <c r="P14320" s="33"/>
      <c r="R14320" s="33"/>
      <c r="S14320" s="33"/>
    </row>
    <row r="14321" spans="16:19">
      <c r="P14321" s="33"/>
      <c r="R14321" s="33"/>
      <c r="S14321" s="33"/>
    </row>
    <row r="14322" spans="16:19">
      <c r="P14322" s="33"/>
      <c r="R14322" s="33"/>
      <c r="S14322" s="33"/>
    </row>
    <row r="14323" spans="16:19">
      <c r="P14323" s="33"/>
      <c r="R14323" s="33"/>
      <c r="S14323" s="33"/>
    </row>
    <row r="14324" spans="16:19">
      <c r="P14324" s="33"/>
      <c r="R14324" s="33"/>
      <c r="S14324" s="33"/>
    </row>
    <row r="14325" spans="16:19">
      <c r="P14325" s="33"/>
      <c r="R14325" s="33"/>
      <c r="S14325" s="33"/>
    </row>
    <row r="14326" spans="16:19">
      <c r="P14326" s="33"/>
      <c r="R14326" s="33"/>
      <c r="S14326" s="33"/>
    </row>
    <row r="14327" spans="16:19">
      <c r="P14327" s="33"/>
      <c r="R14327" s="33"/>
      <c r="S14327" s="33"/>
    </row>
    <row r="14328" spans="16:19">
      <c r="P14328" s="33"/>
      <c r="R14328" s="33"/>
      <c r="S14328" s="33"/>
    </row>
    <row r="14329" spans="16:19">
      <c r="P14329" s="33"/>
      <c r="R14329" s="33"/>
      <c r="S14329" s="33"/>
    </row>
    <row r="14330" spans="16:19">
      <c r="P14330" s="33"/>
      <c r="R14330" s="33"/>
      <c r="S14330" s="33"/>
    </row>
    <row r="14331" spans="16:19">
      <c r="P14331" s="33"/>
      <c r="R14331" s="33"/>
      <c r="S14331" s="33"/>
    </row>
    <row r="14332" spans="16:19">
      <c r="P14332" s="33"/>
      <c r="R14332" s="33"/>
      <c r="S14332" s="33"/>
    </row>
    <row r="14333" spans="16:19">
      <c r="P14333" s="33"/>
      <c r="R14333" s="33"/>
      <c r="S14333" s="33"/>
    </row>
    <row r="14334" spans="16:19">
      <c r="P14334" s="33"/>
      <c r="R14334" s="33"/>
      <c r="S14334" s="33"/>
    </row>
    <row r="14335" spans="16:19">
      <c r="P14335" s="33"/>
      <c r="R14335" s="33"/>
      <c r="S14335" s="33"/>
    </row>
    <row r="14336" spans="16:19">
      <c r="P14336" s="33"/>
      <c r="R14336" s="33"/>
      <c r="S14336" s="33"/>
    </row>
    <row r="14337" spans="16:19">
      <c r="P14337" s="33"/>
      <c r="R14337" s="33"/>
      <c r="S14337" s="33"/>
    </row>
    <row r="14338" spans="16:19">
      <c r="P14338" s="33"/>
      <c r="R14338" s="33"/>
      <c r="S14338" s="33"/>
    </row>
    <row r="14339" spans="16:19">
      <c r="P14339" s="33"/>
      <c r="R14339" s="33"/>
      <c r="S14339" s="33"/>
    </row>
    <row r="14340" spans="16:19">
      <c r="P14340" s="33"/>
      <c r="R14340" s="33"/>
      <c r="S14340" s="33"/>
    </row>
    <row r="14341" spans="16:19">
      <c r="P14341" s="33"/>
      <c r="R14341" s="33"/>
      <c r="S14341" s="33"/>
    </row>
    <row r="14342" spans="16:19">
      <c r="P14342" s="33"/>
      <c r="R14342" s="33"/>
      <c r="S14342" s="33"/>
    </row>
    <row r="14343" spans="16:19">
      <c r="P14343" s="33"/>
      <c r="R14343" s="33"/>
      <c r="S14343" s="33"/>
    </row>
    <row r="14344" spans="16:19">
      <c r="P14344" s="33"/>
      <c r="R14344" s="33"/>
      <c r="S14344" s="33"/>
    </row>
    <row r="14345" spans="16:19">
      <c r="P14345" s="33"/>
      <c r="R14345" s="33"/>
      <c r="S14345" s="33"/>
    </row>
    <row r="14346" spans="16:19">
      <c r="P14346" s="33"/>
      <c r="R14346" s="33"/>
      <c r="S14346" s="33"/>
    </row>
    <row r="14347" spans="16:19">
      <c r="P14347" s="33"/>
      <c r="R14347" s="33"/>
      <c r="S14347" s="33"/>
    </row>
    <row r="14348" spans="16:19">
      <c r="P14348" s="33"/>
      <c r="R14348" s="33"/>
      <c r="S14348" s="33"/>
    </row>
    <row r="14349" spans="16:19">
      <c r="P14349" s="33"/>
      <c r="R14349" s="33"/>
      <c r="S14349" s="33"/>
    </row>
    <row r="14350" spans="16:19">
      <c r="P14350" s="33"/>
      <c r="R14350" s="33"/>
      <c r="S14350" s="33"/>
    </row>
    <row r="14351" spans="16:19">
      <c r="P14351" s="33"/>
      <c r="R14351" s="33"/>
      <c r="S14351" s="33"/>
    </row>
    <row r="14352" spans="16:19">
      <c r="P14352" s="33"/>
      <c r="R14352" s="33"/>
      <c r="S14352" s="33"/>
    </row>
    <row r="14353" spans="16:19">
      <c r="P14353" s="33"/>
      <c r="R14353" s="33"/>
      <c r="S14353" s="33"/>
    </row>
    <row r="14354" spans="16:19">
      <c r="P14354" s="33"/>
      <c r="R14354" s="33"/>
      <c r="S14354" s="33"/>
    </row>
    <row r="14355" spans="16:19">
      <c r="P14355" s="33"/>
      <c r="R14355" s="33"/>
      <c r="S14355" s="33"/>
    </row>
    <row r="14356" spans="16:19">
      <c r="P14356" s="33"/>
      <c r="R14356" s="33"/>
      <c r="S14356" s="33"/>
    </row>
    <row r="14357" spans="16:19">
      <c r="P14357" s="33"/>
      <c r="R14357" s="33"/>
      <c r="S14357" s="33"/>
    </row>
    <row r="14358" spans="16:19">
      <c r="P14358" s="33"/>
      <c r="R14358" s="33"/>
      <c r="S14358" s="33"/>
    </row>
    <row r="14359" spans="16:19">
      <c r="P14359" s="33"/>
      <c r="R14359" s="33"/>
      <c r="S14359" s="33"/>
    </row>
    <row r="14360" spans="16:19">
      <c r="P14360" s="33"/>
      <c r="R14360" s="33"/>
      <c r="S14360" s="33"/>
    </row>
    <row r="14361" spans="16:19">
      <c r="P14361" s="33"/>
      <c r="R14361" s="33"/>
      <c r="S14361" s="33"/>
    </row>
    <row r="14362" spans="16:19">
      <c r="P14362" s="33"/>
      <c r="R14362" s="33"/>
      <c r="S14362" s="33"/>
    </row>
    <row r="14363" spans="16:19">
      <c r="P14363" s="33"/>
      <c r="R14363" s="33"/>
      <c r="S14363" s="33"/>
    </row>
    <row r="14364" spans="16:19">
      <c r="P14364" s="33"/>
      <c r="R14364" s="33"/>
      <c r="S14364" s="33"/>
    </row>
    <row r="14365" spans="16:19">
      <c r="P14365" s="33"/>
      <c r="R14365" s="33"/>
      <c r="S14365" s="33"/>
    </row>
    <row r="14366" spans="16:19">
      <c r="P14366" s="33"/>
      <c r="R14366" s="33"/>
      <c r="S14366" s="33"/>
    </row>
    <row r="14367" spans="16:19">
      <c r="P14367" s="33"/>
      <c r="R14367" s="33"/>
      <c r="S14367" s="33"/>
    </row>
    <row r="14368" spans="16:19">
      <c r="P14368" s="33"/>
      <c r="R14368" s="33"/>
      <c r="S14368" s="33"/>
    </row>
    <row r="14369" spans="16:19">
      <c r="P14369" s="33"/>
      <c r="R14369" s="33"/>
      <c r="S14369" s="33"/>
    </row>
    <row r="14370" spans="16:19">
      <c r="P14370" s="33"/>
      <c r="R14370" s="33"/>
      <c r="S14370" s="33"/>
    </row>
    <row r="14371" spans="16:19">
      <c r="P14371" s="33"/>
      <c r="R14371" s="33"/>
      <c r="S14371" s="33"/>
    </row>
    <row r="14372" spans="16:19">
      <c r="P14372" s="33"/>
      <c r="R14372" s="33"/>
      <c r="S14372" s="33"/>
    </row>
    <row r="14373" spans="16:19">
      <c r="P14373" s="33"/>
      <c r="R14373" s="33"/>
      <c r="S14373" s="33"/>
    </row>
    <row r="14374" spans="16:19">
      <c r="P14374" s="33"/>
      <c r="R14374" s="33"/>
      <c r="S14374" s="33"/>
    </row>
    <row r="14375" spans="16:19">
      <c r="P14375" s="33"/>
      <c r="R14375" s="33"/>
      <c r="S14375" s="33"/>
    </row>
    <row r="14376" spans="16:19">
      <c r="P14376" s="33"/>
      <c r="R14376" s="33"/>
      <c r="S14376" s="33"/>
    </row>
    <row r="14377" spans="16:19">
      <c r="P14377" s="33"/>
      <c r="R14377" s="33"/>
      <c r="S14377" s="33"/>
    </row>
    <row r="14378" spans="16:19">
      <c r="P14378" s="33"/>
      <c r="R14378" s="33"/>
      <c r="S14378" s="33"/>
    </row>
    <row r="14379" spans="16:19">
      <c r="P14379" s="33"/>
      <c r="R14379" s="33"/>
      <c r="S14379" s="33"/>
    </row>
    <row r="14380" spans="16:19">
      <c r="P14380" s="33"/>
      <c r="R14380" s="33"/>
      <c r="S14380" s="33"/>
    </row>
    <row r="14381" spans="16:19">
      <c r="P14381" s="33"/>
      <c r="R14381" s="33"/>
      <c r="S14381" s="33"/>
    </row>
    <row r="14382" spans="16:19">
      <c r="P14382" s="33"/>
      <c r="R14382" s="33"/>
      <c r="S14382" s="33"/>
    </row>
    <row r="14383" spans="16:19">
      <c r="P14383" s="33"/>
      <c r="R14383" s="33"/>
      <c r="S14383" s="33"/>
    </row>
    <row r="14384" spans="16:19">
      <c r="P14384" s="33"/>
      <c r="R14384" s="33"/>
      <c r="S14384" s="33"/>
    </row>
    <row r="14385" spans="16:19">
      <c r="P14385" s="33"/>
      <c r="R14385" s="33"/>
      <c r="S14385" s="33"/>
    </row>
    <row r="14386" spans="16:19">
      <c r="P14386" s="33"/>
      <c r="R14386" s="33"/>
      <c r="S14386" s="33"/>
    </row>
    <row r="14387" spans="16:19">
      <c r="P14387" s="33"/>
      <c r="R14387" s="33"/>
      <c r="S14387" s="33"/>
    </row>
    <row r="14388" spans="16:19">
      <c r="P14388" s="33"/>
      <c r="R14388" s="33"/>
      <c r="S14388" s="33"/>
    </row>
    <row r="14389" spans="16:19">
      <c r="P14389" s="33"/>
      <c r="R14389" s="33"/>
      <c r="S14389" s="33"/>
    </row>
    <row r="14390" spans="16:19">
      <c r="P14390" s="33"/>
      <c r="R14390" s="33"/>
      <c r="S14390" s="33"/>
    </row>
    <row r="14391" spans="16:19">
      <c r="P14391" s="33"/>
      <c r="R14391" s="33"/>
      <c r="S14391" s="33"/>
    </row>
    <row r="14392" spans="16:19">
      <c r="P14392" s="33"/>
      <c r="R14392" s="33"/>
      <c r="S14392" s="33"/>
    </row>
    <row r="14393" spans="16:19">
      <c r="P14393" s="33"/>
      <c r="R14393" s="33"/>
      <c r="S14393" s="33"/>
    </row>
    <row r="14394" spans="16:19">
      <c r="P14394" s="33"/>
      <c r="R14394" s="33"/>
      <c r="S14394" s="33"/>
    </row>
    <row r="14395" spans="16:19">
      <c r="P14395" s="33"/>
      <c r="R14395" s="33"/>
      <c r="S14395" s="33"/>
    </row>
    <row r="14396" spans="16:19">
      <c r="P14396" s="33"/>
      <c r="R14396" s="33"/>
      <c r="S14396" s="33"/>
    </row>
    <row r="14397" spans="16:19">
      <c r="P14397" s="33"/>
      <c r="R14397" s="33"/>
      <c r="S14397" s="33"/>
    </row>
    <row r="14398" spans="16:19">
      <c r="P14398" s="33"/>
      <c r="R14398" s="33"/>
      <c r="S14398" s="33"/>
    </row>
    <row r="14399" spans="16:19">
      <c r="P14399" s="33"/>
      <c r="R14399" s="33"/>
      <c r="S14399" s="33"/>
    </row>
    <row r="14400" spans="16:19">
      <c r="P14400" s="33"/>
      <c r="R14400" s="33"/>
      <c r="S14400" s="33"/>
    </row>
    <row r="14401" spans="16:19">
      <c r="P14401" s="33"/>
      <c r="R14401" s="33"/>
      <c r="S14401" s="33"/>
    </row>
    <row r="14402" spans="16:19">
      <c r="P14402" s="33"/>
      <c r="R14402" s="33"/>
      <c r="S14402" s="33"/>
    </row>
    <row r="14403" spans="16:19">
      <c r="P14403" s="33"/>
      <c r="R14403" s="33"/>
      <c r="S14403" s="33"/>
    </row>
    <row r="14404" spans="16:19">
      <c r="P14404" s="33"/>
      <c r="R14404" s="33"/>
      <c r="S14404" s="33"/>
    </row>
    <row r="14405" spans="16:19">
      <c r="P14405" s="33"/>
      <c r="R14405" s="33"/>
      <c r="S14405" s="33"/>
    </row>
    <row r="14406" spans="16:19">
      <c r="P14406" s="33"/>
      <c r="R14406" s="33"/>
      <c r="S14406" s="33"/>
    </row>
    <row r="14407" spans="16:19">
      <c r="P14407" s="33"/>
      <c r="R14407" s="33"/>
      <c r="S14407" s="33"/>
    </row>
    <row r="14408" spans="16:19">
      <c r="P14408" s="33"/>
      <c r="R14408" s="33"/>
      <c r="S14408" s="33"/>
    </row>
    <row r="14409" spans="16:19">
      <c r="P14409" s="33"/>
      <c r="R14409" s="33"/>
      <c r="S14409" s="33"/>
    </row>
    <row r="14410" spans="16:19">
      <c r="P14410" s="33"/>
      <c r="R14410" s="33"/>
      <c r="S14410" s="33"/>
    </row>
    <row r="14411" spans="16:19">
      <c r="P14411" s="33"/>
      <c r="R14411" s="33"/>
      <c r="S14411" s="33"/>
    </row>
    <row r="14412" spans="16:19">
      <c r="P14412" s="33"/>
      <c r="R14412" s="33"/>
      <c r="S14412" s="33"/>
    </row>
    <row r="14413" spans="16:19">
      <c r="P14413" s="33"/>
      <c r="R14413" s="33"/>
      <c r="S14413" s="33"/>
    </row>
    <row r="14414" spans="16:19">
      <c r="P14414" s="33"/>
      <c r="R14414" s="33"/>
      <c r="S14414" s="33"/>
    </row>
    <row r="14415" spans="16:19">
      <c r="P14415" s="33"/>
      <c r="R14415" s="33"/>
      <c r="S14415" s="33"/>
    </row>
    <row r="14416" spans="16:19">
      <c r="P14416" s="33"/>
      <c r="R14416" s="33"/>
      <c r="S14416" s="33"/>
    </row>
    <row r="14417" spans="16:19">
      <c r="P14417" s="33"/>
      <c r="R14417" s="33"/>
      <c r="S14417" s="33"/>
    </row>
    <row r="14418" spans="16:19">
      <c r="P14418" s="33"/>
      <c r="R14418" s="33"/>
      <c r="S14418" s="33"/>
    </row>
    <row r="14419" spans="16:19">
      <c r="P14419" s="33"/>
      <c r="R14419" s="33"/>
      <c r="S14419" s="33"/>
    </row>
    <row r="14420" spans="16:19">
      <c r="P14420" s="33"/>
      <c r="R14420" s="33"/>
      <c r="S14420" s="33"/>
    </row>
    <row r="14421" spans="16:19">
      <c r="P14421" s="33"/>
      <c r="R14421" s="33"/>
      <c r="S14421" s="33"/>
    </row>
    <row r="14422" spans="16:19">
      <c r="P14422" s="33"/>
      <c r="R14422" s="33"/>
      <c r="S14422" s="33"/>
    </row>
    <row r="14423" spans="16:19">
      <c r="P14423" s="33"/>
      <c r="R14423" s="33"/>
      <c r="S14423" s="33"/>
    </row>
    <row r="14424" spans="16:19">
      <c r="P14424" s="33"/>
      <c r="R14424" s="33"/>
      <c r="S14424" s="33"/>
    </row>
    <row r="14425" spans="16:19">
      <c r="P14425" s="33"/>
      <c r="R14425" s="33"/>
      <c r="S14425" s="33"/>
    </row>
    <row r="14426" spans="16:19">
      <c r="P14426" s="33"/>
      <c r="R14426" s="33"/>
      <c r="S14426" s="33"/>
    </row>
    <row r="14427" spans="16:19">
      <c r="P14427" s="33"/>
      <c r="R14427" s="33"/>
      <c r="S14427" s="33"/>
    </row>
    <row r="14428" spans="16:19">
      <c r="P14428" s="33"/>
      <c r="R14428" s="33"/>
      <c r="S14428" s="33"/>
    </row>
    <row r="14429" spans="16:19">
      <c r="P14429" s="33"/>
      <c r="R14429" s="33"/>
      <c r="S14429" s="33"/>
    </row>
    <row r="14430" spans="16:19">
      <c r="P14430" s="33"/>
      <c r="R14430" s="33"/>
      <c r="S14430" s="33"/>
    </row>
    <row r="14431" spans="16:19">
      <c r="P14431" s="33"/>
      <c r="R14431" s="33"/>
      <c r="S14431" s="33"/>
    </row>
    <row r="14432" spans="16:19">
      <c r="P14432" s="33"/>
      <c r="R14432" s="33"/>
      <c r="S14432" s="33"/>
    </row>
    <row r="14433" spans="16:19">
      <c r="P14433" s="33"/>
      <c r="R14433" s="33"/>
      <c r="S14433" s="33"/>
    </row>
    <row r="14434" spans="16:19">
      <c r="P14434" s="33"/>
      <c r="R14434" s="33"/>
      <c r="S14434" s="33"/>
    </row>
    <row r="14435" spans="16:19">
      <c r="P14435" s="33"/>
      <c r="R14435" s="33"/>
      <c r="S14435" s="33"/>
    </row>
    <row r="14436" spans="16:19">
      <c r="P14436" s="33"/>
      <c r="R14436" s="33"/>
      <c r="S14436" s="33"/>
    </row>
    <row r="14437" spans="16:19">
      <c r="P14437" s="33"/>
      <c r="R14437" s="33"/>
      <c r="S14437" s="33"/>
    </row>
    <row r="14438" spans="16:19">
      <c r="P14438" s="33"/>
      <c r="R14438" s="33"/>
      <c r="S14438" s="33"/>
    </row>
    <row r="14439" spans="16:19">
      <c r="P14439" s="33"/>
      <c r="R14439" s="33"/>
      <c r="S14439" s="33"/>
    </row>
    <row r="14440" spans="16:19">
      <c r="P14440" s="33"/>
      <c r="R14440" s="33"/>
      <c r="S14440" s="33"/>
    </row>
    <row r="14441" spans="16:19">
      <c r="P14441" s="33"/>
      <c r="R14441" s="33"/>
      <c r="S14441" s="33"/>
    </row>
    <row r="14442" spans="16:19">
      <c r="P14442" s="33"/>
      <c r="R14442" s="33"/>
      <c r="S14442" s="33"/>
    </row>
    <row r="14443" spans="16:19">
      <c r="P14443" s="33"/>
      <c r="R14443" s="33"/>
      <c r="S14443" s="33"/>
    </row>
    <row r="14444" spans="16:19">
      <c r="P14444" s="33"/>
      <c r="R14444" s="33"/>
      <c r="S14444" s="33"/>
    </row>
    <row r="14445" spans="16:19">
      <c r="P14445" s="33"/>
      <c r="R14445" s="33"/>
      <c r="S14445" s="33"/>
    </row>
    <row r="14446" spans="16:19">
      <c r="P14446" s="33"/>
      <c r="R14446" s="33"/>
      <c r="S14446" s="33"/>
    </row>
    <row r="14447" spans="16:19">
      <c r="P14447" s="33"/>
      <c r="R14447" s="33"/>
      <c r="S14447" s="33"/>
    </row>
    <row r="14448" spans="16:19">
      <c r="P14448" s="33"/>
      <c r="R14448" s="33"/>
      <c r="S14448" s="33"/>
    </row>
    <row r="14449" spans="16:19">
      <c r="P14449" s="33"/>
      <c r="R14449" s="33"/>
      <c r="S14449" s="33"/>
    </row>
    <row r="14450" spans="16:19">
      <c r="P14450" s="33"/>
      <c r="R14450" s="33"/>
      <c r="S14450" s="33"/>
    </row>
    <row r="14451" spans="16:19">
      <c r="P14451" s="33"/>
      <c r="R14451" s="33"/>
      <c r="S14451" s="33"/>
    </row>
    <row r="14452" spans="16:19">
      <c r="P14452" s="33"/>
      <c r="R14452" s="33"/>
      <c r="S14452" s="33"/>
    </row>
    <row r="14453" spans="16:19">
      <c r="P14453" s="33"/>
      <c r="R14453" s="33"/>
      <c r="S14453" s="33"/>
    </row>
    <row r="14454" spans="16:19">
      <c r="P14454" s="33"/>
      <c r="R14454" s="33"/>
      <c r="S14454" s="33"/>
    </row>
    <row r="14455" spans="16:19">
      <c r="P14455" s="33"/>
      <c r="R14455" s="33"/>
      <c r="S14455" s="33"/>
    </row>
    <row r="14456" spans="16:19">
      <c r="P14456" s="33"/>
      <c r="R14456" s="33"/>
      <c r="S14456" s="33"/>
    </row>
    <row r="14457" spans="16:19">
      <c r="P14457" s="33"/>
      <c r="R14457" s="33"/>
      <c r="S14457" s="33"/>
    </row>
    <row r="14458" spans="16:19">
      <c r="P14458" s="33"/>
      <c r="R14458" s="33"/>
      <c r="S14458" s="33"/>
    </row>
    <row r="14459" spans="16:19">
      <c r="P14459" s="33"/>
      <c r="R14459" s="33"/>
      <c r="S14459" s="33"/>
    </row>
    <row r="14460" spans="16:19">
      <c r="P14460" s="33"/>
      <c r="R14460" s="33"/>
      <c r="S14460" s="33"/>
    </row>
    <row r="14461" spans="16:19">
      <c r="P14461" s="33"/>
      <c r="R14461" s="33"/>
      <c r="S14461" s="33"/>
    </row>
    <row r="14462" spans="16:19">
      <c r="P14462" s="33"/>
      <c r="R14462" s="33"/>
      <c r="S14462" s="33"/>
    </row>
    <row r="14463" spans="16:19">
      <c r="P14463" s="33"/>
      <c r="R14463" s="33"/>
      <c r="S14463" s="33"/>
    </row>
    <row r="14464" spans="16:19">
      <c r="P14464" s="33"/>
      <c r="R14464" s="33"/>
      <c r="S14464" s="33"/>
    </row>
    <row r="14465" spans="16:19">
      <c r="P14465" s="33"/>
      <c r="R14465" s="33"/>
      <c r="S14465" s="33"/>
    </row>
    <row r="14466" spans="16:19">
      <c r="P14466" s="33"/>
      <c r="R14466" s="33"/>
      <c r="S14466" s="33"/>
    </row>
    <row r="14467" spans="16:19">
      <c r="P14467" s="33"/>
      <c r="R14467" s="33"/>
      <c r="S14467" s="33"/>
    </row>
    <row r="14468" spans="16:19">
      <c r="P14468" s="33"/>
      <c r="R14468" s="33"/>
      <c r="S14468" s="33"/>
    </row>
    <row r="14469" spans="16:19">
      <c r="P14469" s="33"/>
      <c r="R14469" s="33"/>
      <c r="S14469" s="33"/>
    </row>
    <row r="14470" spans="16:19">
      <c r="P14470" s="33"/>
      <c r="R14470" s="33"/>
      <c r="S14470" s="33"/>
    </row>
    <row r="14471" spans="16:19">
      <c r="P14471" s="33"/>
      <c r="R14471" s="33"/>
      <c r="S14471" s="33"/>
    </row>
    <row r="14472" spans="16:19">
      <c r="P14472" s="33"/>
      <c r="R14472" s="33"/>
      <c r="S14472" s="33"/>
    </row>
    <row r="14473" spans="16:19">
      <c r="P14473" s="33"/>
      <c r="R14473" s="33"/>
      <c r="S14473" s="33"/>
    </row>
    <row r="14474" spans="16:19">
      <c r="P14474" s="33"/>
      <c r="R14474" s="33"/>
      <c r="S14474" s="33"/>
    </row>
    <row r="14475" spans="16:19">
      <c r="P14475" s="33"/>
      <c r="R14475" s="33"/>
      <c r="S14475" s="33"/>
    </row>
    <row r="14476" spans="16:19">
      <c r="P14476" s="33"/>
      <c r="R14476" s="33"/>
      <c r="S14476" s="33"/>
    </row>
    <row r="14477" spans="16:19">
      <c r="P14477" s="33"/>
      <c r="R14477" s="33"/>
      <c r="S14477" s="33"/>
    </row>
    <row r="14478" spans="16:19">
      <c r="P14478" s="33"/>
      <c r="R14478" s="33"/>
      <c r="S14478" s="33"/>
    </row>
    <row r="14479" spans="16:19">
      <c r="P14479" s="33"/>
      <c r="R14479" s="33"/>
      <c r="S14479" s="33"/>
    </row>
    <row r="14480" spans="16:19">
      <c r="P14480" s="33"/>
      <c r="R14480" s="33"/>
      <c r="S14480" s="33"/>
    </row>
    <row r="14481" spans="16:19">
      <c r="P14481" s="33"/>
      <c r="R14481" s="33"/>
      <c r="S14481" s="33"/>
    </row>
    <row r="14482" spans="16:19">
      <c r="P14482" s="33"/>
      <c r="R14482" s="33"/>
      <c r="S14482" s="33"/>
    </row>
    <row r="14483" spans="16:19">
      <c r="P14483" s="33"/>
      <c r="R14483" s="33"/>
      <c r="S14483" s="33"/>
    </row>
    <row r="14484" spans="16:19">
      <c r="P14484" s="33"/>
      <c r="R14484" s="33"/>
      <c r="S14484" s="33"/>
    </row>
    <row r="14485" spans="16:19">
      <c r="P14485" s="33"/>
      <c r="R14485" s="33"/>
      <c r="S14485" s="33"/>
    </row>
    <row r="14486" spans="16:19">
      <c r="P14486" s="33"/>
      <c r="R14486" s="33"/>
      <c r="S14486" s="33"/>
    </row>
    <row r="14487" spans="16:19">
      <c r="P14487" s="33"/>
      <c r="R14487" s="33"/>
      <c r="S14487" s="33"/>
    </row>
    <row r="14488" spans="16:19">
      <c r="P14488" s="33"/>
      <c r="R14488" s="33"/>
      <c r="S14488" s="33"/>
    </row>
    <row r="14489" spans="16:19">
      <c r="P14489" s="33"/>
      <c r="R14489" s="33"/>
      <c r="S14489" s="33"/>
    </row>
    <row r="14490" spans="16:19">
      <c r="P14490" s="33"/>
      <c r="R14490" s="33"/>
      <c r="S14490" s="33"/>
    </row>
    <row r="14491" spans="16:19">
      <c r="P14491" s="33"/>
      <c r="R14491" s="33"/>
      <c r="S14491" s="33"/>
    </row>
    <row r="14492" spans="16:19">
      <c r="P14492" s="33"/>
      <c r="R14492" s="33"/>
      <c r="S14492" s="33"/>
    </row>
    <row r="14493" spans="16:19">
      <c r="P14493" s="33"/>
      <c r="R14493" s="33"/>
      <c r="S14493" s="33"/>
    </row>
    <row r="14494" spans="16:19">
      <c r="P14494" s="33"/>
      <c r="R14494" s="33"/>
      <c r="S14494" s="33"/>
    </row>
    <row r="14495" spans="16:19">
      <c r="P14495" s="33"/>
      <c r="R14495" s="33"/>
      <c r="S14495" s="33"/>
    </row>
    <row r="14496" spans="16:19">
      <c r="P14496" s="33"/>
      <c r="R14496" s="33"/>
      <c r="S14496" s="33"/>
    </row>
    <row r="14497" spans="16:19">
      <c r="P14497" s="33"/>
      <c r="R14497" s="33"/>
      <c r="S14497" s="33"/>
    </row>
    <row r="14498" spans="16:19">
      <c r="P14498" s="33"/>
      <c r="R14498" s="33"/>
      <c r="S14498" s="33"/>
    </row>
    <row r="14499" spans="16:19">
      <c r="P14499" s="33"/>
      <c r="R14499" s="33"/>
      <c r="S14499" s="33"/>
    </row>
    <row r="14500" spans="16:19">
      <c r="P14500" s="33"/>
      <c r="R14500" s="33"/>
      <c r="S14500" s="33"/>
    </row>
    <row r="14501" spans="16:19">
      <c r="P14501" s="33"/>
      <c r="R14501" s="33"/>
      <c r="S14501" s="33"/>
    </row>
    <row r="14502" spans="16:19">
      <c r="P14502" s="33"/>
      <c r="R14502" s="33"/>
      <c r="S14502" s="33"/>
    </row>
    <row r="14503" spans="16:19">
      <c r="P14503" s="33"/>
      <c r="R14503" s="33"/>
      <c r="S14503" s="33"/>
    </row>
    <row r="14504" spans="16:19">
      <c r="P14504" s="33"/>
      <c r="R14504" s="33"/>
      <c r="S14504" s="33"/>
    </row>
    <row r="14505" spans="16:19">
      <c r="P14505" s="33"/>
      <c r="R14505" s="33"/>
      <c r="S14505" s="33"/>
    </row>
    <row r="14506" spans="16:19">
      <c r="P14506" s="33"/>
      <c r="R14506" s="33"/>
      <c r="S14506" s="33"/>
    </row>
    <row r="14507" spans="16:19">
      <c r="P14507" s="33"/>
      <c r="R14507" s="33"/>
      <c r="S14507" s="33"/>
    </row>
    <row r="14508" spans="16:19">
      <c r="P14508" s="33"/>
      <c r="R14508" s="33"/>
      <c r="S14508" s="33"/>
    </row>
    <row r="14509" spans="16:19">
      <c r="P14509" s="33"/>
      <c r="R14509" s="33"/>
      <c r="S14509" s="33"/>
    </row>
    <row r="14510" spans="16:19">
      <c r="P14510" s="33"/>
      <c r="R14510" s="33"/>
      <c r="S14510" s="33"/>
    </row>
    <row r="14511" spans="16:19">
      <c r="P14511" s="33"/>
      <c r="R14511" s="33"/>
      <c r="S14511" s="33"/>
    </row>
    <row r="14512" spans="16:19">
      <c r="P14512" s="33"/>
      <c r="R14512" s="33"/>
      <c r="S14512" s="33"/>
    </row>
    <row r="14513" spans="16:19">
      <c r="P14513" s="33"/>
      <c r="R14513" s="33"/>
      <c r="S14513" s="33"/>
    </row>
    <row r="14514" spans="16:19">
      <c r="P14514" s="33"/>
      <c r="R14514" s="33"/>
      <c r="S14514" s="33"/>
    </row>
    <row r="14515" spans="16:19">
      <c r="P14515" s="33"/>
      <c r="R14515" s="33"/>
      <c r="S14515" s="33"/>
    </row>
    <row r="14516" spans="16:19">
      <c r="P14516" s="33"/>
      <c r="R14516" s="33"/>
      <c r="S14516" s="33"/>
    </row>
    <row r="14517" spans="16:19">
      <c r="P14517" s="33"/>
      <c r="R14517" s="33"/>
      <c r="S14517" s="33"/>
    </row>
    <row r="14518" spans="16:19">
      <c r="P14518" s="33"/>
      <c r="R14518" s="33"/>
      <c r="S14518" s="33"/>
    </row>
    <row r="14519" spans="16:19">
      <c r="P14519" s="33"/>
      <c r="R14519" s="33"/>
      <c r="S14519" s="33"/>
    </row>
    <row r="14520" spans="16:19">
      <c r="P14520" s="33"/>
      <c r="R14520" s="33"/>
      <c r="S14520" s="33"/>
    </row>
    <row r="14521" spans="16:19">
      <c r="P14521" s="33"/>
      <c r="R14521" s="33"/>
      <c r="S14521" s="33"/>
    </row>
    <row r="14522" spans="16:19">
      <c r="P14522" s="33"/>
      <c r="R14522" s="33"/>
      <c r="S14522" s="33"/>
    </row>
    <row r="14523" spans="16:19">
      <c r="P14523" s="33"/>
      <c r="R14523" s="33"/>
      <c r="S14523" s="33"/>
    </row>
    <row r="14524" spans="16:19">
      <c r="P14524" s="33"/>
      <c r="R14524" s="33"/>
      <c r="S14524" s="33"/>
    </row>
    <row r="14525" spans="16:19">
      <c r="P14525" s="33"/>
      <c r="R14525" s="33"/>
      <c r="S14525" s="33"/>
    </row>
    <row r="14526" spans="16:19">
      <c r="P14526" s="33"/>
      <c r="R14526" s="33"/>
      <c r="S14526" s="33"/>
    </row>
    <row r="14527" spans="16:19">
      <c r="P14527" s="33"/>
      <c r="R14527" s="33"/>
      <c r="S14527" s="33"/>
    </row>
    <row r="14528" spans="16:19">
      <c r="P14528" s="33"/>
      <c r="R14528" s="33"/>
      <c r="S14528" s="33"/>
    </row>
    <row r="14529" spans="16:19">
      <c r="P14529" s="33"/>
      <c r="R14529" s="33"/>
      <c r="S14529" s="33"/>
    </row>
    <row r="14530" spans="16:19">
      <c r="P14530" s="33"/>
      <c r="R14530" s="33"/>
      <c r="S14530" s="33"/>
    </row>
    <row r="14531" spans="16:19">
      <c r="P14531" s="33"/>
      <c r="R14531" s="33"/>
      <c r="S14531" s="33"/>
    </row>
    <row r="14532" spans="16:19">
      <c r="P14532" s="33"/>
      <c r="R14532" s="33"/>
      <c r="S14532" s="33"/>
    </row>
    <row r="14533" spans="16:19">
      <c r="P14533" s="33"/>
      <c r="R14533" s="33"/>
      <c r="S14533" s="33"/>
    </row>
    <row r="14534" spans="16:19">
      <c r="P14534" s="33"/>
      <c r="R14534" s="33"/>
      <c r="S14534" s="33"/>
    </row>
    <row r="14535" spans="16:19">
      <c r="P14535" s="33"/>
      <c r="R14535" s="33"/>
      <c r="S14535" s="33"/>
    </row>
    <row r="14536" spans="16:19">
      <c r="P14536" s="33"/>
      <c r="R14536" s="33"/>
      <c r="S14536" s="33"/>
    </row>
    <row r="14537" spans="16:19">
      <c r="P14537" s="33"/>
      <c r="R14537" s="33"/>
      <c r="S14537" s="33"/>
    </row>
    <row r="14538" spans="16:19">
      <c r="P14538" s="33"/>
      <c r="R14538" s="33"/>
      <c r="S14538" s="33"/>
    </row>
    <row r="14539" spans="16:19">
      <c r="P14539" s="33"/>
      <c r="R14539" s="33"/>
      <c r="S14539" s="33"/>
    </row>
    <row r="14540" spans="16:19">
      <c r="P14540" s="33"/>
      <c r="R14540" s="33"/>
      <c r="S14540" s="33"/>
    </row>
    <row r="14541" spans="16:19">
      <c r="P14541" s="33"/>
      <c r="R14541" s="33"/>
      <c r="S14541" s="33"/>
    </row>
    <row r="14542" spans="16:19">
      <c r="P14542" s="33"/>
      <c r="R14542" s="33"/>
      <c r="S14542" s="33"/>
    </row>
    <row r="14543" spans="16:19">
      <c r="P14543" s="33"/>
      <c r="R14543" s="33"/>
      <c r="S14543" s="33"/>
    </row>
    <row r="14544" spans="16:19">
      <c r="P14544" s="33"/>
      <c r="R14544" s="33"/>
      <c r="S14544" s="33"/>
    </row>
    <row r="14545" spans="16:19">
      <c r="P14545" s="33"/>
      <c r="R14545" s="33"/>
      <c r="S14545" s="33"/>
    </row>
    <row r="14546" spans="16:19">
      <c r="P14546" s="33"/>
      <c r="R14546" s="33"/>
      <c r="S14546" s="33"/>
    </row>
    <row r="14547" spans="16:19">
      <c r="P14547" s="33"/>
      <c r="R14547" s="33"/>
      <c r="S14547" s="33"/>
    </row>
    <row r="14548" spans="16:19">
      <c r="P14548" s="33"/>
      <c r="R14548" s="33"/>
      <c r="S14548" s="33"/>
    </row>
    <row r="14549" spans="16:19">
      <c r="P14549" s="33"/>
      <c r="R14549" s="33"/>
      <c r="S14549" s="33"/>
    </row>
    <row r="14550" spans="16:19">
      <c r="P14550" s="33"/>
      <c r="R14550" s="33"/>
      <c r="S14550" s="33"/>
    </row>
    <row r="14551" spans="16:19">
      <c r="P14551" s="33"/>
      <c r="R14551" s="33"/>
      <c r="S14551" s="33"/>
    </row>
    <row r="14552" spans="16:19">
      <c r="P14552" s="33"/>
      <c r="R14552" s="33"/>
      <c r="S14552" s="33"/>
    </row>
    <row r="14553" spans="16:19">
      <c r="P14553" s="33"/>
      <c r="R14553" s="33"/>
      <c r="S14553" s="33"/>
    </row>
    <row r="14554" spans="16:19">
      <c r="P14554" s="33"/>
      <c r="R14554" s="33"/>
      <c r="S14554" s="33"/>
    </row>
    <row r="14555" spans="16:19">
      <c r="P14555" s="33"/>
      <c r="R14555" s="33"/>
      <c r="S14555" s="33"/>
    </row>
    <row r="14556" spans="16:19">
      <c r="P14556" s="33"/>
      <c r="R14556" s="33"/>
      <c r="S14556" s="33"/>
    </row>
    <row r="14557" spans="16:19">
      <c r="P14557" s="33"/>
      <c r="R14557" s="33"/>
      <c r="S14557" s="33"/>
    </row>
    <row r="14558" spans="16:19">
      <c r="P14558" s="33"/>
      <c r="R14558" s="33"/>
      <c r="S14558" s="33"/>
    </row>
    <row r="14559" spans="16:19">
      <c r="P14559" s="33"/>
      <c r="R14559" s="33"/>
      <c r="S14559" s="33"/>
    </row>
    <row r="14560" spans="16:19">
      <c r="P14560" s="33"/>
      <c r="R14560" s="33"/>
      <c r="S14560" s="33"/>
    </row>
    <row r="14561" spans="16:19">
      <c r="P14561" s="33"/>
      <c r="R14561" s="33"/>
      <c r="S14561" s="33"/>
    </row>
    <row r="14562" spans="16:19">
      <c r="P14562" s="33"/>
      <c r="R14562" s="33"/>
      <c r="S14562" s="33"/>
    </row>
    <row r="14563" spans="16:19">
      <c r="P14563" s="33"/>
      <c r="R14563" s="33"/>
      <c r="S14563" s="33"/>
    </row>
    <row r="14564" spans="16:19">
      <c r="P14564" s="33"/>
      <c r="R14564" s="33"/>
      <c r="S14564" s="33"/>
    </row>
    <row r="14565" spans="16:19">
      <c r="P14565" s="33"/>
      <c r="R14565" s="33"/>
      <c r="S14565" s="33"/>
    </row>
    <row r="14566" spans="16:19">
      <c r="P14566" s="33"/>
      <c r="R14566" s="33"/>
      <c r="S14566" s="33"/>
    </row>
    <row r="14567" spans="16:19">
      <c r="P14567" s="33"/>
      <c r="R14567" s="33"/>
      <c r="S14567" s="33"/>
    </row>
    <row r="14568" spans="16:19">
      <c r="P14568" s="33"/>
      <c r="R14568" s="33"/>
      <c r="S14568" s="33"/>
    </row>
    <row r="14569" spans="16:19">
      <c r="P14569" s="33"/>
      <c r="R14569" s="33"/>
      <c r="S14569" s="33"/>
    </row>
    <row r="14570" spans="16:19">
      <c r="P14570" s="33"/>
      <c r="R14570" s="33"/>
      <c r="S14570" s="33"/>
    </row>
    <row r="14571" spans="16:19">
      <c r="P14571" s="33"/>
      <c r="R14571" s="33"/>
      <c r="S14571" s="33"/>
    </row>
    <row r="14572" spans="16:19">
      <c r="P14572" s="33"/>
      <c r="R14572" s="33"/>
      <c r="S14572" s="33"/>
    </row>
    <row r="14573" spans="16:19">
      <c r="P14573" s="33"/>
      <c r="R14573" s="33"/>
      <c r="S14573" s="33"/>
    </row>
    <row r="14574" spans="16:19">
      <c r="P14574" s="33"/>
      <c r="R14574" s="33"/>
      <c r="S14574" s="33"/>
    </row>
    <row r="14575" spans="16:19">
      <c r="P14575" s="33"/>
      <c r="R14575" s="33"/>
      <c r="S14575" s="33"/>
    </row>
    <row r="14576" spans="16:19">
      <c r="P14576" s="33"/>
      <c r="R14576" s="33"/>
      <c r="S14576" s="33"/>
    </row>
    <row r="14577" spans="16:19">
      <c r="P14577" s="33"/>
      <c r="R14577" s="33"/>
      <c r="S14577" s="33"/>
    </row>
    <row r="14578" spans="16:19">
      <c r="P14578" s="33"/>
      <c r="R14578" s="33"/>
      <c r="S14578" s="33"/>
    </row>
    <row r="14579" spans="16:19">
      <c r="P14579" s="33"/>
      <c r="R14579" s="33"/>
      <c r="S14579" s="33"/>
    </row>
    <row r="14580" spans="16:19">
      <c r="P14580" s="33"/>
      <c r="R14580" s="33"/>
      <c r="S14580" s="33"/>
    </row>
    <row r="14581" spans="16:19">
      <c r="P14581" s="33"/>
      <c r="R14581" s="33"/>
      <c r="S14581" s="33"/>
    </row>
    <row r="14582" spans="16:19">
      <c r="P14582" s="33"/>
      <c r="R14582" s="33"/>
      <c r="S14582" s="33"/>
    </row>
    <row r="14583" spans="16:19">
      <c r="P14583" s="33"/>
      <c r="R14583" s="33"/>
      <c r="S14583" s="33"/>
    </row>
    <row r="14584" spans="16:19">
      <c r="P14584" s="33"/>
      <c r="R14584" s="33"/>
      <c r="S14584" s="33"/>
    </row>
    <row r="14585" spans="16:19">
      <c r="P14585" s="33"/>
      <c r="R14585" s="33"/>
      <c r="S14585" s="33"/>
    </row>
    <row r="14586" spans="16:19">
      <c r="P14586" s="33"/>
      <c r="R14586" s="33"/>
      <c r="S14586" s="33"/>
    </row>
    <row r="14587" spans="16:19">
      <c r="P14587" s="33"/>
      <c r="R14587" s="33"/>
      <c r="S14587" s="33"/>
    </row>
    <row r="14588" spans="16:19">
      <c r="P14588" s="33"/>
      <c r="R14588" s="33"/>
      <c r="S14588" s="33"/>
    </row>
    <row r="14589" spans="16:19">
      <c r="P14589" s="33"/>
      <c r="R14589" s="33"/>
      <c r="S14589" s="33"/>
    </row>
    <row r="14590" spans="16:19">
      <c r="P14590" s="33"/>
      <c r="R14590" s="33"/>
      <c r="S14590" s="33"/>
    </row>
    <row r="14591" spans="16:19">
      <c r="P14591" s="33"/>
      <c r="R14591" s="33"/>
      <c r="S14591" s="33"/>
    </row>
    <row r="14592" spans="16:19">
      <c r="P14592" s="33"/>
      <c r="R14592" s="33"/>
      <c r="S14592" s="33"/>
    </row>
    <row r="14593" spans="16:19">
      <c r="P14593" s="33"/>
      <c r="R14593" s="33"/>
      <c r="S14593" s="33"/>
    </row>
    <row r="14594" spans="16:19">
      <c r="P14594" s="33"/>
      <c r="R14594" s="33"/>
      <c r="S14594" s="33"/>
    </row>
    <row r="14595" spans="16:19">
      <c r="P14595" s="33"/>
      <c r="R14595" s="33"/>
      <c r="S14595" s="33"/>
    </row>
    <row r="14596" spans="16:19">
      <c r="P14596" s="33"/>
      <c r="R14596" s="33"/>
      <c r="S14596" s="33"/>
    </row>
    <row r="14597" spans="16:19">
      <c r="P14597" s="33"/>
      <c r="R14597" s="33"/>
      <c r="S14597" s="33"/>
    </row>
    <row r="14598" spans="16:19">
      <c r="P14598" s="33"/>
      <c r="R14598" s="33"/>
      <c r="S14598" s="33"/>
    </row>
    <row r="14599" spans="16:19">
      <c r="P14599" s="33"/>
      <c r="R14599" s="33"/>
      <c r="S14599" s="33"/>
    </row>
    <row r="14600" spans="16:19">
      <c r="P14600" s="33"/>
      <c r="R14600" s="33"/>
      <c r="S14600" s="33"/>
    </row>
    <row r="14601" spans="16:19">
      <c r="P14601" s="33"/>
      <c r="R14601" s="33"/>
      <c r="S14601" s="33"/>
    </row>
    <row r="14602" spans="16:19">
      <c r="P14602" s="33"/>
      <c r="R14602" s="33"/>
      <c r="S14602" s="33"/>
    </row>
    <row r="14603" spans="16:19">
      <c r="P14603" s="33"/>
      <c r="R14603" s="33"/>
      <c r="S14603" s="33"/>
    </row>
    <row r="14604" spans="16:19">
      <c r="P14604" s="33"/>
      <c r="R14604" s="33"/>
      <c r="S14604" s="33"/>
    </row>
    <row r="14605" spans="16:19">
      <c r="P14605" s="33"/>
      <c r="R14605" s="33"/>
      <c r="S14605" s="33"/>
    </row>
    <row r="14606" spans="16:19">
      <c r="P14606" s="33"/>
      <c r="R14606" s="33"/>
      <c r="S14606" s="33"/>
    </row>
    <row r="14607" spans="16:19">
      <c r="P14607" s="33"/>
      <c r="R14607" s="33"/>
      <c r="S14607" s="33"/>
    </row>
    <row r="14608" spans="16:19">
      <c r="P14608" s="33"/>
      <c r="R14608" s="33"/>
      <c r="S14608" s="33"/>
    </row>
    <row r="14609" spans="16:19">
      <c r="P14609" s="33"/>
      <c r="R14609" s="33"/>
      <c r="S14609" s="33"/>
    </row>
    <row r="14610" spans="16:19">
      <c r="P14610" s="33"/>
      <c r="R14610" s="33"/>
      <c r="S14610" s="33"/>
    </row>
    <row r="14611" spans="16:19">
      <c r="P14611" s="33"/>
      <c r="R14611" s="33"/>
      <c r="S14611" s="33"/>
    </row>
    <row r="14612" spans="16:19">
      <c r="P14612" s="33"/>
      <c r="R14612" s="33"/>
      <c r="S14612" s="33"/>
    </row>
    <row r="14613" spans="16:19">
      <c r="P14613" s="33"/>
      <c r="R14613" s="33"/>
      <c r="S14613" s="33"/>
    </row>
    <row r="14614" spans="16:19">
      <c r="P14614" s="33"/>
      <c r="R14614" s="33"/>
      <c r="S14614" s="33"/>
    </row>
    <row r="14615" spans="16:19">
      <c r="P14615" s="33"/>
      <c r="R14615" s="33"/>
      <c r="S14615" s="33"/>
    </row>
    <row r="14616" spans="16:19">
      <c r="P14616" s="33"/>
      <c r="R14616" s="33"/>
      <c r="S14616" s="33"/>
    </row>
    <row r="14617" spans="16:19">
      <c r="P14617" s="33"/>
      <c r="R14617" s="33"/>
      <c r="S14617" s="33"/>
    </row>
    <row r="14618" spans="16:19">
      <c r="P14618" s="33"/>
      <c r="R14618" s="33"/>
      <c r="S14618" s="33"/>
    </row>
    <row r="14619" spans="16:19">
      <c r="P14619" s="33"/>
      <c r="R14619" s="33"/>
      <c r="S14619" s="33"/>
    </row>
    <row r="14620" spans="16:19">
      <c r="P14620" s="33"/>
      <c r="R14620" s="33"/>
      <c r="S14620" s="33"/>
    </row>
    <row r="14621" spans="16:19">
      <c r="P14621" s="33"/>
      <c r="R14621" s="33"/>
      <c r="S14621" s="33"/>
    </row>
    <row r="14622" spans="16:19">
      <c r="P14622" s="33"/>
      <c r="R14622" s="33"/>
      <c r="S14622" s="33"/>
    </row>
    <row r="14623" spans="16:19">
      <c r="P14623" s="33"/>
      <c r="R14623" s="33"/>
      <c r="S14623" s="33"/>
    </row>
    <row r="14624" spans="16:19">
      <c r="P14624" s="33"/>
      <c r="R14624" s="33"/>
      <c r="S14624" s="33"/>
    </row>
    <row r="14625" spans="16:19">
      <c r="P14625" s="33"/>
      <c r="R14625" s="33"/>
      <c r="S14625" s="33"/>
    </row>
    <row r="14626" spans="16:19">
      <c r="P14626" s="33"/>
      <c r="R14626" s="33"/>
      <c r="S14626" s="33"/>
    </row>
    <row r="14627" spans="16:19">
      <c r="P14627" s="33"/>
      <c r="R14627" s="33"/>
      <c r="S14627" s="33"/>
    </row>
    <row r="14628" spans="16:19">
      <c r="P14628" s="33"/>
      <c r="R14628" s="33"/>
      <c r="S14628" s="33"/>
    </row>
    <row r="14629" spans="16:19">
      <c r="P14629" s="33"/>
      <c r="R14629" s="33"/>
      <c r="S14629" s="33"/>
    </row>
    <row r="14630" spans="16:19">
      <c r="P14630" s="33"/>
      <c r="R14630" s="33"/>
      <c r="S14630" s="33"/>
    </row>
    <row r="14631" spans="16:19">
      <c r="P14631" s="33"/>
      <c r="R14631" s="33"/>
      <c r="S14631" s="33"/>
    </row>
    <row r="14632" spans="16:19">
      <c r="P14632" s="33"/>
      <c r="R14632" s="33"/>
      <c r="S14632" s="33"/>
    </row>
    <row r="14633" spans="16:19">
      <c r="P14633" s="33"/>
      <c r="R14633" s="33"/>
      <c r="S14633" s="33"/>
    </row>
    <row r="14634" spans="16:19">
      <c r="P14634" s="33"/>
      <c r="R14634" s="33"/>
      <c r="S14634" s="33"/>
    </row>
    <row r="14635" spans="16:19">
      <c r="P14635" s="33"/>
      <c r="R14635" s="33"/>
      <c r="S14635" s="33"/>
    </row>
    <row r="14636" spans="16:19">
      <c r="P14636" s="33"/>
      <c r="R14636" s="33"/>
      <c r="S14636" s="33"/>
    </row>
    <row r="14637" spans="16:19">
      <c r="P14637" s="33"/>
      <c r="R14637" s="33"/>
      <c r="S14637" s="33"/>
    </row>
    <row r="14638" spans="16:19">
      <c r="P14638" s="33"/>
      <c r="R14638" s="33"/>
      <c r="S14638" s="33"/>
    </row>
    <row r="14639" spans="16:19">
      <c r="P14639" s="33"/>
      <c r="R14639" s="33"/>
      <c r="S14639" s="33"/>
    </row>
    <row r="14640" spans="16:19">
      <c r="P14640" s="33"/>
      <c r="R14640" s="33"/>
      <c r="S14640" s="33"/>
    </row>
    <row r="14641" spans="16:19">
      <c r="P14641" s="33"/>
      <c r="R14641" s="33"/>
      <c r="S14641" s="33"/>
    </row>
    <row r="14642" spans="16:19">
      <c r="P14642" s="33"/>
      <c r="R14642" s="33"/>
      <c r="S14642" s="33"/>
    </row>
    <row r="14643" spans="16:19">
      <c r="P14643" s="33"/>
      <c r="R14643" s="33"/>
      <c r="S14643" s="33"/>
    </row>
    <row r="14644" spans="16:19">
      <c r="P14644" s="33"/>
      <c r="R14644" s="33"/>
      <c r="S14644" s="33"/>
    </row>
    <row r="14645" spans="16:19">
      <c r="P14645" s="33"/>
      <c r="R14645" s="33"/>
      <c r="S14645" s="33"/>
    </row>
    <row r="14646" spans="16:19">
      <c r="P14646" s="33"/>
      <c r="R14646" s="33"/>
      <c r="S14646" s="33"/>
    </row>
    <row r="14647" spans="16:19">
      <c r="P14647" s="33"/>
      <c r="R14647" s="33"/>
      <c r="S14647" s="33"/>
    </row>
    <row r="14648" spans="16:19">
      <c r="P14648" s="33"/>
      <c r="R14648" s="33"/>
      <c r="S14648" s="33"/>
    </row>
    <row r="14649" spans="16:19">
      <c r="P14649" s="33"/>
      <c r="R14649" s="33"/>
      <c r="S14649" s="33"/>
    </row>
    <row r="14650" spans="16:19">
      <c r="P14650" s="33"/>
      <c r="R14650" s="33"/>
      <c r="S14650" s="33"/>
    </row>
    <row r="14651" spans="16:19">
      <c r="P14651" s="33"/>
      <c r="R14651" s="33"/>
      <c r="S14651" s="33"/>
    </row>
    <row r="14652" spans="16:19">
      <c r="P14652" s="33"/>
      <c r="R14652" s="33"/>
      <c r="S14652" s="33"/>
    </row>
    <row r="14653" spans="16:19">
      <c r="P14653" s="33"/>
      <c r="R14653" s="33"/>
      <c r="S14653" s="33"/>
    </row>
    <row r="14654" spans="16:19">
      <c r="P14654" s="33"/>
      <c r="R14654" s="33"/>
      <c r="S14654" s="33"/>
    </row>
    <row r="14655" spans="16:19">
      <c r="P14655" s="33"/>
      <c r="R14655" s="33"/>
      <c r="S14655" s="33"/>
    </row>
    <row r="14656" spans="16:19">
      <c r="P14656" s="33"/>
      <c r="R14656" s="33"/>
      <c r="S14656" s="33"/>
    </row>
    <row r="14657" spans="16:19">
      <c r="P14657" s="33"/>
      <c r="R14657" s="33"/>
      <c r="S14657" s="33"/>
    </row>
    <row r="14658" spans="16:19">
      <c r="P14658" s="33"/>
      <c r="R14658" s="33"/>
      <c r="S14658" s="33"/>
    </row>
    <row r="14659" spans="16:19">
      <c r="P14659" s="33"/>
      <c r="R14659" s="33"/>
      <c r="S14659" s="33"/>
    </row>
    <row r="14660" spans="16:19">
      <c r="P14660" s="33"/>
      <c r="R14660" s="33"/>
      <c r="S14660" s="33"/>
    </row>
    <row r="14661" spans="16:19">
      <c r="P14661" s="33"/>
      <c r="R14661" s="33"/>
      <c r="S14661" s="33"/>
    </row>
    <row r="14662" spans="16:19">
      <c r="P14662" s="33"/>
      <c r="R14662" s="33"/>
      <c r="S14662" s="33"/>
    </row>
    <row r="14663" spans="16:19">
      <c r="P14663" s="33"/>
      <c r="R14663" s="33"/>
      <c r="S14663" s="33"/>
    </row>
    <row r="14664" spans="16:19">
      <c r="P14664" s="33"/>
      <c r="R14664" s="33"/>
      <c r="S14664" s="33"/>
    </row>
    <row r="14665" spans="16:19">
      <c r="P14665" s="33"/>
      <c r="R14665" s="33"/>
      <c r="S14665" s="33"/>
    </row>
    <row r="14666" spans="16:19">
      <c r="P14666" s="33"/>
      <c r="R14666" s="33"/>
      <c r="S14666" s="33"/>
    </row>
    <row r="14667" spans="16:19">
      <c r="P14667" s="33"/>
      <c r="R14667" s="33"/>
      <c r="S14667" s="33"/>
    </row>
    <row r="14668" spans="16:19">
      <c r="P14668" s="33"/>
      <c r="R14668" s="33"/>
      <c r="S14668" s="33"/>
    </row>
    <row r="14669" spans="16:19">
      <c r="P14669" s="33"/>
      <c r="R14669" s="33"/>
      <c r="S14669" s="33"/>
    </row>
    <row r="14670" spans="16:19">
      <c r="P14670" s="33"/>
      <c r="R14670" s="33"/>
      <c r="S14670" s="33"/>
    </row>
    <row r="14671" spans="16:19">
      <c r="P14671" s="33"/>
      <c r="R14671" s="33"/>
      <c r="S14671" s="33"/>
    </row>
    <row r="14672" spans="16:19">
      <c r="P14672" s="33"/>
      <c r="R14672" s="33"/>
      <c r="S14672" s="33"/>
    </row>
    <row r="14673" spans="16:19">
      <c r="P14673" s="33"/>
      <c r="R14673" s="33"/>
      <c r="S14673" s="33"/>
    </row>
    <row r="14674" spans="16:19">
      <c r="P14674" s="33"/>
      <c r="R14674" s="33"/>
      <c r="S14674" s="33"/>
    </row>
    <row r="14675" spans="16:19">
      <c r="P14675" s="33"/>
      <c r="R14675" s="33"/>
      <c r="S14675" s="33"/>
    </row>
    <row r="14676" spans="16:19">
      <c r="P14676" s="33"/>
      <c r="R14676" s="33"/>
      <c r="S14676" s="33"/>
    </row>
    <row r="14677" spans="16:19">
      <c r="P14677" s="33"/>
      <c r="R14677" s="33"/>
      <c r="S14677" s="33"/>
    </row>
    <row r="14678" spans="16:19">
      <c r="P14678" s="33"/>
      <c r="R14678" s="33"/>
      <c r="S14678" s="33"/>
    </row>
    <row r="14679" spans="16:19">
      <c r="P14679" s="33"/>
      <c r="R14679" s="33"/>
      <c r="S14679" s="33"/>
    </row>
    <row r="14680" spans="16:19">
      <c r="P14680" s="33"/>
      <c r="R14680" s="33"/>
      <c r="S14680" s="33"/>
    </row>
    <row r="14681" spans="16:19">
      <c r="P14681" s="33"/>
      <c r="R14681" s="33"/>
      <c r="S14681" s="33"/>
    </row>
    <row r="14682" spans="16:19">
      <c r="P14682" s="33"/>
      <c r="R14682" s="33"/>
      <c r="S14682" s="33"/>
    </row>
    <row r="14683" spans="16:19">
      <c r="P14683" s="33"/>
      <c r="R14683" s="33"/>
      <c r="S14683" s="33"/>
    </row>
    <row r="14684" spans="16:19">
      <c r="P14684" s="33"/>
      <c r="R14684" s="33"/>
      <c r="S14684" s="33"/>
    </row>
    <row r="14685" spans="16:19">
      <c r="P14685" s="33"/>
      <c r="R14685" s="33"/>
      <c r="S14685" s="33"/>
    </row>
    <row r="14686" spans="16:19">
      <c r="P14686" s="33"/>
      <c r="R14686" s="33"/>
      <c r="S14686" s="33"/>
    </row>
    <row r="14687" spans="16:19">
      <c r="P14687" s="33"/>
      <c r="R14687" s="33"/>
      <c r="S14687" s="33"/>
    </row>
    <row r="14688" spans="16:19">
      <c r="P14688" s="33"/>
      <c r="R14688" s="33"/>
      <c r="S14688" s="33"/>
    </row>
    <row r="14689" spans="16:19">
      <c r="P14689" s="33"/>
      <c r="R14689" s="33"/>
      <c r="S14689" s="33"/>
    </row>
    <row r="14690" spans="16:19">
      <c r="P14690" s="33"/>
      <c r="R14690" s="33"/>
      <c r="S14690" s="33"/>
    </row>
    <row r="14691" spans="16:19">
      <c r="P14691" s="33"/>
      <c r="R14691" s="33"/>
      <c r="S14691" s="33"/>
    </row>
    <row r="14692" spans="16:19">
      <c r="P14692" s="33"/>
      <c r="R14692" s="33"/>
      <c r="S14692" s="33"/>
    </row>
    <row r="14693" spans="16:19">
      <c r="P14693" s="33"/>
      <c r="R14693" s="33"/>
      <c r="S14693" s="33"/>
    </row>
    <row r="14694" spans="16:19">
      <c r="P14694" s="33"/>
      <c r="R14694" s="33"/>
      <c r="S14694" s="33"/>
    </row>
    <row r="14695" spans="16:19">
      <c r="P14695" s="33"/>
      <c r="R14695" s="33"/>
      <c r="S14695" s="33"/>
    </row>
    <row r="14696" spans="16:19">
      <c r="P14696" s="33"/>
      <c r="R14696" s="33"/>
      <c r="S14696" s="33"/>
    </row>
    <row r="14697" spans="16:19">
      <c r="P14697" s="33"/>
      <c r="R14697" s="33"/>
      <c r="S14697" s="33"/>
    </row>
    <row r="14698" spans="16:19">
      <c r="P14698" s="33"/>
      <c r="R14698" s="33"/>
      <c r="S14698" s="33"/>
    </row>
    <row r="14699" spans="16:19">
      <c r="P14699" s="33"/>
      <c r="R14699" s="33"/>
      <c r="S14699" s="33"/>
    </row>
    <row r="14700" spans="16:19">
      <c r="P14700" s="33"/>
      <c r="R14700" s="33"/>
      <c r="S14700" s="33"/>
    </row>
    <row r="14701" spans="16:19">
      <c r="P14701" s="33"/>
      <c r="R14701" s="33"/>
      <c r="S14701" s="33"/>
    </row>
    <row r="14702" spans="16:19">
      <c r="P14702" s="33"/>
      <c r="R14702" s="33"/>
      <c r="S14702" s="33"/>
    </row>
    <row r="14703" spans="16:19">
      <c r="P14703" s="33"/>
      <c r="R14703" s="33"/>
      <c r="S14703" s="33"/>
    </row>
    <row r="14704" spans="16:19">
      <c r="P14704" s="33"/>
      <c r="R14704" s="33"/>
      <c r="S14704" s="33"/>
    </row>
    <row r="14705" spans="16:19">
      <c r="P14705" s="33"/>
      <c r="R14705" s="33"/>
      <c r="S14705" s="33"/>
    </row>
    <row r="14706" spans="16:19">
      <c r="P14706" s="33"/>
      <c r="R14706" s="33"/>
      <c r="S14706" s="33"/>
    </row>
    <row r="14707" spans="16:19">
      <c r="P14707" s="33"/>
      <c r="R14707" s="33"/>
      <c r="S14707" s="33"/>
    </row>
    <row r="14708" spans="16:19">
      <c r="P14708" s="33"/>
      <c r="R14708" s="33"/>
      <c r="S14708" s="33"/>
    </row>
    <row r="14709" spans="16:19">
      <c r="P14709" s="33"/>
      <c r="R14709" s="33"/>
      <c r="S14709" s="33"/>
    </row>
    <row r="14710" spans="16:19">
      <c r="P14710" s="33"/>
      <c r="R14710" s="33"/>
      <c r="S14710" s="33"/>
    </row>
    <row r="14711" spans="16:19">
      <c r="P14711" s="33"/>
      <c r="R14711" s="33"/>
      <c r="S14711" s="33"/>
    </row>
    <row r="14712" spans="16:19">
      <c r="P14712" s="33"/>
      <c r="R14712" s="33"/>
      <c r="S14712" s="33"/>
    </row>
    <row r="14713" spans="16:19">
      <c r="P14713" s="33"/>
      <c r="R14713" s="33"/>
      <c r="S14713" s="33"/>
    </row>
    <row r="14714" spans="16:19">
      <c r="P14714" s="33"/>
      <c r="R14714" s="33"/>
      <c r="S14714" s="33"/>
    </row>
    <row r="14715" spans="16:19">
      <c r="P14715" s="33"/>
      <c r="R14715" s="33"/>
      <c r="S14715" s="33"/>
    </row>
    <row r="14716" spans="16:19">
      <c r="P14716" s="33"/>
      <c r="R14716" s="33"/>
      <c r="S14716" s="33"/>
    </row>
    <row r="14717" spans="16:19">
      <c r="P14717" s="33"/>
      <c r="R14717" s="33"/>
      <c r="S14717" s="33"/>
    </row>
    <row r="14718" spans="16:19">
      <c r="P14718" s="33"/>
      <c r="R14718" s="33"/>
      <c r="S14718" s="33"/>
    </row>
    <row r="14719" spans="16:19">
      <c r="P14719" s="33"/>
      <c r="R14719" s="33"/>
      <c r="S14719" s="33"/>
    </row>
    <row r="14720" spans="16:19">
      <c r="P14720" s="33"/>
      <c r="R14720" s="33"/>
      <c r="S14720" s="33"/>
    </row>
    <row r="14721" spans="16:19">
      <c r="P14721" s="33"/>
      <c r="R14721" s="33"/>
      <c r="S14721" s="33"/>
    </row>
    <row r="14722" spans="16:19">
      <c r="P14722" s="33"/>
      <c r="R14722" s="33"/>
      <c r="S14722" s="33"/>
    </row>
    <row r="14723" spans="16:19">
      <c r="P14723" s="33"/>
      <c r="R14723" s="33"/>
      <c r="S14723" s="33"/>
    </row>
    <row r="14724" spans="16:19">
      <c r="P14724" s="33"/>
      <c r="R14724" s="33"/>
      <c r="S14724" s="33"/>
    </row>
    <row r="14725" spans="16:19">
      <c r="P14725" s="33"/>
      <c r="R14725" s="33"/>
      <c r="S14725" s="33"/>
    </row>
    <row r="14726" spans="16:19">
      <c r="P14726" s="33"/>
      <c r="R14726" s="33"/>
      <c r="S14726" s="33"/>
    </row>
    <row r="14727" spans="16:19">
      <c r="P14727" s="33"/>
      <c r="R14727" s="33"/>
      <c r="S14727" s="33"/>
    </row>
    <row r="14728" spans="16:19">
      <c r="P14728" s="33"/>
      <c r="R14728" s="33"/>
      <c r="S14728" s="33"/>
    </row>
    <row r="14729" spans="16:19">
      <c r="P14729" s="33"/>
      <c r="R14729" s="33"/>
      <c r="S14729" s="33"/>
    </row>
    <row r="14730" spans="16:19">
      <c r="P14730" s="33"/>
      <c r="R14730" s="33"/>
      <c r="S14730" s="33"/>
    </row>
    <row r="14731" spans="16:19">
      <c r="P14731" s="33"/>
      <c r="R14731" s="33"/>
      <c r="S14731" s="33"/>
    </row>
    <row r="14732" spans="16:19">
      <c r="P14732" s="33"/>
      <c r="R14732" s="33"/>
      <c r="S14732" s="33"/>
    </row>
    <row r="14733" spans="16:19">
      <c r="P14733" s="33"/>
      <c r="R14733" s="33"/>
      <c r="S14733" s="33"/>
    </row>
    <row r="14734" spans="16:19">
      <c r="P14734" s="33"/>
      <c r="R14734" s="33"/>
      <c r="S14734" s="33"/>
    </row>
    <row r="14735" spans="16:19">
      <c r="P14735" s="33"/>
      <c r="R14735" s="33"/>
      <c r="S14735" s="33"/>
    </row>
    <row r="14736" spans="16:19">
      <c r="P14736" s="33"/>
      <c r="R14736" s="33"/>
      <c r="S14736" s="33"/>
    </row>
    <row r="14737" spans="16:19">
      <c r="P14737" s="33"/>
      <c r="R14737" s="33"/>
      <c r="S14737" s="33"/>
    </row>
    <row r="14738" spans="16:19">
      <c r="P14738" s="33"/>
      <c r="R14738" s="33"/>
      <c r="S14738" s="33"/>
    </row>
    <row r="14739" spans="16:19">
      <c r="P14739" s="33"/>
      <c r="R14739" s="33"/>
      <c r="S14739" s="33"/>
    </row>
    <row r="14740" spans="16:19">
      <c r="P14740" s="33"/>
      <c r="R14740" s="33"/>
      <c r="S14740" s="33"/>
    </row>
    <row r="14741" spans="16:19">
      <c r="P14741" s="33"/>
      <c r="R14741" s="33"/>
      <c r="S14741" s="33"/>
    </row>
    <row r="14742" spans="16:19">
      <c r="P14742" s="33"/>
      <c r="R14742" s="33"/>
      <c r="S14742" s="33"/>
    </row>
    <row r="14743" spans="16:19">
      <c r="P14743" s="33"/>
      <c r="R14743" s="33"/>
      <c r="S14743" s="33"/>
    </row>
    <row r="14744" spans="16:19">
      <c r="P14744" s="33"/>
      <c r="R14744" s="33"/>
      <c r="S14744" s="33"/>
    </row>
    <row r="14745" spans="16:19">
      <c r="P14745" s="33"/>
      <c r="R14745" s="33"/>
      <c r="S14745" s="33"/>
    </row>
    <row r="14746" spans="16:19">
      <c r="P14746" s="33"/>
      <c r="R14746" s="33"/>
      <c r="S14746" s="33"/>
    </row>
    <row r="14747" spans="16:19">
      <c r="P14747" s="33"/>
      <c r="R14747" s="33"/>
      <c r="S14747" s="33"/>
    </row>
    <row r="14748" spans="16:19">
      <c r="P14748" s="33"/>
      <c r="R14748" s="33"/>
      <c r="S14748" s="33"/>
    </row>
    <row r="14749" spans="16:19">
      <c r="P14749" s="33"/>
      <c r="R14749" s="33"/>
      <c r="S14749" s="33"/>
    </row>
    <row r="14750" spans="16:19">
      <c r="P14750" s="33"/>
      <c r="R14750" s="33"/>
      <c r="S14750" s="33"/>
    </row>
    <row r="14751" spans="16:19">
      <c r="P14751" s="33"/>
      <c r="R14751" s="33"/>
      <c r="S14751" s="33"/>
    </row>
    <row r="14752" spans="16:19">
      <c r="P14752" s="33"/>
      <c r="R14752" s="33"/>
      <c r="S14752" s="33"/>
    </row>
    <row r="14753" spans="16:19">
      <c r="P14753" s="33"/>
      <c r="R14753" s="33"/>
      <c r="S14753" s="33"/>
    </row>
    <row r="14754" spans="16:19">
      <c r="P14754" s="33"/>
      <c r="R14754" s="33"/>
      <c r="S14754" s="33"/>
    </row>
    <row r="14755" spans="16:19">
      <c r="P14755" s="33"/>
      <c r="R14755" s="33"/>
      <c r="S14755" s="33"/>
    </row>
    <row r="14756" spans="16:19">
      <c r="P14756" s="33"/>
      <c r="R14756" s="33"/>
      <c r="S14756" s="33"/>
    </row>
    <row r="14757" spans="16:19">
      <c r="P14757" s="33"/>
      <c r="R14757" s="33"/>
      <c r="S14757" s="33"/>
    </row>
    <row r="14758" spans="16:19">
      <c r="P14758" s="33"/>
      <c r="R14758" s="33"/>
      <c r="S14758" s="33"/>
    </row>
    <row r="14759" spans="16:19">
      <c r="P14759" s="33"/>
      <c r="R14759" s="33"/>
      <c r="S14759" s="33"/>
    </row>
    <row r="14760" spans="16:19">
      <c r="P14760" s="33"/>
      <c r="R14760" s="33"/>
      <c r="S14760" s="33"/>
    </row>
    <row r="14761" spans="16:19">
      <c r="P14761" s="33"/>
      <c r="R14761" s="33"/>
      <c r="S14761" s="33"/>
    </row>
    <row r="14762" spans="16:19">
      <c r="P14762" s="33"/>
      <c r="R14762" s="33"/>
      <c r="S14762" s="33"/>
    </row>
    <row r="14763" spans="16:19">
      <c r="P14763" s="33"/>
      <c r="R14763" s="33"/>
      <c r="S14763" s="33"/>
    </row>
    <row r="14764" spans="16:19">
      <c r="P14764" s="33"/>
      <c r="R14764" s="33"/>
      <c r="S14764" s="33"/>
    </row>
    <row r="14765" spans="16:19">
      <c r="P14765" s="33"/>
      <c r="R14765" s="33"/>
      <c r="S14765" s="33"/>
    </row>
    <row r="14766" spans="16:19">
      <c r="P14766" s="33"/>
      <c r="R14766" s="33"/>
      <c r="S14766" s="33"/>
    </row>
    <row r="14767" spans="16:19">
      <c r="P14767" s="33"/>
      <c r="R14767" s="33"/>
      <c r="S14767" s="33"/>
    </row>
    <row r="14768" spans="16:19">
      <c r="P14768" s="33"/>
      <c r="R14768" s="33"/>
      <c r="S14768" s="33"/>
    </row>
    <row r="14769" spans="16:19">
      <c r="P14769" s="33"/>
      <c r="R14769" s="33"/>
      <c r="S14769" s="33"/>
    </row>
    <row r="14770" spans="16:19">
      <c r="P14770" s="33"/>
      <c r="R14770" s="33"/>
      <c r="S14770" s="33"/>
    </row>
    <row r="14771" spans="16:19">
      <c r="P14771" s="33"/>
      <c r="R14771" s="33"/>
      <c r="S14771" s="33"/>
    </row>
    <row r="14772" spans="16:19">
      <c r="P14772" s="33"/>
      <c r="R14772" s="33"/>
      <c r="S14772" s="33"/>
    </row>
    <row r="14773" spans="16:19">
      <c r="P14773" s="33"/>
      <c r="R14773" s="33"/>
      <c r="S14773" s="33"/>
    </row>
    <row r="14774" spans="16:19">
      <c r="P14774" s="33"/>
      <c r="R14774" s="33"/>
      <c r="S14774" s="33"/>
    </row>
    <row r="14775" spans="16:19">
      <c r="P14775" s="33"/>
      <c r="R14775" s="33"/>
      <c r="S14775" s="33"/>
    </row>
    <row r="14776" spans="16:19">
      <c r="P14776" s="33"/>
      <c r="R14776" s="33"/>
      <c r="S14776" s="33"/>
    </row>
    <row r="14777" spans="16:19">
      <c r="P14777" s="33"/>
      <c r="R14777" s="33"/>
      <c r="S14777" s="33"/>
    </row>
    <row r="14778" spans="16:19">
      <c r="P14778" s="33"/>
      <c r="R14778" s="33"/>
      <c r="S14778" s="33"/>
    </row>
    <row r="14779" spans="16:19">
      <c r="P14779" s="33"/>
      <c r="R14779" s="33"/>
      <c r="S14779" s="33"/>
    </row>
    <row r="14780" spans="16:19">
      <c r="P14780" s="33"/>
      <c r="R14780" s="33"/>
      <c r="S14780" s="33"/>
    </row>
    <row r="14781" spans="16:19">
      <c r="P14781" s="33"/>
      <c r="R14781" s="33"/>
      <c r="S14781" s="33"/>
    </row>
    <row r="14782" spans="16:19">
      <c r="P14782" s="33"/>
      <c r="R14782" s="33"/>
      <c r="S14782" s="33"/>
    </row>
    <row r="14783" spans="16:19">
      <c r="P14783" s="33"/>
      <c r="R14783" s="33"/>
      <c r="S14783" s="33"/>
    </row>
    <row r="14784" spans="16:19">
      <c r="P14784" s="33"/>
      <c r="R14784" s="33"/>
      <c r="S14784" s="33"/>
    </row>
    <row r="14785" spans="16:19">
      <c r="P14785" s="33"/>
      <c r="R14785" s="33"/>
      <c r="S14785" s="33"/>
    </row>
    <row r="14786" spans="16:19">
      <c r="P14786" s="33"/>
      <c r="R14786" s="33"/>
      <c r="S14786" s="33"/>
    </row>
    <row r="14787" spans="16:19">
      <c r="P14787" s="33"/>
      <c r="R14787" s="33"/>
      <c r="S14787" s="33"/>
    </row>
    <row r="14788" spans="16:19">
      <c r="P14788" s="33"/>
      <c r="R14788" s="33"/>
      <c r="S14788" s="33"/>
    </row>
    <row r="14789" spans="16:19">
      <c r="P14789" s="33"/>
      <c r="R14789" s="33"/>
      <c r="S14789" s="33"/>
    </row>
    <row r="14790" spans="16:19">
      <c r="P14790" s="33"/>
      <c r="R14790" s="33"/>
      <c r="S14790" s="33"/>
    </row>
    <row r="14791" spans="16:19">
      <c r="P14791" s="33"/>
      <c r="R14791" s="33"/>
      <c r="S14791" s="33"/>
    </row>
    <row r="14792" spans="16:19">
      <c r="P14792" s="33"/>
      <c r="R14792" s="33"/>
      <c r="S14792" s="33"/>
    </row>
    <row r="14793" spans="16:19">
      <c r="P14793" s="33"/>
      <c r="R14793" s="33"/>
      <c r="S14793" s="33"/>
    </row>
    <row r="14794" spans="16:19">
      <c r="P14794" s="33"/>
      <c r="R14794" s="33"/>
      <c r="S14794" s="33"/>
    </row>
    <row r="14795" spans="16:19">
      <c r="P14795" s="33"/>
      <c r="R14795" s="33"/>
      <c r="S14795" s="33"/>
    </row>
    <row r="14796" spans="16:19">
      <c r="P14796" s="33"/>
      <c r="R14796" s="33"/>
      <c r="S14796" s="33"/>
    </row>
    <row r="14797" spans="16:19">
      <c r="P14797" s="33"/>
      <c r="R14797" s="33"/>
      <c r="S14797" s="33"/>
    </row>
    <row r="14798" spans="16:19">
      <c r="P14798" s="33"/>
      <c r="R14798" s="33"/>
      <c r="S14798" s="33"/>
    </row>
    <row r="14799" spans="16:19">
      <c r="P14799" s="33"/>
      <c r="R14799" s="33"/>
      <c r="S14799" s="33"/>
    </row>
    <row r="14800" spans="16:19">
      <c r="P14800" s="33"/>
      <c r="R14800" s="33"/>
      <c r="S14800" s="33"/>
    </row>
    <row r="14801" spans="16:19">
      <c r="P14801" s="33"/>
      <c r="R14801" s="33"/>
      <c r="S14801" s="33"/>
    </row>
    <row r="14802" spans="16:19">
      <c r="P14802" s="33"/>
      <c r="R14802" s="33"/>
      <c r="S14802" s="33"/>
    </row>
    <row r="14803" spans="16:19">
      <c r="P14803" s="33"/>
      <c r="R14803" s="33"/>
      <c r="S14803" s="33"/>
    </row>
    <row r="14804" spans="16:19">
      <c r="P14804" s="33"/>
      <c r="R14804" s="33"/>
      <c r="S14804" s="33"/>
    </row>
    <row r="14805" spans="16:19">
      <c r="P14805" s="33"/>
      <c r="R14805" s="33"/>
      <c r="S14805" s="33"/>
    </row>
    <row r="14806" spans="16:19">
      <c r="P14806" s="33"/>
      <c r="R14806" s="33"/>
      <c r="S14806" s="33"/>
    </row>
    <row r="14807" spans="16:19">
      <c r="P14807" s="33"/>
      <c r="R14807" s="33"/>
      <c r="S14807" s="33"/>
    </row>
    <row r="14808" spans="16:19">
      <c r="P14808" s="33"/>
      <c r="R14808" s="33"/>
      <c r="S14808" s="33"/>
    </row>
    <row r="14809" spans="16:19">
      <c r="P14809" s="33"/>
      <c r="R14809" s="33"/>
      <c r="S14809" s="33"/>
    </row>
    <row r="14810" spans="16:19">
      <c r="P14810" s="33"/>
      <c r="R14810" s="33"/>
      <c r="S14810" s="33"/>
    </row>
    <row r="14811" spans="16:19">
      <c r="P14811" s="33"/>
      <c r="R14811" s="33"/>
      <c r="S14811" s="33"/>
    </row>
    <row r="14812" spans="16:19">
      <c r="P14812" s="33"/>
      <c r="R14812" s="33"/>
      <c r="S14812" s="33"/>
    </row>
    <row r="14813" spans="16:19">
      <c r="P14813" s="33"/>
      <c r="R14813" s="33"/>
      <c r="S14813" s="33"/>
    </row>
    <row r="14814" spans="16:19">
      <c r="P14814" s="33"/>
      <c r="R14814" s="33"/>
      <c r="S14814" s="33"/>
    </row>
    <row r="14815" spans="16:19">
      <c r="P14815" s="33"/>
      <c r="R14815" s="33"/>
      <c r="S14815" s="33"/>
    </row>
    <row r="14816" spans="16:19">
      <c r="P14816" s="33"/>
      <c r="R14816" s="33"/>
      <c r="S14816" s="33"/>
    </row>
    <row r="14817" spans="16:19">
      <c r="P14817" s="33"/>
      <c r="R14817" s="33"/>
      <c r="S14817" s="33"/>
    </row>
    <row r="14818" spans="16:19">
      <c r="P14818" s="33"/>
      <c r="R14818" s="33"/>
      <c r="S14818" s="33"/>
    </row>
    <row r="14819" spans="16:19">
      <c r="P14819" s="33"/>
      <c r="R14819" s="33"/>
      <c r="S14819" s="33"/>
    </row>
    <row r="14820" spans="16:19">
      <c r="P14820" s="33"/>
      <c r="R14820" s="33"/>
      <c r="S14820" s="33"/>
    </row>
    <row r="14821" spans="16:19">
      <c r="P14821" s="33"/>
      <c r="R14821" s="33"/>
      <c r="S14821" s="33"/>
    </row>
    <row r="14822" spans="16:19">
      <c r="P14822" s="33"/>
      <c r="R14822" s="33"/>
      <c r="S14822" s="33"/>
    </row>
    <row r="14823" spans="16:19">
      <c r="P14823" s="33"/>
      <c r="R14823" s="33"/>
      <c r="S14823" s="33"/>
    </row>
    <row r="14824" spans="16:19">
      <c r="P14824" s="33"/>
      <c r="R14824" s="33"/>
      <c r="S14824" s="33"/>
    </row>
    <row r="14825" spans="16:19">
      <c r="P14825" s="33"/>
      <c r="R14825" s="33"/>
      <c r="S14825" s="33"/>
    </row>
    <row r="14826" spans="16:19">
      <c r="P14826" s="33"/>
      <c r="R14826" s="33"/>
      <c r="S14826" s="33"/>
    </row>
    <row r="14827" spans="16:19">
      <c r="P14827" s="33"/>
      <c r="R14827" s="33"/>
      <c r="S14827" s="33"/>
    </row>
    <row r="14828" spans="16:19">
      <c r="P14828" s="33"/>
      <c r="R14828" s="33"/>
      <c r="S14828" s="33"/>
    </row>
    <row r="14829" spans="16:19">
      <c r="P14829" s="33"/>
      <c r="R14829" s="33"/>
      <c r="S14829" s="33"/>
    </row>
    <row r="14830" spans="16:19">
      <c r="P14830" s="33"/>
      <c r="R14830" s="33"/>
      <c r="S14830" s="33"/>
    </row>
    <row r="14831" spans="16:19">
      <c r="P14831" s="33"/>
      <c r="R14831" s="33"/>
      <c r="S14831" s="33"/>
    </row>
    <row r="14832" spans="16:19">
      <c r="P14832" s="33"/>
      <c r="R14832" s="33"/>
      <c r="S14832" s="33"/>
    </row>
    <row r="14833" spans="16:19">
      <c r="P14833" s="33"/>
      <c r="R14833" s="33"/>
      <c r="S14833" s="33"/>
    </row>
    <row r="14834" spans="16:19">
      <c r="P14834" s="33"/>
      <c r="R14834" s="33"/>
      <c r="S14834" s="33"/>
    </row>
    <row r="14835" spans="16:19">
      <c r="P14835" s="33"/>
      <c r="R14835" s="33"/>
      <c r="S14835" s="33"/>
    </row>
    <row r="14836" spans="16:19">
      <c r="P14836" s="33"/>
      <c r="R14836" s="33"/>
      <c r="S14836" s="33"/>
    </row>
    <row r="14837" spans="16:19">
      <c r="P14837" s="33"/>
      <c r="R14837" s="33"/>
      <c r="S14837" s="33"/>
    </row>
    <row r="14838" spans="16:19">
      <c r="P14838" s="33"/>
      <c r="R14838" s="33"/>
      <c r="S14838" s="33"/>
    </row>
    <row r="14839" spans="16:19">
      <c r="P14839" s="33"/>
      <c r="R14839" s="33"/>
      <c r="S14839" s="33"/>
    </row>
    <row r="14840" spans="16:19">
      <c r="P14840" s="33"/>
      <c r="R14840" s="33"/>
      <c r="S14840" s="33"/>
    </row>
    <row r="14841" spans="16:19">
      <c r="P14841" s="33"/>
      <c r="R14841" s="33"/>
      <c r="S14841" s="33"/>
    </row>
    <row r="14842" spans="16:19">
      <c r="P14842" s="33"/>
      <c r="R14842" s="33"/>
      <c r="S14842" s="33"/>
    </row>
    <row r="14843" spans="16:19">
      <c r="P14843" s="33"/>
      <c r="R14843" s="33"/>
      <c r="S14843" s="33"/>
    </row>
    <row r="14844" spans="16:19">
      <c r="P14844" s="33"/>
      <c r="R14844" s="33"/>
      <c r="S14844" s="33"/>
    </row>
    <row r="14845" spans="16:19">
      <c r="P14845" s="33"/>
      <c r="R14845" s="33"/>
      <c r="S14845" s="33"/>
    </row>
    <row r="14846" spans="16:19">
      <c r="P14846" s="33"/>
      <c r="R14846" s="33"/>
      <c r="S14846" s="33"/>
    </row>
    <row r="14847" spans="16:19">
      <c r="P14847" s="33"/>
      <c r="R14847" s="33"/>
      <c r="S14847" s="33"/>
    </row>
    <row r="14848" spans="16:19">
      <c r="P14848" s="33"/>
      <c r="R14848" s="33"/>
      <c r="S14848" s="33"/>
    </row>
    <row r="14849" spans="16:19">
      <c r="P14849" s="33"/>
      <c r="R14849" s="33"/>
      <c r="S14849" s="33"/>
    </row>
    <row r="14850" spans="16:19">
      <c r="P14850" s="33"/>
      <c r="R14850" s="33"/>
      <c r="S14850" s="33"/>
    </row>
    <row r="14851" spans="16:19">
      <c r="P14851" s="33"/>
      <c r="R14851" s="33"/>
      <c r="S14851" s="33"/>
    </row>
    <row r="14852" spans="16:19">
      <c r="P14852" s="33"/>
      <c r="R14852" s="33"/>
      <c r="S14852" s="33"/>
    </row>
    <row r="14853" spans="16:19">
      <c r="P14853" s="33"/>
      <c r="R14853" s="33"/>
      <c r="S14853" s="33"/>
    </row>
    <row r="14854" spans="16:19">
      <c r="P14854" s="33"/>
      <c r="R14854" s="33"/>
      <c r="S14854" s="33"/>
    </row>
    <row r="14855" spans="16:19">
      <c r="P14855" s="33"/>
      <c r="R14855" s="33"/>
      <c r="S14855" s="33"/>
    </row>
    <row r="14856" spans="16:19">
      <c r="P14856" s="33"/>
      <c r="R14856" s="33"/>
      <c r="S14856" s="33"/>
    </row>
    <row r="14857" spans="16:19">
      <c r="P14857" s="33"/>
      <c r="R14857" s="33"/>
      <c r="S14857" s="33"/>
    </row>
    <row r="14858" spans="16:19">
      <c r="P14858" s="33"/>
      <c r="R14858" s="33"/>
      <c r="S14858" s="33"/>
    </row>
    <row r="14859" spans="16:19">
      <c r="P14859" s="33"/>
      <c r="R14859" s="33"/>
      <c r="S14859" s="33"/>
    </row>
    <row r="14860" spans="16:19">
      <c r="P14860" s="33"/>
      <c r="R14860" s="33"/>
      <c r="S14860" s="33"/>
    </row>
    <row r="14861" spans="16:19">
      <c r="P14861" s="33"/>
      <c r="R14861" s="33"/>
      <c r="S14861" s="33"/>
    </row>
    <row r="14862" spans="16:19">
      <c r="P14862" s="33"/>
      <c r="R14862" s="33"/>
      <c r="S14862" s="33"/>
    </row>
    <row r="14863" spans="16:19">
      <c r="P14863" s="33"/>
      <c r="R14863" s="33"/>
      <c r="S14863" s="33"/>
    </row>
    <row r="14864" spans="16:19">
      <c r="P14864" s="33"/>
      <c r="R14864" s="33"/>
      <c r="S14864" s="33"/>
    </row>
    <row r="14865" spans="16:19">
      <c r="P14865" s="33"/>
      <c r="R14865" s="33"/>
      <c r="S14865" s="33"/>
    </row>
    <row r="14866" spans="16:19">
      <c r="P14866" s="33"/>
      <c r="R14866" s="33"/>
      <c r="S14866" s="33"/>
    </row>
    <row r="14867" spans="16:19">
      <c r="P14867" s="33"/>
      <c r="R14867" s="33"/>
      <c r="S14867" s="33"/>
    </row>
    <row r="14868" spans="16:19">
      <c r="P14868" s="33"/>
      <c r="R14868" s="33"/>
      <c r="S14868" s="33"/>
    </row>
    <row r="14869" spans="16:19">
      <c r="P14869" s="33"/>
      <c r="R14869" s="33"/>
      <c r="S14869" s="33"/>
    </row>
    <row r="14870" spans="16:19">
      <c r="P14870" s="33"/>
      <c r="R14870" s="33"/>
      <c r="S14870" s="33"/>
    </row>
    <row r="14871" spans="16:19">
      <c r="P14871" s="33"/>
      <c r="R14871" s="33"/>
      <c r="S14871" s="33"/>
    </row>
    <row r="14872" spans="16:19">
      <c r="P14872" s="33"/>
      <c r="R14872" s="33"/>
      <c r="S14872" s="33"/>
    </row>
    <row r="14873" spans="16:19">
      <c r="P14873" s="33"/>
      <c r="R14873" s="33"/>
      <c r="S14873" s="33"/>
    </row>
    <row r="14874" spans="16:19">
      <c r="P14874" s="33"/>
      <c r="R14874" s="33"/>
      <c r="S14874" s="33"/>
    </row>
    <row r="14875" spans="16:19">
      <c r="P14875" s="33"/>
      <c r="R14875" s="33"/>
      <c r="S14875" s="33"/>
    </row>
    <row r="14876" spans="16:19">
      <c r="P14876" s="33"/>
      <c r="R14876" s="33"/>
      <c r="S14876" s="33"/>
    </row>
    <row r="14877" spans="16:19">
      <c r="P14877" s="33"/>
      <c r="R14877" s="33"/>
      <c r="S14877" s="33"/>
    </row>
    <row r="14878" spans="16:19">
      <c r="P14878" s="33"/>
      <c r="R14878" s="33"/>
      <c r="S14878" s="33"/>
    </row>
    <row r="14879" spans="16:19">
      <c r="P14879" s="33"/>
      <c r="R14879" s="33"/>
      <c r="S14879" s="33"/>
    </row>
    <row r="14880" spans="16:19">
      <c r="P14880" s="33"/>
      <c r="R14880" s="33"/>
      <c r="S14880" s="33"/>
    </row>
    <row r="14881" spans="16:19">
      <c r="P14881" s="33"/>
      <c r="R14881" s="33"/>
      <c r="S14881" s="33"/>
    </row>
    <row r="14882" spans="16:19">
      <c r="P14882" s="33"/>
      <c r="R14882" s="33"/>
      <c r="S14882" s="33"/>
    </row>
    <row r="14883" spans="16:19">
      <c r="P14883" s="33"/>
      <c r="R14883" s="33"/>
      <c r="S14883" s="33"/>
    </row>
    <row r="14884" spans="16:19">
      <c r="P14884" s="33"/>
      <c r="R14884" s="33"/>
      <c r="S14884" s="33"/>
    </row>
    <row r="14885" spans="16:19">
      <c r="P14885" s="33"/>
      <c r="R14885" s="33"/>
      <c r="S14885" s="33"/>
    </row>
    <row r="14886" spans="16:19">
      <c r="P14886" s="33"/>
      <c r="R14886" s="33"/>
      <c r="S14886" s="33"/>
    </row>
    <row r="14887" spans="16:19">
      <c r="P14887" s="33"/>
      <c r="R14887" s="33"/>
      <c r="S14887" s="33"/>
    </row>
    <row r="14888" spans="16:19">
      <c r="P14888" s="33"/>
      <c r="R14888" s="33"/>
      <c r="S14888" s="33"/>
    </row>
    <row r="14889" spans="16:19">
      <c r="P14889" s="33"/>
      <c r="R14889" s="33"/>
      <c r="S14889" s="33"/>
    </row>
    <row r="14890" spans="16:19">
      <c r="P14890" s="33"/>
      <c r="R14890" s="33"/>
      <c r="S14890" s="33"/>
    </row>
    <row r="14891" spans="16:19">
      <c r="P14891" s="33"/>
      <c r="R14891" s="33"/>
      <c r="S14891" s="33"/>
    </row>
    <row r="14892" spans="16:19">
      <c r="P14892" s="33"/>
      <c r="R14892" s="33"/>
      <c r="S14892" s="33"/>
    </row>
    <row r="14893" spans="16:19">
      <c r="P14893" s="33"/>
      <c r="R14893" s="33"/>
      <c r="S14893" s="33"/>
    </row>
    <row r="14894" spans="16:19">
      <c r="P14894" s="33"/>
      <c r="R14894" s="33"/>
      <c r="S14894" s="33"/>
    </row>
    <row r="14895" spans="16:19">
      <c r="P14895" s="33"/>
      <c r="R14895" s="33"/>
      <c r="S14895" s="33"/>
    </row>
    <row r="14896" spans="16:19">
      <c r="P14896" s="33"/>
      <c r="R14896" s="33"/>
      <c r="S14896" s="33"/>
    </row>
    <row r="14897" spans="16:19">
      <c r="P14897" s="33"/>
      <c r="R14897" s="33"/>
      <c r="S14897" s="33"/>
    </row>
    <row r="14898" spans="16:19">
      <c r="P14898" s="33"/>
      <c r="R14898" s="33"/>
      <c r="S14898" s="33"/>
    </row>
    <row r="14899" spans="16:19">
      <c r="P14899" s="33"/>
      <c r="R14899" s="33"/>
      <c r="S14899" s="33"/>
    </row>
    <row r="14900" spans="16:19">
      <c r="P14900" s="33"/>
      <c r="R14900" s="33"/>
      <c r="S14900" s="33"/>
    </row>
    <row r="14901" spans="16:19">
      <c r="P14901" s="33"/>
      <c r="R14901" s="33"/>
      <c r="S14901" s="33"/>
    </row>
    <row r="14902" spans="16:19">
      <c r="P14902" s="33"/>
      <c r="R14902" s="33"/>
      <c r="S14902" s="33"/>
    </row>
    <row r="14903" spans="16:19">
      <c r="P14903" s="33"/>
      <c r="R14903" s="33"/>
      <c r="S14903" s="33"/>
    </row>
    <row r="14904" spans="16:19">
      <c r="P14904" s="33"/>
      <c r="R14904" s="33"/>
      <c r="S14904" s="33"/>
    </row>
    <row r="14905" spans="16:19">
      <c r="P14905" s="33"/>
      <c r="R14905" s="33"/>
      <c r="S14905" s="33"/>
    </row>
    <row r="14906" spans="16:19">
      <c r="P14906" s="33"/>
      <c r="R14906" s="33"/>
      <c r="S14906" s="33"/>
    </row>
    <row r="14907" spans="16:19">
      <c r="P14907" s="33"/>
      <c r="R14907" s="33"/>
      <c r="S14907" s="33"/>
    </row>
    <row r="14908" spans="16:19">
      <c r="P14908" s="33"/>
      <c r="R14908" s="33"/>
      <c r="S14908" s="33"/>
    </row>
    <row r="14909" spans="16:19">
      <c r="P14909" s="33"/>
      <c r="R14909" s="33"/>
      <c r="S14909" s="33"/>
    </row>
    <row r="14910" spans="16:19">
      <c r="P14910" s="33"/>
      <c r="R14910" s="33"/>
      <c r="S14910" s="33"/>
    </row>
    <row r="14911" spans="16:19">
      <c r="P14911" s="33"/>
      <c r="R14911" s="33"/>
      <c r="S14911" s="33"/>
    </row>
    <row r="14912" spans="16:19">
      <c r="P14912" s="33"/>
      <c r="R14912" s="33"/>
      <c r="S14912" s="33"/>
    </row>
    <row r="14913" spans="16:19">
      <c r="P14913" s="33"/>
      <c r="R14913" s="33"/>
      <c r="S14913" s="33"/>
    </row>
    <row r="14914" spans="16:19">
      <c r="P14914" s="33"/>
      <c r="R14914" s="33"/>
      <c r="S14914" s="33"/>
    </row>
    <row r="14915" spans="16:19">
      <c r="P14915" s="33"/>
      <c r="R14915" s="33"/>
      <c r="S14915" s="33"/>
    </row>
    <row r="14916" spans="16:19">
      <c r="P14916" s="33"/>
      <c r="R14916" s="33"/>
      <c r="S14916" s="33"/>
    </row>
    <row r="14917" spans="16:19">
      <c r="P14917" s="33"/>
      <c r="R14917" s="33"/>
      <c r="S14917" s="33"/>
    </row>
    <row r="14918" spans="16:19">
      <c r="P14918" s="33"/>
      <c r="R14918" s="33"/>
      <c r="S14918" s="33"/>
    </row>
    <row r="14919" spans="16:19">
      <c r="P14919" s="33"/>
      <c r="R14919" s="33"/>
      <c r="S14919" s="33"/>
    </row>
    <row r="14920" spans="16:19">
      <c r="P14920" s="33"/>
      <c r="R14920" s="33"/>
      <c r="S14920" s="33"/>
    </row>
    <row r="14921" spans="16:19">
      <c r="P14921" s="33"/>
      <c r="R14921" s="33"/>
      <c r="S14921" s="33"/>
    </row>
    <row r="14922" spans="16:19">
      <c r="P14922" s="33"/>
      <c r="R14922" s="33"/>
      <c r="S14922" s="33"/>
    </row>
    <row r="14923" spans="16:19">
      <c r="P14923" s="33"/>
      <c r="R14923" s="33"/>
      <c r="S14923" s="33"/>
    </row>
    <row r="14924" spans="16:19">
      <c r="P14924" s="33"/>
      <c r="R14924" s="33"/>
      <c r="S14924" s="33"/>
    </row>
    <row r="14925" spans="16:19">
      <c r="P14925" s="33"/>
      <c r="R14925" s="33"/>
      <c r="S14925" s="33"/>
    </row>
    <row r="14926" spans="16:19">
      <c r="P14926" s="33"/>
      <c r="R14926" s="33"/>
      <c r="S14926" s="33"/>
    </row>
    <row r="14927" spans="16:19">
      <c r="P14927" s="33"/>
      <c r="R14927" s="33"/>
      <c r="S14927" s="33"/>
    </row>
    <row r="14928" spans="16:19">
      <c r="P14928" s="33"/>
      <c r="R14928" s="33"/>
      <c r="S14928" s="33"/>
    </row>
    <row r="14929" spans="16:19">
      <c r="P14929" s="33"/>
      <c r="R14929" s="33"/>
      <c r="S14929" s="33"/>
    </row>
    <row r="14930" spans="16:19">
      <c r="P14930" s="33"/>
      <c r="R14930" s="33"/>
      <c r="S14930" s="33"/>
    </row>
    <row r="14931" spans="16:19">
      <c r="P14931" s="33"/>
      <c r="R14931" s="33"/>
      <c r="S14931" s="33"/>
    </row>
    <row r="14932" spans="16:19">
      <c r="P14932" s="33"/>
      <c r="R14932" s="33"/>
      <c r="S14932" s="33"/>
    </row>
    <row r="14933" spans="16:19">
      <c r="P14933" s="33"/>
      <c r="R14933" s="33"/>
      <c r="S14933" s="33"/>
    </row>
    <row r="14934" spans="16:19">
      <c r="P14934" s="33"/>
      <c r="R14934" s="33"/>
      <c r="S14934" s="33"/>
    </row>
    <row r="14935" spans="16:19">
      <c r="P14935" s="33"/>
      <c r="R14935" s="33"/>
      <c r="S14935" s="33"/>
    </row>
    <row r="14936" spans="16:19">
      <c r="P14936" s="33"/>
      <c r="R14936" s="33"/>
      <c r="S14936" s="33"/>
    </row>
    <row r="14937" spans="16:19">
      <c r="P14937" s="33"/>
      <c r="R14937" s="33"/>
      <c r="S14937" s="33"/>
    </row>
    <row r="14938" spans="16:19">
      <c r="P14938" s="33"/>
      <c r="R14938" s="33"/>
      <c r="S14938" s="33"/>
    </row>
    <row r="14939" spans="16:19">
      <c r="P14939" s="33"/>
      <c r="R14939" s="33"/>
      <c r="S14939" s="33"/>
    </row>
    <row r="14940" spans="16:19">
      <c r="P14940" s="33"/>
      <c r="R14940" s="33"/>
      <c r="S14940" s="33"/>
    </row>
    <row r="14941" spans="16:19">
      <c r="P14941" s="33"/>
      <c r="R14941" s="33"/>
      <c r="S14941" s="33"/>
    </row>
    <row r="14942" spans="16:19">
      <c r="P14942" s="33"/>
      <c r="R14942" s="33"/>
      <c r="S14942" s="33"/>
    </row>
    <row r="14943" spans="16:19">
      <c r="P14943" s="33"/>
      <c r="R14943" s="33"/>
      <c r="S14943" s="33"/>
    </row>
    <row r="14944" spans="16:19">
      <c r="P14944" s="33"/>
      <c r="R14944" s="33"/>
      <c r="S14944" s="33"/>
    </row>
    <row r="14945" spans="16:19">
      <c r="P14945" s="33"/>
      <c r="R14945" s="33"/>
      <c r="S14945" s="33"/>
    </row>
    <row r="14946" spans="16:19">
      <c r="P14946" s="33"/>
      <c r="R14946" s="33"/>
      <c r="S14946" s="33"/>
    </row>
    <row r="14947" spans="16:19">
      <c r="P14947" s="33"/>
      <c r="R14947" s="33"/>
      <c r="S14947" s="33"/>
    </row>
    <row r="14948" spans="16:19">
      <c r="P14948" s="33"/>
      <c r="R14948" s="33"/>
      <c r="S14948" s="33"/>
    </row>
    <row r="14949" spans="16:19">
      <c r="P14949" s="33"/>
      <c r="R14949" s="33"/>
      <c r="S14949" s="33"/>
    </row>
    <row r="14950" spans="16:19">
      <c r="P14950" s="33"/>
      <c r="R14950" s="33"/>
      <c r="S14950" s="33"/>
    </row>
    <row r="14951" spans="16:19">
      <c r="P14951" s="33"/>
      <c r="R14951" s="33"/>
      <c r="S14951" s="33"/>
    </row>
    <row r="14952" spans="16:19">
      <c r="P14952" s="33"/>
      <c r="R14952" s="33"/>
      <c r="S14952" s="33"/>
    </row>
    <row r="14953" spans="16:19">
      <c r="P14953" s="33"/>
      <c r="R14953" s="33"/>
      <c r="S14953" s="33"/>
    </row>
    <row r="14954" spans="16:19">
      <c r="P14954" s="33"/>
      <c r="R14954" s="33"/>
      <c r="S14954" s="33"/>
    </row>
    <row r="14955" spans="16:19">
      <c r="P14955" s="33"/>
      <c r="R14955" s="33"/>
      <c r="S14955" s="33"/>
    </row>
    <row r="14956" spans="16:19">
      <c r="P14956" s="33"/>
      <c r="R14956" s="33"/>
      <c r="S14956" s="33"/>
    </row>
    <row r="14957" spans="16:19">
      <c r="P14957" s="33"/>
      <c r="R14957" s="33"/>
      <c r="S14957" s="33"/>
    </row>
    <row r="14958" spans="16:19">
      <c r="P14958" s="33"/>
      <c r="R14958" s="33"/>
      <c r="S14958" s="33"/>
    </row>
    <row r="14959" spans="16:19">
      <c r="P14959" s="33"/>
      <c r="R14959" s="33"/>
      <c r="S14959" s="33"/>
    </row>
    <row r="14960" spans="16:19">
      <c r="P14960" s="33"/>
      <c r="R14960" s="33"/>
      <c r="S14960" s="33"/>
    </row>
    <row r="14961" spans="16:19">
      <c r="P14961" s="33"/>
      <c r="R14961" s="33"/>
      <c r="S14961" s="33"/>
    </row>
    <row r="14962" spans="16:19">
      <c r="P14962" s="33"/>
      <c r="R14962" s="33"/>
      <c r="S14962" s="33"/>
    </row>
    <row r="14963" spans="16:19">
      <c r="P14963" s="33"/>
      <c r="R14963" s="33"/>
      <c r="S14963" s="33"/>
    </row>
    <row r="14964" spans="16:19">
      <c r="P14964" s="33"/>
      <c r="R14964" s="33"/>
      <c r="S14964" s="33"/>
    </row>
    <row r="14965" spans="16:19">
      <c r="P14965" s="33"/>
      <c r="R14965" s="33"/>
      <c r="S14965" s="33"/>
    </row>
    <row r="14966" spans="16:19">
      <c r="P14966" s="33"/>
      <c r="R14966" s="33"/>
      <c r="S14966" s="33"/>
    </row>
    <row r="14967" spans="16:19">
      <c r="P14967" s="33"/>
      <c r="R14967" s="33"/>
      <c r="S14967" s="33"/>
    </row>
    <row r="14968" spans="16:19">
      <c r="P14968" s="33"/>
      <c r="R14968" s="33"/>
      <c r="S14968" s="33"/>
    </row>
    <row r="14969" spans="16:19">
      <c r="P14969" s="33"/>
      <c r="R14969" s="33"/>
      <c r="S14969" s="33"/>
    </row>
    <row r="14970" spans="16:19">
      <c r="P14970" s="33"/>
      <c r="R14970" s="33"/>
      <c r="S14970" s="33"/>
    </row>
    <row r="14971" spans="16:19">
      <c r="P14971" s="33"/>
      <c r="R14971" s="33"/>
      <c r="S14971" s="33"/>
    </row>
    <row r="14972" spans="16:19">
      <c r="P14972" s="33"/>
      <c r="R14972" s="33"/>
      <c r="S14972" s="33"/>
    </row>
    <row r="14973" spans="16:19">
      <c r="P14973" s="33"/>
      <c r="R14973" s="33"/>
      <c r="S14973" s="33"/>
    </row>
    <row r="14974" spans="16:19">
      <c r="P14974" s="33"/>
      <c r="R14974" s="33"/>
      <c r="S14974" s="33"/>
    </row>
    <row r="14975" spans="16:19">
      <c r="P14975" s="33"/>
      <c r="R14975" s="33"/>
      <c r="S14975" s="33"/>
    </row>
    <row r="14976" spans="16:19">
      <c r="P14976" s="33"/>
      <c r="R14976" s="33"/>
      <c r="S14976" s="33"/>
    </row>
    <row r="14977" spans="16:19">
      <c r="P14977" s="33"/>
      <c r="R14977" s="33"/>
      <c r="S14977" s="33"/>
    </row>
    <row r="14978" spans="16:19">
      <c r="P14978" s="33"/>
      <c r="R14978" s="33"/>
      <c r="S14978" s="33"/>
    </row>
    <row r="14979" spans="16:19">
      <c r="P14979" s="33"/>
      <c r="R14979" s="33"/>
      <c r="S14979" s="33"/>
    </row>
    <row r="14980" spans="16:19">
      <c r="P14980" s="33"/>
      <c r="R14980" s="33"/>
      <c r="S14980" s="33"/>
    </row>
    <row r="14981" spans="16:19">
      <c r="P14981" s="33"/>
      <c r="R14981" s="33"/>
      <c r="S14981" s="33"/>
    </row>
    <row r="14982" spans="16:19">
      <c r="P14982" s="33"/>
      <c r="R14982" s="33"/>
      <c r="S14982" s="33"/>
    </row>
    <row r="14983" spans="16:19">
      <c r="P14983" s="33"/>
      <c r="R14983" s="33"/>
      <c r="S14983" s="33"/>
    </row>
    <row r="14984" spans="16:19">
      <c r="P14984" s="33"/>
      <c r="R14984" s="33"/>
      <c r="S14984" s="33"/>
    </row>
    <row r="14985" spans="16:19">
      <c r="P14985" s="33"/>
      <c r="R14985" s="33"/>
      <c r="S14985" s="33"/>
    </row>
    <row r="14986" spans="16:19">
      <c r="P14986" s="33"/>
      <c r="R14986" s="33"/>
      <c r="S14986" s="33"/>
    </row>
    <row r="14987" spans="16:19">
      <c r="P14987" s="33"/>
      <c r="R14987" s="33"/>
      <c r="S14987" s="33"/>
    </row>
    <row r="14988" spans="16:19">
      <c r="P14988" s="33"/>
      <c r="R14988" s="33"/>
      <c r="S14988" s="33"/>
    </row>
    <row r="14989" spans="16:19">
      <c r="P14989" s="33"/>
      <c r="R14989" s="33"/>
      <c r="S14989" s="33"/>
    </row>
    <row r="14990" spans="16:19">
      <c r="P14990" s="33"/>
      <c r="R14990" s="33"/>
      <c r="S14990" s="33"/>
    </row>
    <row r="14991" spans="16:19">
      <c r="P14991" s="33"/>
      <c r="R14991" s="33"/>
      <c r="S14991" s="33"/>
    </row>
    <row r="14992" spans="16:19">
      <c r="P14992" s="33"/>
      <c r="R14992" s="33"/>
      <c r="S14992" s="33"/>
    </row>
    <row r="14993" spans="16:19">
      <c r="P14993" s="33"/>
      <c r="R14993" s="33"/>
      <c r="S14993" s="33"/>
    </row>
    <row r="14994" spans="16:19">
      <c r="P14994" s="33"/>
      <c r="R14994" s="33"/>
      <c r="S14994" s="33"/>
    </row>
    <row r="14995" spans="16:19">
      <c r="P14995" s="33"/>
      <c r="R14995" s="33"/>
      <c r="S14995" s="33"/>
    </row>
    <row r="14996" spans="16:19">
      <c r="P14996" s="33"/>
      <c r="R14996" s="33"/>
      <c r="S14996" s="33"/>
    </row>
    <row r="14997" spans="16:19">
      <c r="P14997" s="33"/>
      <c r="R14997" s="33"/>
      <c r="S14997" s="33"/>
    </row>
    <row r="14998" spans="16:19">
      <c r="P14998" s="33"/>
      <c r="R14998" s="33"/>
      <c r="S14998" s="33"/>
    </row>
    <row r="14999" spans="16:19">
      <c r="P14999" s="33"/>
      <c r="R14999" s="33"/>
      <c r="S14999" s="33"/>
    </row>
    <row r="15000" spans="16:19">
      <c r="P15000" s="33"/>
      <c r="R15000" s="33"/>
      <c r="S15000" s="33"/>
    </row>
    <row r="15001" spans="16:19">
      <c r="P15001" s="33"/>
      <c r="R15001" s="33"/>
      <c r="S15001" s="33"/>
    </row>
    <row r="15002" spans="16:19">
      <c r="P15002" s="33"/>
      <c r="R15002" s="33"/>
      <c r="S15002" s="33"/>
    </row>
    <row r="15003" spans="16:19">
      <c r="P15003" s="33"/>
      <c r="R15003" s="33"/>
      <c r="S15003" s="33"/>
    </row>
    <row r="15004" spans="16:19">
      <c r="P15004" s="33"/>
      <c r="R15004" s="33"/>
      <c r="S15004" s="33"/>
    </row>
    <row r="15005" spans="16:19">
      <c r="P15005" s="33"/>
      <c r="R15005" s="33"/>
      <c r="S15005" s="33"/>
    </row>
    <row r="15006" spans="16:19">
      <c r="P15006" s="33"/>
      <c r="R15006" s="33"/>
      <c r="S15006" s="33"/>
    </row>
    <row r="15007" spans="16:19">
      <c r="P15007" s="33"/>
      <c r="R15007" s="33"/>
      <c r="S15007" s="33"/>
    </row>
    <row r="15008" spans="16:19">
      <c r="P15008" s="33"/>
      <c r="R15008" s="33"/>
      <c r="S15008" s="33"/>
    </row>
    <row r="15009" spans="16:19">
      <c r="P15009" s="33"/>
      <c r="R15009" s="33"/>
      <c r="S15009" s="33"/>
    </row>
    <row r="15010" spans="16:19">
      <c r="P15010" s="33"/>
      <c r="R15010" s="33"/>
      <c r="S15010" s="33"/>
    </row>
    <row r="15011" spans="16:19">
      <c r="P15011" s="33"/>
      <c r="R15011" s="33"/>
      <c r="S15011" s="33"/>
    </row>
    <row r="15012" spans="16:19">
      <c r="P15012" s="33"/>
      <c r="R15012" s="33"/>
      <c r="S15012" s="33"/>
    </row>
    <row r="15013" spans="16:19">
      <c r="P15013" s="33"/>
      <c r="R15013" s="33"/>
      <c r="S15013" s="33"/>
    </row>
    <row r="15014" spans="16:19">
      <c r="P15014" s="33"/>
      <c r="R15014" s="33"/>
      <c r="S15014" s="33"/>
    </row>
    <row r="15015" spans="16:19">
      <c r="P15015" s="33"/>
      <c r="R15015" s="33"/>
      <c r="S15015" s="33"/>
    </row>
    <row r="15016" spans="16:19">
      <c r="P15016" s="33"/>
      <c r="R15016" s="33"/>
      <c r="S15016" s="33"/>
    </row>
    <row r="15017" spans="16:19">
      <c r="P15017" s="33"/>
      <c r="R15017" s="33"/>
      <c r="S15017" s="33"/>
    </row>
    <row r="15018" spans="16:19">
      <c r="P15018" s="33"/>
      <c r="R15018" s="33"/>
      <c r="S15018" s="33"/>
    </row>
    <row r="15019" spans="16:19">
      <c r="P15019" s="33"/>
      <c r="R15019" s="33"/>
      <c r="S15019" s="33"/>
    </row>
    <row r="15020" spans="16:19">
      <c r="P15020" s="33"/>
      <c r="R15020" s="33"/>
      <c r="S15020" s="33"/>
    </row>
    <row r="15021" spans="16:19">
      <c r="P15021" s="33"/>
      <c r="R15021" s="33"/>
      <c r="S15021" s="33"/>
    </row>
    <row r="15022" spans="16:19">
      <c r="P15022" s="33"/>
      <c r="R15022" s="33"/>
      <c r="S15022" s="33"/>
    </row>
    <row r="15023" spans="16:19">
      <c r="P15023" s="33"/>
      <c r="R15023" s="33"/>
      <c r="S15023" s="33"/>
    </row>
    <row r="15024" spans="16:19">
      <c r="P15024" s="33"/>
      <c r="R15024" s="33"/>
      <c r="S15024" s="33"/>
    </row>
    <row r="15025" spans="16:19">
      <c r="P15025" s="33"/>
      <c r="R15025" s="33"/>
      <c r="S15025" s="33"/>
    </row>
    <row r="15026" spans="16:19">
      <c r="P15026" s="33"/>
      <c r="R15026" s="33"/>
      <c r="S15026" s="33"/>
    </row>
    <row r="15027" spans="16:19">
      <c r="P15027" s="33"/>
      <c r="R15027" s="33"/>
      <c r="S15027" s="33"/>
    </row>
    <row r="15028" spans="16:19">
      <c r="P15028" s="33"/>
      <c r="R15028" s="33"/>
      <c r="S15028" s="33"/>
    </row>
    <row r="15029" spans="16:19">
      <c r="P15029" s="33"/>
      <c r="R15029" s="33"/>
      <c r="S15029" s="33"/>
    </row>
    <row r="15030" spans="16:19">
      <c r="P15030" s="33"/>
      <c r="R15030" s="33"/>
      <c r="S15030" s="33"/>
    </row>
    <row r="15031" spans="16:19">
      <c r="P15031" s="33"/>
      <c r="R15031" s="33"/>
      <c r="S15031" s="33"/>
    </row>
    <row r="15032" spans="16:19">
      <c r="P15032" s="33"/>
      <c r="R15032" s="33"/>
      <c r="S15032" s="33"/>
    </row>
    <row r="15033" spans="16:19">
      <c r="P15033" s="33"/>
      <c r="R15033" s="33"/>
      <c r="S15033" s="33"/>
    </row>
    <row r="15034" spans="16:19">
      <c r="P15034" s="33"/>
      <c r="R15034" s="33"/>
      <c r="S15034" s="33"/>
    </row>
    <row r="15035" spans="16:19">
      <c r="P15035" s="33"/>
      <c r="R15035" s="33"/>
      <c r="S15035" s="33"/>
    </row>
    <row r="15036" spans="16:19">
      <c r="P15036" s="33"/>
      <c r="R15036" s="33"/>
      <c r="S15036" s="33"/>
    </row>
    <row r="15037" spans="16:19">
      <c r="P15037" s="33"/>
      <c r="R15037" s="33"/>
      <c r="S15037" s="33"/>
    </row>
    <row r="15038" spans="16:19">
      <c r="P15038" s="33"/>
      <c r="R15038" s="33"/>
      <c r="S15038" s="33"/>
    </row>
    <row r="15039" spans="16:19">
      <c r="P15039" s="33"/>
      <c r="R15039" s="33"/>
      <c r="S15039" s="33"/>
    </row>
    <row r="15040" spans="16:19">
      <c r="P15040" s="33"/>
      <c r="R15040" s="33"/>
      <c r="S15040" s="33"/>
    </row>
    <row r="15041" spans="16:19">
      <c r="P15041" s="33"/>
      <c r="R15041" s="33"/>
      <c r="S15041" s="33"/>
    </row>
    <row r="15042" spans="16:19">
      <c r="P15042" s="33"/>
      <c r="R15042" s="33"/>
      <c r="S15042" s="33"/>
    </row>
    <row r="15043" spans="16:19">
      <c r="P15043" s="33"/>
      <c r="R15043" s="33"/>
      <c r="S15043" s="33"/>
    </row>
    <row r="15044" spans="16:19">
      <c r="P15044" s="33"/>
      <c r="R15044" s="33"/>
      <c r="S15044" s="33"/>
    </row>
    <row r="15045" spans="16:19">
      <c r="P15045" s="33"/>
      <c r="R15045" s="33"/>
      <c r="S15045" s="33"/>
    </row>
    <row r="15046" spans="16:19">
      <c r="P15046" s="33"/>
      <c r="R15046" s="33"/>
      <c r="S15046" s="33"/>
    </row>
    <row r="15047" spans="16:19">
      <c r="P15047" s="33"/>
      <c r="R15047" s="33"/>
      <c r="S15047" s="33"/>
    </row>
    <row r="15048" spans="16:19">
      <c r="P15048" s="33"/>
      <c r="R15048" s="33"/>
      <c r="S15048" s="33"/>
    </row>
    <row r="15049" spans="16:19">
      <c r="P15049" s="33"/>
      <c r="R15049" s="33"/>
      <c r="S15049" s="33"/>
    </row>
    <row r="15050" spans="16:19">
      <c r="P15050" s="33"/>
      <c r="R15050" s="33"/>
      <c r="S15050" s="33"/>
    </row>
    <row r="15051" spans="16:19">
      <c r="P15051" s="33"/>
      <c r="R15051" s="33"/>
      <c r="S15051" s="33"/>
    </row>
    <row r="15052" spans="16:19">
      <c r="P15052" s="33"/>
      <c r="R15052" s="33"/>
      <c r="S15052" s="33"/>
    </row>
    <row r="15053" spans="16:19">
      <c r="P15053" s="33"/>
      <c r="R15053" s="33"/>
      <c r="S15053" s="33"/>
    </row>
    <row r="15054" spans="16:19">
      <c r="P15054" s="33"/>
      <c r="R15054" s="33"/>
      <c r="S15054" s="33"/>
    </row>
    <row r="15055" spans="16:19">
      <c r="P15055" s="33"/>
      <c r="R15055" s="33"/>
      <c r="S15055" s="33"/>
    </row>
    <row r="15056" spans="16:19">
      <c r="P15056" s="33"/>
      <c r="R15056" s="33"/>
      <c r="S15056" s="33"/>
    </row>
    <row r="15057" spans="16:19">
      <c r="P15057" s="33"/>
      <c r="R15057" s="33"/>
      <c r="S15057" s="33"/>
    </row>
    <row r="15058" spans="16:19">
      <c r="P15058" s="33"/>
      <c r="R15058" s="33"/>
      <c r="S15058" s="33"/>
    </row>
    <row r="15059" spans="16:19">
      <c r="P15059" s="33"/>
      <c r="R15059" s="33"/>
      <c r="S15059" s="33"/>
    </row>
    <row r="15060" spans="16:19">
      <c r="P15060" s="33"/>
      <c r="R15060" s="33"/>
      <c r="S15060" s="33"/>
    </row>
    <row r="15061" spans="16:19">
      <c r="P15061" s="33"/>
      <c r="R15061" s="33"/>
      <c r="S15061" s="33"/>
    </row>
    <row r="15062" spans="16:19">
      <c r="P15062" s="33"/>
      <c r="R15062" s="33"/>
      <c r="S15062" s="33"/>
    </row>
    <row r="15063" spans="16:19">
      <c r="P15063" s="33"/>
      <c r="R15063" s="33"/>
      <c r="S15063" s="33"/>
    </row>
    <row r="15064" spans="16:19">
      <c r="P15064" s="33"/>
      <c r="R15064" s="33"/>
      <c r="S15064" s="33"/>
    </row>
    <row r="15065" spans="16:19">
      <c r="P15065" s="33"/>
      <c r="R15065" s="33"/>
      <c r="S15065" s="33"/>
    </row>
    <row r="15066" spans="16:19">
      <c r="P15066" s="33"/>
      <c r="R15066" s="33"/>
      <c r="S15066" s="33"/>
    </row>
    <row r="15067" spans="16:19">
      <c r="P15067" s="33"/>
      <c r="R15067" s="33"/>
      <c r="S15067" s="33"/>
    </row>
    <row r="15068" spans="16:19">
      <c r="P15068" s="33"/>
      <c r="R15068" s="33"/>
      <c r="S15068" s="33"/>
    </row>
    <row r="15069" spans="16:19">
      <c r="P15069" s="33"/>
      <c r="R15069" s="33"/>
      <c r="S15069" s="33"/>
    </row>
    <row r="15070" spans="16:19">
      <c r="P15070" s="33"/>
      <c r="R15070" s="33"/>
      <c r="S15070" s="33"/>
    </row>
    <row r="15071" spans="16:19">
      <c r="P15071" s="33"/>
      <c r="R15071" s="33"/>
      <c r="S15071" s="33"/>
    </row>
    <row r="15072" spans="16:19">
      <c r="P15072" s="33"/>
      <c r="R15072" s="33"/>
      <c r="S15072" s="33"/>
    </row>
    <row r="15073" spans="16:31">
      <c r="P15073" s="33"/>
      <c r="R15073" s="33"/>
      <c r="S15073" s="33"/>
      <c r="AE15073" s="33"/>
    </row>
    <row r="15074" spans="16:31">
      <c r="P15074" s="33"/>
      <c r="R15074" s="33"/>
      <c r="S15074" s="33"/>
    </row>
    <row r="15075" spans="16:31">
      <c r="P15075" s="33"/>
      <c r="R15075" s="33"/>
      <c r="S15075" s="33"/>
    </row>
    <row r="15076" spans="16:31">
      <c r="P15076" s="33"/>
      <c r="R15076" s="33"/>
      <c r="S15076" s="33"/>
    </row>
    <row r="15077" spans="16:31">
      <c r="P15077" s="33"/>
      <c r="R15077" s="33"/>
      <c r="S15077" s="33"/>
    </row>
    <row r="15078" spans="16:31">
      <c r="P15078" s="33"/>
      <c r="R15078" s="33"/>
      <c r="S15078" s="33"/>
    </row>
    <row r="15079" spans="16:31">
      <c r="P15079" s="33"/>
      <c r="R15079" s="33"/>
      <c r="S15079" s="33"/>
    </row>
    <row r="15080" spans="16:31">
      <c r="P15080" s="33"/>
      <c r="R15080" s="33"/>
      <c r="S15080" s="33"/>
    </row>
    <row r="15081" spans="16:31">
      <c r="P15081" s="33"/>
      <c r="R15081" s="33"/>
      <c r="S15081" s="33"/>
    </row>
    <row r="15082" spans="16:31">
      <c r="P15082" s="33"/>
      <c r="R15082" s="33"/>
      <c r="S15082" s="33"/>
    </row>
    <row r="15083" spans="16:31">
      <c r="P15083" s="33"/>
      <c r="R15083" s="33"/>
      <c r="S15083" s="33"/>
    </row>
    <row r="15084" spans="16:31">
      <c r="P15084" s="33"/>
      <c r="R15084" s="33"/>
      <c r="S15084" s="33"/>
    </row>
    <row r="15085" spans="16:31">
      <c r="P15085" s="33"/>
      <c r="R15085" s="33"/>
      <c r="S15085" s="33"/>
    </row>
    <row r="15086" spans="16:31">
      <c r="P15086" s="33"/>
      <c r="R15086" s="33"/>
      <c r="S15086" s="33"/>
    </row>
    <row r="15087" spans="16:31">
      <c r="P15087" s="33"/>
      <c r="R15087" s="33"/>
      <c r="S15087" s="33"/>
    </row>
    <row r="15088" spans="16:31">
      <c r="P15088" s="33"/>
      <c r="R15088" s="33"/>
      <c r="S15088" s="33"/>
    </row>
    <row r="15089" spans="16:19">
      <c r="P15089" s="33"/>
      <c r="R15089" s="33"/>
      <c r="S15089" s="33"/>
    </row>
    <row r="15090" spans="16:19">
      <c r="P15090" s="33"/>
      <c r="R15090" s="33"/>
      <c r="S15090" s="33"/>
    </row>
    <row r="15091" spans="16:19">
      <c r="P15091" s="33"/>
      <c r="R15091" s="33"/>
      <c r="S15091" s="33"/>
    </row>
    <row r="15092" spans="16:19">
      <c r="P15092" s="33"/>
      <c r="R15092" s="33"/>
      <c r="S15092" s="33"/>
    </row>
    <row r="15093" spans="16:19">
      <c r="P15093" s="33"/>
      <c r="R15093" s="33"/>
      <c r="S15093" s="33"/>
    </row>
    <row r="15094" spans="16:19">
      <c r="P15094" s="33"/>
      <c r="R15094" s="33"/>
      <c r="S15094" s="33"/>
    </row>
    <row r="15095" spans="16:19">
      <c r="P15095" s="33"/>
      <c r="R15095" s="33"/>
      <c r="S15095" s="33"/>
    </row>
    <row r="15096" spans="16:19">
      <c r="P15096" s="33"/>
      <c r="R15096" s="33"/>
      <c r="S15096" s="33"/>
    </row>
    <row r="15097" spans="16:19">
      <c r="P15097" s="33"/>
      <c r="R15097" s="33"/>
      <c r="S15097" s="33"/>
    </row>
    <row r="15098" spans="16:19">
      <c r="P15098" s="33"/>
      <c r="R15098" s="33"/>
      <c r="S15098" s="33"/>
    </row>
    <row r="15099" spans="16:19">
      <c r="P15099" s="33"/>
      <c r="R15099" s="33"/>
      <c r="S15099" s="33"/>
    </row>
    <row r="15100" spans="16:19">
      <c r="P15100" s="33"/>
      <c r="R15100" s="33"/>
      <c r="S15100" s="33"/>
    </row>
    <row r="15101" spans="16:19">
      <c r="P15101" s="33"/>
      <c r="R15101" s="33"/>
      <c r="S15101" s="33"/>
    </row>
    <row r="15102" spans="16:19">
      <c r="P15102" s="33"/>
      <c r="R15102" s="33"/>
      <c r="S15102" s="33"/>
    </row>
    <row r="15103" spans="16:19">
      <c r="P15103" s="33"/>
      <c r="R15103" s="33"/>
      <c r="S15103" s="33"/>
    </row>
    <row r="15104" spans="16:19">
      <c r="P15104" s="33"/>
      <c r="R15104" s="33"/>
      <c r="S15104" s="33"/>
    </row>
    <row r="15105" spans="16:19">
      <c r="P15105" s="33"/>
      <c r="R15105" s="33"/>
      <c r="S15105" s="33"/>
    </row>
    <row r="15106" spans="16:19">
      <c r="P15106" s="33"/>
      <c r="R15106" s="33"/>
      <c r="S15106" s="33"/>
    </row>
    <row r="15107" spans="16:19">
      <c r="P15107" s="33"/>
      <c r="R15107" s="33"/>
      <c r="S15107" s="33"/>
    </row>
    <row r="15108" spans="16:19">
      <c r="P15108" s="33"/>
      <c r="R15108" s="33"/>
      <c r="S15108" s="33"/>
    </row>
    <row r="15109" spans="16:19">
      <c r="P15109" s="33"/>
      <c r="R15109" s="33"/>
      <c r="S15109" s="33"/>
    </row>
    <row r="15110" spans="16:19">
      <c r="P15110" s="33"/>
      <c r="R15110" s="33"/>
      <c r="S15110" s="33"/>
    </row>
    <row r="15111" spans="16:19">
      <c r="P15111" s="33"/>
      <c r="R15111" s="33"/>
      <c r="S15111" s="33"/>
    </row>
    <row r="15112" spans="16:19">
      <c r="P15112" s="33"/>
      <c r="R15112" s="33"/>
      <c r="S15112" s="33"/>
    </row>
    <row r="15113" spans="16:19">
      <c r="P15113" s="33"/>
      <c r="R15113" s="33"/>
      <c r="S15113" s="33"/>
    </row>
    <row r="15114" spans="16:19">
      <c r="P15114" s="33"/>
      <c r="R15114" s="33"/>
      <c r="S15114" s="33"/>
    </row>
    <row r="15115" spans="16:19">
      <c r="P15115" s="33"/>
      <c r="R15115" s="33"/>
      <c r="S15115" s="33"/>
    </row>
    <row r="15116" spans="16:19">
      <c r="P15116" s="33"/>
      <c r="R15116" s="33"/>
      <c r="S15116" s="33"/>
    </row>
    <row r="15117" spans="16:19">
      <c r="P15117" s="33"/>
      <c r="R15117" s="33"/>
      <c r="S15117" s="33"/>
    </row>
    <row r="15118" spans="16:19">
      <c r="P15118" s="33"/>
      <c r="R15118" s="33"/>
      <c r="S15118" s="33"/>
    </row>
    <row r="15119" spans="16:19">
      <c r="P15119" s="33"/>
      <c r="R15119" s="33"/>
      <c r="S15119" s="33"/>
    </row>
    <row r="15120" spans="16:19">
      <c r="P15120" s="33"/>
      <c r="R15120" s="33"/>
      <c r="S15120" s="33"/>
    </row>
    <row r="15121" spans="16:19">
      <c r="P15121" s="33"/>
      <c r="R15121" s="33"/>
      <c r="S15121" s="33"/>
    </row>
    <row r="15122" spans="16:19">
      <c r="P15122" s="33"/>
      <c r="R15122" s="33"/>
      <c r="S15122" s="33"/>
    </row>
    <row r="15123" spans="16:19">
      <c r="P15123" s="33"/>
      <c r="R15123" s="33"/>
      <c r="S15123" s="33"/>
    </row>
    <row r="15124" spans="16:19">
      <c r="P15124" s="33"/>
      <c r="R15124" s="33"/>
      <c r="S15124" s="33"/>
    </row>
    <row r="15125" spans="16:19">
      <c r="P15125" s="33"/>
      <c r="R15125" s="33"/>
      <c r="S15125" s="33"/>
    </row>
    <row r="15126" spans="16:19">
      <c r="P15126" s="33"/>
      <c r="R15126" s="33"/>
      <c r="S15126" s="33"/>
    </row>
    <row r="15127" spans="16:19">
      <c r="P15127" s="33"/>
      <c r="R15127" s="33"/>
      <c r="S15127" s="33"/>
    </row>
    <row r="15128" spans="16:19">
      <c r="P15128" s="33"/>
      <c r="R15128" s="33"/>
      <c r="S15128" s="33"/>
    </row>
    <row r="15129" spans="16:19">
      <c r="P15129" s="33"/>
      <c r="R15129" s="33"/>
      <c r="S15129" s="33"/>
    </row>
    <row r="15130" spans="16:19">
      <c r="P15130" s="33"/>
      <c r="R15130" s="33"/>
      <c r="S15130" s="33"/>
    </row>
    <row r="15131" spans="16:19">
      <c r="P15131" s="33"/>
      <c r="R15131" s="33"/>
      <c r="S15131" s="33"/>
    </row>
    <row r="15132" spans="16:19">
      <c r="P15132" s="33"/>
      <c r="R15132" s="33"/>
      <c r="S15132" s="33"/>
    </row>
    <row r="15133" spans="16:19">
      <c r="P15133" s="33"/>
      <c r="R15133" s="33"/>
      <c r="S15133" s="33"/>
    </row>
    <row r="15134" spans="16:19">
      <c r="P15134" s="33"/>
      <c r="R15134" s="33"/>
      <c r="S15134" s="33"/>
    </row>
    <row r="15135" spans="16:19">
      <c r="P15135" s="33"/>
      <c r="R15135" s="33"/>
      <c r="S15135" s="33"/>
    </row>
    <row r="15136" spans="16:19">
      <c r="P15136" s="33"/>
      <c r="R15136" s="33"/>
      <c r="S15136" s="33"/>
    </row>
    <row r="15137" spans="16:19">
      <c r="P15137" s="33"/>
      <c r="R15137" s="33"/>
      <c r="S15137" s="33"/>
    </row>
    <row r="15138" spans="16:19">
      <c r="P15138" s="33"/>
      <c r="R15138" s="33"/>
      <c r="S15138" s="33"/>
    </row>
    <row r="15139" spans="16:19">
      <c r="P15139" s="33"/>
      <c r="R15139" s="33"/>
      <c r="S15139" s="33"/>
    </row>
    <row r="15140" spans="16:19">
      <c r="P15140" s="33"/>
      <c r="R15140" s="33"/>
      <c r="S15140" s="33"/>
    </row>
    <row r="15141" spans="16:19">
      <c r="P15141" s="33"/>
      <c r="R15141" s="33"/>
      <c r="S15141" s="33"/>
    </row>
    <row r="15142" spans="16:19">
      <c r="P15142" s="33"/>
      <c r="R15142" s="33"/>
      <c r="S15142" s="33"/>
    </row>
    <row r="15143" spans="16:19">
      <c r="P15143" s="33"/>
      <c r="R15143" s="33"/>
      <c r="S15143" s="33"/>
    </row>
    <row r="15144" spans="16:19">
      <c r="P15144" s="33"/>
      <c r="R15144" s="33"/>
      <c r="S15144" s="33"/>
    </row>
    <row r="15145" spans="16:19">
      <c r="P15145" s="33"/>
      <c r="R15145" s="33"/>
      <c r="S15145" s="33"/>
    </row>
    <row r="15146" spans="16:19">
      <c r="P15146" s="33"/>
      <c r="R15146" s="33"/>
      <c r="S15146" s="33"/>
    </row>
    <row r="15147" spans="16:19">
      <c r="P15147" s="33"/>
      <c r="R15147" s="33"/>
      <c r="S15147" s="33"/>
    </row>
    <row r="15148" spans="16:19">
      <c r="P15148" s="33"/>
      <c r="R15148" s="33"/>
      <c r="S15148" s="33"/>
    </row>
    <row r="15149" spans="16:19">
      <c r="P15149" s="33"/>
      <c r="R15149" s="33"/>
      <c r="S15149" s="33"/>
    </row>
    <row r="15150" spans="16:19">
      <c r="P15150" s="33"/>
      <c r="R15150" s="33"/>
      <c r="S15150" s="33"/>
    </row>
    <row r="15151" spans="16:19">
      <c r="P15151" s="33"/>
      <c r="R15151" s="33"/>
      <c r="S15151" s="33"/>
    </row>
    <row r="15152" spans="16:19">
      <c r="P15152" s="33"/>
      <c r="R15152" s="33"/>
      <c r="S15152" s="33"/>
    </row>
    <row r="15153" spans="16:19">
      <c r="P15153" s="33"/>
      <c r="R15153" s="33"/>
      <c r="S15153" s="33"/>
    </row>
    <row r="15154" spans="16:19">
      <c r="P15154" s="33"/>
      <c r="R15154" s="33"/>
      <c r="S15154" s="33"/>
    </row>
    <row r="15155" spans="16:19">
      <c r="P15155" s="33"/>
      <c r="R15155" s="33"/>
      <c r="S15155" s="33"/>
    </row>
    <row r="15156" spans="16:19">
      <c r="P15156" s="33"/>
      <c r="R15156" s="33"/>
      <c r="S15156" s="33"/>
    </row>
    <row r="15157" spans="16:19">
      <c r="P15157" s="33"/>
      <c r="R15157" s="33"/>
      <c r="S15157" s="33"/>
    </row>
    <row r="15158" spans="16:19">
      <c r="P15158" s="33"/>
      <c r="R15158" s="33"/>
      <c r="S15158" s="33"/>
    </row>
    <row r="15159" spans="16:19">
      <c r="P15159" s="33"/>
      <c r="R15159" s="33"/>
      <c r="S15159" s="33"/>
    </row>
    <row r="15160" spans="16:19">
      <c r="P15160" s="33"/>
      <c r="R15160" s="33"/>
      <c r="S15160" s="33"/>
    </row>
    <row r="15161" spans="16:19">
      <c r="P15161" s="33"/>
      <c r="R15161" s="33"/>
      <c r="S15161" s="33"/>
    </row>
    <row r="15162" spans="16:19">
      <c r="P15162" s="33"/>
      <c r="R15162" s="33"/>
      <c r="S15162" s="33"/>
    </row>
    <row r="15163" spans="16:19">
      <c r="P15163" s="33"/>
      <c r="R15163" s="33"/>
      <c r="S15163" s="33"/>
    </row>
    <row r="15164" spans="16:19">
      <c r="P15164" s="33"/>
      <c r="R15164" s="33"/>
      <c r="S15164" s="33"/>
    </row>
    <row r="15165" spans="16:19">
      <c r="P15165" s="33"/>
      <c r="R15165" s="33"/>
      <c r="S15165" s="33"/>
    </row>
    <row r="15166" spans="16:19">
      <c r="P15166" s="33"/>
      <c r="R15166" s="33"/>
      <c r="S15166" s="33"/>
    </row>
    <row r="15167" spans="16:19">
      <c r="P15167" s="33"/>
      <c r="R15167" s="33"/>
      <c r="S15167" s="33"/>
    </row>
    <row r="15168" spans="16:19">
      <c r="P15168" s="33"/>
      <c r="R15168" s="33"/>
      <c r="S15168" s="33"/>
    </row>
    <row r="15169" spans="16:19">
      <c r="P15169" s="33"/>
      <c r="R15169" s="33"/>
      <c r="S15169" s="33"/>
    </row>
    <row r="15170" spans="16:19">
      <c r="P15170" s="33"/>
      <c r="R15170" s="33"/>
      <c r="S15170" s="33"/>
    </row>
    <row r="15171" spans="16:19">
      <c r="P15171" s="33"/>
      <c r="R15171" s="33"/>
      <c r="S15171" s="33"/>
    </row>
    <row r="15172" spans="16:19">
      <c r="P15172" s="33"/>
      <c r="R15172" s="33"/>
      <c r="S15172" s="33"/>
    </row>
    <row r="15173" spans="16:19">
      <c r="P15173" s="33"/>
      <c r="R15173" s="33"/>
      <c r="S15173" s="33"/>
    </row>
    <row r="15174" spans="16:19">
      <c r="P15174" s="33"/>
      <c r="R15174" s="33"/>
      <c r="S15174" s="33"/>
    </row>
    <row r="15175" spans="16:19">
      <c r="P15175" s="33"/>
      <c r="R15175" s="33"/>
      <c r="S15175" s="33"/>
    </row>
    <row r="15176" spans="16:19">
      <c r="P15176" s="33"/>
      <c r="R15176" s="33"/>
      <c r="S15176" s="33"/>
    </row>
    <row r="15177" spans="16:19">
      <c r="P15177" s="33"/>
      <c r="R15177" s="33"/>
      <c r="S15177" s="33"/>
    </row>
    <row r="15178" spans="16:19">
      <c r="P15178" s="33"/>
      <c r="R15178" s="33"/>
      <c r="S15178" s="33"/>
    </row>
    <row r="15179" spans="16:19">
      <c r="P15179" s="33"/>
      <c r="R15179" s="33"/>
      <c r="S15179" s="33"/>
    </row>
    <row r="15180" spans="16:19">
      <c r="P15180" s="33"/>
      <c r="R15180" s="33"/>
      <c r="S15180" s="33"/>
    </row>
    <row r="15181" spans="16:19">
      <c r="P15181" s="33"/>
      <c r="R15181" s="33"/>
      <c r="S15181" s="33"/>
    </row>
    <row r="15182" spans="16:19">
      <c r="P15182" s="33"/>
      <c r="R15182" s="33"/>
      <c r="S15182" s="33"/>
    </row>
    <row r="15183" spans="16:19">
      <c r="P15183" s="33"/>
      <c r="R15183" s="33"/>
      <c r="S15183" s="33"/>
    </row>
    <row r="15184" spans="16:19">
      <c r="P15184" s="33"/>
      <c r="R15184" s="33"/>
      <c r="S15184" s="33"/>
    </row>
    <row r="15185" spans="16:19">
      <c r="P15185" s="33"/>
      <c r="R15185" s="33"/>
      <c r="S15185" s="33"/>
    </row>
    <row r="15186" spans="16:19">
      <c r="P15186" s="33"/>
      <c r="R15186" s="33"/>
      <c r="S15186" s="33"/>
    </row>
    <row r="15187" spans="16:19">
      <c r="P15187" s="33"/>
      <c r="R15187" s="33"/>
      <c r="S15187" s="33"/>
    </row>
    <row r="15188" spans="16:19">
      <c r="P15188" s="33"/>
      <c r="R15188" s="33"/>
      <c r="S15188" s="33"/>
    </row>
    <row r="15189" spans="16:19">
      <c r="P15189" s="33"/>
      <c r="R15189" s="33"/>
      <c r="S15189" s="33"/>
    </row>
    <row r="15190" spans="16:19">
      <c r="P15190" s="33"/>
      <c r="R15190" s="33"/>
      <c r="S15190" s="33"/>
    </row>
    <row r="15191" spans="16:19">
      <c r="P15191" s="33"/>
      <c r="R15191" s="33"/>
      <c r="S15191" s="33"/>
    </row>
    <row r="15192" spans="16:19">
      <c r="P15192" s="33"/>
      <c r="R15192" s="33"/>
      <c r="S15192" s="33"/>
    </row>
    <row r="15193" spans="16:19">
      <c r="P15193" s="33"/>
      <c r="R15193" s="33"/>
      <c r="S15193" s="33"/>
    </row>
    <row r="15194" spans="16:19">
      <c r="P15194" s="33"/>
      <c r="R15194" s="33"/>
      <c r="S15194" s="33"/>
    </row>
    <row r="15195" spans="16:19">
      <c r="P15195" s="33"/>
      <c r="R15195" s="33"/>
      <c r="S15195" s="33"/>
    </row>
    <row r="15196" spans="16:19">
      <c r="P15196" s="33"/>
      <c r="R15196" s="33"/>
      <c r="S15196" s="33"/>
    </row>
    <row r="15197" spans="16:19">
      <c r="P15197" s="33"/>
      <c r="R15197" s="33"/>
      <c r="S15197" s="33"/>
    </row>
    <row r="15198" spans="16:19">
      <c r="P15198" s="33"/>
      <c r="R15198" s="33"/>
      <c r="S15198" s="33"/>
    </row>
    <row r="15199" spans="16:19">
      <c r="P15199" s="33"/>
      <c r="R15199" s="33"/>
      <c r="S15199" s="33"/>
    </row>
    <row r="15200" spans="16:19">
      <c r="P15200" s="33"/>
      <c r="R15200" s="33"/>
      <c r="S15200" s="33"/>
    </row>
    <row r="15201" spans="16:19">
      <c r="P15201" s="33"/>
      <c r="R15201" s="33"/>
      <c r="S15201" s="33"/>
    </row>
    <row r="15202" spans="16:19">
      <c r="P15202" s="33"/>
      <c r="R15202" s="33"/>
      <c r="S15202" s="33"/>
    </row>
    <row r="15203" spans="16:19">
      <c r="P15203" s="33"/>
      <c r="R15203" s="33"/>
      <c r="S15203" s="33"/>
    </row>
    <row r="15204" spans="16:19">
      <c r="P15204" s="33"/>
      <c r="R15204" s="33"/>
      <c r="S15204" s="33"/>
    </row>
    <row r="15205" spans="16:19">
      <c r="P15205" s="33"/>
      <c r="R15205" s="33"/>
      <c r="S15205" s="33"/>
    </row>
    <row r="15206" spans="16:19">
      <c r="P15206" s="33"/>
      <c r="R15206" s="33"/>
      <c r="S15206" s="33"/>
    </row>
    <row r="15207" spans="16:19">
      <c r="P15207" s="33"/>
      <c r="R15207" s="33"/>
      <c r="S15207" s="33"/>
    </row>
    <row r="15208" spans="16:19">
      <c r="P15208" s="33"/>
      <c r="R15208" s="33"/>
      <c r="S15208" s="33"/>
    </row>
    <row r="15209" spans="16:19">
      <c r="P15209" s="33"/>
      <c r="R15209" s="33"/>
      <c r="S15209" s="33"/>
    </row>
    <row r="15210" spans="16:19">
      <c r="P15210" s="33"/>
      <c r="R15210" s="33"/>
      <c r="S15210" s="33"/>
    </row>
    <row r="15211" spans="16:19">
      <c r="P15211" s="33"/>
      <c r="R15211" s="33"/>
      <c r="S15211" s="33"/>
    </row>
    <row r="15212" spans="16:19">
      <c r="P15212" s="33"/>
      <c r="R15212" s="33"/>
      <c r="S15212" s="33"/>
    </row>
    <row r="15213" spans="16:19">
      <c r="P15213" s="33"/>
      <c r="R15213" s="33"/>
      <c r="S15213" s="33"/>
    </row>
    <row r="15214" spans="16:19">
      <c r="P15214" s="33"/>
      <c r="R15214" s="33"/>
      <c r="S15214" s="33"/>
    </row>
    <row r="15215" spans="16:19">
      <c r="P15215" s="33"/>
      <c r="R15215" s="33"/>
      <c r="S15215" s="33"/>
    </row>
    <row r="15216" spans="16:19">
      <c r="P15216" s="33"/>
      <c r="R15216" s="33"/>
      <c r="S15216" s="33"/>
    </row>
    <row r="15217" spans="16:19">
      <c r="P15217" s="33"/>
      <c r="R15217" s="33"/>
      <c r="S15217" s="33"/>
    </row>
    <row r="15218" spans="16:19">
      <c r="P15218" s="33"/>
      <c r="R15218" s="33"/>
      <c r="S15218" s="33"/>
    </row>
    <row r="15219" spans="16:19">
      <c r="P15219" s="33"/>
      <c r="R15219" s="33"/>
      <c r="S15219" s="33"/>
    </row>
    <row r="15220" spans="16:19">
      <c r="P15220" s="33"/>
      <c r="R15220" s="33"/>
      <c r="S15220" s="33"/>
    </row>
    <row r="15221" spans="16:19">
      <c r="P15221" s="33"/>
      <c r="R15221" s="33"/>
      <c r="S15221" s="33"/>
    </row>
    <row r="15222" spans="16:19">
      <c r="P15222" s="33"/>
      <c r="R15222" s="33"/>
      <c r="S15222" s="33"/>
    </row>
    <row r="15223" spans="16:19">
      <c r="P15223" s="33"/>
      <c r="R15223" s="33"/>
      <c r="S15223" s="33"/>
    </row>
    <row r="15224" spans="16:19">
      <c r="P15224" s="33"/>
      <c r="R15224" s="33"/>
      <c r="S15224" s="33"/>
    </row>
    <row r="15225" spans="16:19">
      <c r="P15225" s="33"/>
      <c r="R15225" s="33"/>
      <c r="S15225" s="33"/>
    </row>
    <row r="15226" spans="16:19">
      <c r="P15226" s="33"/>
      <c r="R15226" s="33"/>
      <c r="S15226" s="33"/>
    </row>
    <row r="15227" spans="16:19">
      <c r="P15227" s="33"/>
      <c r="R15227" s="33"/>
      <c r="S15227" s="33"/>
    </row>
    <row r="15228" spans="16:19">
      <c r="P15228" s="33"/>
      <c r="R15228" s="33"/>
      <c r="S15228" s="33"/>
    </row>
    <row r="15229" spans="16:19">
      <c r="P15229" s="33"/>
      <c r="R15229" s="33"/>
      <c r="S15229" s="33"/>
    </row>
    <row r="15230" spans="16:19">
      <c r="P15230" s="33"/>
      <c r="R15230" s="33"/>
      <c r="S15230" s="33"/>
    </row>
    <row r="15231" spans="16:19">
      <c r="P15231" s="33"/>
      <c r="R15231" s="33"/>
      <c r="S15231" s="33"/>
    </row>
    <row r="15232" spans="16:19">
      <c r="P15232" s="33"/>
      <c r="R15232" s="33"/>
      <c r="S15232" s="33"/>
    </row>
    <row r="15233" spans="16:19">
      <c r="P15233" s="33"/>
      <c r="R15233" s="33"/>
      <c r="S15233" s="33"/>
    </row>
    <row r="15234" spans="16:19">
      <c r="P15234" s="33"/>
      <c r="R15234" s="33"/>
      <c r="S15234" s="33"/>
    </row>
    <row r="15235" spans="16:19">
      <c r="P15235" s="33"/>
      <c r="R15235" s="33"/>
      <c r="S15235" s="33"/>
    </row>
    <row r="15236" spans="16:19">
      <c r="P15236" s="33"/>
      <c r="R15236" s="33"/>
      <c r="S15236" s="33"/>
    </row>
    <row r="15237" spans="16:19">
      <c r="P15237" s="33"/>
      <c r="R15237" s="33"/>
      <c r="S15237" s="33"/>
    </row>
    <row r="15238" spans="16:19">
      <c r="P15238" s="33"/>
      <c r="R15238" s="33"/>
      <c r="S15238" s="33"/>
    </row>
    <row r="15239" spans="16:19">
      <c r="P15239" s="33"/>
      <c r="R15239" s="33"/>
      <c r="S15239" s="33"/>
    </row>
    <row r="15240" spans="16:19">
      <c r="P15240" s="33"/>
      <c r="R15240" s="33"/>
      <c r="S15240" s="33"/>
    </row>
    <row r="15241" spans="16:19">
      <c r="P15241" s="33"/>
      <c r="R15241" s="33"/>
      <c r="S15241" s="33"/>
    </row>
    <row r="15242" spans="16:19">
      <c r="P15242" s="33"/>
      <c r="R15242" s="33"/>
      <c r="S15242" s="33"/>
    </row>
    <row r="15243" spans="16:19">
      <c r="P15243" s="33"/>
      <c r="R15243" s="33"/>
      <c r="S15243" s="33"/>
    </row>
    <row r="15244" spans="16:19">
      <c r="P15244" s="33"/>
      <c r="R15244" s="33"/>
      <c r="S15244" s="33"/>
    </row>
    <row r="15245" spans="16:19">
      <c r="P15245" s="33"/>
      <c r="R15245" s="33"/>
      <c r="S15245" s="33"/>
    </row>
    <row r="15246" spans="16:19">
      <c r="P15246" s="33"/>
      <c r="R15246" s="33"/>
      <c r="S15246" s="33"/>
    </row>
    <row r="15247" spans="16:19">
      <c r="P15247" s="33"/>
      <c r="R15247" s="33"/>
      <c r="S15247" s="33"/>
    </row>
    <row r="15248" spans="16:19">
      <c r="P15248" s="33"/>
      <c r="R15248" s="33"/>
      <c r="S15248" s="33"/>
    </row>
    <row r="15249" spans="16:19">
      <c r="P15249" s="33"/>
      <c r="R15249" s="33"/>
      <c r="S15249" s="33"/>
    </row>
    <row r="15250" spans="16:19">
      <c r="P15250" s="33"/>
      <c r="R15250" s="33"/>
      <c r="S15250" s="33"/>
    </row>
    <row r="15251" spans="16:19">
      <c r="P15251" s="33"/>
      <c r="R15251" s="33"/>
      <c r="S15251" s="33"/>
    </row>
    <row r="15252" spans="16:19">
      <c r="P15252" s="33"/>
      <c r="R15252" s="33"/>
      <c r="S15252" s="33"/>
    </row>
    <row r="15253" spans="16:19">
      <c r="P15253" s="33"/>
      <c r="R15253" s="33"/>
      <c r="S15253" s="33"/>
    </row>
    <row r="15254" spans="16:19">
      <c r="P15254" s="33"/>
      <c r="R15254" s="33"/>
      <c r="S15254" s="33"/>
    </row>
    <row r="15255" spans="16:19">
      <c r="P15255" s="33"/>
      <c r="R15255" s="33"/>
      <c r="S15255" s="33"/>
    </row>
    <row r="15256" spans="16:19">
      <c r="P15256" s="33"/>
      <c r="R15256" s="33"/>
      <c r="S15256" s="33"/>
    </row>
    <row r="15257" spans="16:19">
      <c r="P15257" s="33"/>
      <c r="R15257" s="33"/>
      <c r="S15257" s="33"/>
    </row>
    <row r="15258" spans="16:19">
      <c r="P15258" s="33"/>
      <c r="R15258" s="33"/>
      <c r="S15258" s="33"/>
    </row>
    <row r="15259" spans="16:19">
      <c r="P15259" s="33"/>
      <c r="R15259" s="33"/>
      <c r="S15259" s="33"/>
    </row>
    <row r="15260" spans="16:19">
      <c r="P15260" s="33"/>
      <c r="R15260" s="33"/>
      <c r="S15260" s="33"/>
    </row>
    <row r="15261" spans="16:19">
      <c r="P15261" s="33"/>
      <c r="R15261" s="33"/>
      <c r="S15261" s="33"/>
    </row>
    <row r="15262" spans="16:19">
      <c r="P15262" s="33"/>
      <c r="R15262" s="33"/>
      <c r="S15262" s="33"/>
    </row>
    <row r="15263" spans="16:19">
      <c r="P15263" s="33"/>
      <c r="R15263" s="33"/>
      <c r="S15263" s="33"/>
    </row>
    <row r="15264" spans="16:19">
      <c r="P15264" s="33"/>
      <c r="R15264" s="33"/>
      <c r="S15264" s="33"/>
    </row>
    <row r="15265" spans="16:19">
      <c r="P15265" s="33"/>
      <c r="R15265" s="33"/>
      <c r="S15265" s="33"/>
    </row>
    <row r="15266" spans="16:19">
      <c r="P15266" s="33"/>
      <c r="R15266" s="33"/>
      <c r="S15266" s="33"/>
    </row>
    <row r="15267" spans="16:19">
      <c r="P15267" s="33"/>
      <c r="R15267" s="33"/>
      <c r="S15267" s="33"/>
    </row>
    <row r="15268" spans="16:19">
      <c r="P15268" s="33"/>
      <c r="R15268" s="33"/>
      <c r="S15268" s="33"/>
    </row>
    <row r="15269" spans="16:19">
      <c r="P15269" s="33"/>
      <c r="R15269" s="33"/>
      <c r="S15269" s="33"/>
    </row>
    <row r="15270" spans="16:19">
      <c r="P15270" s="33"/>
      <c r="R15270" s="33"/>
      <c r="S15270" s="33"/>
    </row>
    <row r="15271" spans="16:19">
      <c r="P15271" s="33"/>
      <c r="R15271" s="33"/>
      <c r="S15271" s="33"/>
    </row>
    <row r="15272" spans="16:19">
      <c r="P15272" s="33"/>
      <c r="R15272" s="33"/>
      <c r="S15272" s="33"/>
    </row>
    <row r="15273" spans="16:19">
      <c r="P15273" s="33"/>
      <c r="R15273" s="33"/>
      <c r="S15273" s="33"/>
    </row>
    <row r="15274" spans="16:19">
      <c r="P15274" s="33"/>
      <c r="R15274" s="33"/>
      <c r="S15274" s="33"/>
    </row>
    <row r="15275" spans="16:19">
      <c r="P15275" s="33"/>
      <c r="R15275" s="33"/>
      <c r="S15275" s="33"/>
    </row>
    <row r="15276" spans="16:19">
      <c r="P15276" s="33"/>
      <c r="R15276" s="33"/>
      <c r="S15276" s="33"/>
    </row>
    <row r="15277" spans="16:19">
      <c r="P15277" s="33"/>
      <c r="R15277" s="33"/>
      <c r="S15277" s="33"/>
    </row>
    <row r="15278" spans="16:19">
      <c r="P15278" s="33"/>
      <c r="R15278" s="33"/>
      <c r="S15278" s="33"/>
    </row>
    <row r="15279" spans="16:19">
      <c r="P15279" s="33"/>
      <c r="R15279" s="33"/>
      <c r="S15279" s="33"/>
    </row>
    <row r="15280" spans="16:19">
      <c r="P15280" s="33"/>
      <c r="R15280" s="33"/>
      <c r="S15280" s="33"/>
    </row>
    <row r="15281" spans="16:19">
      <c r="P15281" s="33"/>
      <c r="R15281" s="33"/>
      <c r="S15281" s="33"/>
    </row>
    <row r="15282" spans="16:19">
      <c r="P15282" s="33"/>
      <c r="R15282" s="33"/>
      <c r="S15282" s="33"/>
    </row>
    <row r="15283" spans="16:19">
      <c r="P15283" s="33"/>
      <c r="R15283" s="33"/>
      <c r="S15283" s="33"/>
    </row>
    <row r="15284" spans="16:19">
      <c r="P15284" s="33"/>
      <c r="R15284" s="33"/>
      <c r="S15284" s="33"/>
    </row>
    <row r="15285" spans="16:19">
      <c r="P15285" s="33"/>
      <c r="R15285" s="33"/>
      <c r="S15285" s="33"/>
    </row>
    <row r="15286" spans="16:19">
      <c r="P15286" s="33"/>
      <c r="R15286" s="33"/>
      <c r="S15286" s="33"/>
    </row>
    <row r="15287" spans="16:19">
      <c r="P15287" s="33"/>
      <c r="R15287" s="33"/>
      <c r="S15287" s="33"/>
    </row>
    <row r="15288" spans="16:19">
      <c r="P15288" s="33"/>
      <c r="R15288" s="33"/>
      <c r="S15288" s="33"/>
    </row>
    <row r="15289" spans="16:19">
      <c r="P15289" s="33"/>
      <c r="R15289" s="33"/>
      <c r="S15289" s="33"/>
    </row>
    <row r="15290" spans="16:19">
      <c r="P15290" s="33"/>
      <c r="R15290" s="33"/>
      <c r="S15290" s="33"/>
    </row>
    <row r="15291" spans="16:19">
      <c r="P15291" s="33"/>
      <c r="R15291" s="33"/>
      <c r="S15291" s="33"/>
    </row>
    <row r="15292" spans="16:19">
      <c r="P15292" s="33"/>
      <c r="R15292" s="33"/>
      <c r="S15292" s="33"/>
    </row>
    <row r="15293" spans="16:19">
      <c r="P15293" s="33"/>
      <c r="R15293" s="33"/>
      <c r="S15293" s="33"/>
    </row>
    <row r="15294" spans="16:19">
      <c r="P15294" s="33"/>
      <c r="R15294" s="33"/>
      <c r="S15294" s="33"/>
    </row>
    <row r="15295" spans="16:19">
      <c r="P15295" s="33"/>
      <c r="R15295" s="33"/>
      <c r="S15295" s="33"/>
    </row>
    <row r="15296" spans="16:19">
      <c r="P15296" s="33"/>
      <c r="R15296" s="33"/>
      <c r="S15296" s="33"/>
    </row>
    <row r="15297" spans="16:19">
      <c r="P15297" s="33"/>
      <c r="R15297" s="33"/>
      <c r="S15297" s="33"/>
    </row>
    <row r="15298" spans="16:19">
      <c r="P15298" s="33"/>
      <c r="R15298" s="33"/>
      <c r="S15298" s="33"/>
    </row>
    <row r="15299" spans="16:19">
      <c r="P15299" s="33"/>
      <c r="R15299" s="33"/>
      <c r="S15299" s="33"/>
    </row>
    <row r="15300" spans="16:19">
      <c r="P15300" s="33"/>
      <c r="R15300" s="33"/>
      <c r="S15300" s="33"/>
    </row>
    <row r="15301" spans="16:19">
      <c r="P15301" s="33"/>
      <c r="R15301" s="33"/>
      <c r="S15301" s="33"/>
    </row>
    <row r="15302" spans="16:19">
      <c r="P15302" s="33"/>
      <c r="R15302" s="33"/>
      <c r="S15302" s="33"/>
    </row>
    <row r="15303" spans="16:19">
      <c r="P15303" s="33"/>
      <c r="R15303" s="33"/>
      <c r="S15303" s="33"/>
    </row>
    <row r="15304" spans="16:19">
      <c r="P15304" s="33"/>
      <c r="R15304" s="33"/>
      <c r="S15304" s="33"/>
    </row>
    <row r="15305" spans="16:19">
      <c r="P15305" s="33"/>
      <c r="R15305" s="33"/>
      <c r="S15305" s="33"/>
    </row>
    <row r="15306" spans="16:19">
      <c r="P15306" s="33"/>
      <c r="R15306" s="33"/>
      <c r="S15306" s="33"/>
    </row>
    <row r="15307" spans="16:19">
      <c r="P15307" s="33"/>
      <c r="R15307" s="33"/>
      <c r="S15307" s="33"/>
    </row>
    <row r="15308" spans="16:19">
      <c r="P15308" s="33"/>
      <c r="R15308" s="33"/>
      <c r="S15308" s="33"/>
    </row>
    <row r="15309" spans="16:19">
      <c r="P15309" s="33"/>
      <c r="R15309" s="33"/>
      <c r="S15309" s="33"/>
    </row>
    <row r="15310" spans="16:19">
      <c r="P15310" s="33"/>
      <c r="R15310" s="33"/>
      <c r="S15310" s="33"/>
    </row>
    <row r="15311" spans="16:19">
      <c r="P15311" s="33"/>
      <c r="R15311" s="33"/>
      <c r="S15311" s="33"/>
    </row>
    <row r="15312" spans="16:19">
      <c r="P15312" s="33"/>
      <c r="R15312" s="33"/>
      <c r="S15312" s="33"/>
    </row>
    <row r="15313" spans="16:19">
      <c r="P15313" s="33"/>
      <c r="R15313" s="33"/>
      <c r="S15313" s="33"/>
    </row>
    <row r="15314" spans="16:19">
      <c r="P15314" s="33"/>
      <c r="R15314" s="33"/>
      <c r="S15314" s="33"/>
    </row>
    <row r="15315" spans="16:19">
      <c r="P15315" s="33"/>
      <c r="R15315" s="33"/>
      <c r="S15315" s="33"/>
    </row>
    <row r="15316" spans="16:19">
      <c r="P15316" s="33"/>
      <c r="R15316" s="33"/>
      <c r="S15316" s="33"/>
    </row>
    <row r="15317" spans="16:19">
      <c r="P15317" s="33"/>
      <c r="R15317" s="33"/>
      <c r="S15317" s="33"/>
    </row>
    <row r="15318" spans="16:19">
      <c r="P15318" s="33"/>
      <c r="R15318" s="33"/>
      <c r="S15318" s="33"/>
    </row>
    <row r="15319" spans="16:19">
      <c r="P15319" s="33"/>
      <c r="R15319" s="33"/>
      <c r="S15319" s="33"/>
    </row>
    <row r="15320" spans="16:19">
      <c r="P15320" s="33"/>
      <c r="R15320" s="33"/>
      <c r="S15320" s="33"/>
    </row>
    <row r="15321" spans="16:19">
      <c r="P15321" s="33"/>
      <c r="R15321" s="33"/>
      <c r="S15321" s="33"/>
    </row>
    <row r="15322" spans="16:19">
      <c r="P15322" s="33"/>
      <c r="R15322" s="33"/>
      <c r="S15322" s="33"/>
    </row>
    <row r="15323" spans="16:19">
      <c r="P15323" s="33"/>
      <c r="R15323" s="33"/>
      <c r="S15323" s="33"/>
    </row>
    <row r="15324" spans="16:19">
      <c r="P15324" s="33"/>
      <c r="R15324" s="33"/>
      <c r="S15324" s="33"/>
    </row>
    <row r="15325" spans="16:19">
      <c r="P15325" s="33"/>
      <c r="R15325" s="33"/>
      <c r="S15325" s="33"/>
    </row>
    <row r="15326" spans="16:19">
      <c r="P15326" s="33"/>
      <c r="R15326" s="33"/>
      <c r="S15326" s="33"/>
    </row>
    <row r="15327" spans="16:19">
      <c r="P15327" s="33"/>
      <c r="R15327" s="33"/>
      <c r="S15327" s="33"/>
    </row>
    <row r="15328" spans="16:19">
      <c r="P15328" s="33"/>
      <c r="R15328" s="33"/>
      <c r="S15328" s="33"/>
    </row>
    <row r="15329" spans="16:19">
      <c r="P15329" s="33"/>
      <c r="R15329" s="33"/>
      <c r="S15329" s="33"/>
    </row>
    <row r="15330" spans="16:19">
      <c r="P15330" s="33"/>
      <c r="R15330" s="33"/>
      <c r="S15330" s="33"/>
    </row>
    <row r="15331" spans="16:19">
      <c r="P15331" s="33"/>
      <c r="R15331" s="33"/>
      <c r="S15331" s="33"/>
    </row>
    <row r="15332" spans="16:19">
      <c r="P15332" s="33"/>
      <c r="R15332" s="33"/>
      <c r="S15332" s="33"/>
    </row>
    <row r="15333" spans="16:19">
      <c r="P15333" s="33"/>
      <c r="R15333" s="33"/>
      <c r="S15333" s="33"/>
    </row>
    <row r="15334" spans="16:19">
      <c r="P15334" s="33"/>
      <c r="R15334" s="33"/>
      <c r="S15334" s="33"/>
    </row>
    <row r="15335" spans="16:19">
      <c r="P15335" s="33"/>
      <c r="R15335" s="33"/>
      <c r="S15335" s="33"/>
    </row>
    <row r="15336" spans="16:19">
      <c r="P15336" s="33"/>
      <c r="R15336" s="33"/>
      <c r="S15336" s="33"/>
    </row>
    <row r="15337" spans="16:19">
      <c r="P15337" s="33"/>
      <c r="R15337" s="33"/>
      <c r="S15337" s="33"/>
    </row>
    <row r="15338" spans="16:19">
      <c r="P15338" s="33"/>
      <c r="R15338" s="33"/>
      <c r="S15338" s="33"/>
    </row>
    <row r="15339" spans="16:19">
      <c r="P15339" s="33"/>
      <c r="R15339" s="33"/>
      <c r="S15339" s="33"/>
    </row>
    <row r="15340" spans="16:19">
      <c r="P15340" s="33"/>
      <c r="R15340" s="33"/>
      <c r="S15340" s="33"/>
    </row>
    <row r="15341" spans="16:19">
      <c r="P15341" s="33"/>
      <c r="R15341" s="33"/>
      <c r="S15341" s="33"/>
    </row>
    <row r="15342" spans="16:19">
      <c r="P15342" s="33"/>
      <c r="R15342" s="33"/>
      <c r="S15342" s="33"/>
    </row>
    <row r="15343" spans="16:19">
      <c r="P15343" s="33"/>
      <c r="R15343" s="33"/>
      <c r="S15343" s="33"/>
    </row>
    <row r="15344" spans="16:19">
      <c r="P15344" s="33"/>
      <c r="R15344" s="33"/>
      <c r="S15344" s="33"/>
    </row>
    <row r="15345" spans="16:19">
      <c r="P15345" s="33"/>
      <c r="R15345" s="33"/>
      <c r="S15345" s="33"/>
    </row>
    <row r="15346" spans="16:19">
      <c r="P15346" s="33"/>
      <c r="R15346" s="33"/>
      <c r="S15346" s="33"/>
    </row>
    <row r="15347" spans="16:19">
      <c r="P15347" s="33"/>
      <c r="R15347" s="33"/>
      <c r="S15347" s="33"/>
    </row>
    <row r="15348" spans="16:19">
      <c r="P15348" s="33"/>
      <c r="R15348" s="33"/>
      <c r="S15348" s="33"/>
    </row>
    <row r="15349" spans="16:19">
      <c r="P15349" s="33"/>
      <c r="R15349" s="33"/>
      <c r="S15349" s="33"/>
    </row>
    <row r="15350" spans="16:19">
      <c r="P15350" s="33"/>
      <c r="R15350" s="33"/>
      <c r="S15350" s="33"/>
    </row>
    <row r="15351" spans="16:19">
      <c r="P15351" s="33"/>
      <c r="R15351" s="33"/>
      <c r="S15351" s="33"/>
    </row>
    <row r="15352" spans="16:19">
      <c r="P15352" s="33"/>
      <c r="R15352" s="33"/>
      <c r="S15352" s="33"/>
    </row>
    <row r="15353" spans="16:19">
      <c r="P15353" s="33"/>
      <c r="R15353" s="33"/>
      <c r="S15353" s="33"/>
    </row>
    <row r="15354" spans="16:19">
      <c r="P15354" s="33"/>
      <c r="R15354" s="33"/>
      <c r="S15354" s="33"/>
    </row>
    <row r="15355" spans="16:19">
      <c r="P15355" s="33"/>
      <c r="R15355" s="33"/>
      <c r="S15355" s="33"/>
    </row>
    <row r="15356" spans="16:19">
      <c r="P15356" s="33"/>
      <c r="R15356" s="33"/>
      <c r="S15356" s="33"/>
    </row>
    <row r="15357" spans="16:19">
      <c r="P15357" s="33"/>
      <c r="R15357" s="33"/>
      <c r="S15357" s="33"/>
    </row>
    <row r="15358" spans="16:19">
      <c r="P15358" s="33"/>
      <c r="R15358" s="33"/>
      <c r="S15358" s="33"/>
    </row>
    <row r="15359" spans="16:19">
      <c r="P15359" s="33"/>
      <c r="R15359" s="33"/>
      <c r="S15359" s="33"/>
    </row>
    <row r="15360" spans="16:19">
      <c r="P15360" s="33"/>
      <c r="R15360" s="33"/>
      <c r="S15360" s="33"/>
    </row>
    <row r="15361" spans="16:19">
      <c r="P15361" s="33"/>
      <c r="R15361" s="33"/>
      <c r="S15361" s="33"/>
    </row>
    <row r="15362" spans="16:19">
      <c r="P15362" s="33"/>
      <c r="R15362" s="33"/>
      <c r="S15362" s="33"/>
    </row>
    <row r="15363" spans="16:19">
      <c r="P15363" s="33"/>
      <c r="R15363" s="33"/>
      <c r="S15363" s="33"/>
    </row>
    <row r="15364" spans="16:19">
      <c r="P15364" s="33"/>
      <c r="R15364" s="33"/>
      <c r="S15364" s="33"/>
    </row>
    <row r="15365" spans="16:19">
      <c r="P15365" s="33"/>
      <c r="R15365" s="33"/>
      <c r="S15365" s="33"/>
    </row>
    <row r="15366" spans="16:19">
      <c r="P15366" s="33"/>
      <c r="R15366" s="33"/>
      <c r="S15366" s="33"/>
    </row>
    <row r="15367" spans="16:19">
      <c r="P15367" s="33"/>
      <c r="R15367" s="33"/>
      <c r="S15367" s="33"/>
    </row>
    <row r="15368" spans="16:19">
      <c r="P15368" s="33"/>
      <c r="R15368" s="33"/>
      <c r="S15368" s="33"/>
    </row>
    <row r="15369" spans="16:19">
      <c r="P15369" s="33"/>
      <c r="R15369" s="33"/>
      <c r="S15369" s="33"/>
    </row>
    <row r="15370" spans="16:19">
      <c r="P15370" s="33"/>
      <c r="R15370" s="33"/>
      <c r="S15370" s="33"/>
    </row>
    <row r="15371" spans="16:19">
      <c r="P15371" s="33"/>
      <c r="R15371" s="33"/>
      <c r="S15371" s="33"/>
    </row>
    <row r="15372" spans="16:19">
      <c r="P15372" s="33"/>
      <c r="R15372" s="33"/>
      <c r="S15372" s="33"/>
    </row>
    <row r="15373" spans="16:19">
      <c r="P15373" s="33"/>
      <c r="R15373" s="33"/>
      <c r="S15373" s="33"/>
    </row>
    <row r="15374" spans="16:19">
      <c r="P15374" s="33"/>
      <c r="R15374" s="33"/>
      <c r="S15374" s="33"/>
    </row>
    <row r="15375" spans="16:19">
      <c r="P15375" s="33"/>
      <c r="R15375" s="33"/>
      <c r="S15375" s="33"/>
    </row>
    <row r="15376" spans="16:19">
      <c r="P15376" s="33"/>
      <c r="R15376" s="33"/>
      <c r="S15376" s="33"/>
    </row>
    <row r="15377" spans="16:19">
      <c r="P15377" s="33"/>
      <c r="R15377" s="33"/>
      <c r="S15377" s="33"/>
    </row>
    <row r="15378" spans="16:19">
      <c r="P15378" s="33"/>
      <c r="R15378" s="33"/>
      <c r="S15378" s="33"/>
    </row>
    <row r="15379" spans="16:19">
      <c r="P15379" s="33"/>
      <c r="R15379" s="33"/>
      <c r="S15379" s="33"/>
    </row>
    <row r="15380" spans="16:19">
      <c r="P15380" s="33"/>
      <c r="R15380" s="33"/>
      <c r="S15380" s="33"/>
    </row>
    <row r="15381" spans="16:19">
      <c r="P15381" s="33"/>
      <c r="R15381" s="33"/>
      <c r="S15381" s="33"/>
    </row>
    <row r="15382" spans="16:19">
      <c r="P15382" s="33"/>
      <c r="R15382" s="33"/>
      <c r="S15382" s="33"/>
    </row>
    <row r="15383" spans="16:19">
      <c r="P15383" s="33"/>
      <c r="R15383" s="33"/>
      <c r="S15383" s="33"/>
    </row>
    <row r="15384" spans="16:19">
      <c r="P15384" s="33"/>
      <c r="R15384" s="33"/>
      <c r="S15384" s="33"/>
    </row>
    <row r="15385" spans="16:19">
      <c r="P15385" s="33"/>
      <c r="R15385" s="33"/>
      <c r="S15385" s="33"/>
    </row>
    <row r="15386" spans="16:19">
      <c r="P15386" s="33"/>
      <c r="R15386" s="33"/>
      <c r="S15386" s="33"/>
    </row>
    <row r="15387" spans="16:19">
      <c r="P15387" s="33"/>
      <c r="R15387" s="33"/>
      <c r="S15387" s="33"/>
    </row>
    <row r="15388" spans="16:19">
      <c r="P15388" s="33"/>
      <c r="R15388" s="33"/>
      <c r="S15388" s="33"/>
    </row>
    <row r="15389" spans="16:19">
      <c r="P15389" s="33"/>
      <c r="R15389" s="33"/>
      <c r="S15389" s="33"/>
    </row>
    <row r="15390" spans="16:19">
      <c r="P15390" s="33"/>
      <c r="R15390" s="33"/>
      <c r="S15390" s="33"/>
    </row>
    <row r="15391" spans="16:19">
      <c r="P15391" s="33"/>
      <c r="R15391" s="33"/>
      <c r="S15391" s="33"/>
    </row>
    <row r="15392" spans="16:19">
      <c r="P15392" s="33"/>
      <c r="R15392" s="33"/>
      <c r="S15392" s="33"/>
    </row>
    <row r="15393" spans="16:31">
      <c r="P15393" s="33"/>
      <c r="R15393" s="33"/>
      <c r="S15393" s="33"/>
    </row>
    <row r="15394" spans="16:31">
      <c r="P15394" s="33"/>
      <c r="R15394" s="33"/>
      <c r="S15394" s="33"/>
    </row>
    <row r="15395" spans="16:31">
      <c r="P15395" s="33"/>
      <c r="R15395" s="33"/>
      <c r="S15395" s="33"/>
      <c r="AE15395" s="33"/>
    </row>
    <row r="15396" spans="16:31">
      <c r="P15396" s="33"/>
      <c r="R15396" s="33"/>
      <c r="S15396" s="33"/>
    </row>
    <row r="15397" spans="16:31">
      <c r="P15397" s="33"/>
      <c r="R15397" s="33"/>
      <c r="S15397" s="33"/>
    </row>
    <row r="15398" spans="16:31">
      <c r="P15398" s="33"/>
      <c r="R15398" s="33"/>
      <c r="S15398" s="33"/>
    </row>
    <row r="15399" spans="16:31">
      <c r="P15399" s="33"/>
      <c r="R15399" s="33"/>
      <c r="S15399" s="33"/>
    </row>
    <row r="15400" spans="16:31">
      <c r="P15400" s="33"/>
      <c r="R15400" s="33"/>
      <c r="S15400" s="33"/>
    </row>
    <row r="15401" spans="16:31">
      <c r="P15401" s="33"/>
      <c r="R15401" s="33"/>
      <c r="S15401" s="33"/>
    </row>
    <row r="15402" spans="16:31">
      <c r="P15402" s="33"/>
      <c r="R15402" s="33"/>
      <c r="S15402" s="33"/>
    </row>
    <row r="15403" spans="16:31">
      <c r="P15403" s="33"/>
      <c r="R15403" s="33"/>
      <c r="S15403" s="33"/>
    </row>
    <row r="15404" spans="16:31">
      <c r="P15404" s="33"/>
      <c r="R15404" s="33"/>
      <c r="S15404" s="33"/>
    </row>
    <row r="15405" spans="16:31">
      <c r="P15405" s="33"/>
      <c r="R15405" s="33"/>
      <c r="S15405" s="33"/>
    </row>
    <row r="15406" spans="16:31">
      <c r="P15406" s="33"/>
      <c r="R15406" s="33"/>
      <c r="S15406" s="33"/>
    </row>
    <row r="15407" spans="16:31">
      <c r="P15407" s="33"/>
      <c r="R15407" s="33"/>
      <c r="S15407" s="33"/>
    </row>
    <row r="15408" spans="16:31">
      <c r="P15408" s="33"/>
      <c r="R15408" s="33"/>
      <c r="S15408" s="33"/>
    </row>
    <row r="15409" spans="16:19">
      <c r="P15409" s="33"/>
      <c r="R15409" s="33"/>
      <c r="S15409" s="33"/>
    </row>
    <row r="15410" spans="16:19">
      <c r="P15410" s="33"/>
      <c r="R15410" s="33"/>
      <c r="S15410" s="33"/>
    </row>
    <row r="15411" spans="16:19">
      <c r="P15411" s="33"/>
      <c r="R15411" s="33"/>
      <c r="S15411" s="33"/>
    </row>
    <row r="15412" spans="16:19">
      <c r="P15412" s="33"/>
      <c r="R15412" s="33"/>
      <c r="S15412" s="33"/>
    </row>
    <row r="15413" spans="16:19">
      <c r="P15413" s="33"/>
      <c r="R15413" s="33"/>
      <c r="S15413" s="33"/>
    </row>
    <row r="15414" spans="16:19">
      <c r="P15414" s="33"/>
      <c r="R15414" s="33"/>
      <c r="S15414" s="33"/>
    </row>
    <row r="15415" spans="16:19">
      <c r="P15415" s="33"/>
      <c r="R15415" s="33"/>
      <c r="S15415" s="33"/>
    </row>
    <row r="15416" spans="16:19">
      <c r="P15416" s="33"/>
      <c r="R15416" s="33"/>
      <c r="S15416" s="33"/>
    </row>
    <row r="15417" spans="16:19">
      <c r="P15417" s="33"/>
      <c r="R15417" s="33"/>
      <c r="S15417" s="33"/>
    </row>
    <row r="15418" spans="16:19">
      <c r="P15418" s="33"/>
      <c r="R15418" s="33"/>
      <c r="S15418" s="33"/>
    </row>
    <row r="15419" spans="16:19">
      <c r="P15419" s="33"/>
      <c r="R15419" s="33"/>
      <c r="S15419" s="33"/>
    </row>
    <row r="15420" spans="16:19">
      <c r="P15420" s="33"/>
      <c r="R15420" s="33"/>
      <c r="S15420" s="33"/>
    </row>
    <row r="15421" spans="16:19">
      <c r="P15421" s="33"/>
      <c r="R15421" s="33"/>
      <c r="S15421" s="33"/>
    </row>
    <row r="15422" spans="16:19">
      <c r="P15422" s="33"/>
      <c r="R15422" s="33"/>
      <c r="S15422" s="33"/>
    </row>
    <row r="15423" spans="16:19">
      <c r="P15423" s="33"/>
      <c r="R15423" s="33"/>
      <c r="S15423" s="33"/>
    </row>
    <row r="15424" spans="16:19">
      <c r="P15424" s="33"/>
      <c r="R15424" s="33"/>
      <c r="S15424" s="33"/>
    </row>
    <row r="15425" spans="16:19">
      <c r="P15425" s="33"/>
      <c r="R15425" s="33"/>
      <c r="S15425" s="33"/>
    </row>
    <row r="15426" spans="16:19">
      <c r="P15426" s="33"/>
      <c r="R15426" s="33"/>
      <c r="S15426" s="33"/>
    </row>
    <row r="15427" spans="16:19">
      <c r="P15427" s="33"/>
      <c r="R15427" s="33"/>
      <c r="S15427" s="33"/>
    </row>
    <row r="15428" spans="16:19">
      <c r="P15428" s="33"/>
      <c r="R15428" s="33"/>
      <c r="S15428" s="33"/>
    </row>
    <row r="15429" spans="16:19">
      <c r="P15429" s="33"/>
      <c r="R15429" s="33"/>
      <c r="S15429" s="33"/>
    </row>
    <row r="15430" spans="16:19">
      <c r="P15430" s="33"/>
      <c r="R15430" s="33"/>
      <c r="S15430" s="33"/>
    </row>
    <row r="15431" spans="16:19">
      <c r="P15431" s="33"/>
      <c r="R15431" s="33"/>
      <c r="S15431" s="33"/>
    </row>
    <row r="15432" spans="16:19">
      <c r="P15432" s="33"/>
      <c r="R15432" s="33"/>
      <c r="S15432" s="33"/>
    </row>
    <row r="15433" spans="16:19">
      <c r="P15433" s="33"/>
      <c r="R15433" s="33"/>
      <c r="S15433" s="33"/>
    </row>
    <row r="15434" spans="16:19">
      <c r="P15434" s="33"/>
      <c r="R15434" s="33"/>
      <c r="S15434" s="33"/>
    </row>
    <row r="15435" spans="16:19">
      <c r="P15435" s="33"/>
      <c r="R15435" s="33"/>
      <c r="S15435" s="33"/>
    </row>
    <row r="15436" spans="16:19">
      <c r="P15436" s="33"/>
      <c r="R15436" s="33"/>
      <c r="S15436" s="33"/>
    </row>
    <row r="15437" spans="16:19">
      <c r="P15437" s="33"/>
      <c r="R15437" s="33"/>
      <c r="S15437" s="33"/>
    </row>
    <row r="15438" spans="16:19">
      <c r="P15438" s="33"/>
      <c r="R15438" s="33"/>
      <c r="S15438" s="33"/>
    </row>
    <row r="15439" spans="16:19">
      <c r="P15439" s="33"/>
      <c r="R15439" s="33"/>
      <c r="S15439" s="33"/>
    </row>
    <row r="15440" spans="16:19">
      <c r="P15440" s="33"/>
      <c r="R15440" s="33"/>
      <c r="S15440" s="33"/>
    </row>
    <row r="15441" spans="16:19">
      <c r="P15441" s="33"/>
      <c r="R15441" s="33"/>
      <c r="S15441" s="33"/>
    </row>
    <row r="15442" spans="16:19">
      <c r="P15442" s="33"/>
      <c r="R15442" s="33"/>
      <c r="S15442" s="33"/>
    </row>
    <row r="15443" spans="16:19">
      <c r="P15443" s="33"/>
      <c r="R15443" s="33"/>
      <c r="S15443" s="33"/>
    </row>
    <row r="15444" spans="16:19">
      <c r="P15444" s="33"/>
      <c r="R15444" s="33"/>
      <c r="S15444" s="33"/>
    </row>
    <row r="15445" spans="16:19">
      <c r="P15445" s="33"/>
      <c r="R15445" s="33"/>
      <c r="S15445" s="33"/>
    </row>
    <row r="15446" spans="16:19">
      <c r="P15446" s="33"/>
      <c r="R15446" s="33"/>
      <c r="S15446" s="33"/>
    </row>
    <row r="15447" spans="16:19">
      <c r="P15447" s="33"/>
      <c r="R15447" s="33"/>
      <c r="S15447" s="33"/>
    </row>
    <row r="15448" spans="16:19">
      <c r="P15448" s="33"/>
      <c r="R15448" s="33"/>
      <c r="S15448" s="33"/>
    </row>
    <row r="15449" spans="16:19">
      <c r="P15449" s="33"/>
      <c r="R15449" s="33"/>
      <c r="S15449" s="33"/>
    </row>
    <row r="15450" spans="16:19">
      <c r="P15450" s="33"/>
      <c r="R15450" s="33"/>
      <c r="S15450" s="33"/>
    </row>
    <row r="15451" spans="16:19">
      <c r="P15451" s="33"/>
      <c r="R15451" s="33"/>
      <c r="S15451" s="33"/>
    </row>
    <row r="15452" spans="16:19">
      <c r="P15452" s="33"/>
      <c r="R15452" s="33"/>
      <c r="S15452" s="33"/>
    </row>
    <row r="15453" spans="16:19">
      <c r="P15453" s="33"/>
      <c r="R15453" s="33"/>
      <c r="S15453" s="33"/>
    </row>
    <row r="15454" spans="16:19">
      <c r="P15454" s="33"/>
      <c r="R15454" s="33"/>
      <c r="S15454" s="33"/>
    </row>
    <row r="15455" spans="16:19">
      <c r="P15455" s="33"/>
      <c r="R15455" s="33"/>
      <c r="S15455" s="33"/>
    </row>
    <row r="15456" spans="16:19">
      <c r="P15456" s="33"/>
      <c r="R15456" s="33"/>
      <c r="S15456" s="33"/>
    </row>
    <row r="15457" spans="16:19">
      <c r="P15457" s="33"/>
      <c r="R15457" s="33"/>
      <c r="S15457" s="33"/>
    </row>
    <row r="15458" spans="16:19">
      <c r="P15458" s="33"/>
      <c r="R15458" s="33"/>
      <c r="S15458" s="33"/>
    </row>
    <row r="15459" spans="16:19">
      <c r="P15459" s="33"/>
      <c r="R15459" s="33"/>
      <c r="S15459" s="33"/>
    </row>
    <row r="15460" spans="16:19">
      <c r="P15460" s="33"/>
      <c r="R15460" s="33"/>
      <c r="S15460" s="33"/>
    </row>
    <row r="15461" spans="16:19">
      <c r="P15461" s="33"/>
      <c r="R15461" s="33"/>
      <c r="S15461" s="33"/>
    </row>
    <row r="15462" spans="16:19">
      <c r="P15462" s="33"/>
      <c r="R15462" s="33"/>
      <c r="S15462" s="33"/>
    </row>
    <row r="15463" spans="16:19">
      <c r="P15463" s="33"/>
      <c r="R15463" s="33"/>
      <c r="S15463" s="33"/>
    </row>
  </sheetData>
  <customSheetViews>
    <customSheetView guid="{471BA7C4-7631-4B56-8AB7-2E95F3B2FE79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80655E70-A378-44A4-9D1A-F68A580DCC41}" scale="70" state="hidden">
      <selection activeCell="C28" sqref="C28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</customSheetViews>
  <pageMargins left="0.78740157499999996" right="0.78740157499999996" top="0.984251969" bottom="0.984251969" header="0.49212598499999999" footer="0.49212598499999999"/>
  <pageSetup paperSize="9" orientation="portrait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K37992"/>
  <sheetViews>
    <sheetView topLeftCell="A122" workbookViewId="0">
      <selection activeCell="K147" sqref="K147"/>
    </sheetView>
  </sheetViews>
  <sheetFormatPr defaultColWidth="9" defaultRowHeight="13.5"/>
  <cols>
    <col min="1" max="1" width="11.4609375" style="102" customWidth="1"/>
    <col min="2" max="2" width="12.61328125" style="1" bestFit="1" customWidth="1"/>
    <col min="3" max="3" width="17.15234375" style="1" bestFit="1" customWidth="1"/>
    <col min="4" max="4" width="18.4609375" style="1" bestFit="1" customWidth="1"/>
    <col min="5" max="5" width="18.3828125" style="1" bestFit="1" customWidth="1"/>
    <col min="6" max="6" width="20.3828125" style="1" bestFit="1" customWidth="1"/>
    <col min="7" max="7" width="10.3828125" style="1" bestFit="1" customWidth="1"/>
    <col min="8" max="8" width="14.3828125" style="1" bestFit="1" customWidth="1"/>
    <col min="9" max="9" width="16.15234375" style="1" bestFit="1" customWidth="1"/>
    <col min="10" max="10" width="9" style="1"/>
    <col min="11" max="11" width="10.3828125" style="122" bestFit="1" customWidth="1"/>
    <col min="12" max="16" width="9" style="1"/>
    <col min="17" max="17" width="11.23046875" style="1" bestFit="1" customWidth="1"/>
    <col min="18" max="16384" width="9" style="1"/>
  </cols>
  <sheetData>
    <row r="1" spans="1:9" ht="14" thickBot="1"/>
    <row r="2" spans="1:9" ht="14" thickBot="1">
      <c r="A2" s="103" t="s">
        <v>32</v>
      </c>
      <c r="B2" s="11" t="s">
        <v>27</v>
      </c>
      <c r="C2" s="11" t="s">
        <v>28</v>
      </c>
      <c r="D2" s="11" t="s">
        <v>29</v>
      </c>
      <c r="E2" s="11" t="s">
        <v>30</v>
      </c>
      <c r="F2" s="11" t="s">
        <v>31</v>
      </c>
      <c r="H2" s="15" t="s">
        <v>32</v>
      </c>
      <c r="I2" s="16" t="s">
        <v>33</v>
      </c>
    </row>
    <row r="3" spans="1:9" ht="18" customHeight="1" thickBot="1">
      <c r="A3" s="112">
        <v>40910</v>
      </c>
      <c r="B3" s="12">
        <v>1542.62</v>
      </c>
      <c r="C3" s="13">
        <v>1.4911922406124489E-2</v>
      </c>
      <c r="D3" s="13">
        <v>1.4911922406124489E-2</v>
      </c>
      <c r="E3" s="13">
        <v>1.4911922406124489E-2</v>
      </c>
      <c r="F3" s="13">
        <v>11.305765803467693</v>
      </c>
      <c r="H3" s="29">
        <v>40939</v>
      </c>
      <c r="I3" s="30">
        <f>VLOOKUP(H3,$A$3:$D$1500,4,0)</f>
        <v>1.6156743754822012</v>
      </c>
    </row>
    <row r="4" spans="1:9" ht="18" customHeight="1" thickBot="1">
      <c r="A4" s="112">
        <v>40911</v>
      </c>
      <c r="B4" s="12">
        <v>1545.28</v>
      </c>
      <c r="C4" s="13">
        <v>0.17243391113819229</v>
      </c>
      <c r="D4" s="13">
        <v>0.18737154675534384</v>
      </c>
      <c r="E4" s="13">
        <v>0.18737154675534384</v>
      </c>
      <c r="F4" s="13">
        <v>11.479194321001906</v>
      </c>
      <c r="H4" s="17">
        <v>40968</v>
      </c>
      <c r="I4" s="30">
        <f t="shared" ref="I4:I32" si="0">VLOOKUP(H4,$A$3:$D$1500,4,0)</f>
        <v>1.5765866357006608</v>
      </c>
    </row>
    <row r="5" spans="1:9" ht="18" customHeight="1" thickBot="1">
      <c r="A5" s="112">
        <v>40912</v>
      </c>
      <c r="B5" s="12">
        <v>1544.99</v>
      </c>
      <c r="C5" s="13">
        <v>-1.8766825429694656E-2</v>
      </c>
      <c r="D5" s="13">
        <v>0.16856955763457915</v>
      </c>
      <c r="E5" s="13">
        <v>0.16856955763457915</v>
      </c>
      <c r="F5" s="13">
        <v>11.404425920985272</v>
      </c>
      <c r="H5" s="17">
        <v>40998</v>
      </c>
      <c r="I5" s="30">
        <f t="shared" si="0"/>
        <v>1.2393060388688593</v>
      </c>
    </row>
    <row r="6" spans="1:9" ht="18" customHeight="1" thickBot="1">
      <c r="A6" s="112">
        <v>40913</v>
      </c>
      <c r="B6" s="12">
        <v>1545.3</v>
      </c>
      <c r="C6" s="13">
        <v>2.0064854788692799E-2</v>
      </c>
      <c r="D6" s="13">
        <v>0.18866823566023871</v>
      </c>
      <c r="E6" s="13">
        <v>0.18866823566023871</v>
      </c>
      <c r="F6" s="13">
        <v>11.229476927063464</v>
      </c>
      <c r="H6" s="17">
        <v>41029</v>
      </c>
      <c r="I6" s="30">
        <f t="shared" si="0"/>
        <v>1.873119280285418</v>
      </c>
    </row>
    <row r="7" spans="1:9" ht="18" customHeight="1" thickBot="1">
      <c r="A7" s="112">
        <v>40914</v>
      </c>
      <c r="B7" s="12">
        <v>1547.17</v>
      </c>
      <c r="C7" s="13">
        <v>0.12101210121013839</v>
      </c>
      <c r="D7" s="13">
        <v>0.30990864826665465</v>
      </c>
      <c r="E7" s="13">
        <v>0.30990864826665465</v>
      </c>
      <c r="F7" s="13">
        <v>11.299187108841103</v>
      </c>
      <c r="H7" s="17">
        <v>41060</v>
      </c>
      <c r="I7" s="30">
        <f t="shared" si="0"/>
        <v>0.86056737761428526</v>
      </c>
    </row>
    <row r="8" spans="1:9" ht="18" customHeight="1" thickBot="1">
      <c r="A8" s="112">
        <v>40917</v>
      </c>
      <c r="B8" s="12">
        <v>1547.29</v>
      </c>
      <c r="C8" s="13">
        <v>7.756096615096908E-3</v>
      </c>
      <c r="D8" s="13">
        <v>0.31768878169593506</v>
      </c>
      <c r="E8" s="13">
        <v>0.31768878169593506</v>
      </c>
      <c r="F8" s="13">
        <v>11.351876506782776</v>
      </c>
      <c r="H8" s="18">
        <v>41089</v>
      </c>
      <c r="I8" s="30">
        <f t="shared" si="0"/>
        <v>0.75902588658693926</v>
      </c>
    </row>
    <row r="9" spans="1:9" ht="18" customHeight="1" thickBot="1">
      <c r="A9" s="112">
        <v>40918</v>
      </c>
      <c r="B9" s="12">
        <v>1550.7</v>
      </c>
      <c r="C9" s="13">
        <v>0.22038531884780443</v>
      </c>
      <c r="D9" s="13">
        <v>0.5387742399782125</v>
      </c>
      <c r="E9" s="13">
        <v>0.5387742399782125</v>
      </c>
      <c r="F9" s="13">
        <v>11.564361564361558</v>
      </c>
      <c r="H9" s="18">
        <v>41121</v>
      </c>
      <c r="I9" s="30">
        <f t="shared" si="0"/>
        <v>1.4646658356505693</v>
      </c>
    </row>
    <row r="10" spans="1:9" ht="18" customHeight="1" thickBot="1">
      <c r="A10" s="112">
        <v>40919</v>
      </c>
      <c r="B10" s="12">
        <v>1551.34</v>
      </c>
      <c r="C10" s="13">
        <v>4.1271683755716992E-2</v>
      </c>
      <c r="D10" s="13">
        <v>0.5802682849344043</v>
      </c>
      <c r="E10" s="13">
        <v>0.5802682849344043</v>
      </c>
      <c r="F10" s="13">
        <v>11.512528932273302</v>
      </c>
      <c r="H10" s="18">
        <v>41152</v>
      </c>
      <c r="I10" s="30">
        <f t="shared" si="0"/>
        <v>0.59654593994378224</v>
      </c>
    </row>
    <row r="11" spans="1:9" ht="18" customHeight="1" thickBot="1">
      <c r="A11" s="112">
        <v>40920</v>
      </c>
      <c r="B11" s="12">
        <v>1551.33</v>
      </c>
      <c r="C11" s="13">
        <v>-6.4460401975052761E-4</v>
      </c>
      <c r="D11" s="13">
        <v>0.57961994048196797</v>
      </c>
      <c r="E11" s="13">
        <v>0.57961994048196797</v>
      </c>
      <c r="F11" s="13">
        <v>11.358122173569729</v>
      </c>
      <c r="H11" s="17">
        <v>41180</v>
      </c>
      <c r="I11" s="30">
        <f t="shared" si="0"/>
        <v>0.77091088434575461</v>
      </c>
    </row>
    <row r="12" spans="1:9" ht="18" customHeight="1" thickBot="1">
      <c r="A12" s="112">
        <v>40921</v>
      </c>
      <c r="B12" s="12">
        <v>1552.86</v>
      </c>
      <c r="C12" s="13">
        <v>9.8625050762901623E-2</v>
      </c>
      <c r="D12" s="13">
        <v>0.67881664170539313</v>
      </c>
      <c r="E12" s="13">
        <v>0.67881664170539313</v>
      </c>
      <c r="F12" s="13">
        <v>11.434353292381871</v>
      </c>
      <c r="H12" s="18">
        <v>41213</v>
      </c>
      <c r="I12" s="30">
        <f t="shared" si="0"/>
        <v>1.1565509727263779</v>
      </c>
    </row>
    <row r="13" spans="1:9" ht="18" customHeight="1" thickBot="1">
      <c r="A13" s="112">
        <v>40924</v>
      </c>
      <c r="B13" s="12">
        <v>1553.45</v>
      </c>
      <c r="C13" s="13">
        <v>3.7994410313890725E-2</v>
      </c>
      <c r="D13" s="13">
        <v>0.71706896439940326</v>
      </c>
      <c r="E13" s="13">
        <v>0.71706896439940326</v>
      </c>
      <c r="F13" s="13">
        <v>11.512702161413291</v>
      </c>
      <c r="H13" s="18">
        <v>41243</v>
      </c>
      <c r="I13" s="30">
        <f t="shared" si="0"/>
        <v>0.63415814210672217</v>
      </c>
    </row>
    <row r="14" spans="1:9" ht="18" customHeight="1" thickBot="1">
      <c r="A14" s="112">
        <v>40925</v>
      </c>
      <c r="B14" s="12">
        <v>1554.44</v>
      </c>
      <c r="C14" s="13">
        <v>6.3729119057587269E-2</v>
      </c>
      <c r="D14" s="13">
        <v>0.78125506519102217</v>
      </c>
      <c r="E14" s="13">
        <v>0.78125506519102217</v>
      </c>
      <c r="F14" s="13">
        <v>11.577360657502789</v>
      </c>
      <c r="H14" s="18">
        <v>41274</v>
      </c>
      <c r="I14" s="30">
        <f t="shared" si="0"/>
        <v>1.3427428355569315</v>
      </c>
    </row>
    <row r="15" spans="1:9" ht="18" customHeight="1" thickBot="1">
      <c r="A15" s="112">
        <v>40926</v>
      </c>
      <c r="B15" s="12">
        <v>1555.39</v>
      </c>
      <c r="C15" s="13">
        <v>6.1115256941413065E-2</v>
      </c>
      <c r="D15" s="13">
        <v>0.84284778817289574</v>
      </c>
      <c r="E15" s="13">
        <v>0.84284778817289574</v>
      </c>
      <c r="F15" s="13">
        <v>11.575073707165572</v>
      </c>
      <c r="H15" s="18">
        <v>41305</v>
      </c>
      <c r="I15" s="30">
        <f t="shared" si="0"/>
        <v>1.0239293358860868</v>
      </c>
    </row>
    <row r="16" spans="1:9" ht="18" customHeight="1" thickBot="1">
      <c r="A16" s="112">
        <v>40927</v>
      </c>
      <c r="B16" s="12">
        <v>1556.97</v>
      </c>
      <c r="C16" s="13">
        <v>0.10158223982408288</v>
      </c>
      <c r="D16" s="13">
        <v>0.94528621165852478</v>
      </c>
      <c r="E16" s="13">
        <v>0.94528621165852478</v>
      </c>
      <c r="F16" s="13">
        <v>11.734902579927509</v>
      </c>
      <c r="H16" s="18">
        <v>41333</v>
      </c>
      <c r="I16" s="30">
        <f>VLOOKUP(H16,$A$3:$D$3000,4,0)</f>
        <v>0.39468682215613171</v>
      </c>
    </row>
    <row r="17" spans="1:9" ht="18" customHeight="1" thickBot="1">
      <c r="A17" s="112">
        <v>3</v>
      </c>
      <c r="B17" s="12">
        <v>1559.07</v>
      </c>
      <c r="C17" s="13">
        <v>0.13487735794524003</v>
      </c>
      <c r="D17" s="13">
        <v>1.0814385466710652</v>
      </c>
      <c r="E17" s="13">
        <v>1.0814385466710652</v>
      </c>
      <c r="F17" s="13">
        <v>11.862327263334628</v>
      </c>
      <c r="H17" s="18">
        <v>41361</v>
      </c>
      <c r="I17" s="30">
        <f t="shared" si="0"/>
        <v>0.68102593801160349</v>
      </c>
    </row>
    <row r="18" spans="1:9" ht="18" customHeight="1" thickBot="1">
      <c r="A18" s="112">
        <v>40931</v>
      </c>
      <c r="B18" s="12">
        <v>1558.36</v>
      </c>
      <c r="C18" s="13">
        <v>-4.5539969340702147E-2</v>
      </c>
      <c r="D18" s="13">
        <v>1.0354060905477747</v>
      </c>
      <c r="E18" s="13">
        <v>1.0354060905477747</v>
      </c>
      <c r="F18" s="13">
        <v>11.837062766430773</v>
      </c>
      <c r="H18" s="18">
        <v>41394</v>
      </c>
      <c r="I18" s="30">
        <f t="shared" si="0"/>
        <v>0.53980808052873641</v>
      </c>
    </row>
    <row r="19" spans="1:9" ht="18" customHeight="1" thickBot="1">
      <c r="A19" s="112">
        <v>40932</v>
      </c>
      <c r="B19" s="12">
        <v>1558.33</v>
      </c>
      <c r="C19" s="13">
        <v>-1.9251007469356374E-3</v>
      </c>
      <c r="D19" s="13">
        <v>1.0334610571904435</v>
      </c>
      <c r="E19" s="13">
        <v>1.0334610571904435</v>
      </c>
      <c r="F19" s="13">
        <v>11.878266613060685</v>
      </c>
      <c r="H19" s="18">
        <v>41425</v>
      </c>
      <c r="I19" s="30">
        <f t="shared" si="0"/>
        <v>0.52480732309756473</v>
      </c>
    </row>
    <row r="20" spans="1:9" ht="18" customHeight="1" thickBot="1">
      <c r="A20" s="112">
        <v>40933</v>
      </c>
      <c r="B20" s="12">
        <v>1558.91</v>
      </c>
      <c r="C20" s="13">
        <v>3.7219330950444274E-2</v>
      </c>
      <c r="D20" s="13">
        <v>1.0710650354320173</v>
      </c>
      <c r="E20" s="13">
        <v>1.0710650354320173</v>
      </c>
      <c r="F20" s="13">
        <v>11.899019481172024</v>
      </c>
      <c r="H20" s="18">
        <v>41453</v>
      </c>
      <c r="I20" s="30">
        <f t="shared" si="0"/>
        <v>-0.19591211316933865</v>
      </c>
    </row>
    <row r="21" spans="1:9" ht="18" customHeight="1" thickBot="1">
      <c r="A21" s="112">
        <v>40934</v>
      </c>
      <c r="B21" s="12">
        <v>1562.79</v>
      </c>
      <c r="C21" s="13">
        <v>0.24889185392356072</v>
      </c>
      <c r="D21" s="13">
        <v>1.3226226829790022</v>
      </c>
      <c r="E21" s="13">
        <v>1.3226226829790022</v>
      </c>
      <c r="F21" s="13">
        <v>12.219413766856713</v>
      </c>
      <c r="H21" s="18">
        <v>41486</v>
      </c>
      <c r="I21" s="30">
        <f t="shared" si="0"/>
        <v>0.86140247947932291</v>
      </c>
    </row>
    <row r="22" spans="1:9" ht="18" customHeight="1" thickBot="1">
      <c r="A22" s="112">
        <v>40935</v>
      </c>
      <c r="B22" s="12">
        <v>1564.02</v>
      </c>
      <c r="C22" s="13">
        <v>7.8705392279188047E-2</v>
      </c>
      <c r="D22" s="13">
        <v>1.4023690506292041</v>
      </c>
      <c r="E22" s="13">
        <v>1.4023690506292041</v>
      </c>
      <c r="F22" s="13">
        <v>12.381171364723965</v>
      </c>
      <c r="H22" s="18">
        <v>41516</v>
      </c>
      <c r="I22" s="30">
        <f t="shared" si="0"/>
        <v>0.94863765846870951</v>
      </c>
    </row>
    <row r="23" spans="1:9" ht="18" customHeight="1" thickBot="1">
      <c r="A23" s="112">
        <v>40938</v>
      </c>
      <c r="B23" s="12">
        <v>1564.96</v>
      </c>
      <c r="C23" s="13">
        <v>6.0101533228484882E-2</v>
      </c>
      <c r="D23" s="13">
        <v>1.4633134291586414</v>
      </c>
      <c r="E23" s="13">
        <v>1.4633134291586414</v>
      </c>
      <c r="F23" s="13">
        <v>12.50853720784777</v>
      </c>
      <c r="H23" s="19">
        <v>41547</v>
      </c>
      <c r="I23" s="30">
        <f t="shared" si="0"/>
        <v>-0.37211957370498761</v>
      </c>
    </row>
    <row r="24" spans="1:9" ht="18" customHeight="1" thickBot="1">
      <c r="A24" s="112">
        <v>40939</v>
      </c>
      <c r="B24" s="12">
        <v>1567.31</v>
      </c>
      <c r="C24" s="13">
        <v>0.15016358245578676</v>
      </c>
      <c r="D24" s="13">
        <v>1.6156743754822012</v>
      </c>
      <c r="E24" s="13">
        <v>1.6156743754822012</v>
      </c>
      <c r="F24" s="13">
        <v>12.630519923825956</v>
      </c>
      <c r="H24" s="19">
        <v>41578</v>
      </c>
      <c r="I24" s="30">
        <f t="shared" si="0"/>
        <v>0.72539756326959193</v>
      </c>
    </row>
    <row r="25" spans="1:9" ht="18" customHeight="1" thickBot="1">
      <c r="A25" s="112">
        <v>40940</v>
      </c>
      <c r="B25" s="12">
        <v>1569.23</v>
      </c>
      <c r="C25" s="13">
        <v>0.12250288711230795</v>
      </c>
      <c r="D25" s="13">
        <v>0.12250288711230795</v>
      </c>
      <c r="E25" s="13">
        <v>1.740156510350821</v>
      </c>
      <c r="F25" s="13">
        <v>12.660009045940445</v>
      </c>
      <c r="H25" s="19">
        <v>41607</v>
      </c>
      <c r="I25" s="30">
        <f t="shared" si="0"/>
        <v>1.7473060576138622</v>
      </c>
    </row>
    <row r="26" spans="1:9" ht="18" customHeight="1" thickBot="1">
      <c r="A26" s="112">
        <v>40941</v>
      </c>
      <c r="B26" s="12">
        <v>1571.81</v>
      </c>
      <c r="C26" s="13">
        <v>0.16441184529991659</v>
      </c>
      <c r="D26" s="13">
        <v>0.28711614166947452</v>
      </c>
      <c r="E26" s="13">
        <v>1.9074293790805052</v>
      </c>
      <c r="F26" s="13">
        <v>12.771559764672125</v>
      </c>
      <c r="H26" s="19">
        <v>41639</v>
      </c>
      <c r="I26" s="30">
        <f t="shared" si="0"/>
        <v>1.1550632911392356</v>
      </c>
    </row>
    <row r="27" spans="1:9" ht="18" customHeight="1" thickBot="1">
      <c r="A27" s="112">
        <v>40942</v>
      </c>
      <c r="B27" s="12">
        <v>1572.72</v>
      </c>
      <c r="C27" s="13">
        <v>5.7895038204369698E-2</v>
      </c>
      <c r="D27" s="13">
        <v>0.34517740587376444</v>
      </c>
      <c r="E27" s="13">
        <v>1.9664287242526113</v>
      </c>
      <c r="F27" s="13">
        <v>12.828753856087239</v>
      </c>
      <c r="H27" s="19">
        <v>41670</v>
      </c>
      <c r="I27" s="30">
        <f t="shared" si="0"/>
        <v>0.15329266385106788</v>
      </c>
    </row>
    <row r="28" spans="1:9" ht="18" customHeight="1" thickBot="1">
      <c r="A28" s="112">
        <v>40945</v>
      </c>
      <c r="B28" s="12">
        <v>1573.45</v>
      </c>
      <c r="C28" s="13">
        <v>4.6416399613402604E-2</v>
      </c>
      <c r="D28" s="13">
        <v>0.39175402441125051</v>
      </c>
      <c r="E28" s="13">
        <v>2.0137578692807967</v>
      </c>
      <c r="F28" s="13">
        <v>12.979198529464565</v>
      </c>
      <c r="H28" s="19">
        <v>41698</v>
      </c>
      <c r="I28" s="30">
        <f t="shared" si="0"/>
        <v>4.1648445471786921E-2</v>
      </c>
    </row>
    <row r="29" spans="1:9" ht="18" customHeight="1" thickBot="1">
      <c r="A29" s="112">
        <v>40946</v>
      </c>
      <c r="B29" s="12">
        <v>1574.65</v>
      </c>
      <c r="C29" s="13">
        <v>7.626553115764878E-2</v>
      </c>
      <c r="D29" s="13">
        <v>0.46831832885645408</v>
      </c>
      <c r="E29" s="13">
        <v>2.0915592035736674</v>
      </c>
      <c r="F29" s="13">
        <v>13.015050491276181</v>
      </c>
      <c r="H29" s="19">
        <v>41729</v>
      </c>
      <c r="I29" s="30">
        <f t="shared" si="0"/>
        <v>3.4345663079449196E-2</v>
      </c>
    </row>
    <row r="30" spans="1:9" ht="18" customHeight="1" thickBot="1">
      <c r="A30" s="112">
        <v>40947</v>
      </c>
      <c r="B30" s="12">
        <v>1577.32</v>
      </c>
      <c r="C30" s="13">
        <v>0.16956148985487474</v>
      </c>
      <c r="D30" s="13">
        <v>0.63867390624701148</v>
      </c>
      <c r="E30" s="13">
        <v>2.2646671723753231</v>
      </c>
      <c r="F30" s="13">
        <v>12.931910932913283</v>
      </c>
      <c r="H30" s="19">
        <v>41759</v>
      </c>
      <c r="I30" s="30">
        <f>VLOOKUP(H30,A:D,4,0)</f>
        <v>-6.6066690943145101E-2</v>
      </c>
    </row>
    <row r="31" spans="1:9" ht="18" customHeight="1" thickBot="1">
      <c r="A31" s="112">
        <v>40948</v>
      </c>
      <c r="B31" s="12">
        <v>1578.29</v>
      </c>
      <c r="C31" s="13">
        <v>6.1496715948572422E-2</v>
      </c>
      <c r="D31" s="13">
        <v>0.70056338567354715</v>
      </c>
      <c r="E31" s="13">
        <v>2.3275565842620694</v>
      </c>
      <c r="F31" s="13">
        <v>13.179634277518826</v>
      </c>
      <c r="H31" s="19">
        <v>41789</v>
      </c>
      <c r="I31" s="30">
        <f t="shared" si="0"/>
        <v>0.84485926820507817</v>
      </c>
    </row>
    <row r="32" spans="1:9" ht="18" customHeight="1" thickBot="1">
      <c r="A32" s="112">
        <v>40949</v>
      </c>
      <c r="B32" s="12">
        <v>1579.55</v>
      </c>
      <c r="C32" s="13">
        <v>7.9833237237769694E-2</v>
      </c>
      <c r="D32" s="13">
        <v>0.78095590534099646</v>
      </c>
      <c r="E32" s="13">
        <v>2.4092479852696025</v>
      </c>
      <c r="F32" s="13">
        <v>13.287049322594303</v>
      </c>
      <c r="H32" s="19">
        <v>41820</v>
      </c>
      <c r="I32" s="30">
        <f t="shared" si="0"/>
        <v>0.61426963856168193</v>
      </c>
    </row>
    <row r="33" spans="1:9" ht="18" customHeight="1" thickBot="1">
      <c r="A33" s="112">
        <v>40952</v>
      </c>
      <c r="B33" s="12">
        <v>1579.28</v>
      </c>
      <c r="C33" s="13">
        <v>-1.7093475989993223E-2</v>
      </c>
      <c r="D33" s="13">
        <v>0.76372893684082399</v>
      </c>
      <c r="E33" s="13">
        <v>2.3917426850537105</v>
      </c>
      <c r="F33" s="13">
        <v>13.135423233423115</v>
      </c>
      <c r="H33" s="19">
        <v>41851</v>
      </c>
      <c r="I33" s="30">
        <v>0.74647540478975927</v>
      </c>
    </row>
    <row r="34" spans="1:9" ht="18" customHeight="1" thickBot="1">
      <c r="A34" s="112">
        <v>40953</v>
      </c>
      <c r="B34" s="12">
        <v>1579.94</v>
      </c>
      <c r="C34" s="13">
        <v>4.1791195988061247E-2</v>
      </c>
      <c r="D34" s="13">
        <v>0.80583930428570483</v>
      </c>
      <c r="E34" s="13">
        <v>2.4345334189147971</v>
      </c>
      <c r="F34" s="13">
        <v>13.105729237509589</v>
      </c>
      <c r="H34" s="19">
        <v>41880</v>
      </c>
      <c r="I34" s="30">
        <v>0.88353168237671476</v>
      </c>
    </row>
    <row r="35" spans="1:9" ht="18" customHeight="1" thickBot="1">
      <c r="A35" s="112">
        <v>40954</v>
      </c>
      <c r="B35" s="12">
        <v>1583.34</v>
      </c>
      <c r="C35" s="13">
        <v>0.21519804549539057</v>
      </c>
      <c r="D35" s="13">
        <v>1.0227715002137483</v>
      </c>
      <c r="E35" s="13">
        <v>2.654970532744616</v>
      </c>
      <c r="F35" s="13">
        <v>13.266422966041658</v>
      </c>
      <c r="H35" s="19">
        <v>41912</v>
      </c>
      <c r="I35" s="30">
        <v>1.3977365652731333</v>
      </c>
    </row>
    <row r="36" spans="1:9" ht="18" customHeight="1" thickBot="1">
      <c r="A36" s="112">
        <v>40955</v>
      </c>
      <c r="B36" s="12">
        <v>1584.59</v>
      </c>
      <c r="C36" s="13">
        <v>7.8947036012477767E-2</v>
      </c>
      <c r="D36" s="13">
        <v>1.1025259840108159</v>
      </c>
      <c r="E36" s="13">
        <v>2.7360135892997128</v>
      </c>
      <c r="F36" s="13">
        <v>13.178532655276843</v>
      </c>
      <c r="H36" s="19">
        <v>41943</v>
      </c>
      <c r="I36" s="30">
        <v>-0.17174859987554303</v>
      </c>
    </row>
    <row r="37" spans="1:9" ht="18" customHeight="1" thickBot="1">
      <c r="A37" s="112">
        <v>40956</v>
      </c>
      <c r="B37" s="12">
        <v>1587.16</v>
      </c>
      <c r="C37" s="13">
        <v>0.1621870641617118</v>
      </c>
      <c r="D37" s="13">
        <v>1.266501202697623</v>
      </c>
      <c r="E37" s="13">
        <v>2.902638113576983</v>
      </c>
      <c r="F37" s="13">
        <v>13.297355947690015</v>
      </c>
      <c r="H37" s="19">
        <v>41971</v>
      </c>
      <c r="I37" s="30">
        <v>1.8775245599162327</v>
      </c>
    </row>
    <row r="38" spans="1:9" ht="18" customHeight="1" thickBot="1">
      <c r="A38" s="112">
        <v>40961</v>
      </c>
      <c r="B38" s="12">
        <v>1586.51</v>
      </c>
      <c r="C38" s="13">
        <v>-4.0953653065856077E-2</v>
      </c>
      <c r="D38" s="13">
        <v>1.2250288711231461</v>
      </c>
      <c r="E38" s="13">
        <v>2.8604957241683326</v>
      </c>
      <c r="F38" s="13">
        <v>13.356959637602973</v>
      </c>
      <c r="H38" s="19">
        <v>42004</v>
      </c>
      <c r="I38" s="30">
        <v>0.8668836731197338</v>
      </c>
    </row>
    <row r="39" spans="1:9" ht="18" customHeight="1" thickBot="1">
      <c r="A39" s="112">
        <v>40962</v>
      </c>
      <c r="B39" s="12">
        <v>1586.73</v>
      </c>
      <c r="C39" s="13">
        <v>1.3866915430726934E-2</v>
      </c>
      <c r="D39" s="13">
        <v>1.2390656602714323</v>
      </c>
      <c r="E39" s="13">
        <v>2.8747593021220208</v>
      </c>
      <c r="F39" s="13">
        <v>13.38888213982008</v>
      </c>
      <c r="H39" s="19">
        <v>42034</v>
      </c>
      <c r="I39" s="30">
        <v>1.1617637067735664</v>
      </c>
    </row>
    <row r="40" spans="1:9" ht="18" customHeight="1" thickBot="1">
      <c r="A40" s="112">
        <v>40963</v>
      </c>
      <c r="B40" s="12">
        <v>1585.83</v>
      </c>
      <c r="C40" s="13">
        <v>-5.6720425025058585E-2</v>
      </c>
      <c r="D40" s="13">
        <v>1.1816424319375241</v>
      </c>
      <c r="E40" s="13">
        <v>2.8164083014023511</v>
      </c>
      <c r="F40" s="13">
        <v>13.399120454789216</v>
      </c>
      <c r="H40" s="19">
        <v>42062</v>
      </c>
      <c r="I40" s="30">
        <v>2.9185455243212255</v>
      </c>
    </row>
    <row r="41" spans="1:9" ht="18" customHeight="1" thickBot="1">
      <c r="A41" s="112">
        <v>40966</v>
      </c>
      <c r="B41" s="12">
        <v>1586.11</v>
      </c>
      <c r="C41" s="13">
        <v>1.7656369219909429E-2</v>
      </c>
      <c r="D41" s="13">
        <v>1.199507436308056</v>
      </c>
      <c r="E41" s="13">
        <v>2.8345619460707017</v>
      </c>
      <c r="F41" s="13">
        <v>13.320282638050385</v>
      </c>
      <c r="H41" s="19">
        <v>42094</v>
      </c>
      <c r="I41" s="30">
        <v>3.2329032739205177</v>
      </c>
    </row>
    <row r="42" spans="1:9" ht="18" customHeight="1" thickBot="1">
      <c r="A42" s="112">
        <v>40967</v>
      </c>
      <c r="B42" s="12">
        <v>1588.59</v>
      </c>
      <c r="C42" s="13">
        <v>0.15635737748327383</v>
      </c>
      <c r="D42" s="13">
        <v>1.3577403321614723</v>
      </c>
      <c r="E42" s="13">
        <v>2.9953513702759782</v>
      </c>
      <c r="F42" s="13">
        <v>13.294298877462229</v>
      </c>
      <c r="H42" s="19">
        <v>42124</v>
      </c>
      <c r="I42" s="30">
        <v>-0.785172476070084</v>
      </c>
    </row>
    <row r="43" spans="1:9" ht="18" customHeight="1" thickBot="1">
      <c r="A43" s="112">
        <v>40968</v>
      </c>
      <c r="B43" s="12">
        <v>1592.02</v>
      </c>
      <c r="C43" s="13">
        <v>0.2159147420039087</v>
      </c>
      <c r="D43" s="13">
        <v>1.5765866357006608</v>
      </c>
      <c r="E43" s="13">
        <v>3.2177335174631505</v>
      </c>
      <c r="F43" s="13">
        <v>13.538917970588638</v>
      </c>
      <c r="H43" s="19">
        <v>42153</v>
      </c>
      <c r="I43" s="30">
        <v>2.2094192708688842</v>
      </c>
    </row>
    <row r="44" spans="1:9" ht="18" customHeight="1" thickBot="1">
      <c r="A44" s="112">
        <v>40969</v>
      </c>
      <c r="B44" s="12">
        <v>1594.6</v>
      </c>
      <c r="C44" s="13">
        <v>0.16205826559967385</v>
      </c>
      <c r="D44" s="13">
        <v>0.16205826559967385</v>
      </c>
      <c r="E44" s="13">
        <v>3.3850063861928348</v>
      </c>
      <c r="F44" s="13">
        <v>13.659690939157198</v>
      </c>
      <c r="H44" s="19">
        <v>42185</v>
      </c>
      <c r="I44" s="30">
        <v>-0.15093768366311044</v>
      </c>
    </row>
    <row r="45" spans="1:9" ht="18" customHeight="1" thickBot="1">
      <c r="A45" s="112">
        <v>40970</v>
      </c>
      <c r="B45" s="12">
        <v>1598.23</v>
      </c>
      <c r="C45" s="13">
        <v>0.22764329612443568</v>
      </c>
      <c r="D45" s="13">
        <v>0.39007047650154725</v>
      </c>
      <c r="E45" s="13">
        <v>3.6203554224288226</v>
      </c>
      <c r="F45" s="13">
        <v>13.844586749485366</v>
      </c>
      <c r="H45" s="19">
        <v>42216</v>
      </c>
      <c r="I45" s="30">
        <v>3.7305412985993769</v>
      </c>
    </row>
    <row r="46" spans="1:9" ht="18" customHeight="1" thickBot="1">
      <c r="A46" s="112">
        <v>40973</v>
      </c>
      <c r="B46" s="12">
        <v>1597.39</v>
      </c>
      <c r="C46" s="13">
        <v>-5.25581424450694E-2</v>
      </c>
      <c r="D46" s="13">
        <v>0.33730732025980537</v>
      </c>
      <c r="E46" s="13">
        <v>3.5658944884238153</v>
      </c>
      <c r="F46" s="13">
        <v>13.668158626922189</v>
      </c>
      <c r="H46" s="19">
        <v>42247</v>
      </c>
      <c r="I46" s="30">
        <v>-0.71188145626184252</v>
      </c>
    </row>
    <row r="47" spans="1:9" ht="18" customHeight="1" thickBot="1">
      <c r="A47" s="112">
        <v>40974</v>
      </c>
      <c r="B47" s="12">
        <v>1596.44</v>
      </c>
      <c r="C47" s="13">
        <v>-5.9472013722383643E-2</v>
      </c>
      <c r="D47" s="13">
        <v>0.27763470308161953</v>
      </c>
      <c r="E47" s="13">
        <v>3.5043017654419417</v>
      </c>
      <c r="F47" s="13">
        <v>13.600557884025587</v>
      </c>
      <c r="H47" s="19">
        <v>42277</v>
      </c>
      <c r="I47" s="30">
        <v>1.1962747925028383</v>
      </c>
    </row>
    <row r="48" spans="1:9" ht="18" customHeight="1" thickBot="1">
      <c r="A48" s="112">
        <v>40975</v>
      </c>
      <c r="B48" s="12">
        <v>1598.44</v>
      </c>
      <c r="C48" s="13">
        <v>0.12527874520809057</v>
      </c>
      <c r="D48" s="13">
        <v>0.40326126556200492</v>
      </c>
      <c r="E48" s="13">
        <v>3.6339706559300744</v>
      </c>
      <c r="F48" s="13">
        <v>13.742875237492092</v>
      </c>
      <c r="H48" s="19">
        <v>42307</v>
      </c>
      <c r="I48" s="30">
        <v>0.89718906430495959</v>
      </c>
    </row>
    <row r="49" spans="1:9" ht="18" customHeight="1" thickBot="1">
      <c r="A49" s="112">
        <v>40976</v>
      </c>
      <c r="B49" s="12">
        <v>1603.56</v>
      </c>
      <c r="C49" s="13">
        <v>0.32031230449687254</v>
      </c>
      <c r="D49" s="13">
        <v>0.72486526551174268</v>
      </c>
      <c r="E49" s="13">
        <v>3.9659230155796976</v>
      </c>
      <c r="F49" s="13">
        <v>14.107207662366307</v>
      </c>
      <c r="H49" s="19">
        <v>42338</v>
      </c>
      <c r="I49" s="30">
        <v>1.4798984000983895</v>
      </c>
    </row>
    <row r="50" spans="1:9" ht="18" customHeight="1" thickBot="1">
      <c r="A50" s="112">
        <v>40977</v>
      </c>
      <c r="B50" s="12">
        <v>1607.79</v>
      </c>
      <c r="C50" s="13">
        <v>0.26378807154081585</v>
      </c>
      <c r="D50" s="13">
        <v>0.9905654451577206</v>
      </c>
      <c r="E50" s="13">
        <v>4.2401727189621319</v>
      </c>
      <c r="F50" s="13">
        <v>14.346369668650926</v>
      </c>
      <c r="H50" s="19">
        <v>42369</v>
      </c>
      <c r="I50" s="30">
        <v>1.1704141368979126</v>
      </c>
    </row>
    <row r="51" spans="1:9" ht="18" customHeight="1" thickBot="1">
      <c r="A51" s="112">
        <v>40980</v>
      </c>
      <c r="B51" s="12">
        <v>1606.73</v>
      </c>
      <c r="C51" s="13">
        <v>-6.5929008141607515E-2</v>
      </c>
      <c r="D51" s="13">
        <v>0.92398336704313522</v>
      </c>
      <c r="E51" s="13">
        <v>4.1714482070034142</v>
      </c>
      <c r="F51" s="13">
        <v>14.363704953271682</v>
      </c>
      <c r="H51" s="19">
        <v>42398</v>
      </c>
      <c r="I51" s="30">
        <v>1.4075781230639794</v>
      </c>
    </row>
    <row r="52" spans="1:9" ht="18" customHeight="1" thickBot="1">
      <c r="A52" s="112">
        <v>40981</v>
      </c>
      <c r="B52" s="12">
        <v>1610.51</v>
      </c>
      <c r="C52" s="13">
        <v>0.23526043579193967</v>
      </c>
      <c r="D52" s="13">
        <v>1.1614175701310181</v>
      </c>
      <c r="E52" s="13">
        <v>4.4165224100259914</v>
      </c>
      <c r="F52" s="13">
        <v>14.632757503932581</v>
      </c>
      <c r="H52" s="19">
        <v>42429</v>
      </c>
      <c r="I52" s="30">
        <v>0.86508149849708893</v>
      </c>
    </row>
    <row r="53" spans="1:9" ht="18" customHeight="1" thickBot="1">
      <c r="A53" s="112">
        <v>40982</v>
      </c>
      <c r="B53" s="12">
        <v>1611.43</v>
      </c>
      <c r="C53" s="13">
        <v>5.7124761721438766E-2</v>
      </c>
      <c r="D53" s="13">
        <v>1.219205788872002</v>
      </c>
      <c r="E53" s="13">
        <v>4.4761700996505338</v>
      </c>
      <c r="F53" s="13">
        <v>14.764407600490003</v>
      </c>
      <c r="H53" s="19">
        <v>42460</v>
      </c>
      <c r="I53" s="30">
        <v>-0.39975772259237541</v>
      </c>
    </row>
    <row r="54" spans="1:9" ht="18" customHeight="1" thickBot="1">
      <c r="A54" s="112">
        <v>40983</v>
      </c>
      <c r="B54" s="12">
        <v>1611.49</v>
      </c>
      <c r="C54" s="13">
        <v>3.7234009544251379E-3</v>
      </c>
      <c r="D54" s="13">
        <v>1.2229745857464058</v>
      </c>
      <c r="E54" s="13">
        <v>4.480060166365174</v>
      </c>
      <c r="F54" s="13">
        <v>14.775220079200025</v>
      </c>
      <c r="H54" s="19">
        <v>42490</v>
      </c>
      <c r="I54" s="30">
        <v>2.3700640557853037</v>
      </c>
    </row>
    <row r="55" spans="1:9" ht="18" customHeight="1" thickBot="1">
      <c r="A55" s="112">
        <v>40984</v>
      </c>
      <c r="B55" s="12">
        <v>1611.5</v>
      </c>
      <c r="C55" s="13">
        <v>6.205437204087616E-4</v>
      </c>
      <c r="D55" s="13">
        <v>1.2236027185588139</v>
      </c>
      <c r="E55" s="13">
        <v>4.4807085108176103</v>
      </c>
      <c r="F55" s="13">
        <v>14.803732991379913</v>
      </c>
      <c r="H55" s="19">
        <v>42521</v>
      </c>
      <c r="I55" s="30">
        <v>0.85463315723190991</v>
      </c>
    </row>
    <row r="56" spans="1:9" ht="18" customHeight="1" thickBot="1">
      <c r="A56" s="112">
        <v>40987</v>
      </c>
      <c r="B56" s="12">
        <v>1611.49</v>
      </c>
      <c r="C56" s="13">
        <v>-6.2053986968901853E-4</v>
      </c>
      <c r="D56" s="13">
        <v>1.2229745857464058</v>
      </c>
      <c r="E56" s="13">
        <v>4.480060166365174</v>
      </c>
      <c r="F56" s="13">
        <v>14.595659346910917</v>
      </c>
      <c r="H56" s="19">
        <v>42551</v>
      </c>
      <c r="I56" s="30">
        <v>1.2840448591084908</v>
      </c>
    </row>
    <row r="57" spans="1:9" ht="18" customHeight="1" thickBot="1">
      <c r="A57" s="112">
        <v>40988</v>
      </c>
      <c r="B57" s="12">
        <v>1611.4</v>
      </c>
      <c r="C57" s="13">
        <v>-5.5848934836677522E-3</v>
      </c>
      <c r="D57" s="13">
        <v>1.2173213904348001</v>
      </c>
      <c r="E57" s="13">
        <v>4.4742250662932248</v>
      </c>
      <c r="F57" s="13">
        <v>14.589259301399494</v>
      </c>
      <c r="H57" s="19">
        <v>42582</v>
      </c>
      <c r="I57" s="30">
        <v>1.6058371521396886</v>
      </c>
    </row>
    <row r="58" spans="1:9" ht="18" customHeight="1" thickBot="1">
      <c r="A58" s="112">
        <v>40989</v>
      </c>
      <c r="B58" s="12">
        <v>1612.41</v>
      </c>
      <c r="C58" s="13">
        <v>6.2678416283978855E-2</v>
      </c>
      <c r="D58" s="13">
        <v>1.2807628044873898</v>
      </c>
      <c r="E58" s="13">
        <v>4.5397078559897386</v>
      </c>
      <c r="F58" s="13">
        <v>14.535651877424026</v>
      </c>
      <c r="H58" s="19">
        <v>42613</v>
      </c>
      <c r="I58" s="30">
        <v>1.5007097177917927</v>
      </c>
    </row>
    <row r="59" spans="1:9" ht="18" customHeight="1" thickBot="1">
      <c r="A59" s="112">
        <v>40990</v>
      </c>
      <c r="B59" s="12">
        <v>1610.32</v>
      </c>
      <c r="C59" s="13">
        <v>-0.12961963768520768</v>
      </c>
      <c r="D59" s="13">
        <v>1.1494830466953987</v>
      </c>
      <c r="E59" s="13">
        <v>4.4042038654296123</v>
      </c>
      <c r="F59" s="13">
        <v>14.212762335718775</v>
      </c>
      <c r="H59" s="19">
        <v>42643</v>
      </c>
      <c r="I59" s="30">
        <v>1.3898026006638808</v>
      </c>
    </row>
    <row r="60" spans="1:9" ht="18" customHeight="1" thickBot="1">
      <c r="A60" s="112">
        <v>40991</v>
      </c>
      <c r="B60" s="12">
        <v>1610.56</v>
      </c>
      <c r="C60" s="13">
        <v>1.4903870038263101E-2</v>
      </c>
      <c r="D60" s="13">
        <v>1.1645582341930361</v>
      </c>
      <c r="E60" s="13">
        <v>4.4197641322881953</v>
      </c>
      <c r="F60" s="13">
        <v>14.009839663044632</v>
      </c>
      <c r="H60" s="19">
        <v>42674</v>
      </c>
      <c r="I60" s="30">
        <v>1.9343284910235514</v>
      </c>
    </row>
    <row r="61" spans="1:9" ht="18" customHeight="1" thickBot="1">
      <c r="A61" s="112">
        <v>40994</v>
      </c>
      <c r="B61" s="12">
        <v>1611.81</v>
      </c>
      <c r="C61" s="13">
        <v>7.7612755811640177E-2</v>
      </c>
      <c r="D61" s="13">
        <v>1.2430748357432631</v>
      </c>
      <c r="E61" s="13">
        <v>4.5008071888432699</v>
      </c>
      <c r="F61" s="13">
        <v>13.875838096381955</v>
      </c>
      <c r="H61" s="19">
        <v>42704</v>
      </c>
      <c r="I61" s="30">
        <v>-0.23861226597993168</v>
      </c>
    </row>
    <row r="62" spans="1:9" ht="18" customHeight="1" thickBot="1">
      <c r="A62" s="112">
        <v>40995</v>
      </c>
      <c r="B62" s="12">
        <v>1611.29</v>
      </c>
      <c r="C62" s="13">
        <v>-3.2261867093519303E-2</v>
      </c>
      <c r="D62" s="13">
        <v>1.2104119294983784</v>
      </c>
      <c r="E62" s="13">
        <v>4.4670932773163585</v>
      </c>
      <c r="F62" s="13">
        <v>13.839099624843666</v>
      </c>
      <c r="H62" s="19">
        <v>42735</v>
      </c>
      <c r="I62" s="30">
        <v>2.2882811275144244</v>
      </c>
    </row>
    <row r="63" spans="1:9" ht="18" customHeight="1" thickBot="1">
      <c r="A63" s="112">
        <v>40996</v>
      </c>
      <c r="B63" s="12">
        <v>1610.8</v>
      </c>
      <c r="C63" s="13">
        <v>-3.0410416498583004E-2</v>
      </c>
      <c r="D63" s="13">
        <v>1.1796334216906734</v>
      </c>
      <c r="E63" s="13">
        <v>4.4353243991467783</v>
      </c>
      <c r="F63" s="13">
        <v>13.729754155075756</v>
      </c>
      <c r="H63" s="19">
        <v>42766</v>
      </c>
      <c r="I63" s="30">
        <v>1.8503402330480645</v>
      </c>
    </row>
    <row r="64" spans="1:9" ht="18" customHeight="1" thickBot="1">
      <c r="A64" s="112">
        <v>40997</v>
      </c>
      <c r="B64" s="12">
        <v>1610.71</v>
      </c>
      <c r="C64" s="13">
        <v>-5.5872858207073328E-3</v>
      </c>
      <c r="D64" s="13">
        <v>1.1739802263790677</v>
      </c>
      <c r="E64" s="13">
        <v>4.4294892990748069</v>
      </c>
      <c r="F64" s="13">
        <v>13.684069366120145</v>
      </c>
      <c r="H64" s="19">
        <v>42794</v>
      </c>
      <c r="I64" s="30">
        <v>1.6567856817879534</v>
      </c>
    </row>
    <row r="65" spans="1:9" ht="18" customHeight="1" thickBot="1">
      <c r="A65" s="112">
        <v>40998</v>
      </c>
      <c r="B65" s="12">
        <v>1611.75</v>
      </c>
      <c r="C65" s="13">
        <v>6.4567799293469008E-2</v>
      </c>
      <c r="D65" s="13">
        <v>1.2393060388688593</v>
      </c>
      <c r="E65" s="13">
        <v>4.4969171221286297</v>
      </c>
      <c r="F65" s="13">
        <v>13.486737876792866</v>
      </c>
      <c r="H65" s="19">
        <v>42825</v>
      </c>
      <c r="I65" s="30">
        <v>1.1264579919302742</v>
      </c>
    </row>
    <row r="66" spans="1:9" ht="18" customHeight="1" thickBot="1">
      <c r="A66" s="112">
        <v>41001</v>
      </c>
      <c r="B66" s="12">
        <v>1614.51</v>
      </c>
      <c r="C66" s="13">
        <v>0.1712424383434108</v>
      </c>
      <c r="D66" s="13">
        <v>0.1712424383434108</v>
      </c>
      <c r="E66" s="13">
        <v>4.675860191002279</v>
      </c>
      <c r="F66" s="13">
        <v>13.07200986091075</v>
      </c>
      <c r="H66" s="19">
        <v>42853</v>
      </c>
      <c r="I66" s="30">
        <v>0.26043439776672894</v>
      </c>
    </row>
    <row r="67" spans="1:9" ht="18" customHeight="1" thickBot="1">
      <c r="A67" s="112">
        <v>41002</v>
      </c>
      <c r="B67" s="12">
        <v>1616.57</v>
      </c>
      <c r="C67" s="13">
        <v>0.12759289196102586</v>
      </c>
      <c r="D67" s="13">
        <v>0.29905382348378584</v>
      </c>
      <c r="E67" s="13">
        <v>4.8094191482050519</v>
      </c>
      <c r="F67" s="13">
        <v>13.216281708290722</v>
      </c>
      <c r="H67" s="19">
        <v>42886</v>
      </c>
      <c r="I67" s="30">
        <v>-1.0006621279774586</v>
      </c>
    </row>
    <row r="68" spans="1:9" ht="18" customHeight="1" thickBot="1">
      <c r="A68" s="112">
        <v>41003</v>
      </c>
      <c r="B68" s="12">
        <v>1616.85</v>
      </c>
      <c r="C68" s="13">
        <v>1.7320623295002946E-2</v>
      </c>
      <c r="D68" s="13">
        <v>0.31642624476500014</v>
      </c>
      <c r="E68" s="13">
        <v>4.8275727928733803</v>
      </c>
      <c r="F68" s="13">
        <v>13.184366927777891</v>
      </c>
      <c r="H68" s="19">
        <v>42916</v>
      </c>
      <c r="I68" s="30">
        <v>1.1860418853195664</v>
      </c>
    </row>
    <row r="69" spans="1:9" ht="18" customHeight="1" thickBot="1">
      <c r="A69" s="112">
        <v>41004</v>
      </c>
      <c r="B69" s="12">
        <v>1617.51</v>
      </c>
      <c r="C69" s="13">
        <v>4.082011318304879E-2</v>
      </c>
      <c r="D69" s="13">
        <v>0.35737552349930368</v>
      </c>
      <c r="E69" s="13">
        <v>4.8703635267344669</v>
      </c>
      <c r="F69" s="13">
        <v>13.189366213445485</v>
      </c>
      <c r="H69" s="19">
        <v>42947</v>
      </c>
      <c r="I69" s="30">
        <v>2.3303820809718712</v>
      </c>
    </row>
    <row r="70" spans="1:9" ht="18" customHeight="1" thickBot="1">
      <c r="A70" s="112">
        <v>41008</v>
      </c>
      <c r="B70" s="12">
        <v>1615.61</v>
      </c>
      <c r="C70" s="13">
        <v>-0.11746449790109859</v>
      </c>
      <c r="D70" s="13">
        <v>0.23949123623390189</v>
      </c>
      <c r="E70" s="13">
        <v>4.747178080770742</v>
      </c>
      <c r="F70" s="13">
        <v>12.951284991191025</v>
      </c>
      <c r="H70" s="19">
        <v>42978</v>
      </c>
      <c r="I70" s="30">
        <v>1.3928868366397174</v>
      </c>
    </row>
    <row r="71" spans="1:9" ht="18" customHeight="1" thickBot="1">
      <c r="A71" s="112">
        <v>41009</v>
      </c>
      <c r="B71" s="12">
        <v>1615.05</v>
      </c>
      <c r="C71" s="13">
        <v>-3.4661830516025116E-2</v>
      </c>
      <c r="D71" s="13">
        <v>0.20474639367147329</v>
      </c>
      <c r="E71" s="13">
        <v>4.7108707914340631</v>
      </c>
      <c r="F71" s="13">
        <v>12.91213400822171</v>
      </c>
      <c r="H71" s="19">
        <v>43008</v>
      </c>
      <c r="I71" s="30">
        <v>1.7115545449793546</v>
      </c>
    </row>
    <row r="72" spans="1:9" ht="18" customHeight="1" thickBot="1">
      <c r="A72" s="112">
        <v>41010</v>
      </c>
      <c r="B72" s="12">
        <v>1615.55</v>
      </c>
      <c r="C72" s="13">
        <v>3.0958793845381471E-2</v>
      </c>
      <c r="D72" s="13">
        <v>0.23576857453078137</v>
      </c>
      <c r="E72" s="13">
        <v>4.7432880140561018</v>
      </c>
      <c r="F72" s="13">
        <v>12.883165521915618</v>
      </c>
      <c r="H72" s="19">
        <v>43039</v>
      </c>
      <c r="I72" s="30">
        <v>0.25438835980535757</v>
      </c>
    </row>
    <row r="73" spans="1:9" ht="18" customHeight="1" thickBot="1">
      <c r="A73" s="112">
        <v>41011</v>
      </c>
      <c r="B73" s="12">
        <v>1617.96</v>
      </c>
      <c r="C73" s="13">
        <v>0.14917520349106983</v>
      </c>
      <c r="D73" s="13">
        <v>0.38529548627268539</v>
      </c>
      <c r="E73" s="13">
        <v>4.8995390270943018</v>
      </c>
      <c r="F73" s="13">
        <v>13.129024814884737</v>
      </c>
      <c r="H73" s="19">
        <v>43069</v>
      </c>
      <c r="I73" s="30">
        <v>-0.3014798463445878</v>
      </c>
    </row>
    <row r="74" spans="1:9" ht="18" customHeight="1" thickBot="1">
      <c r="A74" s="112">
        <v>41012</v>
      </c>
      <c r="B74" s="12">
        <v>1619.43</v>
      </c>
      <c r="C74" s="13">
        <v>9.0855150930813089E-2</v>
      </c>
      <c r="D74" s="13">
        <v>0.47650069799907158</v>
      </c>
      <c r="E74" s="13">
        <v>4.9948456616030867</v>
      </c>
      <c r="F74" s="13">
        <v>13.228641547163743</v>
      </c>
      <c r="H74" s="19">
        <v>43100</v>
      </c>
      <c r="I74" s="30">
        <v>1.3381064700854095</v>
      </c>
    </row>
    <row r="75" spans="1:9" ht="18" customHeight="1" thickBot="1">
      <c r="A75" s="112">
        <v>41015</v>
      </c>
      <c r="B75" s="12">
        <v>1620.03</v>
      </c>
      <c r="C75" s="13">
        <v>3.7050073173894305E-2</v>
      </c>
      <c r="D75" s="13">
        <v>0.51372731503025459</v>
      </c>
      <c r="E75" s="13">
        <v>5.0337463287495332</v>
      </c>
      <c r="F75" s="13">
        <v>13.002748287551791</v>
      </c>
      <c r="H75" s="19">
        <v>43131</v>
      </c>
      <c r="I75" s="30">
        <v>3.1203424766132803</v>
      </c>
    </row>
    <row r="76" spans="1:9" ht="18" customHeight="1" thickBot="1">
      <c r="A76" s="112">
        <v>41016</v>
      </c>
      <c r="B76" s="12">
        <v>1621.75</v>
      </c>
      <c r="C76" s="13">
        <v>0.10617087337889686</v>
      </c>
      <c r="D76" s="13">
        <v>0.62044361718629482</v>
      </c>
      <c r="E76" s="13">
        <v>5.1452615745693375</v>
      </c>
      <c r="F76" s="13">
        <v>13.12272429235084</v>
      </c>
      <c r="H76" s="19">
        <v>43159</v>
      </c>
      <c r="I76" s="30">
        <v>0.59011654724929752</v>
      </c>
    </row>
    <row r="77" spans="1:9" ht="18" customHeight="1" thickBot="1">
      <c r="A77" s="112">
        <v>41017</v>
      </c>
      <c r="B77" s="12">
        <v>1624.3</v>
      </c>
      <c r="C77" s="13">
        <v>0.15723755202712297</v>
      </c>
      <c r="D77" s="13">
        <v>0.77865673956878378</v>
      </c>
      <c r="E77" s="13">
        <v>5.3105894099417128</v>
      </c>
      <c r="F77" s="13">
        <v>13.343288581237612</v>
      </c>
      <c r="H77" s="19">
        <v>43190</v>
      </c>
      <c r="I77" s="30">
        <v>0.6040799855705492</v>
      </c>
    </row>
    <row r="78" spans="1:9" ht="18" customHeight="1" thickBot="1">
      <c r="A78" s="112">
        <v>41018</v>
      </c>
      <c r="B78" s="12">
        <v>1629.03</v>
      </c>
      <c r="C78" s="13">
        <v>0.29120236409529987</v>
      </c>
      <c r="D78" s="13">
        <v>1.072126570497911</v>
      </c>
      <c r="E78" s="13">
        <v>5.6172563359461636</v>
      </c>
      <c r="F78" s="13">
        <v>13.572698434831111</v>
      </c>
      <c r="H78" s="19">
        <v>43220</v>
      </c>
      <c r="I78" s="30">
        <v>0.57644681465276459</v>
      </c>
    </row>
    <row r="79" spans="1:9" ht="18" customHeight="1" thickBot="1">
      <c r="A79" s="112">
        <v>41019</v>
      </c>
      <c r="B79" s="12">
        <v>1630.38</v>
      </c>
      <c r="C79" s="13">
        <v>8.2871401999962124E-2</v>
      </c>
      <c r="D79" s="13">
        <v>1.1558864588180562</v>
      </c>
      <c r="E79" s="13">
        <v>5.7047828370256459</v>
      </c>
      <c r="F79" s="13">
        <v>13.555981194497658</v>
      </c>
      <c r="H79" s="19">
        <v>43250</v>
      </c>
      <c r="I79" s="30">
        <v>-2.1992132502673845</v>
      </c>
    </row>
    <row r="80" spans="1:9" ht="18" customHeight="1" thickBot="1">
      <c r="A80" s="112">
        <v>41022</v>
      </c>
      <c r="B80" s="12">
        <v>1631.09</v>
      </c>
      <c r="C80" s="13">
        <v>4.3548129883808073E-2</v>
      </c>
      <c r="D80" s="13">
        <v>1.1999379556382861</v>
      </c>
      <c r="E80" s="13">
        <v>5.7508152931489365</v>
      </c>
      <c r="F80" s="13">
        <v>13.605432700679088</v>
      </c>
      <c r="H80" s="19">
        <v>43280</v>
      </c>
      <c r="I80" s="30">
        <v>0.51714071231963032</v>
      </c>
    </row>
    <row r="81" spans="1:9" ht="18" customHeight="1" thickBot="1">
      <c r="A81" s="112">
        <v>41023</v>
      </c>
      <c r="B81" s="12">
        <v>1633.45</v>
      </c>
      <c r="C81" s="13">
        <v>0.14468852117297537</v>
      </c>
      <c r="D81" s="13">
        <v>1.3463626492942415</v>
      </c>
      <c r="E81" s="13">
        <v>5.9038245839249548</v>
      </c>
      <c r="F81" s="13">
        <v>13.769806721225851</v>
      </c>
      <c r="H81" s="19">
        <v>43312</v>
      </c>
      <c r="I81" s="30">
        <f t="shared" ref="I81:I86" si="1">VLOOKUP(H81,A:D,4,FALSE)</f>
        <v>1.0719872640045258</v>
      </c>
    </row>
    <row r="82" spans="1:9" ht="18" customHeight="1" thickBot="1">
      <c r="A82" s="112">
        <v>41024</v>
      </c>
      <c r="B82" s="12">
        <v>1634.15</v>
      </c>
      <c r="C82" s="13">
        <v>4.2854081851295689E-2</v>
      </c>
      <c r="D82" s="13">
        <v>1.3897937024972995</v>
      </c>
      <c r="E82" s="13">
        <v>5.9492086955957868</v>
      </c>
      <c r="F82" s="13">
        <v>13.916153138331989</v>
      </c>
      <c r="H82" s="19">
        <v>43343</v>
      </c>
      <c r="I82" s="30">
        <f t="shared" si="1"/>
        <v>6.9329360071757051E-2</v>
      </c>
    </row>
    <row r="83" spans="1:9" ht="18" customHeight="1" thickBot="1">
      <c r="A83" s="112">
        <v>41025</v>
      </c>
      <c r="B83" s="12">
        <v>1635.99</v>
      </c>
      <c r="C83" s="13">
        <v>0.11259676284305353</v>
      </c>
      <c r="D83" s="13">
        <v>1.5039553280595586</v>
      </c>
      <c r="E83" s="13">
        <v>6.0685040748448715</v>
      </c>
      <c r="F83" s="13">
        <v>13.949098710054875</v>
      </c>
      <c r="H83" s="19">
        <v>43371</v>
      </c>
      <c r="I83" s="30">
        <f t="shared" si="1"/>
        <v>0.46673736603330962</v>
      </c>
    </row>
    <row r="84" spans="1:9" ht="18" customHeight="1" thickBot="1">
      <c r="A84" s="112">
        <v>41026</v>
      </c>
      <c r="B84" s="12">
        <v>1639.55</v>
      </c>
      <c r="C84" s="13">
        <v>0.21760524208582765</v>
      </c>
      <c r="D84" s="13">
        <v>1.72483325577788</v>
      </c>
      <c r="E84" s="13">
        <v>6.2993146999137606</v>
      </c>
      <c r="F84" s="13">
        <v>14.225699476089627</v>
      </c>
      <c r="H84" s="19">
        <v>43404</v>
      </c>
      <c r="I84" s="30">
        <f t="shared" si="1"/>
        <v>2.0004</v>
      </c>
    </row>
    <row r="85" spans="1:9" ht="18" customHeight="1" thickBot="1">
      <c r="A85" s="112">
        <v>41029</v>
      </c>
      <c r="B85" s="12">
        <v>1641.94</v>
      </c>
      <c r="C85" s="13">
        <v>0.14577170565095443</v>
      </c>
      <c r="D85" s="13">
        <v>1.873119280285418</v>
      </c>
      <c r="E85" s="13">
        <v>6.4542690240470879</v>
      </c>
      <c r="F85" s="13">
        <v>14.150444938820916</v>
      </c>
      <c r="H85" s="19">
        <v>43434</v>
      </c>
      <c r="I85" s="30">
        <f t="shared" si="1"/>
        <v>0.105</v>
      </c>
    </row>
    <row r="86" spans="1:9" ht="18" customHeight="1" thickBot="1">
      <c r="A86" s="112">
        <v>41031</v>
      </c>
      <c r="B86" s="12">
        <v>1646.85</v>
      </c>
      <c r="C86" s="13">
        <v>0.29903650559703898</v>
      </c>
      <c r="D86" s="13">
        <v>0.29903650559703898</v>
      </c>
      <c r="E86" s="13">
        <v>6.7726061501954593</v>
      </c>
      <c r="F86" s="13">
        <v>14.394770842305604</v>
      </c>
      <c r="H86" s="19">
        <v>43465</v>
      </c>
      <c r="I86" s="30">
        <f t="shared" si="1"/>
        <v>3.5000000000000003E-2</v>
      </c>
    </row>
    <row r="87" spans="1:9" ht="18" customHeight="1" thickBot="1">
      <c r="A87" s="112">
        <v>41032</v>
      </c>
      <c r="B87" s="12">
        <v>1647.07</v>
      </c>
      <c r="C87" s="13">
        <v>1.3358836566790266E-2</v>
      </c>
      <c r="D87" s="13">
        <v>0.31243528996187653</v>
      </c>
      <c r="E87" s="13">
        <v>6.7868697281491697</v>
      </c>
      <c r="F87" s="13">
        <v>14.534960536838071</v>
      </c>
      <c r="H87" s="19">
        <f>EOMONTH(H86,1)</f>
        <v>43496</v>
      </c>
      <c r="I87" s="30">
        <f t="shared" ref="I87:I123" si="2">INDEX($D:$D,MATCH($H87,$A:$A,1))</f>
        <v>2.6114000000000002</v>
      </c>
    </row>
    <row r="88" spans="1:9" ht="18" customHeight="1" thickBot="1">
      <c r="A88" s="112">
        <v>41033</v>
      </c>
      <c r="B88" s="12">
        <v>1650.49</v>
      </c>
      <c r="C88" s="13">
        <v>0.207641448147311</v>
      </c>
      <c r="D88" s="13">
        <v>0.52072548326977941</v>
      </c>
      <c r="E88" s="13">
        <v>7.0086035308838834</v>
      </c>
      <c r="F88" s="13">
        <v>14.858244373616891</v>
      </c>
      <c r="H88" s="19">
        <f>EOMONTH(H87,1)</f>
        <v>43524</v>
      </c>
      <c r="I88" s="30">
        <f t="shared" si="2"/>
        <v>-0.22939999999999999</v>
      </c>
    </row>
    <row r="89" spans="1:9" ht="18" customHeight="1" thickBot="1">
      <c r="A89" s="112">
        <v>41036</v>
      </c>
      <c r="B89" s="12">
        <v>1653.37</v>
      </c>
      <c r="C89" s="13">
        <v>0.17449363522348271</v>
      </c>
      <c r="D89" s="13">
        <v>0.69612775131855376</v>
      </c>
      <c r="E89" s="13">
        <v>7.1953267331867909</v>
      </c>
      <c r="F89" s="13">
        <v>14.933092349935695</v>
      </c>
      <c r="H89" s="19">
        <f>EOMONTH(H88,1)</f>
        <v>43555</v>
      </c>
      <c r="I89" s="30">
        <f t="shared" si="2"/>
        <v>-0.1978</v>
      </c>
    </row>
    <row r="90" spans="1:9" ht="18" customHeight="1" thickBot="1">
      <c r="A90" s="112">
        <v>41037</v>
      </c>
      <c r="B90" s="12">
        <v>1651.01</v>
      </c>
      <c r="C90" s="13">
        <v>-0.14273876990630319</v>
      </c>
      <c r="D90" s="13">
        <v>0.5523953372230439</v>
      </c>
      <c r="E90" s="13">
        <v>7.0423174424107948</v>
      </c>
      <c r="F90" s="13">
        <v>14.769038267700108</v>
      </c>
      <c r="H90" s="19">
        <f t="shared" ref="H90:H117" si="3">EOMONTH(H89,1)</f>
        <v>43585</v>
      </c>
      <c r="I90" s="30">
        <f t="shared" si="2"/>
        <v>0.51817826143656376</v>
      </c>
    </row>
    <row r="91" spans="1:9" ht="18" customHeight="1" thickBot="1">
      <c r="A91" s="112">
        <v>41038</v>
      </c>
      <c r="B91" s="12">
        <v>1650.6</v>
      </c>
      <c r="C91" s="13">
        <v>-2.4833283868663791E-2</v>
      </c>
      <c r="D91" s="13">
        <v>0.52742487545220929</v>
      </c>
      <c r="E91" s="13">
        <v>7.0157353198607275</v>
      </c>
      <c r="F91" s="13">
        <v>14.627388070584789</v>
      </c>
      <c r="H91" s="19">
        <f t="shared" si="3"/>
        <v>43616</v>
      </c>
      <c r="I91" s="30">
        <f t="shared" si="2"/>
        <v>0.93039213707641899</v>
      </c>
    </row>
    <row r="92" spans="1:9" ht="18" customHeight="1" thickBot="1">
      <c r="A92" s="112">
        <v>41039</v>
      </c>
      <c r="B92" s="12">
        <v>1653.83</v>
      </c>
      <c r="C92" s="13">
        <v>0.19568641706046996</v>
      </c>
      <c r="D92" s="13">
        <v>0.7241433913541151</v>
      </c>
      <c r="E92" s="13">
        <v>7.2251505779990621</v>
      </c>
      <c r="F92" s="13">
        <v>14.815020514707399</v>
      </c>
      <c r="H92" s="19">
        <f t="shared" si="3"/>
        <v>43646</v>
      </c>
      <c r="I92" s="30">
        <f t="shared" si="2"/>
        <v>1.5125546319307626</v>
      </c>
    </row>
    <row r="93" spans="1:9" ht="18" customHeight="1" thickBot="1">
      <c r="A93" s="112">
        <v>41040</v>
      </c>
      <c r="B93" s="12">
        <v>1655.87</v>
      </c>
      <c r="C93" s="13">
        <v>0.12335004202366218</v>
      </c>
      <c r="D93" s="13">
        <v>0.84838666455533396</v>
      </c>
      <c r="E93" s="13">
        <v>7.3574128462969623</v>
      </c>
      <c r="F93" s="13">
        <v>15.01493366673612</v>
      </c>
      <c r="H93" s="19">
        <f t="shared" si="3"/>
        <v>43677</v>
      </c>
      <c r="I93" s="30">
        <f t="shared" si="2"/>
        <v>0.84532804299803921</v>
      </c>
    </row>
    <row r="94" spans="1:9" ht="18" customHeight="1" thickBot="1">
      <c r="A94" s="112">
        <v>41043</v>
      </c>
      <c r="B94" s="12">
        <v>1657.38</v>
      </c>
      <c r="C94" s="13">
        <v>9.1190733572088511E-2</v>
      </c>
      <c r="D94" s="13">
        <v>0.94035104815035631</v>
      </c>
      <c r="E94" s="13">
        <v>7.4553128586155148</v>
      </c>
      <c r="F94" s="13">
        <v>15.084644548446668</v>
      </c>
      <c r="H94" s="19">
        <f t="shared" si="3"/>
        <v>43708</v>
      </c>
      <c r="I94" s="30">
        <f t="shared" si="2"/>
        <v>0.52431990490249269</v>
      </c>
    </row>
    <row r="95" spans="1:9" ht="18" customHeight="1" thickBot="1">
      <c r="A95" s="112">
        <v>41044</v>
      </c>
      <c r="B95" s="12">
        <v>1658.78</v>
      </c>
      <c r="C95" s="13">
        <v>8.4470670576441975E-2</v>
      </c>
      <c r="D95" s="13">
        <v>1.0256160395629488</v>
      </c>
      <c r="E95" s="13">
        <v>7.5460810819572233</v>
      </c>
      <c r="F95" s="13">
        <v>15.181857319427273</v>
      </c>
      <c r="H95" s="19">
        <f t="shared" si="3"/>
        <v>43738</v>
      </c>
      <c r="I95" s="30">
        <f t="shared" si="2"/>
        <v>0.45746263685018107</v>
      </c>
    </row>
    <row r="96" spans="1:9" ht="18" customHeight="1" thickBot="1">
      <c r="A96" s="112">
        <v>41045</v>
      </c>
      <c r="B96" s="12">
        <v>1660.3</v>
      </c>
      <c r="C96" s="13">
        <v>9.1633610243668784E-2</v>
      </c>
      <c r="D96" s="13">
        <v>1.1181894588109031</v>
      </c>
      <c r="E96" s="13">
        <v>7.6446294387281899</v>
      </c>
      <c r="F96" s="13">
        <v>15.273795224639141</v>
      </c>
      <c r="H96" s="19">
        <f t="shared" si="3"/>
        <v>43769</v>
      </c>
      <c r="I96" s="30">
        <f t="shared" si="2"/>
        <v>1.3368481552711309</v>
      </c>
    </row>
    <row r="97" spans="1:9" ht="18" customHeight="1" thickBot="1">
      <c r="A97" s="112">
        <v>41046</v>
      </c>
      <c r="B97" s="12">
        <v>1658.24</v>
      </c>
      <c r="C97" s="13">
        <v>-0.12407396253688585</v>
      </c>
      <c r="D97" s="13">
        <v>0.99272811430379804</v>
      </c>
      <c r="E97" s="13">
        <v>7.511070481525417</v>
      </c>
      <c r="F97" s="13">
        <v>15.050092970332752</v>
      </c>
      <c r="H97" s="19">
        <f t="shared" si="3"/>
        <v>43799</v>
      </c>
      <c r="I97" s="30">
        <f t="shared" si="2"/>
        <v>-0.20668931705268845</v>
      </c>
    </row>
    <row r="98" spans="1:9" ht="18" customHeight="1" thickBot="1">
      <c r="A98" s="112">
        <v>41047</v>
      </c>
      <c r="B98" s="12">
        <v>1658.47</v>
      </c>
      <c r="C98" s="13">
        <v>1.387012736395743E-2</v>
      </c>
      <c r="D98" s="13">
        <v>1.0067359343215898</v>
      </c>
      <c r="E98" s="13">
        <v>7.5259824039315637</v>
      </c>
      <c r="F98" s="13">
        <v>14.989461130987047</v>
      </c>
      <c r="H98" s="19">
        <f t="shared" si="3"/>
        <v>43830</v>
      </c>
      <c r="I98" s="30">
        <f t="shared" si="2"/>
        <v>2.5351389162130866</v>
      </c>
    </row>
    <row r="99" spans="1:9" ht="18" customHeight="1" thickBot="1">
      <c r="A99" s="112">
        <v>41050</v>
      </c>
      <c r="B99" s="12">
        <v>1659.03</v>
      </c>
      <c r="C99" s="13">
        <v>3.3766061490414501E-2</v>
      </c>
      <c r="D99" s="13">
        <v>1.0408419308866268</v>
      </c>
      <c r="E99" s="13">
        <v>7.5622896932682204</v>
      </c>
      <c r="F99" s="13">
        <v>15.008353379132489</v>
      </c>
      <c r="H99" s="19">
        <f t="shared" si="3"/>
        <v>43861</v>
      </c>
      <c r="I99" s="30">
        <f t="shared" si="2"/>
        <v>0.55828851924295542</v>
      </c>
    </row>
    <row r="100" spans="1:9" ht="18" customHeight="1" thickBot="1">
      <c r="A100" s="112">
        <v>41051</v>
      </c>
      <c r="B100" s="12">
        <v>1655.36</v>
      </c>
      <c r="C100" s="13">
        <v>-0.22121360071849505</v>
      </c>
      <c r="D100" s="13">
        <v>0.81732584625502369</v>
      </c>
      <c r="E100" s="13">
        <v>7.3243472792224873</v>
      </c>
      <c r="F100" s="13">
        <v>14.753939259495464</v>
      </c>
      <c r="H100" s="19">
        <f t="shared" si="3"/>
        <v>43890</v>
      </c>
      <c r="I100" s="30">
        <f t="shared" si="2"/>
        <v>-1.5653943696683936</v>
      </c>
    </row>
    <row r="101" spans="1:9" ht="18" customHeight="1" thickBot="1">
      <c r="A101" s="112">
        <v>41052</v>
      </c>
      <c r="B101" s="12">
        <v>1655.4</v>
      </c>
      <c r="C101" s="13">
        <v>2.4163928088238862E-3</v>
      </c>
      <c r="D101" s="13">
        <v>0.8197619888668406</v>
      </c>
      <c r="E101" s="13">
        <v>7.326940657032277</v>
      </c>
      <c r="F101" s="13">
        <v>14.887326582875859</v>
      </c>
      <c r="H101" s="19">
        <f t="shared" si="3"/>
        <v>43921</v>
      </c>
      <c r="I101" s="30">
        <f>INDEX($D:$D,MATCH($H101,$A:$A,1))</f>
        <v>-6.2386590638646151</v>
      </c>
    </row>
    <row r="102" spans="1:9" ht="18" customHeight="1" thickBot="1">
      <c r="A102" s="112">
        <v>41053</v>
      </c>
      <c r="B102" s="12">
        <v>1649.17</v>
      </c>
      <c r="C102" s="13">
        <v>-0.37634408602150726</v>
      </c>
      <c r="D102" s="13">
        <v>0.44033277708077634</v>
      </c>
      <c r="E102" s="13">
        <v>6.9230220631617101</v>
      </c>
      <c r="F102" s="13">
        <v>14.341477619390997</v>
      </c>
      <c r="H102" s="19">
        <f t="shared" si="3"/>
        <v>43951</v>
      </c>
      <c r="I102" s="30">
        <f>INDEX($D:$D,MATCH($H102,$A:$A,1))</f>
        <v>2.8989086022586097</v>
      </c>
    </row>
    <row r="103" spans="1:9" ht="18" customHeight="1" thickBot="1">
      <c r="A103" s="112">
        <v>41054</v>
      </c>
      <c r="B103" s="12">
        <v>1650.55</v>
      </c>
      <c r="C103" s="13">
        <v>8.3678456435665183E-2</v>
      </c>
      <c r="D103" s="13">
        <v>0.52437969718746036</v>
      </c>
      <c r="E103" s="13">
        <v>7.0124935975985236</v>
      </c>
      <c r="F103" s="13">
        <v>14.411772860866169</v>
      </c>
      <c r="H103" s="19">
        <f t="shared" si="3"/>
        <v>43982</v>
      </c>
      <c r="I103" s="30">
        <f t="shared" si="2"/>
        <v>1.8740669429213153</v>
      </c>
    </row>
    <row r="104" spans="1:9" ht="18" customHeight="1" thickBot="1">
      <c r="A104" s="112">
        <v>41057</v>
      </c>
      <c r="B104" s="12">
        <v>1650.29</v>
      </c>
      <c r="C104" s="13">
        <v>-1.5752324982576393E-2</v>
      </c>
      <c r="D104" s="13">
        <v>0.50854477021085032</v>
      </c>
      <c r="E104" s="13">
        <v>6.9956366418350679</v>
      </c>
      <c r="F104" s="13">
        <v>14.191115416551337</v>
      </c>
      <c r="H104" s="19">
        <f t="shared" si="3"/>
        <v>44012</v>
      </c>
      <c r="I104" s="30">
        <f t="shared" si="2"/>
        <v>1.8105571092442485</v>
      </c>
    </row>
    <row r="105" spans="1:9" ht="18" customHeight="1" thickBot="1">
      <c r="A105" s="112">
        <v>41058</v>
      </c>
      <c r="B105" s="12">
        <v>1652.51</v>
      </c>
      <c r="C105" s="13">
        <v>0.13452181131801133</v>
      </c>
      <c r="D105" s="13">
        <v>0.64375068516511202</v>
      </c>
      <c r="E105" s="13">
        <v>7.139569110276911</v>
      </c>
      <c r="F105" s="13">
        <v>14.344727373373933</v>
      </c>
      <c r="H105" s="19">
        <f t="shared" si="3"/>
        <v>44043</v>
      </c>
      <c r="I105" s="30">
        <f t="shared" si="2"/>
        <v>2.6842188807369549</v>
      </c>
    </row>
    <row r="106" spans="1:9" ht="18" customHeight="1" thickBot="1">
      <c r="A106" s="112">
        <v>41059</v>
      </c>
      <c r="B106" s="12">
        <v>1652.76</v>
      </c>
      <c r="C106" s="13">
        <v>1.5128501491679103E-2</v>
      </c>
      <c r="D106" s="13">
        <v>0.65897657648879004</v>
      </c>
      <c r="E106" s="13">
        <v>7.1557777215879081</v>
      </c>
      <c r="F106" s="13">
        <v>14.300336104233802</v>
      </c>
      <c r="H106" s="19">
        <f t="shared" si="3"/>
        <v>44074</v>
      </c>
      <c r="I106" s="30">
        <f t="shared" si="2"/>
        <v>0.25440959158220533</v>
      </c>
    </row>
    <row r="107" spans="1:9" ht="18" customHeight="1" thickBot="1">
      <c r="A107" s="112">
        <v>41060</v>
      </c>
      <c r="B107" s="12">
        <v>1656.07</v>
      </c>
      <c r="C107" s="13">
        <v>0.20027106173914344</v>
      </c>
      <c r="D107" s="13">
        <v>0.86056737761428526</v>
      </c>
      <c r="E107" s="13">
        <v>7.3703797353457778</v>
      </c>
      <c r="F107" s="13">
        <v>14.404238857111284</v>
      </c>
      <c r="H107" s="19">
        <f t="shared" si="3"/>
        <v>44104</v>
      </c>
      <c r="I107" s="30">
        <f t="shared" si="2"/>
        <v>-1.9012698653299798</v>
      </c>
    </row>
    <row r="108" spans="1:9" ht="18" customHeight="1" thickBot="1">
      <c r="A108" s="112">
        <v>41061</v>
      </c>
      <c r="B108" s="12">
        <v>1654.41</v>
      </c>
      <c r="C108" s="13">
        <v>-0.10023730880940329</v>
      </c>
      <c r="D108" s="13">
        <v>-0.10023730880940329</v>
      </c>
      <c r="E108" s="13">
        <v>7.2627545562406359</v>
      </c>
      <c r="F108" s="13">
        <v>14.293510925658559</v>
      </c>
      <c r="H108" s="19">
        <f t="shared" si="3"/>
        <v>44135</v>
      </c>
      <c r="I108" s="30">
        <f t="shared" si="2"/>
        <v>-0.27813002845238355</v>
      </c>
    </row>
    <row r="109" spans="1:9" ht="18" customHeight="1" thickBot="1">
      <c r="A109" s="112">
        <v>41064</v>
      </c>
      <c r="B109" s="12">
        <v>1650.84</v>
      </c>
      <c r="C109" s="13">
        <v>-0.21578689683936503</v>
      </c>
      <c r="D109" s="13">
        <v>-0.31580790667061764</v>
      </c>
      <c r="E109" s="13">
        <v>7.0312955867193105</v>
      </c>
      <c r="F109" s="13">
        <v>14.117045250307614</v>
      </c>
      <c r="H109" s="19">
        <f t="shared" si="3"/>
        <v>44165</v>
      </c>
      <c r="I109" s="30">
        <f t="shared" si="2"/>
        <v>2.9880850609104614</v>
      </c>
    </row>
    <row r="110" spans="1:9" ht="18" customHeight="1" thickBot="1">
      <c r="A110" s="112">
        <v>41065</v>
      </c>
      <c r="B110" s="12">
        <v>1650.81</v>
      </c>
      <c r="C110" s="13">
        <v>-1.8172566693341885E-3</v>
      </c>
      <c r="D110" s="13">
        <v>-0.31761942429969769</v>
      </c>
      <c r="E110" s="13">
        <v>7.0293505533619793</v>
      </c>
      <c r="F110" s="13">
        <v>14.114971450691961</v>
      </c>
      <c r="H110" s="19">
        <f t="shared" si="3"/>
        <v>44196</v>
      </c>
      <c r="I110" s="30">
        <f t="shared" si="2"/>
        <v>2.7073578812207399</v>
      </c>
    </row>
    <row r="111" spans="1:9" ht="18" customHeight="1" thickBot="1">
      <c r="A111" s="112">
        <v>41066</v>
      </c>
      <c r="B111" s="12">
        <v>1652.09</v>
      </c>
      <c r="C111" s="13">
        <v>7.7537693617069081E-2</v>
      </c>
      <c r="D111" s="13">
        <v>-0.24032800545871202</v>
      </c>
      <c r="E111" s="13">
        <v>7.1123386432743851</v>
      </c>
      <c r="F111" s="13">
        <v>14.276129210762933</v>
      </c>
      <c r="H111" s="19">
        <f t="shared" si="3"/>
        <v>44227</v>
      </c>
      <c r="I111" s="30">
        <f t="shared" si="2"/>
        <v>-0.8708346171914072</v>
      </c>
    </row>
    <row r="112" spans="1:9" ht="18" customHeight="1" thickBot="1">
      <c r="A112" s="112">
        <v>41068</v>
      </c>
      <c r="B112" s="12">
        <v>1654.72</v>
      </c>
      <c r="C112" s="13">
        <v>0.15919229581924377</v>
      </c>
      <c r="D112" s="13">
        <v>-8.1518293308857626E-2</v>
      </c>
      <c r="E112" s="13">
        <v>7.2828532342662955</v>
      </c>
      <c r="F112" s="13">
        <v>14.391582673137293</v>
      </c>
      <c r="H112" s="19">
        <f t="shared" si="3"/>
        <v>44255</v>
      </c>
      <c r="I112" s="30">
        <f>INDEX($D:$D,MATCH($H112,$A:$A,1))</f>
        <v>0.49758722426329616</v>
      </c>
    </row>
    <row r="113" spans="1:9" ht="18" customHeight="1" thickBot="1">
      <c r="A113" s="112">
        <v>41071</v>
      </c>
      <c r="B113" s="12">
        <v>1655.24</v>
      </c>
      <c r="C113" s="13">
        <v>3.1425256236694565E-2</v>
      </c>
      <c r="D113" s="13">
        <v>-5.0118654404696095E-2</v>
      </c>
      <c r="E113" s="13">
        <v>7.3165671457932069</v>
      </c>
      <c r="F113" s="13">
        <v>14.44018860880265</v>
      </c>
      <c r="H113" s="19">
        <f t="shared" si="3"/>
        <v>44286</v>
      </c>
      <c r="I113" s="30">
        <f t="shared" si="2"/>
        <v>0.47585607191840129</v>
      </c>
    </row>
    <row r="114" spans="1:9" ht="18" customHeight="1" thickBot="1">
      <c r="A114" s="112">
        <v>41072</v>
      </c>
      <c r="B114" s="12">
        <v>1658.49</v>
      </c>
      <c r="C114" s="13">
        <v>0.19634614919890048</v>
      </c>
      <c r="D114" s="13">
        <v>0.14612908874624964</v>
      </c>
      <c r="E114" s="13">
        <v>7.5272790928364364</v>
      </c>
      <c r="F114" s="13">
        <v>14.664887512272017</v>
      </c>
      <c r="H114" s="19">
        <f t="shared" si="3"/>
        <v>44316</v>
      </c>
      <c r="I114" s="30">
        <f t="shared" si="2"/>
        <v>1.28405042339097</v>
      </c>
    </row>
    <row r="115" spans="1:9" ht="18" customHeight="1" thickBot="1">
      <c r="A115" s="112">
        <v>41073</v>
      </c>
      <c r="B115" s="12">
        <v>1659.8</v>
      </c>
      <c r="C115" s="13">
        <v>7.8987512737493937E-2</v>
      </c>
      <c r="D115" s="13">
        <v>0.22523202521633756</v>
      </c>
      <c r="E115" s="13">
        <v>7.6122122161061734</v>
      </c>
      <c r="F115" s="13">
        <v>14.734040714754769</v>
      </c>
      <c r="H115" s="19">
        <f t="shared" si="3"/>
        <v>44347</v>
      </c>
      <c r="I115" s="30">
        <f t="shared" si="2"/>
        <v>1.2144599203314232</v>
      </c>
    </row>
    <row r="116" spans="1:9" ht="18" customHeight="1" thickBot="1">
      <c r="A116" s="112">
        <v>41074</v>
      </c>
      <c r="B116" s="12">
        <v>1659.24</v>
      </c>
      <c r="C116" s="13">
        <v>-3.3739004699362418E-2</v>
      </c>
      <c r="D116" s="13">
        <v>0.19141702947340633</v>
      </c>
      <c r="E116" s="13">
        <v>7.5759049267694945</v>
      </c>
      <c r="F116" s="13">
        <v>14.56466201753781</v>
      </c>
      <c r="H116" s="19">
        <f t="shared" si="3"/>
        <v>44377</v>
      </c>
      <c r="I116" s="30">
        <f t="shared" si="2"/>
        <v>0.69679636120190125</v>
      </c>
    </row>
    <row r="117" spans="1:9" ht="18" customHeight="1" thickBot="1">
      <c r="A117" s="112">
        <v>41075</v>
      </c>
      <c r="B117" s="12">
        <v>1658.61</v>
      </c>
      <c r="C117" s="13">
        <v>-3.7969190713826872E-2</v>
      </c>
      <c r="D117" s="13">
        <v>0.15337515926259204</v>
      </c>
      <c r="E117" s="13">
        <v>7.5350592262657168</v>
      </c>
      <c r="F117" s="13">
        <v>14.465838509316754</v>
      </c>
      <c r="H117" s="19">
        <f t="shared" si="3"/>
        <v>44408</v>
      </c>
      <c r="I117" s="30">
        <f t="shared" si="2"/>
        <v>-1.5411163988961696</v>
      </c>
    </row>
    <row r="118" spans="1:9" ht="18" customHeight="1" thickBot="1">
      <c r="A118" s="112">
        <v>41078</v>
      </c>
      <c r="B118" s="12">
        <v>1661.9</v>
      </c>
      <c r="C118" s="13">
        <v>0.19835886676193848</v>
      </c>
      <c r="D118" s="13">
        <v>0.35203825925234078</v>
      </c>
      <c r="E118" s="13">
        <v>7.7483645511187138</v>
      </c>
      <c r="F118" s="13">
        <v>14.756249136859555</v>
      </c>
      <c r="H118" s="19">
        <f>WORKDAY(EOMONTH(H117,1)+1,-1,feriados!A:A)</f>
        <v>44439</v>
      </c>
      <c r="I118" s="30">
        <f t="shared" si="2"/>
        <v>0.12263724696759404</v>
      </c>
    </row>
    <row r="119" spans="1:9" ht="18" customHeight="1" thickBot="1">
      <c r="A119" s="112">
        <v>41079</v>
      </c>
      <c r="B119" s="12">
        <v>1662.02</v>
      </c>
      <c r="C119" s="13">
        <v>7.2206510620231867E-3</v>
      </c>
      <c r="D119" s="13">
        <v>0.35928432976866098</v>
      </c>
      <c r="E119" s="13">
        <v>7.7561446845479942</v>
      </c>
      <c r="F119" s="13">
        <v>14.764535285181601</v>
      </c>
      <c r="H119" s="19">
        <f>WORKDAY(EOMONTH(H118,1)+1,-1,feriados!A:A)</f>
        <v>44469</v>
      </c>
      <c r="I119" s="30">
        <f t="shared" si="2"/>
        <v>0.15422456286511288</v>
      </c>
    </row>
    <row r="120" spans="1:9" ht="18" customHeight="1" thickBot="1">
      <c r="A120" s="112">
        <v>41080</v>
      </c>
      <c r="B120" s="12">
        <v>1661.12</v>
      </c>
      <c r="C120" s="13">
        <v>-5.4150972912481166E-2</v>
      </c>
      <c r="D120" s="13">
        <v>0.30493880089610403</v>
      </c>
      <c r="E120" s="13">
        <v>7.6977936838283245</v>
      </c>
      <c r="F120" s="13">
        <v>14.685758866619247</v>
      </c>
      <c r="H120" s="19">
        <f>WORKDAY(EOMONTH(H119,1)+1,-1,feriados!A:A)</f>
        <v>44498</v>
      </c>
      <c r="I120" s="30">
        <f t="shared" si="2"/>
        <v>-0.73081969648206568</v>
      </c>
    </row>
    <row r="121" spans="1:9" ht="18" customHeight="1" thickBot="1">
      <c r="A121" s="112">
        <v>41081</v>
      </c>
      <c r="B121" s="12">
        <v>1662.2</v>
      </c>
      <c r="C121" s="13">
        <v>6.5016374494319962E-2</v>
      </c>
      <c r="D121" s="13">
        <v>0.37015343554318569</v>
      </c>
      <c r="E121" s="13">
        <v>7.767814884691937</v>
      </c>
      <c r="F121" s="13">
        <v>14.651878216005198</v>
      </c>
      <c r="H121" s="19">
        <f>WORKDAY(EOMONTH(H120,1)+1,-1,feriados!A:A)</f>
        <v>44530</v>
      </c>
      <c r="I121" s="30">
        <f t="shared" si="2"/>
        <v>-0.49154816473722107</v>
      </c>
    </row>
    <row r="122" spans="1:9" ht="18" customHeight="1" thickBot="1">
      <c r="A122" s="112">
        <v>41082</v>
      </c>
      <c r="B122" s="12">
        <v>1662.53</v>
      </c>
      <c r="C122" s="13">
        <v>1.9853206593656303E-2</v>
      </c>
      <c r="D122" s="13">
        <v>0.39008012946313286</v>
      </c>
      <c r="E122" s="13">
        <v>7.7892102516224693</v>
      </c>
      <c r="F122" s="13">
        <v>14.611396820582122</v>
      </c>
      <c r="H122" s="19">
        <f>WORKDAY(EOMONTH(H121,1)+1,-1,feriados!A:A)</f>
        <v>44561</v>
      </c>
      <c r="I122" s="30">
        <f t="shared" si="2"/>
        <v>1.252108359001225</v>
      </c>
    </row>
    <row r="123" spans="1:9" ht="18" customHeight="1" thickBot="1">
      <c r="A123" s="112">
        <v>41085</v>
      </c>
      <c r="B123" s="12">
        <v>1663.29</v>
      </c>
      <c r="C123" s="13">
        <v>4.5713460809726492E-2</v>
      </c>
      <c r="D123" s="13">
        <v>0.4359719093999681</v>
      </c>
      <c r="E123" s="13">
        <v>7.8384844300079637</v>
      </c>
      <c r="F123" s="13">
        <v>14.590323180687692</v>
      </c>
      <c r="H123" s="19">
        <f>WORKDAY(EOMONTH(H122,1)+1,-1,feriados!A:A)</f>
        <v>44592</v>
      </c>
      <c r="I123" s="30">
        <f t="shared" si="2"/>
        <v>1.2616242948690903</v>
      </c>
    </row>
    <row r="124" spans="1:9" ht="18" customHeight="1" thickBot="1">
      <c r="A124" s="112">
        <v>41086</v>
      </c>
      <c r="B124" s="12">
        <v>1664.33</v>
      </c>
      <c r="C124" s="13">
        <v>6.2526679051755352E-2</v>
      </c>
      <c r="D124" s="13">
        <v>0.49877118720826896</v>
      </c>
      <c r="E124" s="13">
        <v>7.9059122530617865</v>
      </c>
      <c r="F124" s="13">
        <v>14.661972704287262</v>
      </c>
      <c r="H124" s="19">
        <f>WORKDAY(EOMONTH(H123,1)+1,-1,feriados!A:A)</f>
        <v>44617</v>
      </c>
      <c r="I124" s="30">
        <f>INDEX($D:$D,MATCH($H124,$A:$A,1))</f>
        <v>1.2058176484966987</v>
      </c>
    </row>
    <row r="125" spans="1:9" ht="18" customHeight="1" thickBot="1">
      <c r="A125" s="112">
        <v>41087</v>
      </c>
      <c r="B125" s="12">
        <v>1666.56</v>
      </c>
      <c r="C125" s="13">
        <v>0.13398785096705446</v>
      </c>
      <c r="D125" s="13">
        <v>0.63342733097031534</v>
      </c>
      <c r="E125" s="13">
        <v>8.050493065956065</v>
      </c>
      <c r="F125" s="13">
        <v>14.919321472900293</v>
      </c>
      <c r="H125" s="19">
        <f>WORKDAY(EOMONTH(H124,1)+1,-1,feriados!A:A)</f>
        <v>44651</v>
      </c>
      <c r="I125" s="30">
        <f>INDEX($D:$D,MATCH($H125,$A:$A,1))</f>
        <v>3.5502001048225651</v>
      </c>
    </row>
    <row r="126" spans="1:9" ht="18" customHeight="1" thickBot="1">
      <c r="A126" s="112">
        <v>41088</v>
      </c>
      <c r="B126" s="12">
        <v>1668.06</v>
      </c>
      <c r="C126" s="13">
        <v>9.0005760368661036E-2</v>
      </c>
      <c r="D126" s="13">
        <v>0.72400321242460652</v>
      </c>
      <c r="E126" s="13">
        <v>8.1477447338221829</v>
      </c>
      <c r="F126" s="13">
        <v>14.828761229477161</v>
      </c>
      <c r="H126" s="19">
        <f>WORKDAY(EOMONTH(H125,1)+1,-1,feriados!A:A)</f>
        <v>44680</v>
      </c>
      <c r="I126" s="30">
        <f t="shared" ref="I126:I136" si="4">INDEX($D:$D,MATCH($H126,$A:$A,1))</f>
        <v>1.3630892958771623</v>
      </c>
    </row>
    <row r="127" spans="1:9" ht="18" customHeight="1" thickBot="1">
      <c r="A127" s="112">
        <v>41089</v>
      </c>
      <c r="B127" s="12">
        <v>1668.64</v>
      </c>
      <c r="C127" s="13">
        <v>3.4770931501282298E-2</v>
      </c>
      <c r="D127" s="13">
        <v>0.75902588658693926</v>
      </c>
      <c r="E127" s="13">
        <v>8.1853487120637336</v>
      </c>
      <c r="F127" s="13">
        <v>14.768350390667994</v>
      </c>
      <c r="H127" s="19">
        <f>WORKDAY(EOMONTH(H126,1)+1,-1,feriados!A:A)</f>
        <v>44712</v>
      </c>
      <c r="I127" s="30">
        <f t="shared" si="4"/>
        <v>1.1029141047825819</v>
      </c>
    </row>
    <row r="128" spans="1:9" ht="18" customHeight="1" thickBot="1">
      <c r="A128" s="112">
        <v>41092</v>
      </c>
      <c r="B128" s="12">
        <v>1668.58</v>
      </c>
      <c r="C128" s="13">
        <v>-3.5957426407273729E-3</v>
      </c>
      <c r="D128" s="13">
        <v>-3.5957426407273729E-3</v>
      </c>
      <c r="E128" s="13">
        <v>8.1814586453490925</v>
      </c>
      <c r="F128" s="13">
        <v>14.590043471393344</v>
      </c>
      <c r="H128" s="19">
        <f>WORKDAY(EOMONTH(H127,1)+1,-1,feriados!A:A)</f>
        <v>44742</v>
      </c>
      <c r="I128" s="30">
        <f t="shared" si="4"/>
        <v>-0.39465688293892631</v>
      </c>
    </row>
    <row r="129" spans="1:9" ht="18" customHeight="1" thickBot="1">
      <c r="A129" s="112">
        <v>41093</v>
      </c>
      <c r="B129" s="12">
        <v>1672.18</v>
      </c>
      <c r="C129" s="13">
        <v>0.2157523163408559</v>
      </c>
      <c r="D129" s="13">
        <v>0.21214881580209344</v>
      </c>
      <c r="E129" s="13">
        <v>8.41486264822775</v>
      </c>
      <c r="F129" s="13">
        <v>14.837274144478862</v>
      </c>
      <c r="H129" s="19">
        <f>WORKDAY(EOMONTH(H128,1)+1,-1,feriados!A:A)</f>
        <v>44771</v>
      </c>
      <c r="I129" s="30">
        <f t="shared" si="4"/>
        <v>0.71909239434686523</v>
      </c>
    </row>
    <row r="130" spans="1:9" ht="18" customHeight="1" thickBot="1">
      <c r="A130" s="112">
        <v>41094</v>
      </c>
      <c r="B130" s="12">
        <v>1673.92</v>
      </c>
      <c r="C130" s="13">
        <v>0.10405578346828204</v>
      </c>
      <c r="D130" s="13">
        <v>0.31642535238278757</v>
      </c>
      <c r="E130" s="13">
        <v>8.527674582952427</v>
      </c>
      <c r="F130" s="13">
        <v>14.944138873438684</v>
      </c>
      <c r="H130" s="19">
        <f>WORKDAY(EOMONTH(H129,1)+1,-1,feriados!A:A)</f>
        <v>44804</v>
      </c>
      <c r="I130" s="30">
        <f t="shared" si="4"/>
        <v>2.4352174090593648</v>
      </c>
    </row>
    <row r="131" spans="1:9" ht="18" customHeight="1" thickBot="1">
      <c r="A131" s="112">
        <v>41095</v>
      </c>
      <c r="B131" s="12">
        <v>1674.98</v>
      </c>
      <c r="C131" s="13">
        <v>6.3324412158283216E-2</v>
      </c>
      <c r="D131" s="13">
        <v>0.37995013903537878</v>
      </c>
      <c r="E131" s="13">
        <v>8.5963990949111455</v>
      </c>
      <c r="F131" s="13">
        <v>15.0461563822188</v>
      </c>
      <c r="H131" s="19">
        <f>WORKDAY(EOMONTH(H130,1)+1,-1,feriados!A:A)</f>
        <v>44834</v>
      </c>
      <c r="I131" s="30">
        <f t="shared" si="4"/>
        <v>1.493856253156034</v>
      </c>
    </row>
    <row r="132" spans="1:9" ht="18" customHeight="1" thickBot="1">
      <c r="A132" s="112">
        <v>41096</v>
      </c>
      <c r="B132" s="12">
        <v>1677.98</v>
      </c>
      <c r="C132" s="13">
        <v>0.17910661619839896</v>
      </c>
      <c r="D132" s="13">
        <v>0.55973727107103688</v>
      </c>
      <c r="E132" s="13">
        <v>8.7909024306433547</v>
      </c>
      <c r="F132" s="13">
        <v>15.296558927000881</v>
      </c>
      <c r="H132" s="19">
        <f>WORKDAY(EOMONTH(H131,1)+1,-1,feriados!A:A)</f>
        <v>44865</v>
      </c>
      <c r="I132" s="30">
        <f t="shared" si="4"/>
        <v>1.3438000000000001</v>
      </c>
    </row>
    <row r="133" spans="1:9" ht="18" customHeight="1" thickBot="1">
      <c r="A133" s="112">
        <v>41099</v>
      </c>
      <c r="B133" s="12">
        <v>1678.1</v>
      </c>
      <c r="C133" s="13">
        <v>7.1514559172314307E-3</v>
      </c>
      <c r="D133" s="13">
        <v>0.56692875635246942</v>
      </c>
      <c r="E133" s="13">
        <v>8.7986825640726352</v>
      </c>
      <c r="F133" s="13">
        <v>15.347603139907351</v>
      </c>
      <c r="H133" s="19">
        <f>WORKDAY(EOMONTH(H132,1)+1,-1,feriados!A:A)</f>
        <v>44895</v>
      </c>
      <c r="I133" s="30">
        <f t="shared" si="4"/>
        <v>-1.5174000000000001</v>
      </c>
    </row>
    <row r="134" spans="1:9" ht="18" customHeight="1" thickBot="1">
      <c r="A134" s="112">
        <v>41100</v>
      </c>
      <c r="B134" s="12">
        <v>1679</v>
      </c>
      <c r="C134" s="13">
        <v>5.3632083904431305E-2</v>
      </c>
      <c r="D134" s="13">
        <v>0.62086489596318017</v>
      </c>
      <c r="E134" s="13">
        <v>8.8570335647923049</v>
      </c>
      <c r="F134" s="13">
        <v>15.409466463205067</v>
      </c>
      <c r="H134" s="19">
        <f>WORKDAY(EOMONTH(H133,1)+1,-1,feriados!A:A)</f>
        <v>44925</v>
      </c>
      <c r="I134" s="30">
        <f t="shared" si="4"/>
        <v>0.4012</v>
      </c>
    </row>
    <row r="135" spans="1:9" ht="18" customHeight="1" thickBot="1">
      <c r="A135" s="112">
        <v>41101</v>
      </c>
      <c r="B135" s="12">
        <v>1681.11</v>
      </c>
      <c r="C135" s="13">
        <v>0.12567004169148355</v>
      </c>
      <c r="D135" s="13">
        <v>0.74731517882824505</v>
      </c>
      <c r="E135" s="13">
        <v>8.9938342442572825</v>
      </c>
      <c r="F135" s="13">
        <v>15.654668537934446</v>
      </c>
      <c r="H135" s="19">
        <f>WORKDAY(EOMONTH(H134,1)+1,-1,feriados!A:A)</f>
        <v>44957</v>
      </c>
      <c r="I135" s="30">
        <f t="shared" si="4"/>
        <v>1.1538999999999999</v>
      </c>
    </row>
    <row r="136" spans="1:9" ht="18" customHeight="1" thickBot="1">
      <c r="A136" s="112">
        <v>41102</v>
      </c>
      <c r="B136" s="12">
        <v>1681.25</v>
      </c>
      <c r="C136" s="13">
        <v>8.3278310164081049E-3</v>
      </c>
      <c r="D136" s="13">
        <v>0.75570524498993485</v>
      </c>
      <c r="E136" s="13">
        <v>9.0029110665914569</v>
      </c>
      <c r="F136" s="13">
        <v>15.692157361977955</v>
      </c>
      <c r="H136" s="19">
        <f>WORKDAY(EOMONTH(H135,1)+1,-1,feriados!A:A)</f>
        <v>44985</v>
      </c>
      <c r="I136" s="30">
        <f t="shared" si="4"/>
        <v>-0.19289999999999999</v>
      </c>
    </row>
    <row r="137" spans="1:9" ht="18" customHeight="1" thickBot="1">
      <c r="A137" s="112">
        <v>41103</v>
      </c>
      <c r="B137" s="12">
        <v>1683.19</v>
      </c>
      <c r="C137" s="13">
        <v>0.11539033457248493</v>
      </c>
      <c r="D137" s="13">
        <v>0.87196759037300176</v>
      </c>
      <c r="E137" s="13">
        <v>9.1286898903649494</v>
      </c>
      <c r="F137" s="13">
        <v>15.715768704583422</v>
      </c>
      <c r="H137" s="19">
        <f>WORKDAY(EOMONTH(H136,1)+1,-1,feriados!A:A)</f>
        <v>45016</v>
      </c>
      <c r="I137" s="30">
        <f>INDEX($D:$D,MATCH($H137,$A:$A,1))</f>
        <v>-0.1484</v>
      </c>
    </row>
    <row r="138" spans="1:9" ht="18" customHeight="1" thickBot="1">
      <c r="A138" s="112">
        <v>41106</v>
      </c>
      <c r="B138" s="12">
        <v>1684.52</v>
      </c>
      <c r="C138" s="13">
        <v>7.901662913871732E-2</v>
      </c>
      <c r="D138" s="13">
        <v>0.95167321890881063</v>
      </c>
      <c r="E138" s="13">
        <v>9.2149197025395591</v>
      </c>
      <c r="F138" s="13">
        <v>15.861366934679587</v>
      </c>
      <c r="H138" s="19">
        <f>WORKDAY(EOMONTH(H137,1)+1,-1,feriados!A:A)</f>
        <v>45044</v>
      </c>
      <c r="I138" s="30">
        <f>INDEX($D:$D,MATCH($H138,$A:$A,1))</f>
        <v>0.81459999999999999</v>
      </c>
    </row>
    <row r="139" spans="1:9" ht="18" customHeight="1" thickBot="1">
      <c r="A139" s="112">
        <v>41107</v>
      </c>
      <c r="B139" s="12">
        <v>1683.45</v>
      </c>
      <c r="C139" s="13">
        <v>-6.3519578277482225E-2</v>
      </c>
      <c r="D139" s="13">
        <v>0.88754914181607969</v>
      </c>
      <c r="E139" s="13">
        <v>9.1455468461284042</v>
      </c>
      <c r="F139" s="13">
        <v>15.787772283016132</v>
      </c>
      <c r="H139" s="19">
        <f>WORKDAY(EOMONTH(H138,1)+1,-1,feriados!A:A)</f>
        <v>45077</v>
      </c>
      <c r="I139" s="30">
        <f>INDEX($D:$D,MATCH($H139,$A:$A,1))</f>
        <v>0.8145</v>
      </c>
    </row>
    <row r="140" spans="1:9" ht="18" customHeight="1" thickBot="1">
      <c r="A140" s="112">
        <v>41108</v>
      </c>
      <c r="B140" s="12">
        <v>1685.66</v>
      </c>
      <c r="C140" s="13">
        <v>0.13127803023553763</v>
      </c>
      <c r="D140" s="13">
        <v>1.0199923290823643</v>
      </c>
      <c r="E140" s="13">
        <v>9.2888309701178109</v>
      </c>
      <c r="F140" s="13">
        <v>16.016380467325099</v>
      </c>
      <c r="H140" s="19">
        <f>WORKDAY(EOMONTH(H139,1)+1,-1,feriados!A:A)</f>
        <v>45107</v>
      </c>
      <c r="I140" s="30">
        <f>INDEX($D:$D,MATCH($H140,$A:$A,1))</f>
        <v>1.5118</v>
      </c>
    </row>
    <row r="141" spans="1:9" ht="18" customHeight="1" thickBot="1">
      <c r="A141" s="112">
        <v>41109</v>
      </c>
      <c r="B141" s="12">
        <v>1688.88</v>
      </c>
      <c r="C141" s="13">
        <v>0.19102310074392559</v>
      </c>
      <c r="D141" s="13">
        <v>1.2129638508006524</v>
      </c>
      <c r="E141" s="13">
        <v>9.4975978838037101</v>
      </c>
      <c r="F141" s="13">
        <v>16.096568411790592</v>
      </c>
      <c r="H141" s="19">
        <f>WORKDAY(EOMONTH(H140,1)+1,-1,feriados!A:A)</f>
        <v>45138</v>
      </c>
      <c r="I141" s="30">
        <f t="shared" ref="I141:I147" si="5">INDEX($D:$D,MATCH($H141,$A:$A,1))</f>
        <v>1.466687046044135</v>
      </c>
    </row>
    <row r="142" spans="1:9" ht="18" customHeight="1" thickBot="1">
      <c r="A142" s="112">
        <v>41110</v>
      </c>
      <c r="B142" s="12">
        <v>1690.5</v>
      </c>
      <c r="C142" s="13">
        <v>9.5921557481881692E-2</v>
      </c>
      <c r="D142" s="13">
        <v>1.310048902099914</v>
      </c>
      <c r="E142" s="13">
        <v>9.6026296850990853</v>
      </c>
      <c r="F142" s="13">
        <v>16.173590351510136</v>
      </c>
      <c r="H142" s="19">
        <f>WORKDAY(EOMONTH(H141,1)+1,-1,feriados!A:A)</f>
        <v>45169</v>
      </c>
      <c r="I142" s="30">
        <f t="shared" si="5"/>
        <v>-0.73130669484040567</v>
      </c>
    </row>
    <row r="143" spans="1:9" ht="18" customHeight="1" thickBot="1">
      <c r="A143" s="112">
        <v>41113</v>
      </c>
      <c r="B143" s="12">
        <v>1690.94</v>
      </c>
      <c r="C143" s="13">
        <v>2.602780242531022E-2</v>
      </c>
      <c r="D143" s="13">
        <v>1.3364176814651518</v>
      </c>
      <c r="E143" s="13">
        <v>9.6311568410064829</v>
      </c>
      <c r="F143" s="13">
        <v>15.966340449754135</v>
      </c>
      <c r="H143" s="19">
        <f>WORKDAY(EOMONTH(H142,1)+1,-1,feriados!A:A)</f>
        <v>45198</v>
      </c>
      <c r="I143" s="30">
        <f t="shared" si="5"/>
        <v>5.4046413396680038E-3</v>
      </c>
    </row>
    <row r="144" spans="1:9" ht="18" customHeight="1" thickBot="1">
      <c r="A144" s="112">
        <v>41114</v>
      </c>
      <c r="B144" s="12">
        <v>1693.03</v>
      </c>
      <c r="C144" s="13">
        <v>0.12359989118477799</v>
      </c>
      <c r="D144" s="13">
        <v>1.4616693834499817</v>
      </c>
      <c r="E144" s="13">
        <v>9.7666608315665862</v>
      </c>
      <c r="F144" s="13">
        <v>16.109674720360999</v>
      </c>
      <c r="H144" s="19">
        <f>WORKDAY(EOMONTH(H143,1)+1,-1,feriados!A:A)</f>
        <v>45230</v>
      </c>
      <c r="I144" s="30">
        <f t="shared" si="5"/>
        <v>-0.85825223345126211</v>
      </c>
    </row>
    <row r="145" spans="1:9" ht="18" customHeight="1" thickBot="1">
      <c r="A145" s="112">
        <v>41115</v>
      </c>
      <c r="B145" s="12">
        <v>1691.82</v>
      </c>
      <c r="C145" s="13">
        <v>-7.1469495519871362E-2</v>
      </c>
      <c r="D145" s="13">
        <v>1.3891552401956053</v>
      </c>
      <c r="E145" s="13">
        <v>9.6882111528212569</v>
      </c>
      <c r="F145" s="13">
        <v>15.994076268048874</v>
      </c>
      <c r="H145" s="19">
        <f>WORKDAY(EOMONTH(H144,1)+1,-1,feriados!A:A)</f>
        <v>45260</v>
      </c>
      <c r="I145" s="30">
        <f t="shared" si="5"/>
        <v>2.5201010556330283</v>
      </c>
    </row>
    <row r="146" spans="1:9" ht="18" customHeight="1" thickBot="1">
      <c r="A146" s="112">
        <v>41116</v>
      </c>
      <c r="B146" s="12">
        <v>1690.74</v>
      </c>
      <c r="C146" s="13">
        <v>-6.3836578359399709E-2</v>
      </c>
      <c r="D146" s="13">
        <v>1.3244318726627569</v>
      </c>
      <c r="E146" s="13">
        <v>9.6181899519576675</v>
      </c>
      <c r="F146" s="13">
        <v>15.895397059327564</v>
      </c>
      <c r="H146" s="19">
        <f>WORKDAY(EOMONTH(H145,1)+1,-1,feriados!A:A)</f>
        <v>45289</v>
      </c>
      <c r="I146" s="30">
        <f t="shared" si="5"/>
        <v>2.6520240907185189</v>
      </c>
    </row>
    <row r="147" spans="1:9" ht="18" customHeight="1">
      <c r="A147" s="112">
        <v>41117</v>
      </c>
      <c r="B147" s="12">
        <v>1691.23</v>
      </c>
      <c r="C147" s="13">
        <v>2.8981392762927882E-2</v>
      </c>
      <c r="D147" s="13">
        <v>1.3537971042285823</v>
      </c>
      <c r="E147" s="13">
        <v>9.6499588301272698</v>
      </c>
      <c r="F147" s="13">
        <v>16.055473971700309</v>
      </c>
    </row>
    <row r="148" spans="1:9" ht="18" customHeight="1">
      <c r="A148" s="112">
        <v>41120</v>
      </c>
      <c r="B148" s="12">
        <v>1693.85</v>
      </c>
      <c r="C148" s="13">
        <v>0.15491683567581127</v>
      </c>
      <c r="D148" s="13">
        <v>1.51081119953973</v>
      </c>
      <c r="E148" s="13">
        <v>9.8198250766667208</v>
      </c>
      <c r="F148" s="13">
        <v>16.092663034166055</v>
      </c>
    </row>
    <row r="149" spans="1:9" ht="18" customHeight="1">
      <c r="A149" s="112">
        <v>41121</v>
      </c>
      <c r="B149" s="12">
        <v>1693.08</v>
      </c>
      <c r="C149" s="13">
        <v>-4.5458570711687241E-2</v>
      </c>
      <c r="D149" s="13">
        <v>1.4646658356505693</v>
      </c>
      <c r="E149" s="13">
        <v>9.7699025538287909</v>
      </c>
      <c r="F149" s="13">
        <v>16.039888968849603</v>
      </c>
    </row>
    <row r="150" spans="1:9" ht="18" customHeight="1">
      <c r="A150" s="112">
        <v>41122</v>
      </c>
      <c r="B150" s="12">
        <v>1695.88</v>
      </c>
      <c r="C150" s="13">
        <v>0.16537907245965933</v>
      </c>
      <c r="D150" s="13">
        <v>0.16537907245965933</v>
      </c>
      <c r="E150" s="13">
        <v>9.9514390005121847</v>
      </c>
      <c r="F150" s="13">
        <v>16.173670005069262</v>
      </c>
    </row>
    <row r="151" spans="1:9" ht="18" customHeight="1">
      <c r="A151" s="112">
        <v>41123</v>
      </c>
      <c r="B151" s="12">
        <v>1696.29</v>
      </c>
      <c r="C151" s="13">
        <v>2.4176238884821011E-2</v>
      </c>
      <c r="D151" s="13">
        <v>0.18959529378410611</v>
      </c>
      <c r="E151" s="13">
        <v>9.978021123062252</v>
      </c>
      <c r="F151" s="13">
        <v>16.432263245680858</v>
      </c>
    </row>
    <row r="152" spans="1:9" ht="18" customHeight="1">
      <c r="A152" s="112">
        <v>41124</v>
      </c>
      <c r="B152" s="12">
        <v>1693.59</v>
      </c>
      <c r="C152" s="13">
        <v>-0.15917089648586069</v>
      </c>
      <c r="D152" s="13">
        <v>3.012261676944572E-2</v>
      </c>
      <c r="E152" s="13">
        <v>9.802968120903266</v>
      </c>
      <c r="F152" s="13">
        <v>16.550134195857137</v>
      </c>
    </row>
    <row r="153" spans="1:9" ht="18" customHeight="1">
      <c r="A153" s="112">
        <v>41127</v>
      </c>
      <c r="B153" s="12">
        <v>1695.04</v>
      </c>
      <c r="C153" s="13">
        <v>8.5616943888422448E-2</v>
      </c>
      <c r="D153" s="13">
        <v>0.11576535072175265</v>
      </c>
      <c r="E153" s="13">
        <v>9.8969780665071561</v>
      </c>
      <c r="F153" s="13">
        <v>17.103635999364396</v>
      </c>
    </row>
    <row r="154" spans="1:9" ht="18" customHeight="1">
      <c r="A154" s="112">
        <v>41128</v>
      </c>
      <c r="B154" s="12">
        <v>1696.61</v>
      </c>
      <c r="C154" s="13">
        <v>9.2623182933726511E-2</v>
      </c>
      <c r="D154" s="13">
        <v>0.20849575920807162</v>
      </c>
      <c r="E154" s="13">
        <v>9.9987681455403496</v>
      </c>
      <c r="F154" s="13">
        <v>17.212101114358134</v>
      </c>
    </row>
    <row r="155" spans="1:9" ht="18" customHeight="1">
      <c r="A155" s="112">
        <v>41129</v>
      </c>
      <c r="B155" s="12">
        <v>1699.93</v>
      </c>
      <c r="C155" s="13">
        <v>0.19568433523320383</v>
      </c>
      <c r="D155" s="13">
        <v>0.40458808798167212</v>
      </c>
      <c r="E155" s="13">
        <v>10.214018503750676</v>
      </c>
      <c r="F155" s="13">
        <v>18.099902737251639</v>
      </c>
    </row>
    <row r="156" spans="1:9" ht="18" customHeight="1">
      <c r="A156" s="112">
        <v>41130</v>
      </c>
      <c r="B156" s="12">
        <v>1700.96</v>
      </c>
      <c r="C156" s="13">
        <v>6.0590730206544485E-2</v>
      </c>
      <c r="D156" s="13">
        <v>0.46542396106503681</v>
      </c>
      <c r="E156" s="13">
        <v>10.280797982352063</v>
      </c>
      <c r="F156" s="13">
        <v>17.674405733735512</v>
      </c>
    </row>
    <row r="157" spans="1:9" ht="18" customHeight="1">
      <c r="A157" s="112">
        <v>41131</v>
      </c>
      <c r="B157" s="12">
        <v>1702.05</v>
      </c>
      <c r="C157" s="13">
        <v>6.4081459881482061E-2</v>
      </c>
      <c r="D157" s="13">
        <v>0.52980367141541862</v>
      </c>
      <c r="E157" s="13">
        <v>10.35146752766809</v>
      </c>
      <c r="F157" s="13">
        <v>17.659461215686555</v>
      </c>
    </row>
    <row r="158" spans="1:9" ht="18" customHeight="1">
      <c r="A158" s="112">
        <v>41134</v>
      </c>
      <c r="B158" s="12">
        <v>1702.45</v>
      </c>
      <c r="C158" s="13">
        <v>2.3501072236431497E-2</v>
      </c>
      <c r="D158" s="13">
        <v>0.55342925319536995</v>
      </c>
      <c r="E158" s="13">
        <v>10.377401305765721</v>
      </c>
      <c r="F158" s="13">
        <v>16.958642484198961</v>
      </c>
    </row>
    <row r="159" spans="1:9" ht="18" customHeight="1">
      <c r="A159" s="112">
        <v>41135</v>
      </c>
      <c r="B159" s="12">
        <v>1703.46</v>
      </c>
      <c r="C159" s="13">
        <v>5.9326265088555097E-2</v>
      </c>
      <c r="D159" s="13">
        <v>0.61308384718974374</v>
      </c>
      <c r="E159" s="13">
        <v>10.442884095462235</v>
      </c>
      <c r="F159" s="13">
        <v>17.028029678483115</v>
      </c>
    </row>
    <row r="160" spans="1:9" ht="18" customHeight="1">
      <c r="A160" s="112">
        <v>41136</v>
      </c>
      <c r="B160" s="12">
        <v>1704.16</v>
      </c>
      <c r="C160" s="13">
        <v>4.1092834583733584E-2</v>
      </c>
      <c r="D160" s="13">
        <v>0.65442861530466967</v>
      </c>
      <c r="E160" s="13">
        <v>10.488268207133089</v>
      </c>
      <c r="F160" s="13">
        <v>16.832117588986996</v>
      </c>
    </row>
    <row r="161" spans="1:6" ht="18" customHeight="1">
      <c r="A161" s="112">
        <v>41137</v>
      </c>
      <c r="B161" s="12">
        <v>1702.13</v>
      </c>
      <c r="C161" s="13">
        <v>-0.1191202703971439</v>
      </c>
      <c r="D161" s="13">
        <v>0.53452878777140445</v>
      </c>
      <c r="E161" s="13">
        <v>10.356654283287625</v>
      </c>
      <c r="F161" s="13">
        <v>16.659356023741335</v>
      </c>
    </row>
    <row r="162" spans="1:6" ht="18" customHeight="1">
      <c r="A162" s="112">
        <v>41138</v>
      </c>
      <c r="B162" s="12">
        <v>1702.54</v>
      </c>
      <c r="C162" s="13">
        <v>2.4087466879718633E-2</v>
      </c>
      <c r="D162" s="13">
        <v>0.55874500909585123</v>
      </c>
      <c r="E162" s="13">
        <v>10.383236405837692</v>
      </c>
      <c r="F162" s="13">
        <v>16.344576864202942</v>
      </c>
    </row>
    <row r="163" spans="1:6" ht="18" customHeight="1">
      <c r="A163" s="112">
        <v>41141</v>
      </c>
      <c r="B163" s="12">
        <v>1700.64</v>
      </c>
      <c r="C163" s="13">
        <v>-0.11159796539287337</v>
      </c>
      <c r="D163" s="13">
        <v>0.4465234956410935</v>
      </c>
      <c r="E163" s="13">
        <v>10.260050959873968</v>
      </c>
      <c r="F163" s="13">
        <v>16.182187092234447</v>
      </c>
    </row>
    <row r="164" spans="1:6" ht="18" customHeight="1">
      <c r="A164" s="112">
        <v>41142</v>
      </c>
      <c r="B164" s="12">
        <v>1700.55</v>
      </c>
      <c r="C164" s="13">
        <v>-5.2921253175353122E-3</v>
      </c>
      <c r="D164" s="13">
        <v>0.44120773974059002</v>
      </c>
      <c r="E164" s="13">
        <v>10.254215859801995</v>
      </c>
      <c r="F164" s="13">
        <v>16.176038585296858</v>
      </c>
    </row>
    <row r="165" spans="1:6" ht="18" customHeight="1">
      <c r="A165" s="112">
        <v>41143</v>
      </c>
      <c r="B165" s="12">
        <v>1699.46</v>
      </c>
      <c r="C165" s="13">
        <v>-6.4096909823285753E-2</v>
      </c>
      <c r="D165" s="13">
        <v>0.37682802939023041</v>
      </c>
      <c r="E165" s="13">
        <v>10.183546314485948</v>
      </c>
      <c r="F165" s="13">
        <v>16.137276877238072</v>
      </c>
    </row>
    <row r="166" spans="1:6" ht="18" customHeight="1">
      <c r="A166" s="112">
        <v>41144</v>
      </c>
      <c r="B166" s="12">
        <v>1698.39</v>
      </c>
      <c r="C166" s="13">
        <v>-6.2961175902931377E-2</v>
      </c>
      <c r="D166" s="13">
        <v>0.31362959812886171</v>
      </c>
      <c r="E166" s="13">
        <v>10.114173458074816</v>
      </c>
      <c r="F166" s="13">
        <v>15.85197817189632</v>
      </c>
    </row>
    <row r="167" spans="1:6" ht="18" customHeight="1">
      <c r="A167" s="112">
        <v>41145</v>
      </c>
      <c r="B167" s="12">
        <v>1699.63</v>
      </c>
      <c r="C167" s="13">
        <v>7.3010321539812573E-2</v>
      </c>
      <c r="D167" s="13">
        <v>0.38686890164671972</v>
      </c>
      <c r="E167" s="13">
        <v>10.194568170177455</v>
      </c>
      <c r="F167" s="13">
        <v>15.956336346580247</v>
      </c>
    </row>
    <row r="168" spans="1:6" ht="18" customHeight="1">
      <c r="A168" s="112">
        <v>41148</v>
      </c>
      <c r="B168" s="12">
        <v>1700.19</v>
      </c>
      <c r="C168" s="13">
        <v>3.2948347581518433E-2</v>
      </c>
      <c r="D168" s="13">
        <v>0.4199447161386427</v>
      </c>
      <c r="E168" s="13">
        <v>10.230875459514133</v>
      </c>
      <c r="F168" s="13">
        <v>15.532647916227816</v>
      </c>
    </row>
    <row r="169" spans="1:6" ht="18" customHeight="1">
      <c r="A169" s="112">
        <v>41149</v>
      </c>
      <c r="B169" s="12">
        <v>1701.54</v>
      </c>
      <c r="C169" s="13">
        <v>7.9402890265201087E-2</v>
      </c>
      <c r="D169" s="13">
        <v>0.4996810546459729</v>
      </c>
      <c r="E169" s="13">
        <v>10.318401960593615</v>
      </c>
      <c r="F169" s="13">
        <v>15.624384177873218</v>
      </c>
    </row>
    <row r="170" spans="1:6" ht="18" customHeight="1">
      <c r="A170" s="112">
        <v>41150</v>
      </c>
      <c r="B170" s="12">
        <v>1702.6</v>
      </c>
      <c r="C170" s="13">
        <v>6.2296507869330497E-2</v>
      </c>
      <c r="D170" s="13">
        <v>0.56228884636284615</v>
      </c>
      <c r="E170" s="13">
        <v>10.387126472552332</v>
      </c>
      <c r="F170" s="13">
        <v>15.138563912520109</v>
      </c>
    </row>
    <row r="171" spans="1:6" ht="18" customHeight="1">
      <c r="A171" s="112">
        <v>41151</v>
      </c>
      <c r="B171" s="12">
        <v>1703</v>
      </c>
      <c r="C171" s="13">
        <v>2.3493480559144686E-2</v>
      </c>
      <c r="D171" s="13">
        <v>0.58591442814279748</v>
      </c>
      <c r="E171" s="13">
        <v>10.413060250649963</v>
      </c>
      <c r="F171" s="13">
        <v>15.037253696661001</v>
      </c>
    </row>
    <row r="172" spans="1:6" ht="18" customHeight="1">
      <c r="A172" s="112">
        <v>41152</v>
      </c>
      <c r="B172" s="12">
        <v>1703.18</v>
      </c>
      <c r="C172" s="13">
        <v>1.0569583088670953E-2</v>
      </c>
      <c r="D172" s="13">
        <v>0.59654593994378224</v>
      </c>
      <c r="E172" s="13">
        <v>10.424730450793884</v>
      </c>
      <c r="F172" s="13">
        <v>14.527213308767163</v>
      </c>
    </row>
    <row r="173" spans="1:6" ht="18" customHeight="1">
      <c r="A173" s="112">
        <v>41155</v>
      </c>
      <c r="B173" s="12">
        <v>1705.23</v>
      </c>
      <c r="C173" s="13">
        <v>0.12036308552236807</v>
      </c>
      <c r="D173" s="13">
        <v>0.12036308552236807</v>
      </c>
      <c r="E173" s="13">
        <v>10.557641063544242</v>
      </c>
      <c r="F173" s="13">
        <v>13.857340304068266</v>
      </c>
    </row>
    <row r="174" spans="1:6" ht="18" customHeight="1">
      <c r="A174" s="112">
        <v>41156</v>
      </c>
      <c r="B174" s="12">
        <v>1706.57</v>
      </c>
      <c r="C174" s="13">
        <v>7.8581774892527712E-2</v>
      </c>
      <c r="D174" s="13">
        <v>0.19903944386381323</v>
      </c>
      <c r="E174" s="13">
        <v>10.64451922017129</v>
      </c>
      <c r="F174" s="13">
        <v>13.946811422924622</v>
      </c>
    </row>
    <row r="175" spans="1:6" ht="18" customHeight="1">
      <c r="A175" s="112">
        <v>41157</v>
      </c>
      <c r="B175" s="12">
        <v>1707</v>
      </c>
      <c r="C175" s="13">
        <v>2.5196739659083534E-2</v>
      </c>
      <c r="D175" s="13">
        <v>0.22428633497340034</v>
      </c>
      <c r="E175" s="13">
        <v>10.67239803162623</v>
      </c>
      <c r="F175" s="13">
        <v>14.089788061676645</v>
      </c>
    </row>
    <row r="176" spans="1:6" ht="18" customHeight="1">
      <c r="A176" s="112">
        <v>41158</v>
      </c>
      <c r="B176" s="12">
        <v>1708.15</v>
      </c>
      <c r="C176" s="13">
        <v>6.7369654364379805E-2</v>
      </c>
      <c r="D176" s="13">
        <v>0.29180709026643825</v>
      </c>
      <c r="E176" s="13">
        <v>10.746957643656918</v>
      </c>
      <c r="F176" s="13">
        <v>13.912359205884517</v>
      </c>
    </row>
    <row r="177" spans="1:6" ht="18" customHeight="1">
      <c r="A177" s="112">
        <v>41162</v>
      </c>
      <c r="B177" s="12">
        <v>1705.74</v>
      </c>
      <c r="C177" s="13">
        <v>-0.14108831191640414</v>
      </c>
      <c r="D177" s="13">
        <v>0.15030707265233367</v>
      </c>
      <c r="E177" s="13">
        <v>10.590706630618719</v>
      </c>
      <c r="F177" s="13">
        <v>13.607693998388193</v>
      </c>
    </row>
    <row r="178" spans="1:6" ht="18" customHeight="1">
      <c r="A178" s="112">
        <v>41163</v>
      </c>
      <c r="B178" s="12">
        <v>1704.54</v>
      </c>
      <c r="C178" s="13">
        <v>-7.0350698230681186E-2</v>
      </c>
      <c r="D178" s="13">
        <v>7.9850632346545325E-2</v>
      </c>
      <c r="E178" s="13">
        <v>10.512905296325826</v>
      </c>
      <c r="F178" s="13">
        <v>13.527770192416554</v>
      </c>
    </row>
    <row r="179" spans="1:6" ht="18" customHeight="1">
      <c r="A179" s="112">
        <v>41164</v>
      </c>
      <c r="B179" s="12">
        <v>1704.16</v>
      </c>
      <c r="C179" s="13">
        <v>-2.2293404672224515E-2</v>
      </c>
      <c r="D179" s="13">
        <v>5.7539426249730852E-2</v>
      </c>
      <c r="E179" s="13">
        <v>10.488268207133089</v>
      </c>
      <c r="F179" s="13">
        <v>13.428424997171206</v>
      </c>
    </row>
    <row r="180" spans="1:6" ht="18" customHeight="1">
      <c r="A180" s="112">
        <v>41165</v>
      </c>
      <c r="B180" s="12">
        <v>1706.5</v>
      </c>
      <c r="C180" s="13">
        <v>0.13731105060557081</v>
      </c>
      <c r="D180" s="13">
        <v>0.19492948484598482</v>
      </c>
      <c r="E180" s="13">
        <v>10.639980809004189</v>
      </c>
      <c r="F180" s="13">
        <v>13.627283865125461</v>
      </c>
    </row>
    <row r="181" spans="1:6" ht="18" customHeight="1">
      <c r="A181" s="112">
        <v>41166</v>
      </c>
      <c r="B181" s="12">
        <v>1706.23</v>
      </c>
      <c r="C181" s="13">
        <v>-1.582185760328203E-2</v>
      </c>
      <c r="D181" s="13">
        <v>0.1790767857771991</v>
      </c>
      <c r="E181" s="13">
        <v>10.622475508788298</v>
      </c>
      <c r="F181" s="13">
        <v>13.616114533044787</v>
      </c>
    </row>
    <row r="182" spans="1:6" ht="18" customHeight="1">
      <c r="A182" s="112">
        <v>41169</v>
      </c>
      <c r="B182" s="12">
        <v>1707.19</v>
      </c>
      <c r="C182" s="13">
        <v>5.6264395773131248E-2</v>
      </c>
      <c r="D182" s="13">
        <v>0.23544193802180757</v>
      </c>
      <c r="E182" s="13">
        <v>10.684716576222609</v>
      </c>
      <c r="F182" s="13">
        <v>13.6006121905776</v>
      </c>
    </row>
    <row r="183" spans="1:6" ht="18" customHeight="1">
      <c r="A183" s="112">
        <v>41170</v>
      </c>
      <c r="B183" s="12">
        <v>1707.7</v>
      </c>
      <c r="C183" s="13">
        <v>2.9873652024670072E-2</v>
      </c>
      <c r="D183" s="13">
        <v>0.26538592515177317</v>
      </c>
      <c r="E183" s="13">
        <v>10.717782143297082</v>
      </c>
      <c r="F183" s="13">
        <v>13.634548842161308</v>
      </c>
    </row>
    <row r="184" spans="1:6" ht="18" customHeight="1">
      <c r="A184" s="112">
        <v>41171</v>
      </c>
      <c r="B184" s="12">
        <v>1706.81</v>
      </c>
      <c r="C184" s="13">
        <v>-5.2116882356390004E-2</v>
      </c>
      <c r="D184" s="13">
        <v>0.2131307319249709</v>
      </c>
      <c r="E184" s="13">
        <v>10.660079487029851</v>
      </c>
      <c r="F184" s="13">
        <v>13.57834917085896</v>
      </c>
    </row>
    <row r="185" spans="1:6" ht="18" customHeight="1">
      <c r="A185" s="112">
        <v>41172</v>
      </c>
      <c r="B185" s="12">
        <v>1709.22</v>
      </c>
      <c r="C185" s="13">
        <v>0.1411990789836004</v>
      </c>
      <c r="D185" s="13">
        <v>0.35463074953909768</v>
      </c>
      <c r="E185" s="13">
        <v>10.816330500068073</v>
      </c>
      <c r="F185" s="13">
        <v>13.830375278878492</v>
      </c>
    </row>
    <row r="186" spans="1:6" ht="18" customHeight="1">
      <c r="A186" s="112">
        <v>41173</v>
      </c>
      <c r="B186" s="12">
        <v>1710.65</v>
      </c>
      <c r="C186" s="13">
        <v>8.3663893471874751E-2</v>
      </c>
      <c r="D186" s="13">
        <v>0.43859134090349361</v>
      </c>
      <c r="E186" s="13">
        <v>10.90904375676709</v>
      </c>
      <c r="F186" s="13">
        <v>14.114845303056601</v>
      </c>
    </row>
    <row r="187" spans="1:6" ht="18" customHeight="1">
      <c r="A187" s="112">
        <v>41176</v>
      </c>
      <c r="B187" s="12">
        <v>1711.94</v>
      </c>
      <c r="C187" s="13">
        <v>7.5409931897230109E-2</v>
      </c>
      <c r="D187" s="13">
        <v>0.51433201423221053</v>
      </c>
      <c r="E187" s="13">
        <v>10.992680191131932</v>
      </c>
      <c r="F187" s="13">
        <v>14.006206630172757</v>
      </c>
    </row>
    <row r="188" spans="1:6" ht="18" customHeight="1">
      <c r="A188" s="112">
        <v>41177</v>
      </c>
      <c r="B188" s="12">
        <v>1713.41</v>
      </c>
      <c r="C188" s="13">
        <v>8.5867495356151124E-2</v>
      </c>
      <c r="D188" s="13">
        <v>0.60064115360678461</v>
      </c>
      <c r="E188" s="13">
        <v>11.087986825640716</v>
      </c>
      <c r="F188" s="13">
        <v>14.104100904356631</v>
      </c>
    </row>
    <row r="189" spans="1:6" ht="18" customHeight="1">
      <c r="A189" s="112">
        <v>41178</v>
      </c>
      <c r="B189" s="12">
        <v>1713.22</v>
      </c>
      <c r="C189" s="13">
        <v>-1.108899796312679E-2</v>
      </c>
      <c r="D189" s="13">
        <v>0.58948555055835516</v>
      </c>
      <c r="E189" s="13">
        <v>11.075668281044337</v>
      </c>
      <c r="F189" s="13">
        <v>13.908632141646105</v>
      </c>
    </row>
    <row r="190" spans="1:6" ht="18" customHeight="1">
      <c r="A190" s="112">
        <v>41179</v>
      </c>
      <c r="B190" s="12">
        <v>1714.01</v>
      </c>
      <c r="C190" s="13">
        <v>4.6111999626430311E-2</v>
      </c>
      <c r="D190" s="13">
        <v>0.63586937375967878</v>
      </c>
      <c r="E190" s="13">
        <v>11.126887492787162</v>
      </c>
      <c r="F190" s="13">
        <v>13.858959199670506</v>
      </c>
    </row>
    <row r="191" spans="1:6" ht="18" customHeight="1">
      <c r="A191" s="112">
        <v>41180</v>
      </c>
      <c r="B191" s="12">
        <v>1716.31</v>
      </c>
      <c r="C191" s="13">
        <v>0.1341882486099788</v>
      </c>
      <c r="D191" s="13">
        <v>0.77091088434575461</v>
      </c>
      <c r="E191" s="13">
        <v>11.276006716848519</v>
      </c>
      <c r="F191" s="13">
        <v>14.060236319895791</v>
      </c>
    </row>
    <row r="192" spans="1:6" ht="18" customHeight="1">
      <c r="A192" s="112">
        <v>41183</v>
      </c>
      <c r="B192" s="12">
        <v>1718.84</v>
      </c>
      <c r="C192" s="13">
        <v>0.14740926755656414</v>
      </c>
      <c r="D192" s="13">
        <v>0.14740926755656414</v>
      </c>
      <c r="E192" s="13">
        <v>11.440037863316</v>
      </c>
      <c r="F192" s="13">
        <v>14.10779842398413</v>
      </c>
    </row>
    <row r="193" spans="1:6" ht="18" customHeight="1">
      <c r="A193" s="112">
        <v>41184</v>
      </c>
      <c r="B193" s="12">
        <v>1719.77</v>
      </c>
      <c r="C193" s="13">
        <v>5.4106257708697036E-2</v>
      </c>
      <c r="D193" s="13">
        <v>0.20159528290344397</v>
      </c>
      <c r="E193" s="13">
        <v>11.500333897393</v>
      </c>
      <c r="F193" s="13">
        <v>14.169537883465111</v>
      </c>
    </row>
    <row r="194" spans="1:6" ht="18" customHeight="1">
      <c r="A194" s="112">
        <v>41185</v>
      </c>
      <c r="B194" s="12">
        <v>1719.44</v>
      </c>
      <c r="C194" s="13">
        <v>-1.9188612430731666E-2</v>
      </c>
      <c r="D194" s="13">
        <v>0.1823679871352013</v>
      </c>
      <c r="E194" s="13">
        <v>11.478938530462468</v>
      </c>
      <c r="F194" s="13">
        <v>13.834013028970915</v>
      </c>
    </row>
    <row r="195" spans="1:6" ht="18" customHeight="1">
      <c r="A195" s="112">
        <v>41186</v>
      </c>
      <c r="B195" s="12">
        <v>1721</v>
      </c>
      <c r="C195" s="13">
        <v>9.0727213511376803E-2</v>
      </c>
      <c r="D195" s="13">
        <v>0.27326065803963129</v>
      </c>
      <c r="E195" s="13">
        <v>11.580080265043202</v>
      </c>
      <c r="F195" s="13">
        <v>14.346841010717103</v>
      </c>
    </row>
    <row r="196" spans="1:6" ht="18" customHeight="1">
      <c r="A196" s="112">
        <v>41187</v>
      </c>
      <c r="B196" s="12">
        <v>1728.52</v>
      </c>
      <c r="C196" s="13">
        <v>0.4369552585705927</v>
      </c>
      <c r="D196" s="13">
        <v>0.71140994342513419</v>
      </c>
      <c r="E196" s="13">
        <v>12.067635293278611</v>
      </c>
      <c r="F196" s="13">
        <v>14.687987260723867</v>
      </c>
    </row>
    <row r="197" spans="1:6" ht="18" customHeight="1">
      <c r="A197" s="112">
        <v>41190</v>
      </c>
      <c r="B197" s="12">
        <v>1728.06</v>
      </c>
      <c r="C197" s="13">
        <v>-2.6612362020694835E-2</v>
      </c>
      <c r="D197" s="13">
        <v>0.68460825841485384</v>
      </c>
      <c r="E197" s="13">
        <v>12.037811448466339</v>
      </c>
      <c r="F197" s="13">
        <v>14.684098752322793</v>
      </c>
    </row>
    <row r="198" spans="1:6" ht="18" customHeight="1">
      <c r="A198" s="112">
        <v>41191</v>
      </c>
      <c r="B198" s="12">
        <v>1727.59</v>
      </c>
      <c r="C198" s="13">
        <v>-2.7198129694572248E-2</v>
      </c>
      <c r="D198" s="13">
        <v>0.65722392807825436</v>
      </c>
      <c r="E198" s="13">
        <v>12.007339259201611</v>
      </c>
      <c r="F198" s="13">
        <v>14.652906822405098</v>
      </c>
    </row>
    <row r="199" spans="1:6" ht="18" customHeight="1">
      <c r="A199" s="112">
        <v>41192</v>
      </c>
      <c r="B199" s="12">
        <v>1727.52</v>
      </c>
      <c r="C199" s="13">
        <v>-4.0518873112183051E-3</v>
      </c>
      <c r="D199" s="13">
        <v>0.65314541079408706</v>
      </c>
      <c r="E199" s="13">
        <v>12.002800848034534</v>
      </c>
      <c r="F199" s="13">
        <v>14.574504068922977</v>
      </c>
    </row>
    <row r="200" spans="1:6" ht="18" customHeight="1">
      <c r="A200" s="112">
        <v>41193</v>
      </c>
      <c r="B200" s="12">
        <v>1729.88</v>
      </c>
      <c r="C200" s="13">
        <v>0.1366120218579292</v>
      </c>
      <c r="D200" s="13">
        <v>0.7906497078033814</v>
      </c>
      <c r="E200" s="13">
        <v>12.155810138810551</v>
      </c>
      <c r="F200" s="13">
        <v>14.678546332020748</v>
      </c>
    </row>
    <row r="201" spans="1:6" ht="18" customHeight="1">
      <c r="A201" s="112">
        <v>41197</v>
      </c>
      <c r="B201" s="12">
        <v>1730.33</v>
      </c>
      <c r="C201" s="13">
        <v>2.6013365088894957E-2</v>
      </c>
      <c r="D201" s="13">
        <v>0.81686874748734262</v>
      </c>
      <c r="E201" s="13">
        <v>12.184985639170364</v>
      </c>
      <c r="F201" s="13">
        <v>14.76087201628895</v>
      </c>
    </row>
    <row r="202" spans="1:6" ht="18" customHeight="1">
      <c r="A202" s="112">
        <v>41198</v>
      </c>
      <c r="B202" s="12">
        <v>1731.62</v>
      </c>
      <c r="C202" s="13">
        <v>7.455225303842905E-2</v>
      </c>
      <c r="D202" s="13">
        <v>0.89202999458140031</v>
      </c>
      <c r="E202" s="13">
        <v>12.268622073535207</v>
      </c>
      <c r="F202" s="13">
        <v>14.84642883198366</v>
      </c>
    </row>
    <row r="203" spans="1:6" ht="18" customHeight="1">
      <c r="A203" s="112">
        <v>41199</v>
      </c>
      <c r="B203" s="12">
        <v>1730.36</v>
      </c>
      <c r="C203" s="13">
        <v>-7.2764232337352297E-2</v>
      </c>
      <c r="D203" s="13">
        <v>0.81861668346627781</v>
      </c>
      <c r="E203" s="13">
        <v>12.186930672527696</v>
      </c>
      <c r="F203" s="13">
        <v>14.730902605109431</v>
      </c>
    </row>
    <row r="204" spans="1:6" ht="18" customHeight="1">
      <c r="A204" s="112">
        <v>41200</v>
      </c>
      <c r="B204" s="12">
        <v>1730.32</v>
      </c>
      <c r="C204" s="13">
        <v>-2.3116576897241892E-3</v>
      </c>
      <c r="D204" s="13">
        <v>0.81628610216102349</v>
      </c>
      <c r="E204" s="13">
        <v>12.184337294717928</v>
      </c>
      <c r="F204" s="13">
        <v>14.570242406986832</v>
      </c>
    </row>
    <row r="205" spans="1:6" ht="18" customHeight="1">
      <c r="A205" s="112">
        <v>41201</v>
      </c>
      <c r="B205" s="12">
        <v>1730.31</v>
      </c>
      <c r="C205" s="13">
        <v>-5.7792778214160734E-4</v>
      </c>
      <c r="D205" s="13">
        <v>0.81570345683472656</v>
      </c>
      <c r="E205" s="13">
        <v>12.183688950265491</v>
      </c>
      <c r="F205" s="13">
        <v>14.531662662086209</v>
      </c>
    </row>
    <row r="206" spans="1:6" ht="18" customHeight="1">
      <c r="A206" s="112">
        <v>41204</v>
      </c>
      <c r="B206" s="12">
        <v>1730.56</v>
      </c>
      <c r="C206" s="13">
        <v>1.4448278054213226E-2</v>
      </c>
      <c r="D206" s="13">
        <v>0.83026958999248279</v>
      </c>
      <c r="E206" s="13">
        <v>12.199897561576512</v>
      </c>
      <c r="F206" s="13">
        <v>14.776126332265527</v>
      </c>
    </row>
    <row r="207" spans="1:6" ht="18" customHeight="1">
      <c r="A207" s="112">
        <v>41205</v>
      </c>
      <c r="B207" s="12">
        <v>1730.61</v>
      </c>
      <c r="C207" s="13">
        <v>2.8892381656708821E-3</v>
      </c>
      <c r="D207" s="13">
        <v>0.83318281662403404</v>
      </c>
      <c r="E207" s="13">
        <v>12.203139283838693</v>
      </c>
      <c r="F207" s="13">
        <v>14.779442487912608</v>
      </c>
    </row>
    <row r="208" spans="1:6" ht="18" customHeight="1">
      <c r="A208" s="112">
        <v>41206</v>
      </c>
      <c r="B208" s="12">
        <v>1731.54</v>
      </c>
      <c r="C208" s="13">
        <v>5.3738277254833378E-2</v>
      </c>
      <c r="D208" s="13">
        <v>0.88736883197091387</v>
      </c>
      <c r="E208" s="13">
        <v>12.263435317915693</v>
      </c>
      <c r="F208" s="13">
        <v>14.719386233991671</v>
      </c>
    </row>
    <row r="209" spans="1:6" ht="18" customHeight="1">
      <c r="A209" s="112">
        <v>41207</v>
      </c>
      <c r="B209" s="12">
        <v>1732.64</v>
      </c>
      <c r="C209" s="13">
        <v>6.3527264746987555E-2</v>
      </c>
      <c r="D209" s="13">
        <v>0.95145981786508571</v>
      </c>
      <c r="E209" s="13">
        <v>12.33475320768418</v>
      </c>
      <c r="F209" s="13">
        <v>14.808998442832056</v>
      </c>
    </row>
    <row r="210" spans="1:6" ht="18" customHeight="1">
      <c r="A210" s="112">
        <v>41208</v>
      </c>
      <c r="B210" s="12">
        <v>1733.18</v>
      </c>
      <c r="C210" s="13">
        <v>3.1166312678920782E-2</v>
      </c>
      <c r="D210" s="13">
        <v>0.9829226654858525</v>
      </c>
      <c r="E210" s="13">
        <v>12.369763808115962</v>
      </c>
      <c r="F210" s="13">
        <v>14.666225603704941</v>
      </c>
    </row>
    <row r="211" spans="1:6" ht="18" customHeight="1">
      <c r="A211" s="112">
        <v>41211</v>
      </c>
      <c r="B211" s="12">
        <v>1733.9</v>
      </c>
      <c r="C211" s="13">
        <v>4.1542136419758791E-2</v>
      </c>
      <c r="D211" s="13">
        <v>1.0248731289802082</v>
      </c>
      <c r="E211" s="13">
        <v>12.416444608691712</v>
      </c>
      <c r="F211" s="13">
        <v>14.313781077143183</v>
      </c>
    </row>
    <row r="212" spans="1:6" ht="18" customHeight="1">
      <c r="A212" s="112">
        <v>41212</v>
      </c>
      <c r="B212" s="12">
        <v>1734.91</v>
      </c>
      <c r="C212" s="13">
        <v>5.8250187438724232E-2</v>
      </c>
      <c r="D212" s="13">
        <v>1.0837203069375745</v>
      </c>
      <c r="E212" s="13">
        <v>12.481927398388205</v>
      </c>
      <c r="F212" s="13">
        <v>14.380369068888911</v>
      </c>
    </row>
    <row r="213" spans="1:6" ht="18" customHeight="1">
      <c r="A213" s="112">
        <v>41213</v>
      </c>
      <c r="B213" s="12">
        <v>1736.16</v>
      </c>
      <c r="C213" s="13">
        <v>7.2049846966115716E-2</v>
      </c>
      <c r="D213" s="13">
        <v>1.1565509727263779</v>
      </c>
      <c r="E213" s="13">
        <v>12.562970454943301</v>
      </c>
      <c r="F213" s="13">
        <v>14.342918110091007</v>
      </c>
    </row>
    <row r="214" spans="1:6" ht="18" customHeight="1">
      <c r="A214" s="112">
        <v>41214</v>
      </c>
      <c r="B214" s="12">
        <v>1737.98</v>
      </c>
      <c r="C214" s="13">
        <v>0.10482904801401016</v>
      </c>
      <c r="D214" s="13">
        <v>0.10482904801401016</v>
      </c>
      <c r="E214" s="13">
        <v>12.680969145287513</v>
      </c>
      <c r="F214" s="13">
        <v>14.634918540993347</v>
      </c>
    </row>
    <row r="215" spans="1:6" ht="18" customHeight="1">
      <c r="A215" s="112">
        <v>41218</v>
      </c>
      <c r="B215" s="12">
        <v>1739.82</v>
      </c>
      <c r="C215" s="13">
        <v>0.10587003302684472</v>
      </c>
      <c r="D215" s="13">
        <v>0.21081006358860677</v>
      </c>
      <c r="E215" s="13">
        <v>12.800264524536576</v>
      </c>
      <c r="F215" s="13">
        <v>14.557557959610978</v>
      </c>
    </row>
    <row r="216" spans="1:6" ht="18" customHeight="1">
      <c r="A216" s="112">
        <v>41219</v>
      </c>
      <c r="B216" s="12">
        <v>1740.48</v>
      </c>
      <c r="C216" s="13">
        <v>3.7934958788854445E-2</v>
      </c>
      <c r="D216" s="13">
        <v>0.2488249930881814</v>
      </c>
      <c r="E216" s="13">
        <v>12.843055258397683</v>
      </c>
      <c r="F216" s="13">
        <v>14.601015322012479</v>
      </c>
    </row>
    <row r="217" spans="1:6" ht="18" customHeight="1">
      <c r="A217" s="112">
        <v>41220</v>
      </c>
      <c r="B217" s="12">
        <v>1741.2</v>
      </c>
      <c r="C217" s="13">
        <v>4.1367898510746848E-2</v>
      </c>
      <c r="D217" s="13">
        <v>0.29029582526955977</v>
      </c>
      <c r="E217" s="13">
        <v>12.889736058973412</v>
      </c>
      <c r="F217" s="13">
        <v>14.600130317170933</v>
      </c>
    </row>
    <row r="218" spans="1:6" ht="18" customHeight="1">
      <c r="A218" s="112">
        <v>41221</v>
      </c>
      <c r="B218" s="12">
        <v>1740.55</v>
      </c>
      <c r="C218" s="13">
        <v>-3.7330576613836541E-2</v>
      </c>
      <c r="D218" s="13">
        <v>0.25285687955025615</v>
      </c>
      <c r="E218" s="13">
        <v>12.847593669564761</v>
      </c>
      <c r="F218" s="13">
        <v>14.57469357662886</v>
      </c>
    </row>
    <row r="219" spans="1:6" ht="18" customHeight="1">
      <c r="A219" s="112">
        <v>41222</v>
      </c>
      <c r="B219" s="12">
        <v>1739.59</v>
      </c>
      <c r="C219" s="13">
        <v>-5.5154979747784605E-2</v>
      </c>
      <c r="D219" s="13">
        <v>0.19756243664177386</v>
      </c>
      <c r="E219" s="13">
        <v>12.785352602130452</v>
      </c>
      <c r="F219" s="13">
        <v>14.397038128181183</v>
      </c>
    </row>
    <row r="220" spans="1:6" ht="18" customHeight="1">
      <c r="A220" s="112">
        <v>41225</v>
      </c>
      <c r="B220" s="12">
        <v>1737.43</v>
      </c>
      <c r="C220" s="13">
        <v>-0.1241671888203455</v>
      </c>
      <c r="D220" s="13">
        <v>7.3149940097683164E-2</v>
      </c>
      <c r="E220" s="13">
        <v>12.645310200403269</v>
      </c>
      <c r="F220" s="13">
        <v>14.116912972085395</v>
      </c>
    </row>
    <row r="221" spans="1:6" ht="18" customHeight="1">
      <c r="A221" s="112">
        <v>41226</v>
      </c>
      <c r="B221" s="12">
        <v>1736.73</v>
      </c>
      <c r="C221" s="13">
        <v>-4.0289392953962722E-2</v>
      </c>
      <c r="D221" s="13">
        <v>3.2831075476913441E-2</v>
      </c>
      <c r="E221" s="13">
        <v>12.599926088732417</v>
      </c>
      <c r="F221" s="13">
        <v>14.070935960591125</v>
      </c>
    </row>
    <row r="222" spans="1:6" ht="18" customHeight="1">
      <c r="A222" s="112">
        <v>41227</v>
      </c>
      <c r="B222" s="12">
        <v>1733.7</v>
      </c>
      <c r="C222" s="13">
        <v>-0.17446580642932474</v>
      </c>
      <c r="D222" s="13">
        <v>-0.14169200995299835</v>
      </c>
      <c r="E222" s="13">
        <v>12.403477719642897</v>
      </c>
      <c r="F222" s="13">
        <v>13.771787064258723</v>
      </c>
    </row>
    <row r="223" spans="1:6" ht="18" customHeight="1">
      <c r="A223" s="112">
        <v>41229</v>
      </c>
      <c r="B223" s="12">
        <v>1736.33</v>
      </c>
      <c r="C223" s="13">
        <v>0.151698679125567</v>
      </c>
      <c r="D223" s="13">
        <v>9.7917242650291669E-3</v>
      </c>
      <c r="E223" s="13">
        <v>12.573992310634786</v>
      </c>
      <c r="F223" s="13">
        <v>13.845013998439516</v>
      </c>
    </row>
    <row r="224" spans="1:6" ht="18" customHeight="1">
      <c r="A224" s="112">
        <v>41232</v>
      </c>
      <c r="B224" s="12">
        <v>1738.94</v>
      </c>
      <c r="C224" s="13">
        <v>0.15031704802659362</v>
      </c>
      <c r="D224" s="13">
        <v>0.16012349092249245</v>
      </c>
      <c r="E224" s="13">
        <v>12.743210212721801</v>
      </c>
      <c r="F224" s="13">
        <v>14.477755394925683</v>
      </c>
    </row>
    <row r="225" spans="1:6" ht="18" customHeight="1">
      <c r="A225" s="112">
        <v>41233</v>
      </c>
      <c r="B225" s="12">
        <v>1739.88</v>
      </c>
      <c r="C225" s="13">
        <v>5.4055919123152663E-2</v>
      </c>
      <c r="D225" s="13">
        <v>0.2142659662703883</v>
      </c>
      <c r="E225" s="13">
        <v>12.804154591251237</v>
      </c>
      <c r="F225" s="13">
        <v>14.539637397795957</v>
      </c>
    </row>
    <row r="226" spans="1:6" ht="18" customHeight="1">
      <c r="A226" s="112">
        <v>41234</v>
      </c>
      <c r="B226" s="12">
        <v>1739.96</v>
      </c>
      <c r="C226" s="13">
        <v>4.5980182541205394E-3</v>
      </c>
      <c r="D226" s="13">
        <v>0.21887383651275627</v>
      </c>
      <c r="E226" s="13">
        <v>12.809341346870751</v>
      </c>
      <c r="F226" s="13">
        <v>14.636219289634411</v>
      </c>
    </row>
    <row r="227" spans="1:6" ht="18" customHeight="1">
      <c r="A227" s="112">
        <v>41235</v>
      </c>
      <c r="B227" s="12">
        <v>1740.66</v>
      </c>
      <c r="C227" s="13">
        <v>4.0230809903674114E-2</v>
      </c>
      <c r="D227" s="13">
        <v>0.25919270113352599</v>
      </c>
      <c r="E227" s="13">
        <v>12.854725458541605</v>
      </c>
      <c r="F227" s="13">
        <v>14.681582796379033</v>
      </c>
    </row>
    <row r="228" spans="1:6" ht="18" customHeight="1">
      <c r="A228" s="112">
        <v>41236</v>
      </c>
      <c r="B228" s="12">
        <v>1742.55</v>
      </c>
      <c r="C228" s="13">
        <v>0.10857950432594521</v>
      </c>
      <c r="D228" s="13">
        <v>0.36805363560961091</v>
      </c>
      <c r="E228" s="13">
        <v>12.977262560052893</v>
      </c>
      <c r="F228" s="13">
        <v>14.803834370985269</v>
      </c>
    </row>
    <row r="229" spans="1:6" ht="18" customHeight="1">
      <c r="A229" s="112">
        <v>41239</v>
      </c>
      <c r="B229" s="12">
        <v>1741.55</v>
      </c>
      <c r="C229" s="13">
        <v>-5.738716249175102E-2</v>
      </c>
      <c r="D229" s="13">
        <v>0.31045525757993353</v>
      </c>
      <c r="E229" s="13">
        <v>12.912428114808815</v>
      </c>
      <c r="F229" s="13">
        <v>14.440136680247084</v>
      </c>
    </row>
    <row r="230" spans="1:6" ht="18" customHeight="1">
      <c r="A230" s="112">
        <v>41240</v>
      </c>
      <c r="B230" s="12">
        <v>1743.35</v>
      </c>
      <c r="C230" s="13">
        <v>0.10335620567885062</v>
      </c>
      <c r="D230" s="13">
        <v>0.41413233803335725</v>
      </c>
      <c r="E230" s="13">
        <v>13.029130116248155</v>
      </c>
      <c r="F230" s="13">
        <v>14.558417663293465</v>
      </c>
    </row>
    <row r="231" spans="1:6" ht="18" customHeight="1">
      <c r="A231" s="112">
        <v>41241</v>
      </c>
      <c r="B231" s="12">
        <v>1743.81</v>
      </c>
      <c r="C231" s="13">
        <v>2.6385981013565818E-2</v>
      </c>
      <c r="D231" s="13">
        <v>0.44062759192700085</v>
      </c>
      <c r="E231" s="13">
        <v>13.058953961060427</v>
      </c>
      <c r="F231" s="13">
        <v>14.485579416611394</v>
      </c>
    </row>
    <row r="232" spans="1:6" ht="18" customHeight="1">
      <c r="A232" s="112">
        <v>41242</v>
      </c>
      <c r="B232" s="12">
        <v>1744.51</v>
      </c>
      <c r="C232" s="13">
        <v>4.0141987945929714E-2</v>
      </c>
      <c r="D232" s="13">
        <v>0.48094645654777057</v>
      </c>
      <c r="E232" s="13">
        <v>13.104338072731281</v>
      </c>
      <c r="F232" s="13">
        <v>14.488692296586025</v>
      </c>
    </row>
    <row r="233" spans="1:6" ht="18" customHeight="1">
      <c r="A233" s="112">
        <v>41243</v>
      </c>
      <c r="B233" s="12">
        <v>1747.17</v>
      </c>
      <c r="C233" s="13">
        <v>0.1524783463551449</v>
      </c>
      <c r="D233" s="13">
        <v>0.63415814210672217</v>
      </c>
      <c r="E233" s="13">
        <v>13.2767976970805</v>
      </c>
      <c r="F233" s="13">
        <v>14.265813843980535</v>
      </c>
    </row>
    <row r="234" spans="1:6" ht="18" customHeight="1">
      <c r="A234" s="112">
        <v>41246</v>
      </c>
      <c r="B234" s="12">
        <v>1748.33</v>
      </c>
      <c r="C234" s="13">
        <v>6.6393081383031571E-2</v>
      </c>
      <c r="D234" s="13">
        <v>6.6393081383031571E-2</v>
      </c>
      <c r="E234" s="13">
        <v>13.352005653563603</v>
      </c>
      <c r="F234" s="13">
        <v>14.180381400208987</v>
      </c>
    </row>
    <row r="235" spans="1:6" ht="18" customHeight="1">
      <c r="A235" s="112">
        <v>41247</v>
      </c>
      <c r="B235" s="12">
        <v>1751.17</v>
      </c>
      <c r="C235" s="13">
        <v>0.16244072915296837</v>
      </c>
      <c r="D235" s="13">
        <v>0.22894165994149507</v>
      </c>
      <c r="E235" s="13">
        <v>13.536135478056789</v>
      </c>
      <c r="F235" s="13">
        <v>14.365856844305114</v>
      </c>
    </row>
    <row r="236" spans="1:6" ht="18" customHeight="1">
      <c r="A236" s="112">
        <v>41248</v>
      </c>
      <c r="B236" s="12">
        <v>1752.43</v>
      </c>
      <c r="C236" s="13">
        <v>7.1951895018762535E-2</v>
      </c>
      <c r="D236" s="13">
        <v>0.30105828282307456</v>
      </c>
      <c r="E236" s="13">
        <v>13.6178268790643</v>
      </c>
      <c r="F236" s="13">
        <v>14.38763454546641</v>
      </c>
    </row>
    <row r="237" spans="1:6" ht="18" customHeight="1">
      <c r="A237" s="112">
        <v>41249</v>
      </c>
      <c r="B237" s="12">
        <v>1759.35</v>
      </c>
      <c r="C237" s="13">
        <v>0.39488025199294619</v>
      </c>
      <c r="D237" s="13">
        <v>0.69712735452187591</v>
      </c>
      <c r="E237" s="13">
        <v>14.066481240153262</v>
      </c>
      <c r="F237" s="13">
        <v>14.756931987919986</v>
      </c>
    </row>
    <row r="238" spans="1:6" ht="18" customHeight="1">
      <c r="A238" s="112">
        <v>41250</v>
      </c>
      <c r="B238" s="12">
        <v>1759.13</v>
      </c>
      <c r="C238" s="13">
        <v>-1.2504618182840321E-2</v>
      </c>
      <c r="D238" s="13">
        <v>0.68453556322509712</v>
      </c>
      <c r="E238" s="13">
        <v>14.052217662199574</v>
      </c>
      <c r="F238" s="13">
        <v>14.679748362071777</v>
      </c>
    </row>
    <row r="239" spans="1:6" ht="18" customHeight="1">
      <c r="A239" s="112">
        <v>41253</v>
      </c>
      <c r="B239" s="12">
        <v>1758.93</v>
      </c>
      <c r="C239" s="13">
        <v>-1.1369256393789495E-2</v>
      </c>
      <c r="D239" s="13">
        <v>0.67308848022802348</v>
      </c>
      <c r="E239" s="13">
        <v>14.039250773150759</v>
      </c>
      <c r="F239" s="13">
        <v>14.738517537622563</v>
      </c>
    </row>
    <row r="240" spans="1:6" ht="18" customHeight="1">
      <c r="A240" s="112">
        <v>41254</v>
      </c>
      <c r="B240" s="12">
        <v>1758.5</v>
      </c>
      <c r="C240" s="13">
        <v>-2.4446680652445707E-2</v>
      </c>
      <c r="D240" s="13">
        <v>0.64847725178431848</v>
      </c>
      <c r="E240" s="13">
        <v>14.011371961695795</v>
      </c>
      <c r="F240" s="13">
        <v>14.71046777865479</v>
      </c>
    </row>
    <row r="241" spans="1:6" ht="18" customHeight="1">
      <c r="A241" s="112">
        <v>41255</v>
      </c>
      <c r="B241" s="12">
        <v>1760.21</v>
      </c>
      <c r="C241" s="13">
        <v>9.7241967586003675E-2</v>
      </c>
      <c r="D241" s="13">
        <v>0.74634981140930812</v>
      </c>
      <c r="E241" s="13">
        <v>14.122238863063163</v>
      </c>
      <c r="F241" s="13">
        <v>14.813776009392754</v>
      </c>
    </row>
    <row r="242" spans="1:6" ht="18" customHeight="1">
      <c r="A242" s="112">
        <v>41256</v>
      </c>
      <c r="B242" s="12">
        <v>1760.33</v>
      </c>
      <c r="C242" s="13">
        <v>6.8173683821726172E-3</v>
      </c>
      <c r="D242" s="13">
        <v>0.75321806120753898</v>
      </c>
      <c r="E242" s="13">
        <v>14.130018996492444</v>
      </c>
      <c r="F242" s="13">
        <v>14.629445128185093</v>
      </c>
    </row>
    <row r="243" spans="1:6" ht="18" customHeight="1">
      <c r="A243" s="112">
        <v>41257</v>
      </c>
      <c r="B243" s="12">
        <v>1761.23</v>
      </c>
      <c r="C243" s="13">
        <v>5.1126777365606557E-2</v>
      </c>
      <c r="D243" s="13">
        <v>0.80472993469438148</v>
      </c>
      <c r="E243" s="13">
        <v>14.188369997212114</v>
      </c>
      <c r="F243" s="13">
        <v>14.685064237388579</v>
      </c>
    </row>
    <row r="244" spans="1:6" ht="18" customHeight="1">
      <c r="A244" s="112">
        <v>41260</v>
      </c>
      <c r="B244" s="12">
        <v>1763.19</v>
      </c>
      <c r="C244" s="13">
        <v>0.11128586272093344</v>
      </c>
      <c r="D244" s="13">
        <v>0.91691134806572983</v>
      </c>
      <c r="E244" s="13">
        <v>14.315445509890502</v>
      </c>
      <c r="F244" s="13">
        <v>14.748433198617716</v>
      </c>
    </row>
    <row r="245" spans="1:6" ht="18" customHeight="1">
      <c r="A245" s="112">
        <v>41261</v>
      </c>
      <c r="B245" s="12">
        <v>1764.78</v>
      </c>
      <c r="C245" s="13">
        <v>9.0177462440221845E-2</v>
      </c>
      <c r="D245" s="13">
        <v>1.0079156578924664</v>
      </c>
      <c r="E245" s="13">
        <v>14.418532277828566</v>
      </c>
      <c r="F245" s="13">
        <v>14.851910423866155</v>
      </c>
    </row>
    <row r="246" spans="1:6" ht="18" customHeight="1">
      <c r="A246" s="112">
        <v>41262</v>
      </c>
      <c r="B246" s="12">
        <v>1765.65</v>
      </c>
      <c r="C246" s="13">
        <v>4.929792948695777E-2</v>
      </c>
      <c r="D246" s="13">
        <v>1.0577104689297512</v>
      </c>
      <c r="E246" s="13">
        <v>14.474938245190906</v>
      </c>
      <c r="F246" s="13">
        <v>14.990849707255771</v>
      </c>
    </row>
    <row r="247" spans="1:6" ht="18" customHeight="1">
      <c r="A247" s="112">
        <v>41263</v>
      </c>
      <c r="B247" s="12">
        <v>1766.1</v>
      </c>
      <c r="C247" s="13">
        <v>2.5486364794824468E-2</v>
      </c>
      <c r="D247" s="13">
        <v>1.0834664056731613</v>
      </c>
      <c r="E247" s="13">
        <v>14.504113745550718</v>
      </c>
      <c r="F247" s="13">
        <v>14.885478803333175</v>
      </c>
    </row>
    <row r="248" spans="1:6" ht="18" customHeight="1">
      <c r="A248" s="112">
        <v>41264</v>
      </c>
      <c r="B248" s="12">
        <v>1765.94</v>
      </c>
      <c r="C248" s="13">
        <v>-9.05950965403024E-3</v>
      </c>
      <c r="D248" s="13">
        <v>1.0743087392755202</v>
      </c>
      <c r="E248" s="13">
        <v>14.493740234311691</v>
      </c>
      <c r="F248" s="13">
        <v>14.76010683580169</v>
      </c>
    </row>
    <row r="249" spans="1:6" ht="18" customHeight="1">
      <c r="A249" s="112">
        <v>41267</v>
      </c>
      <c r="B249" s="12">
        <v>1765.86</v>
      </c>
      <c r="C249" s="13">
        <v>-4.5301652377816026E-3</v>
      </c>
      <c r="D249" s="13">
        <v>1.0697299060766774</v>
      </c>
      <c r="E249" s="13">
        <v>14.488553478692157</v>
      </c>
      <c r="F249" s="13">
        <v>14.831770474320116</v>
      </c>
    </row>
    <row r="250" spans="1:6" ht="18" customHeight="1">
      <c r="A250" s="112">
        <v>41269</v>
      </c>
      <c r="B250" s="12">
        <v>1765.94</v>
      </c>
      <c r="C250" s="13">
        <v>4.5303704710564219E-3</v>
      </c>
      <c r="D250" s="13">
        <v>1.0743087392755202</v>
      </c>
      <c r="E250" s="13">
        <v>14.493740234311691</v>
      </c>
      <c r="F250" s="13">
        <v>14.81532049906702</v>
      </c>
    </row>
    <row r="251" spans="1:6" ht="18" customHeight="1">
      <c r="A251" s="112">
        <v>41270</v>
      </c>
      <c r="B251" s="12">
        <v>1767.71</v>
      </c>
      <c r="C251" s="13">
        <v>0.10022990588580694</v>
      </c>
      <c r="D251" s="13">
        <v>1.1756154237996252</v>
      </c>
      <c r="E251" s="13">
        <v>14.608497202393679</v>
      </c>
      <c r="F251" s="13">
        <v>14.887823012530532</v>
      </c>
    </row>
    <row r="252" spans="1:6" ht="18" customHeight="1">
      <c r="A252" s="112">
        <v>41271</v>
      </c>
      <c r="B252" s="12">
        <v>1768.59</v>
      </c>
      <c r="C252" s="13">
        <v>4.9781921242741944E-2</v>
      </c>
      <c r="D252" s="13">
        <v>1.2259825889867626</v>
      </c>
      <c r="E252" s="13">
        <v>14.665551514208452</v>
      </c>
      <c r="F252" s="13">
        <v>14.912901947279856</v>
      </c>
    </row>
    <row r="253" spans="1:6" ht="18" customHeight="1">
      <c r="A253" s="112">
        <v>41274</v>
      </c>
      <c r="B253" s="12">
        <v>1770.63</v>
      </c>
      <c r="C253" s="13">
        <v>0.11534612318289117</v>
      </c>
      <c r="D253" s="13">
        <v>1.3427428355569315</v>
      </c>
      <c r="E253" s="13">
        <v>14.797813782506374</v>
      </c>
      <c r="F253" s="13">
        <v>14.797813782506374</v>
      </c>
    </row>
    <row r="254" spans="1:6" ht="18" customHeight="1">
      <c r="A254" s="112">
        <v>41276</v>
      </c>
      <c r="B254" s="12">
        <v>1776.33</v>
      </c>
      <c r="C254" s="13">
        <v>0.32191931685330299</v>
      </c>
      <c r="D254" s="13">
        <v>0.32191931685330299</v>
      </c>
      <c r="E254" s="13">
        <v>0.32191931685330299</v>
      </c>
      <c r="F254" s="13">
        <v>15.150199012070376</v>
      </c>
    </row>
    <row r="255" spans="1:6" ht="18" customHeight="1">
      <c r="A255" s="112">
        <v>41277</v>
      </c>
      <c r="B255" s="12">
        <v>1778.56</v>
      </c>
      <c r="C255" s="13">
        <v>0.12553973642284166</v>
      </c>
      <c r="D255" s="13">
        <v>0.44786318993803587</v>
      </c>
      <c r="E255" s="13">
        <v>0.44786318993803587</v>
      </c>
      <c r="F255" s="13">
        <v>15.096293228411684</v>
      </c>
    </row>
    <row r="256" spans="1:6" ht="18" customHeight="1">
      <c r="A256" s="112">
        <v>41278</v>
      </c>
      <c r="B256" s="12">
        <v>1778.99</v>
      </c>
      <c r="C256" s="13">
        <v>2.4176862180635972E-2</v>
      </c>
      <c r="D256" s="13">
        <v>0.47214833138486956</v>
      </c>
      <c r="E256" s="13">
        <v>0.47214833138486956</v>
      </c>
      <c r="F256" s="13">
        <v>15.145729098570214</v>
      </c>
    </row>
    <row r="257" spans="1:6" ht="18" customHeight="1">
      <c r="A257" s="112">
        <v>41281</v>
      </c>
      <c r="B257" s="12">
        <v>1777.74</v>
      </c>
      <c r="C257" s="13">
        <v>-7.0264588333834865E-2</v>
      </c>
      <c r="D257" s="13">
        <v>0.4015519899696729</v>
      </c>
      <c r="E257" s="13">
        <v>0.4015519899696729</v>
      </c>
      <c r="F257" s="13">
        <v>14.902693304549587</v>
      </c>
    </row>
    <row r="258" spans="1:6" ht="18" customHeight="1">
      <c r="A258" s="112">
        <v>41282</v>
      </c>
      <c r="B258" s="12">
        <v>1776.93</v>
      </c>
      <c r="C258" s="13">
        <v>-4.5563468223697168E-2</v>
      </c>
      <c r="D258" s="13">
        <v>0.35580556073262493</v>
      </c>
      <c r="E258" s="13">
        <v>0.35580556073262493</v>
      </c>
      <c r="F258" s="13">
        <v>14.850339652397594</v>
      </c>
    </row>
    <row r="259" spans="1:6" ht="18" customHeight="1">
      <c r="A259" s="112">
        <v>41283</v>
      </c>
      <c r="B259" s="12">
        <v>1779.95</v>
      </c>
      <c r="C259" s="13">
        <v>0.16995604779028728</v>
      </c>
      <c r="D259" s="13">
        <v>0.52636632159175356</v>
      </c>
      <c r="E259" s="13">
        <v>0.52636632159175356</v>
      </c>
      <c r="F259" s="13">
        <v>15.036612399744076</v>
      </c>
    </row>
    <row r="260" spans="1:6" ht="18" customHeight="1">
      <c r="A260" s="112">
        <v>41284</v>
      </c>
      <c r="B260" s="12">
        <v>1781.15</v>
      </c>
      <c r="C260" s="13">
        <v>6.741762409057106E-2</v>
      </c>
      <c r="D260" s="13">
        <v>0.59413880935035301</v>
      </c>
      <c r="E260" s="13">
        <v>0.59413880935035301</v>
      </c>
      <c r="F260" s="13">
        <v>14.861030502353788</v>
      </c>
    </row>
    <row r="261" spans="1:6" ht="18" customHeight="1">
      <c r="A261" s="112">
        <v>41285</v>
      </c>
      <c r="B261" s="12">
        <v>1781.38</v>
      </c>
      <c r="C261" s="13">
        <v>1.2913005642412045E-2</v>
      </c>
      <c r="D261" s="13">
        <v>0.60712853617073126</v>
      </c>
      <c r="E261" s="13">
        <v>0.60712853617073126</v>
      </c>
      <c r="F261" s="13">
        <v>14.828470870344358</v>
      </c>
    </row>
    <row r="262" spans="1:6" ht="18" customHeight="1">
      <c r="A262" s="112">
        <v>41288</v>
      </c>
      <c r="B262" s="12">
        <v>1781.52</v>
      </c>
      <c r="C262" s="13">
        <v>7.8590755481666719E-3</v>
      </c>
      <c r="D262" s="13">
        <v>0.61503532640923009</v>
      </c>
      <c r="E262" s="13">
        <v>0.61503532640923009</v>
      </c>
      <c r="F262" s="13">
        <v>14.725087902322166</v>
      </c>
    </row>
    <row r="263" spans="1:6" ht="18" customHeight="1">
      <c r="A263" s="112">
        <v>41289</v>
      </c>
      <c r="B263" s="12">
        <v>1782.81</v>
      </c>
      <c r="C263" s="13">
        <v>7.2410076788353983E-2</v>
      </c>
      <c r="D263" s="13">
        <v>0.68789075074973116</v>
      </c>
      <c r="E263" s="13">
        <v>0.68789075074973116</v>
      </c>
      <c r="F263" s="13">
        <v>14.808160426567763</v>
      </c>
    </row>
    <row r="264" spans="1:6" ht="18" customHeight="1">
      <c r="A264" s="112">
        <v>41290</v>
      </c>
      <c r="B264" s="12">
        <v>1783.47</v>
      </c>
      <c r="C264" s="13">
        <v>3.7020209669003101E-2</v>
      </c>
      <c r="D264" s="13">
        <v>0.7251656190169653</v>
      </c>
      <c r="E264" s="13">
        <v>0.7251656190169653</v>
      </c>
      <c r="F264" s="13">
        <v>14.80704238952011</v>
      </c>
    </row>
    <row r="265" spans="1:6" ht="18" customHeight="1">
      <c r="A265" s="112">
        <v>41291</v>
      </c>
      <c r="B265" s="12">
        <v>1785.07</v>
      </c>
      <c r="C265" s="13">
        <v>8.971275098543785E-2</v>
      </c>
      <c r="D265" s="13">
        <v>0.81552893602840903</v>
      </c>
      <c r="E265" s="13">
        <v>0.81552893602840903</v>
      </c>
      <c r="F265" s="13">
        <v>14.836854429891133</v>
      </c>
    </row>
    <row r="266" spans="1:6" ht="18" customHeight="1">
      <c r="A266" s="112">
        <v>41292</v>
      </c>
      <c r="B266" s="12">
        <v>1785.33</v>
      </c>
      <c r="C266" s="13">
        <v>1.4565255144050049E-2</v>
      </c>
      <c r="D266" s="13">
        <v>0.83021297504277669</v>
      </c>
      <c r="E266" s="13">
        <v>0.83021297504277669</v>
      </c>
      <c r="F266" s="13">
        <v>14.78343052224842</v>
      </c>
    </row>
    <row r="267" spans="1:6" ht="18" customHeight="1">
      <c r="A267" s="112">
        <v>41295</v>
      </c>
      <c r="B267" s="12">
        <v>1786.99</v>
      </c>
      <c r="C267" s="13">
        <v>9.2980009298004873E-2</v>
      </c>
      <c r="D267" s="13">
        <v>0.92396491644215484</v>
      </c>
      <c r="E267" s="13">
        <v>0.92396491644215484</v>
      </c>
      <c r="F267" s="13">
        <v>14.618971566382521</v>
      </c>
    </row>
    <row r="268" spans="1:6" ht="18" customHeight="1">
      <c r="A268" s="112">
        <v>41296</v>
      </c>
      <c r="B268" s="12">
        <v>1787.51</v>
      </c>
      <c r="C268" s="13">
        <v>2.909921152327577E-2</v>
      </c>
      <c r="D268" s="13">
        <v>0.95333299447089015</v>
      </c>
      <c r="E268" s="13">
        <v>0.95333299447089015</v>
      </c>
      <c r="F268" s="13">
        <v>14.652324783364445</v>
      </c>
    </row>
    <row r="269" spans="1:6" ht="18" customHeight="1">
      <c r="A269" s="112">
        <v>41297</v>
      </c>
      <c r="B269" s="12">
        <v>1788.2</v>
      </c>
      <c r="C269" s="13">
        <v>3.8601182650732646E-2</v>
      </c>
      <c r="D269" s="13">
        <v>0.9923021749320915</v>
      </c>
      <c r="E269" s="13">
        <v>0.9923021749320915</v>
      </c>
      <c r="F269" s="13">
        <v>14.748838522549356</v>
      </c>
    </row>
    <row r="270" spans="1:6" ht="18" customHeight="1">
      <c r="A270" s="112">
        <v>41298</v>
      </c>
      <c r="B270" s="12">
        <v>1787.24</v>
      </c>
      <c r="C270" s="13">
        <v>-5.3685270104020244E-2</v>
      </c>
      <c r="D270" s="13">
        <v>0.93808418472520749</v>
      </c>
      <c r="E270" s="13">
        <v>0.93808418472520749</v>
      </c>
      <c r="F270" s="13">
        <v>14.689443185974739</v>
      </c>
    </row>
    <row r="271" spans="1:6" ht="18" customHeight="1">
      <c r="A271" s="112">
        <v>41299</v>
      </c>
      <c r="B271" s="12">
        <v>1787.32</v>
      </c>
      <c r="C271" s="13">
        <v>4.476175555612194E-3</v>
      </c>
      <c r="D271" s="13">
        <v>0.94260235057577191</v>
      </c>
      <c r="E271" s="13">
        <v>0.94260235057577191</v>
      </c>
      <c r="F271" s="13">
        <v>14.651904215124656</v>
      </c>
    </row>
    <row r="272" spans="1:6" ht="18" customHeight="1">
      <c r="A272" s="112">
        <v>41302</v>
      </c>
      <c r="B272" s="12">
        <v>1786.8</v>
      </c>
      <c r="C272" s="13">
        <v>-2.9093838820126727E-2</v>
      </c>
      <c r="D272" s="13">
        <v>0.9132342725470588</v>
      </c>
      <c r="E272" s="13">
        <v>0.9132342725470588</v>
      </c>
      <c r="F272" s="13">
        <v>14.244063375148652</v>
      </c>
    </row>
    <row r="273" spans="1:6" ht="18" customHeight="1">
      <c r="A273" s="112">
        <v>41303</v>
      </c>
      <c r="B273" s="12">
        <v>1788.71</v>
      </c>
      <c r="C273" s="13">
        <v>0.10689500783525041</v>
      </c>
      <c r="D273" s="13">
        <v>1.0211054822294896</v>
      </c>
      <c r="E273" s="13">
        <v>1.0211054822294896</v>
      </c>
      <c r="F273" s="13">
        <v>14.366184575644825</v>
      </c>
    </row>
    <row r="274" spans="1:6" ht="18" customHeight="1">
      <c r="A274" s="112">
        <v>41304</v>
      </c>
      <c r="B274" s="12">
        <v>1788.88</v>
      </c>
      <c r="C274" s="13">
        <v>9.5040559956682813E-3</v>
      </c>
      <c r="D274" s="13">
        <v>1.0307065846619556</v>
      </c>
      <c r="E274" s="13">
        <v>1.0307065846619556</v>
      </c>
      <c r="F274" s="13">
        <v>14.308352929148359</v>
      </c>
    </row>
    <row r="275" spans="1:6" ht="18" customHeight="1">
      <c r="A275" s="112">
        <v>41305</v>
      </c>
      <c r="B275" s="12">
        <v>1788.76</v>
      </c>
      <c r="C275" s="13">
        <v>-6.7081078663822069E-3</v>
      </c>
      <c r="D275" s="13">
        <v>1.0239293358860868</v>
      </c>
      <c r="E275" s="13">
        <v>1.0239293358860868</v>
      </c>
      <c r="F275" s="13">
        <v>14.129304349490535</v>
      </c>
    </row>
    <row r="276" spans="1:6" ht="18" customHeight="1">
      <c r="A276" s="112">
        <v>41306</v>
      </c>
      <c r="B276" s="12">
        <v>1791.07</v>
      </c>
      <c r="C276" s="13">
        <v>0.12913973926071964</v>
      </c>
      <c r="D276" s="13">
        <v>0.12913973926071964</v>
      </c>
      <c r="E276" s="13">
        <v>1.1543913748213841</v>
      </c>
      <c r="F276" s="13">
        <v>14.136869674936104</v>
      </c>
    </row>
    <row r="277" spans="1:6" ht="18" customHeight="1">
      <c r="A277" s="112">
        <v>41309</v>
      </c>
      <c r="B277" s="12">
        <v>1790.46</v>
      </c>
      <c r="C277" s="13">
        <v>-3.4057853685220962E-2</v>
      </c>
      <c r="D277" s="13">
        <v>9.5037903352035435E-2</v>
      </c>
      <c r="E277" s="13">
        <v>1.1199403602107694</v>
      </c>
      <c r="F277" s="13">
        <v>13.84480390660765</v>
      </c>
    </row>
    <row r="278" spans="1:6" ht="18" customHeight="1">
      <c r="A278" s="112">
        <v>41310</v>
      </c>
      <c r="B278" s="12">
        <v>1790.89</v>
      </c>
      <c r="C278" s="13">
        <v>2.4016174614338581E-2</v>
      </c>
      <c r="D278" s="13">
        <v>0.11907690243522229</v>
      </c>
      <c r="E278" s="13">
        <v>1.1442255016576031</v>
      </c>
      <c r="F278" s="13">
        <v>13.872145073503228</v>
      </c>
    </row>
    <row r="279" spans="1:6" ht="18" customHeight="1">
      <c r="A279" s="112">
        <v>41311</v>
      </c>
      <c r="B279" s="12">
        <v>1790.65</v>
      </c>
      <c r="C279" s="13">
        <v>-1.3401158083414799E-2</v>
      </c>
      <c r="D279" s="13">
        <v>0.10565978666785547</v>
      </c>
      <c r="E279" s="13">
        <v>1.1306710041058876</v>
      </c>
      <c r="F279" s="13">
        <v>13.804061139534141</v>
      </c>
    </row>
    <row r="280" spans="1:6" ht="18" customHeight="1">
      <c r="A280" s="112">
        <v>41312</v>
      </c>
      <c r="B280" s="12">
        <v>1790.1</v>
      </c>
      <c r="C280" s="13">
        <v>-3.0715103454059811E-2</v>
      </c>
      <c r="D280" s="13">
        <v>7.4912229701018518E-2</v>
      </c>
      <c r="E280" s="13">
        <v>1.0996086138831851</v>
      </c>
      <c r="F280" s="13">
        <v>13.682405613945935</v>
      </c>
    </row>
    <row r="281" spans="1:6" ht="18" customHeight="1">
      <c r="A281" s="112">
        <v>41313</v>
      </c>
      <c r="B281" s="12">
        <v>1790.38</v>
      </c>
      <c r="C281" s="13">
        <v>1.5641584269054931E-2</v>
      </c>
      <c r="D281" s="13">
        <v>9.0565531429609436E-2</v>
      </c>
      <c r="E281" s="13">
        <v>1.115422194360205</v>
      </c>
      <c r="F281" s="13">
        <v>13.507721958765506</v>
      </c>
    </row>
    <row r="282" spans="1:6" ht="18" customHeight="1">
      <c r="A282" s="112">
        <v>41318</v>
      </c>
      <c r="B282" s="12">
        <v>1791.28</v>
      </c>
      <c r="C282" s="13">
        <v>5.0268658050245385E-2</v>
      </c>
      <c r="D282" s="13">
        <v>0.14087971555714063</v>
      </c>
      <c r="E282" s="13">
        <v>1.1662515601791323</v>
      </c>
      <c r="F282" s="13">
        <v>13.423838711311475</v>
      </c>
    </row>
    <row r="283" spans="1:6" ht="18" customHeight="1">
      <c r="A283" s="112">
        <v>41319</v>
      </c>
      <c r="B283" s="12">
        <v>1791</v>
      </c>
      <c r="C283" s="13">
        <v>-1.5631280425165706E-2</v>
      </c>
      <c r="D283" s="13">
        <v>0.12522641382857191</v>
      </c>
      <c r="E283" s="13">
        <v>1.1504379797021347</v>
      </c>
      <c r="F283" s="13">
        <v>13.358735141840828</v>
      </c>
    </row>
    <row r="284" spans="1:6" ht="18" customHeight="1">
      <c r="A284" s="112">
        <v>41320</v>
      </c>
      <c r="B284" s="12">
        <v>1791.38</v>
      </c>
      <c r="C284" s="13">
        <v>2.1217197096601303E-2</v>
      </c>
      <c r="D284" s="13">
        <v>0.14647018046021199</v>
      </c>
      <c r="E284" s="13">
        <v>1.1718992674923712</v>
      </c>
      <c r="F284" s="13">
        <v>13.13931309762908</v>
      </c>
    </row>
    <row r="285" spans="1:6" ht="18" customHeight="1">
      <c r="A285" s="112">
        <v>41323</v>
      </c>
      <c r="B285" s="12">
        <v>1791.78</v>
      </c>
      <c r="C285" s="13">
        <v>2.2329154059996803E-2</v>
      </c>
      <c r="D285" s="13">
        <v>0.168832040072453</v>
      </c>
      <c r="E285" s="13">
        <v>1.1944900967452154</v>
      </c>
      <c r="F285" s="13">
        <v>12.892209985130677</v>
      </c>
    </row>
    <row r="286" spans="1:6" ht="18" customHeight="1">
      <c r="A286" s="112">
        <v>41324</v>
      </c>
      <c r="B286" s="12">
        <v>1792.16</v>
      </c>
      <c r="C286" s="13">
        <v>2.1207960798763636E-2</v>
      </c>
      <c r="D286" s="13">
        <v>0.19007580670409308</v>
      </c>
      <c r="E286" s="13">
        <v>1.2159513845354519</v>
      </c>
      <c r="F286" s="13">
        <v>12.916152120769176</v>
      </c>
    </row>
    <row r="287" spans="1:6" ht="18" customHeight="1">
      <c r="A287" s="112">
        <v>41325</v>
      </c>
      <c r="B287" s="12">
        <v>1790.42</v>
      </c>
      <c r="C287" s="13">
        <v>-9.7089545576289904E-2</v>
      </c>
      <c r="D287" s="13">
        <v>9.2801717390833538E-2</v>
      </c>
      <c r="E287" s="13">
        <v>1.1176812772854872</v>
      </c>
      <c r="F287" s="13">
        <v>12.806522341792892</v>
      </c>
    </row>
    <row r="288" spans="1:6" ht="18" customHeight="1">
      <c r="A288" s="112">
        <v>41326</v>
      </c>
      <c r="B288" s="12">
        <v>1790.6</v>
      </c>
      <c r="C288" s="13">
        <v>1.0053506998342066E-2</v>
      </c>
      <c r="D288" s="13">
        <v>0.10286455421633089</v>
      </c>
      <c r="E288" s="13">
        <v>1.1278471504492682</v>
      </c>
      <c r="F288" s="13">
        <v>12.817863353411107</v>
      </c>
    </row>
    <row r="289" spans="1:6" ht="18" customHeight="1">
      <c r="A289" s="112">
        <v>41327</v>
      </c>
      <c r="B289" s="12">
        <v>1791.16</v>
      </c>
      <c r="C289" s="13">
        <v>3.127443315091849E-2</v>
      </c>
      <c r="D289" s="13">
        <v>0.13417115767346832</v>
      </c>
      <c r="E289" s="13">
        <v>1.1594743114032857</v>
      </c>
      <c r="F289" s="13">
        <v>12.899382922263335</v>
      </c>
    </row>
    <row r="290" spans="1:6" ht="18" customHeight="1">
      <c r="A290" s="112">
        <v>41330</v>
      </c>
      <c r="B290" s="12">
        <v>1791.6</v>
      </c>
      <c r="C290" s="13">
        <v>2.456508631276666E-2</v>
      </c>
      <c r="D290" s="13">
        <v>0.15876920324693344</v>
      </c>
      <c r="E290" s="13">
        <v>1.1843242235814344</v>
      </c>
      <c r="F290" s="13">
        <v>12.975539622784282</v>
      </c>
    </row>
    <row r="291" spans="1:6" ht="18" customHeight="1">
      <c r="A291" s="112">
        <v>41331</v>
      </c>
      <c r="B291" s="12">
        <v>1792.66</v>
      </c>
      <c r="C291" s="13">
        <v>5.9164992185767318E-2</v>
      </c>
      <c r="D291" s="13">
        <v>0.21802813121940545</v>
      </c>
      <c r="E291" s="13">
        <v>1.244189921101535</v>
      </c>
      <c r="F291" s="13">
        <v>13.042381591973928</v>
      </c>
    </row>
    <row r="292" spans="1:6" ht="18" customHeight="1">
      <c r="A292" s="112">
        <v>41332</v>
      </c>
      <c r="B292" s="12">
        <v>1794.2</v>
      </c>
      <c r="C292" s="13">
        <v>8.5905860564738923E-2</v>
      </c>
      <c r="D292" s="13">
        <v>0.30412129072654448</v>
      </c>
      <c r="E292" s="13">
        <v>1.3311646137250444</v>
      </c>
      <c r="F292" s="13">
        <v>13.119518822780263</v>
      </c>
    </row>
    <row r="293" spans="1:6" ht="18" customHeight="1">
      <c r="A293" s="112">
        <v>41333</v>
      </c>
      <c r="B293" s="12">
        <v>1795.82</v>
      </c>
      <c r="C293" s="13">
        <v>9.0290937465153931E-2</v>
      </c>
      <c r="D293" s="13">
        <v>0.39468682215613171</v>
      </c>
      <c r="E293" s="13">
        <v>1.4226574721991403</v>
      </c>
      <c r="F293" s="13">
        <v>13.044901453490198</v>
      </c>
    </row>
    <row r="294" spans="1:6" ht="18" customHeight="1">
      <c r="A294" s="112">
        <v>41334</v>
      </c>
      <c r="B294" s="12">
        <v>1797.37</v>
      </c>
      <c r="C294" s="13">
        <v>8.6311545700579195E-2</v>
      </c>
      <c r="D294" s="13">
        <v>8.6311545700579195E-2</v>
      </c>
      <c r="E294" s="13">
        <v>1.510196935554009</v>
      </c>
      <c r="F294" s="13">
        <v>12.716041640536812</v>
      </c>
    </row>
    <row r="295" spans="1:6" ht="18" customHeight="1">
      <c r="A295" s="112">
        <v>41337</v>
      </c>
      <c r="B295" s="12">
        <v>1796.76</v>
      </c>
      <c r="C295" s="13">
        <v>-3.3938476774397763E-2</v>
      </c>
      <c r="D295" s="13">
        <v>5.2343776102281581E-2</v>
      </c>
      <c r="E295" s="13">
        <v>1.4757459209433943</v>
      </c>
      <c r="F295" s="13">
        <v>12.42186669002583</v>
      </c>
    </row>
    <row r="296" spans="1:6" ht="18" customHeight="1">
      <c r="A296" s="112">
        <v>41338</v>
      </c>
      <c r="B296" s="12">
        <v>1798.33</v>
      </c>
      <c r="C296" s="13">
        <v>8.7379505331819374E-2</v>
      </c>
      <c r="D296" s="13">
        <v>0.13976901916672446</v>
      </c>
      <c r="E296" s="13">
        <v>1.5644149257608708</v>
      </c>
      <c r="F296" s="13">
        <v>12.579269934079962</v>
      </c>
    </row>
    <row r="297" spans="1:6" ht="18" customHeight="1">
      <c r="A297" s="112">
        <v>41339</v>
      </c>
      <c r="B297" s="12">
        <v>1799.18</v>
      </c>
      <c r="C297" s="13">
        <v>4.7266074635921029E-2</v>
      </c>
      <c r="D297" s="13">
        <v>0.18710115713156394</v>
      </c>
      <c r="E297" s="13">
        <v>1.6124204379232232</v>
      </c>
      <c r="F297" s="13">
        <v>12.699506401743887</v>
      </c>
    </row>
    <row r="298" spans="1:6" ht="18" customHeight="1">
      <c r="A298" s="112">
        <v>41340</v>
      </c>
      <c r="B298" s="12">
        <v>1798.33</v>
      </c>
      <c r="C298" s="13">
        <v>-4.7243744372449381E-2</v>
      </c>
      <c r="D298" s="13">
        <v>0.13976901916672446</v>
      </c>
      <c r="E298" s="13">
        <v>1.5644149257608708</v>
      </c>
      <c r="F298" s="13">
        <v>12.505317684742611</v>
      </c>
    </row>
    <row r="299" spans="1:6" ht="18" customHeight="1">
      <c r="A299" s="112">
        <v>41341</v>
      </c>
      <c r="B299" s="12">
        <v>1801.26</v>
      </c>
      <c r="C299" s="13">
        <v>0.16292893962732702</v>
      </c>
      <c r="D299" s="13">
        <v>0.3029256829749194</v>
      </c>
      <c r="E299" s="13">
        <v>1.72989275003812</v>
      </c>
      <c r="F299" s="13">
        <v>12.328818379106487</v>
      </c>
    </row>
    <row r="300" spans="1:6" ht="18" customHeight="1">
      <c r="A300" s="112">
        <v>41344</v>
      </c>
      <c r="B300" s="12">
        <v>1801.9</v>
      </c>
      <c r="C300" s="13">
        <v>3.5530684076712227E-2</v>
      </c>
      <c r="D300" s="13">
        <v>0.33856399861902364</v>
      </c>
      <c r="E300" s="13">
        <v>1.766038076842702</v>
      </c>
      <c r="F300" s="13">
        <v>12.073094122988714</v>
      </c>
    </row>
    <row r="301" spans="1:6" ht="18" customHeight="1">
      <c r="A301" s="112">
        <v>41345</v>
      </c>
      <c r="B301" s="12">
        <v>1801.58</v>
      </c>
      <c r="C301" s="13">
        <v>-1.775903213275809E-2</v>
      </c>
      <c r="D301" s="13">
        <v>0.32074484079696042</v>
      </c>
      <c r="E301" s="13">
        <v>1.7479654134403999</v>
      </c>
      <c r="F301" s="13">
        <v>12.12711532118027</v>
      </c>
    </row>
    <row r="302" spans="1:6" ht="18" customHeight="1">
      <c r="A302" s="112">
        <v>41346</v>
      </c>
      <c r="B302" s="12">
        <v>1801.45</v>
      </c>
      <c r="C302" s="13">
        <v>-7.2158882758355247E-3</v>
      </c>
      <c r="D302" s="13">
        <v>0.31350580793176874</v>
      </c>
      <c r="E302" s="13">
        <v>1.7406233939332383</v>
      </c>
      <c r="F302" s="13">
        <v>11.855871742491519</v>
      </c>
    </row>
    <row r="303" spans="1:6" ht="18" customHeight="1">
      <c r="A303" s="112">
        <v>41347</v>
      </c>
      <c r="B303" s="12">
        <v>1802.18</v>
      </c>
      <c r="C303" s="13">
        <v>4.0522912098595043E-2</v>
      </c>
      <c r="D303" s="13">
        <v>0.35415576171331509</v>
      </c>
      <c r="E303" s="13">
        <v>1.7818516573196996</v>
      </c>
      <c r="F303" s="13">
        <v>11.837312200964355</v>
      </c>
    </row>
    <row r="304" spans="1:6" ht="18" customHeight="1">
      <c r="A304" s="112">
        <v>41348</v>
      </c>
      <c r="B304" s="12">
        <v>1801.16</v>
      </c>
      <c r="C304" s="13">
        <v>-5.659812005459619E-2</v>
      </c>
      <c r="D304" s="13">
        <v>0.29735719615553435</v>
      </c>
      <c r="E304" s="13">
        <v>1.7242450427249034</v>
      </c>
      <c r="F304" s="13">
        <v>11.76985274497515</v>
      </c>
    </row>
    <row r="305" spans="1:6" ht="18" customHeight="1">
      <c r="A305" s="112">
        <v>41351</v>
      </c>
      <c r="B305" s="12">
        <v>1803.42</v>
      </c>
      <c r="C305" s="13">
        <v>0.12547469408603629</v>
      </c>
      <c r="D305" s="13">
        <v>0.423204998273774</v>
      </c>
      <c r="E305" s="13">
        <v>1.8518832280035813</v>
      </c>
      <c r="F305" s="13">
        <v>11.909401179025746</v>
      </c>
    </row>
    <row r="306" spans="1:6" ht="18" customHeight="1">
      <c r="A306" s="112">
        <v>41352</v>
      </c>
      <c r="B306" s="12">
        <v>1803.24</v>
      </c>
      <c r="C306" s="13">
        <v>-9.9810360315477631E-3</v>
      </c>
      <c r="D306" s="13">
        <v>0.4131817219988676</v>
      </c>
      <c r="E306" s="13">
        <v>1.8417173548398003</v>
      </c>
      <c r="F306" s="13">
        <v>11.898925838819974</v>
      </c>
    </row>
    <row r="307" spans="1:6" ht="18" customHeight="1">
      <c r="A307" s="112">
        <v>41353</v>
      </c>
      <c r="B307" s="12">
        <v>1804.27</v>
      </c>
      <c r="C307" s="13">
        <v>5.7119407289096813E-2</v>
      </c>
      <c r="D307" s="13">
        <v>0.47053713623859128</v>
      </c>
      <c r="E307" s="13">
        <v>1.8998887401659115</v>
      </c>
      <c r="F307" s="13">
        <v>11.969095196723334</v>
      </c>
    </row>
    <row r="308" spans="1:6" ht="18" customHeight="1">
      <c r="A308" s="112">
        <v>41354</v>
      </c>
      <c r="B308" s="12">
        <v>1803.06</v>
      </c>
      <c r="C308" s="13">
        <v>-6.7063133566480637E-2</v>
      </c>
      <c r="D308" s="13">
        <v>0.4031584457239612</v>
      </c>
      <c r="E308" s="13">
        <v>1.831551481675997</v>
      </c>
      <c r="F308" s="13">
        <v>11.823915753437397</v>
      </c>
    </row>
    <row r="309" spans="1:6" ht="18" customHeight="1">
      <c r="A309" s="112">
        <v>41355</v>
      </c>
      <c r="B309" s="12">
        <v>1803.82</v>
      </c>
      <c r="C309" s="13">
        <v>4.2150566259580025E-2</v>
      </c>
      <c r="D309" s="13">
        <v>0.44547894555133638</v>
      </c>
      <c r="E309" s="13">
        <v>1.8744740572564478</v>
      </c>
      <c r="F309" s="13">
        <v>12.016245218341703</v>
      </c>
    </row>
    <row r="310" spans="1:6" ht="18" customHeight="1">
      <c r="A310" s="112">
        <v>41358</v>
      </c>
      <c r="B310" s="12">
        <v>1804.94</v>
      </c>
      <c r="C310" s="13">
        <v>6.2090452484175884E-2</v>
      </c>
      <c r="D310" s="13">
        <v>0.50784599792852436</v>
      </c>
      <c r="E310" s="13">
        <v>1.9377283791644828</v>
      </c>
      <c r="F310" s="13">
        <v>12.069093979733768</v>
      </c>
    </row>
    <row r="311" spans="1:6" ht="18" customHeight="1">
      <c r="A311" s="112">
        <v>41359</v>
      </c>
      <c r="B311" s="12">
        <v>1805.79</v>
      </c>
      <c r="C311" s="13">
        <v>4.7092978159923859E-2</v>
      </c>
      <c r="D311" s="13">
        <v>0.55517813589336384</v>
      </c>
      <c r="E311" s="13">
        <v>1.985733891326813</v>
      </c>
      <c r="F311" s="13">
        <v>12.034917266923518</v>
      </c>
    </row>
    <row r="312" spans="1:6" ht="18" customHeight="1">
      <c r="A312" s="112">
        <v>41360</v>
      </c>
      <c r="B312" s="12">
        <v>1806.78</v>
      </c>
      <c r="C312" s="13">
        <v>5.4823650590596351E-2</v>
      </c>
      <c r="D312" s="13">
        <v>0.61030615540533795</v>
      </c>
      <c r="E312" s="13">
        <v>2.041646193727642</v>
      </c>
      <c r="F312" s="13">
        <v>12.132514941444427</v>
      </c>
    </row>
    <row r="313" spans="1:6" ht="18" customHeight="1">
      <c r="A313" s="112">
        <v>41361</v>
      </c>
      <c r="B313" s="12">
        <v>1808.05</v>
      </c>
      <c r="C313" s="13">
        <v>7.0290793566463172E-2</v>
      </c>
      <c r="D313" s="13">
        <v>0.68102593801160349</v>
      </c>
      <c r="E313" s="13">
        <v>2.1133720766054909</v>
      </c>
      <c r="F313" s="13">
        <v>12.245468090389867</v>
      </c>
    </row>
    <row r="314" spans="1:6" ht="18" customHeight="1">
      <c r="A314" s="112">
        <v>41365</v>
      </c>
      <c r="B314" s="12">
        <v>1804.67</v>
      </c>
      <c r="C314" s="13">
        <v>-0.1869417328060563</v>
      </c>
      <c r="D314" s="13">
        <v>-0.1869417328060563</v>
      </c>
      <c r="E314" s="13">
        <v>1.9224795694188002</v>
      </c>
      <c r="F314" s="13">
        <v>11.969598262757874</v>
      </c>
    </row>
    <row r="315" spans="1:6" ht="18" customHeight="1">
      <c r="A315" s="112">
        <v>41366</v>
      </c>
      <c r="B315" s="12">
        <v>1805.66</v>
      </c>
      <c r="C315" s="13">
        <v>5.4857674810349089E-2</v>
      </c>
      <c r="D315" s="13">
        <v>-0.13218660988356667</v>
      </c>
      <c r="E315" s="13">
        <v>1.9783918718196292</v>
      </c>
      <c r="F315" s="13">
        <v>11.839505484636215</v>
      </c>
    </row>
    <row r="316" spans="1:6" ht="18" customHeight="1">
      <c r="A316" s="112">
        <v>41367</v>
      </c>
      <c r="B316" s="12">
        <v>1802.41</v>
      </c>
      <c r="C316" s="13">
        <v>-0.17998958829458234</v>
      </c>
      <c r="D316" s="13">
        <v>-0.31193827604324431</v>
      </c>
      <c r="E316" s="13">
        <v>1.7948413841401001</v>
      </c>
      <c r="F316" s="13">
        <v>11.495945118367912</v>
      </c>
    </row>
    <row r="317" spans="1:6" ht="18" customHeight="1">
      <c r="A317" s="112">
        <v>41368</v>
      </c>
      <c r="B317" s="12">
        <v>1802.57</v>
      </c>
      <c r="C317" s="13">
        <v>8.8770035674423653E-3</v>
      </c>
      <c r="D317" s="13">
        <v>-0.30308896324769963</v>
      </c>
      <c r="E317" s="13">
        <v>1.8038777158412511</v>
      </c>
      <c r="F317" s="13">
        <v>11.486532455082422</v>
      </c>
    </row>
    <row r="318" spans="1:6" ht="18" customHeight="1">
      <c r="A318" s="112">
        <v>41369</v>
      </c>
      <c r="B318" s="12">
        <v>1804.18</v>
      </c>
      <c r="C318" s="13">
        <v>8.9316919731285971E-2</v>
      </c>
      <c r="D318" s="13">
        <v>-0.21404275324243827</v>
      </c>
      <c r="E318" s="13">
        <v>1.8948058035840321</v>
      </c>
      <c r="F318" s="13">
        <v>11.540577801682828</v>
      </c>
    </row>
    <row r="319" spans="1:6" ht="18" customHeight="1">
      <c r="A319" s="112">
        <v>41372</v>
      </c>
      <c r="B319" s="12">
        <v>1805.5</v>
      </c>
      <c r="C319" s="13">
        <v>7.3163431586653616E-2</v>
      </c>
      <c r="D319" s="13">
        <v>-0.14103592267912246</v>
      </c>
      <c r="E319" s="13">
        <v>1.9693555401184781</v>
      </c>
      <c r="F319" s="13">
        <v>11.622184716014129</v>
      </c>
    </row>
    <row r="320" spans="1:6" ht="18" customHeight="1">
      <c r="A320" s="112">
        <v>41373</v>
      </c>
      <c r="B320" s="12">
        <v>1806.67</v>
      </c>
      <c r="C320" s="13">
        <v>6.4801993907503963E-2</v>
      </c>
      <c r="D320" s="13">
        <v>-7.6325322861636735E-2</v>
      </c>
      <c r="E320" s="13">
        <v>2.0354337156831104</v>
      </c>
      <c r="F320" s="13">
        <v>11.825873818557708</v>
      </c>
    </row>
    <row r="321" spans="1:6" ht="18" customHeight="1">
      <c r="A321" s="112">
        <v>41374</v>
      </c>
      <c r="B321" s="12">
        <v>1809.94</v>
      </c>
      <c r="C321" s="13">
        <v>0.18099597602219131</v>
      </c>
      <c r="D321" s="13">
        <v>0.10453250739748121</v>
      </c>
      <c r="E321" s="13">
        <v>2.2201137448252917</v>
      </c>
      <c r="F321" s="13">
        <v>12.067118665056809</v>
      </c>
    </row>
    <row r="322" spans="1:6" ht="18" customHeight="1">
      <c r="A322" s="112">
        <v>41375</v>
      </c>
      <c r="B322" s="12">
        <v>1808.73</v>
      </c>
      <c r="C322" s="13">
        <v>-6.6853044852321908E-2</v>
      </c>
      <c r="D322" s="13">
        <v>3.7609579381103764E-2</v>
      </c>
      <c r="E322" s="13">
        <v>2.1517764863353772</v>
      </c>
      <c r="F322" s="13">
        <v>11.957537680666031</v>
      </c>
    </row>
    <row r="323" spans="1:6" ht="18" customHeight="1">
      <c r="A323" s="112">
        <v>41376</v>
      </c>
      <c r="B323" s="12">
        <v>1803.92</v>
      </c>
      <c r="C323" s="13">
        <v>-0.26593244984048914</v>
      </c>
      <c r="D323" s="13">
        <v>-0.2284228865352067</v>
      </c>
      <c r="E323" s="13">
        <v>1.8801217645696644</v>
      </c>
      <c r="F323" s="13">
        <v>11.493485623872047</v>
      </c>
    </row>
    <row r="324" spans="1:6" ht="18" customHeight="1">
      <c r="A324" s="112">
        <v>41379</v>
      </c>
      <c r="B324" s="12">
        <v>1797.66</v>
      </c>
      <c r="C324" s="13">
        <v>-0.34702204088873367</v>
      </c>
      <c r="D324" s="13">
        <v>-0.57465224966123385</v>
      </c>
      <c r="E324" s="13">
        <v>1.5265752867623439</v>
      </c>
      <c r="F324" s="13">
        <v>11.005724236305369</v>
      </c>
    </row>
    <row r="325" spans="1:6" ht="18" customHeight="1">
      <c r="A325" s="112">
        <v>41380</v>
      </c>
      <c r="B325" s="12">
        <v>1801.47</v>
      </c>
      <c r="C325" s="13">
        <v>0.21194219151563498</v>
      </c>
      <c r="D325" s="13">
        <v>-0.36392798871712762</v>
      </c>
      <c r="E325" s="13">
        <v>1.7417529353958683</v>
      </c>
      <c r="F325" s="13">
        <v>11.199792596433401</v>
      </c>
    </row>
    <row r="326" spans="1:6" ht="18" customHeight="1">
      <c r="A326" s="112">
        <v>41381</v>
      </c>
      <c r="B326" s="12">
        <v>1801.65</v>
      </c>
      <c r="C326" s="13">
        <v>9.9918399973475402E-3</v>
      </c>
      <c r="D326" s="13">
        <v>-0.35397251182212042</v>
      </c>
      <c r="E326" s="13">
        <v>1.7519188085596715</v>
      </c>
      <c r="F326" s="13">
        <v>11.092955141051331</v>
      </c>
    </row>
    <row r="327" spans="1:6" ht="18" customHeight="1">
      <c r="A327" s="112">
        <v>41382</v>
      </c>
      <c r="B327" s="12">
        <v>1809.87</v>
      </c>
      <c r="C327" s="13">
        <v>0.45624843893097289</v>
      </c>
      <c r="D327" s="13">
        <v>0.10066093304941237</v>
      </c>
      <c r="E327" s="13">
        <v>2.21616034970602</v>
      </c>
      <c r="F327" s="13">
        <v>11.424613679738972</v>
      </c>
    </row>
    <row r="328" spans="1:6" ht="18" customHeight="1">
      <c r="A328" s="112">
        <v>41383</v>
      </c>
      <c r="B328" s="12">
        <v>1812.3</v>
      </c>
      <c r="C328" s="13">
        <v>0.13426378690182261</v>
      </c>
      <c r="D328" s="13">
        <v>0.23505987113188187</v>
      </c>
      <c r="E328" s="13">
        <v>2.3533996374171862</v>
      </c>
      <c r="F328" s="13">
        <v>11.250253218172768</v>
      </c>
    </row>
    <row r="329" spans="1:6" ht="18" customHeight="1">
      <c r="A329" s="112">
        <v>41386</v>
      </c>
      <c r="B329" s="12">
        <v>1814.82</v>
      </c>
      <c r="C329" s="13">
        <v>0.13904982618770934</v>
      </c>
      <c r="D329" s="13">
        <v>0.37443654766184942</v>
      </c>
      <c r="E329" s="13">
        <v>2.4957218617102317</v>
      </c>
      <c r="F329" s="13">
        <v>11.312700106723582</v>
      </c>
    </row>
    <row r="330" spans="1:6" ht="18" customHeight="1">
      <c r="A330" s="112">
        <v>41387</v>
      </c>
      <c r="B330" s="12">
        <v>1817.89</v>
      </c>
      <c r="C330" s="13">
        <v>0.16916278198388923</v>
      </c>
      <c r="D330" s="13">
        <v>0.54423273692654206</v>
      </c>
      <c r="E330" s="13">
        <v>2.6691064762259797</v>
      </c>
      <c r="F330" s="13">
        <v>11.4524643030121</v>
      </c>
    </row>
    <row r="331" spans="1:6" ht="18" customHeight="1">
      <c r="A331" s="112">
        <v>41388</v>
      </c>
      <c r="B331" s="12">
        <v>1818.17</v>
      </c>
      <c r="C331" s="13">
        <v>1.5402472096770481E-2</v>
      </c>
      <c r="D331" s="13">
        <v>0.55971903431875081</v>
      </c>
      <c r="E331" s="13">
        <v>2.6849200567029774</v>
      </c>
      <c r="F331" s="13">
        <v>11.308579999387792</v>
      </c>
    </row>
    <row r="332" spans="1:6" ht="18" customHeight="1">
      <c r="A332" s="112">
        <v>41389</v>
      </c>
      <c r="B332" s="12">
        <v>1817.41</v>
      </c>
      <c r="C332" s="13">
        <v>-4.1800271701764036E-2</v>
      </c>
      <c r="D332" s="13">
        <v>0.5176847985398636</v>
      </c>
      <c r="E332" s="13">
        <v>2.6419974811225266</v>
      </c>
      <c r="F332" s="13">
        <v>11.214392803598194</v>
      </c>
    </row>
    <row r="333" spans="1:6" ht="18" customHeight="1">
      <c r="A333" s="112">
        <v>41390</v>
      </c>
      <c r="B333" s="12">
        <v>1814.98</v>
      </c>
      <c r="C333" s="13">
        <v>-0.13370675851899216</v>
      </c>
      <c r="D333" s="13">
        <v>0.3832858604573941</v>
      </c>
      <c r="E333" s="13">
        <v>2.5047581934113827</v>
      </c>
      <c r="F333" s="13">
        <v>10.940775921613222</v>
      </c>
    </row>
    <row r="334" spans="1:6" ht="18" customHeight="1">
      <c r="A334" s="112">
        <v>41393</v>
      </c>
      <c r="B334" s="12">
        <v>1815.73</v>
      </c>
      <c r="C334" s="13">
        <v>4.1322769396900938E-2</v>
      </c>
      <c r="D334" s="13">
        <v>0.4247670141865667</v>
      </c>
      <c r="E334" s="13">
        <v>2.5471159982604963</v>
      </c>
      <c r="F334" s="13">
        <v>10.745631423256397</v>
      </c>
    </row>
    <row r="335" spans="1:6" ht="18" customHeight="1">
      <c r="A335" s="112">
        <v>41394</v>
      </c>
      <c r="B335" s="12">
        <v>1817.81</v>
      </c>
      <c r="C335" s="13">
        <v>0.11455447671184782</v>
      </c>
      <c r="D335" s="13">
        <v>0.53980808052873641</v>
      </c>
      <c r="E335" s="13">
        <v>2.6645883103753931</v>
      </c>
      <c r="F335" s="13">
        <v>10.711110028381054</v>
      </c>
    </row>
    <row r="336" spans="1:6" ht="18" customHeight="1">
      <c r="A336" s="112">
        <v>41396</v>
      </c>
      <c r="B336" s="12">
        <v>1821.3</v>
      </c>
      <c r="C336" s="13">
        <v>0.19198926180403753</v>
      </c>
      <c r="D336" s="13">
        <v>0.19198926180403753</v>
      </c>
      <c r="E336" s="13">
        <v>2.8616932956066377</v>
      </c>
      <c r="F336" s="13">
        <v>10.592950177611815</v>
      </c>
    </row>
    <row r="337" spans="1:6" ht="18" customHeight="1">
      <c r="A337" s="112">
        <v>41397</v>
      </c>
      <c r="B337" s="12">
        <v>1822.86</v>
      </c>
      <c r="C337" s="13">
        <v>8.565310492505418E-2</v>
      </c>
      <c r="D337" s="13">
        <v>0.27780681149294217</v>
      </c>
      <c r="E337" s="13">
        <v>2.9497975296927992</v>
      </c>
      <c r="F337" s="13">
        <v>10.672891862519496</v>
      </c>
    </row>
    <row r="338" spans="1:6" ht="18" customHeight="1">
      <c r="A338" s="112">
        <v>41400</v>
      </c>
      <c r="B338" s="12">
        <v>1824.38</v>
      </c>
      <c r="C338" s="13">
        <v>8.3385449239115061E-2</v>
      </c>
      <c r="D338" s="13">
        <v>0.36142391118985095</v>
      </c>
      <c r="E338" s="13">
        <v>3.0356426808537007</v>
      </c>
      <c r="F338" s="13">
        <v>10.535659107295414</v>
      </c>
    </row>
    <row r="339" spans="1:6" ht="18" customHeight="1">
      <c r="A339" s="112">
        <v>41401</v>
      </c>
      <c r="B339" s="12">
        <v>1825.82</v>
      </c>
      <c r="C339" s="13">
        <v>7.8930924478437525E-2</v>
      </c>
      <c r="D339" s="13">
        <v>0.44064011090267918</v>
      </c>
      <c r="E339" s="13">
        <v>3.1169696661640156</v>
      </c>
      <c r="F339" s="13">
        <v>10.430212233196446</v>
      </c>
    </row>
    <row r="340" spans="1:6" ht="18" customHeight="1">
      <c r="A340" s="112">
        <v>41402</v>
      </c>
      <c r="B340" s="12">
        <v>1826.89</v>
      </c>
      <c r="C340" s="13">
        <v>5.8603805413470766E-2</v>
      </c>
      <c r="D340" s="13">
        <v>0.49950214818932359</v>
      </c>
      <c r="E340" s="13">
        <v>3.1774001344154312</v>
      </c>
      <c r="F340" s="13">
        <v>10.652873089805649</v>
      </c>
    </row>
    <row r="341" spans="1:6" ht="18" customHeight="1">
      <c r="A341" s="112">
        <v>41403</v>
      </c>
      <c r="B341" s="12">
        <v>1830.07</v>
      </c>
      <c r="C341" s="13">
        <v>0.17406630941105838</v>
      </c>
      <c r="D341" s="13">
        <v>0.6744379225551711</v>
      </c>
      <c r="E341" s="13">
        <v>3.3569972269756887</v>
      </c>
      <c r="F341" s="13">
        <v>10.873015873015879</v>
      </c>
    </row>
    <row r="342" spans="1:6" ht="18" customHeight="1">
      <c r="A342" s="112">
        <v>41404</v>
      </c>
      <c r="B342" s="12">
        <v>1831.35</v>
      </c>
      <c r="C342" s="13">
        <v>6.9942679788193018E-2</v>
      </c>
      <c r="D342" s="13">
        <v>0.74485232229990483</v>
      </c>
      <c r="E342" s="13">
        <v>3.4292878805848748</v>
      </c>
      <c r="F342" s="13">
        <v>10.733872284333934</v>
      </c>
    </row>
    <row r="343" spans="1:6" ht="18" customHeight="1">
      <c r="A343" s="112">
        <v>41407</v>
      </c>
      <c r="B343" s="12">
        <v>1829.86</v>
      </c>
      <c r="C343" s="13">
        <v>-8.1360744805747398E-2</v>
      </c>
      <c r="D343" s="13">
        <v>0.66288556009703736</v>
      </c>
      <c r="E343" s="13">
        <v>3.3451370416179405</v>
      </c>
      <c r="F343" s="13">
        <v>10.507467373646474</v>
      </c>
    </row>
    <row r="344" spans="1:6" ht="18" customHeight="1">
      <c r="A344" s="112">
        <v>41408</v>
      </c>
      <c r="B344" s="12">
        <v>1830.38</v>
      </c>
      <c r="C344" s="13">
        <v>2.8417474560904488E-2</v>
      </c>
      <c r="D344" s="13">
        <v>0.69149140999336112</v>
      </c>
      <c r="E344" s="13">
        <v>3.3745051196466758</v>
      </c>
      <c r="F344" s="13">
        <v>10.438161435518701</v>
      </c>
    </row>
    <row r="345" spans="1:6" ht="18" customHeight="1">
      <c r="A345" s="112">
        <v>41409</v>
      </c>
      <c r="B345" s="12">
        <v>1833.78</v>
      </c>
      <c r="C345" s="13">
        <v>0.1857537779040408</v>
      </c>
      <c r="D345" s="13">
        <v>0.87852965931534133</v>
      </c>
      <c r="E345" s="13">
        <v>3.5665271682960187</v>
      </c>
      <c r="F345" s="13">
        <v>10.54992223200184</v>
      </c>
    </row>
    <row r="346" spans="1:6" ht="18" customHeight="1">
      <c r="A346" s="112">
        <v>41410</v>
      </c>
      <c r="B346" s="12">
        <v>1831.8</v>
      </c>
      <c r="C346" s="13">
        <v>-0.10797369368190646</v>
      </c>
      <c r="D346" s="13">
        <v>0.76960738471016921</v>
      </c>
      <c r="E346" s="13">
        <v>3.4547025634943385</v>
      </c>
      <c r="F346" s="13">
        <v>10.329458531590685</v>
      </c>
    </row>
    <row r="347" spans="1:6" ht="18" customHeight="1">
      <c r="A347" s="112">
        <v>41411</v>
      </c>
      <c r="B347" s="12">
        <v>1834.01</v>
      </c>
      <c r="C347" s="13">
        <v>0.12064635877280239</v>
      </c>
      <c r="D347" s="13">
        <v>0.891182246769473</v>
      </c>
      <c r="E347" s="13">
        <v>3.5795168951164191</v>
      </c>
      <c r="F347" s="13">
        <v>10.599792551138565</v>
      </c>
    </row>
    <row r="348" spans="1:6" ht="18" customHeight="1">
      <c r="A348" s="112">
        <v>41414</v>
      </c>
      <c r="B348" s="12">
        <v>1833.4</v>
      </c>
      <c r="C348" s="13">
        <v>-3.3260451142569369E-2</v>
      </c>
      <c r="D348" s="13">
        <v>0.85762538439111413</v>
      </c>
      <c r="E348" s="13">
        <v>3.5450658805058044</v>
      </c>
      <c r="F348" s="13">
        <v>10.547673458066775</v>
      </c>
    </row>
    <row r="349" spans="1:6" ht="18" customHeight="1">
      <c r="A349" s="112">
        <v>41415</v>
      </c>
      <c r="B349" s="12">
        <v>1835.02</v>
      </c>
      <c r="C349" s="13">
        <v>8.8360423257327625E-2</v>
      </c>
      <c r="D349" s="13">
        <v>0.94674360906805699</v>
      </c>
      <c r="E349" s="13">
        <v>3.6365587389799003</v>
      </c>
      <c r="F349" s="13">
        <v>10.608005882955695</v>
      </c>
    </row>
    <row r="350" spans="1:6" ht="18" customHeight="1">
      <c r="A350" s="112">
        <v>41416</v>
      </c>
      <c r="B350" s="12">
        <v>1835.93</v>
      </c>
      <c r="C350" s="13">
        <v>4.9590740155425195E-2</v>
      </c>
      <c r="D350" s="13">
        <v>0.9968038463865847</v>
      </c>
      <c r="E350" s="13">
        <v>3.6879528755301649</v>
      </c>
      <c r="F350" s="13">
        <v>10.908201237193138</v>
      </c>
    </row>
    <row r="351" spans="1:6" ht="18" customHeight="1">
      <c r="A351" s="112">
        <v>41417</v>
      </c>
      <c r="B351" s="12">
        <v>1832.43</v>
      </c>
      <c r="C351" s="13">
        <v>-0.19063907665325397</v>
      </c>
      <c r="D351" s="13">
        <v>0.80426447208454821</v>
      </c>
      <c r="E351" s="13">
        <v>3.4902831195676054</v>
      </c>
      <c r="F351" s="13">
        <v>10.69409206234142</v>
      </c>
    </row>
    <row r="352" spans="1:6" ht="18" customHeight="1">
      <c r="A352" s="112">
        <v>41418</v>
      </c>
      <c r="B352" s="12">
        <v>1830.19</v>
      </c>
      <c r="C352" s="13">
        <v>-0.12224205017381529</v>
      </c>
      <c r="D352" s="13">
        <v>0.68103927253124752</v>
      </c>
      <c r="E352" s="13">
        <v>3.3637744757515575</v>
      </c>
      <c r="F352" s="13">
        <v>10.976430568103957</v>
      </c>
    </row>
    <row r="353" spans="1:6" ht="18" customHeight="1">
      <c r="A353" s="112">
        <v>41421</v>
      </c>
      <c r="B353" s="12">
        <v>1829.62</v>
      </c>
      <c r="C353" s="13">
        <v>-3.1144307421637762E-2</v>
      </c>
      <c r="D353" s="13">
        <v>0.64968286014490673</v>
      </c>
      <c r="E353" s="13">
        <v>3.331582544066225</v>
      </c>
      <c r="F353" s="13">
        <v>10.849110902426462</v>
      </c>
    </row>
    <row r="354" spans="1:6" ht="18" customHeight="1">
      <c r="A354" s="112">
        <v>41422</v>
      </c>
      <c r="B354" s="12">
        <v>1831.15</v>
      </c>
      <c r="C354" s="13">
        <v>8.3623921907283183E-2</v>
      </c>
      <c r="D354" s="13">
        <v>0.73385007233979227</v>
      </c>
      <c r="E354" s="13">
        <v>3.4179924659584415</v>
      </c>
      <c r="F354" s="13">
        <v>10.959285943682628</v>
      </c>
    </row>
    <row r="355" spans="1:6" ht="18" customHeight="1">
      <c r="A355" s="112">
        <v>41423</v>
      </c>
      <c r="B355" s="12">
        <v>1832.53</v>
      </c>
      <c r="C355" s="13">
        <v>7.5362477131846184E-2</v>
      </c>
      <c r="D355" s="13">
        <v>0.80976559706460449</v>
      </c>
      <c r="E355" s="13">
        <v>3.495930826880822</v>
      </c>
      <c r="F355" s="13">
        <v>10.893731354121904</v>
      </c>
    </row>
    <row r="356" spans="1:6" ht="18" customHeight="1">
      <c r="A356" s="112">
        <v>41425</v>
      </c>
      <c r="B356" s="12">
        <v>1827.35</v>
      </c>
      <c r="C356" s="13">
        <v>-0.28266931509989268</v>
      </c>
      <c r="D356" s="13">
        <v>0.52480732309756473</v>
      </c>
      <c r="E356" s="13">
        <v>3.2033795880562099</v>
      </c>
      <c r="F356" s="13">
        <v>10.342557983660106</v>
      </c>
    </row>
    <row r="357" spans="1:6" ht="18" customHeight="1">
      <c r="A357" s="112">
        <v>41428</v>
      </c>
      <c r="B357" s="12">
        <v>1823.97</v>
      </c>
      <c r="C357" s="13">
        <v>-0.18496730237775871</v>
      </c>
      <c r="D357" s="13">
        <v>-0.18496730237775871</v>
      </c>
      <c r="E357" s="13">
        <v>3.0124870808695192</v>
      </c>
      <c r="F357" s="13">
        <v>10.248970932235668</v>
      </c>
    </row>
    <row r="358" spans="1:6" ht="18" customHeight="1">
      <c r="A358" s="112">
        <v>41429</v>
      </c>
      <c r="B358" s="12">
        <v>1827.72</v>
      </c>
      <c r="C358" s="13">
        <v>0.20559548676788442</v>
      </c>
      <c r="D358" s="13">
        <v>2.0247899964442873E-2</v>
      </c>
      <c r="E358" s="13">
        <v>3.2242761051151314</v>
      </c>
      <c r="F358" s="13">
        <v>10.71454532238134</v>
      </c>
    </row>
    <row r="359" spans="1:6" ht="18" customHeight="1">
      <c r="A359" s="112">
        <v>41430</v>
      </c>
      <c r="B359" s="12">
        <v>1823.97</v>
      </c>
      <c r="C359" s="13">
        <v>-0.20517365898496953</v>
      </c>
      <c r="D359" s="13">
        <v>-0.18496730237775871</v>
      </c>
      <c r="E359" s="13">
        <v>3.0124870808695192</v>
      </c>
      <c r="F359" s="13">
        <v>10.489396114634641</v>
      </c>
    </row>
    <row r="360" spans="1:6" ht="18" customHeight="1">
      <c r="A360" s="112">
        <v>41431</v>
      </c>
      <c r="B360" s="12">
        <v>1820.51</v>
      </c>
      <c r="C360" s="13">
        <v>-0.18969610245782587</v>
      </c>
      <c r="D360" s="13">
        <v>-0.37431252907215162</v>
      </c>
      <c r="E360" s="13">
        <v>2.8170764078322419</v>
      </c>
      <c r="F360" s="13">
        <v>10.194359871435577</v>
      </c>
    </row>
    <row r="361" spans="1:6" ht="18" customHeight="1">
      <c r="A361" s="112">
        <v>41432</v>
      </c>
      <c r="B361" s="12">
        <v>1819.63</v>
      </c>
      <c r="C361" s="13">
        <v>-4.8338103059031301E-2</v>
      </c>
      <c r="D361" s="13">
        <v>-0.42246969655510558</v>
      </c>
      <c r="E361" s="13">
        <v>2.7673765834759445</v>
      </c>
      <c r="F361" s="13">
        <v>10.141094008195694</v>
      </c>
    </row>
    <row r="362" spans="1:6" ht="18" customHeight="1">
      <c r="A362" s="112">
        <v>41435</v>
      </c>
      <c r="B362" s="12">
        <v>1817.52</v>
      </c>
      <c r="C362" s="13">
        <v>-0.11595763973994977</v>
      </c>
      <c r="D362" s="13">
        <v>-0.53793745040632279</v>
      </c>
      <c r="E362" s="13">
        <v>2.6482099591670583</v>
      </c>
      <c r="F362" s="13">
        <v>9.8385225294913994</v>
      </c>
    </row>
    <row r="363" spans="1:6" ht="18" customHeight="1">
      <c r="A363" s="112">
        <v>41436</v>
      </c>
      <c r="B363" s="12">
        <v>1811.64</v>
      </c>
      <c r="C363" s="13">
        <v>-0.32351776046479763</v>
      </c>
      <c r="D363" s="13">
        <v>-0.85971488767886406</v>
      </c>
      <c r="E363" s="13">
        <v>2.316124769149952</v>
      </c>
      <c r="F363" s="13">
        <v>9.4487808414489791</v>
      </c>
    </row>
    <row r="364" spans="1:6" ht="18" customHeight="1">
      <c r="A364" s="112">
        <v>41437</v>
      </c>
      <c r="B364" s="12">
        <v>1811.76</v>
      </c>
      <c r="C364" s="13">
        <v>6.623832549501607E-3</v>
      </c>
      <c r="D364" s="13">
        <v>-0.85314800120392942</v>
      </c>
      <c r="E364" s="13">
        <v>2.3229020179258209</v>
      </c>
      <c r="F364" s="13">
        <v>9.2415389902863474</v>
      </c>
    </row>
    <row r="365" spans="1:6" ht="18" customHeight="1">
      <c r="A365" s="112">
        <v>41438</v>
      </c>
      <c r="B365" s="12">
        <v>1814.88</v>
      </c>
      <c r="C365" s="13">
        <v>0.17220823950192532</v>
      </c>
      <c r="D365" s="13">
        <v>-0.68240895285521797</v>
      </c>
      <c r="E365" s="13">
        <v>2.4991104860981661</v>
      </c>
      <c r="F365" s="13">
        <v>9.3432943728160023</v>
      </c>
    </row>
    <row r="366" spans="1:6" ht="18" customHeight="1">
      <c r="A366" s="112">
        <v>41439</v>
      </c>
      <c r="B366" s="12">
        <v>1812.13</v>
      </c>
      <c r="C366" s="13">
        <v>-0.15152516970818874</v>
      </c>
      <c r="D366" s="13">
        <v>-0.83290010123948655</v>
      </c>
      <c r="E366" s="13">
        <v>2.3437985349847201</v>
      </c>
      <c r="F366" s="13">
        <v>9.2144596321207306</v>
      </c>
    </row>
    <row r="367" spans="1:6" ht="18" customHeight="1">
      <c r="A367" s="112">
        <v>41442</v>
      </c>
      <c r="B367" s="12">
        <v>1814.7</v>
      </c>
      <c r="C367" s="13">
        <v>0.14182205470909537</v>
      </c>
      <c r="D367" s="13">
        <v>-0.69225928256764213</v>
      </c>
      <c r="E367" s="13">
        <v>2.4889446129343851</v>
      </c>
      <c r="F367" s="13">
        <v>9.4108922531517472</v>
      </c>
    </row>
    <row r="368" spans="1:6" ht="18" customHeight="1">
      <c r="A368" s="112">
        <v>41443</v>
      </c>
      <c r="B368" s="12">
        <v>1815.88</v>
      </c>
      <c r="C368" s="13">
        <v>6.502452195955577E-2</v>
      </c>
      <c r="D368" s="13">
        <v>-0.62768489889729606</v>
      </c>
      <c r="E368" s="13">
        <v>2.5555875592303323</v>
      </c>
      <c r="F368" s="13">
        <v>9.2652987544376906</v>
      </c>
    </row>
    <row r="369" spans="1:6" ht="18" customHeight="1">
      <c r="A369" s="112">
        <v>41444</v>
      </c>
      <c r="B369" s="12">
        <v>1815.69</v>
      </c>
      <c r="C369" s="13">
        <v>-1.0463246470038268E-2</v>
      </c>
      <c r="D369" s="13">
        <v>-0.63808246914930367</v>
      </c>
      <c r="E369" s="13">
        <v>2.5448569153352141</v>
      </c>
      <c r="F369" s="13">
        <v>9.2459777860675718</v>
      </c>
    </row>
    <row r="370" spans="1:6" ht="18" customHeight="1">
      <c r="A370" s="112">
        <v>41445</v>
      </c>
      <c r="B370" s="12">
        <v>1820.51</v>
      </c>
      <c r="C370" s="13">
        <v>0.26546381816279219</v>
      </c>
      <c r="D370" s="13">
        <v>-0.37431252907215162</v>
      </c>
      <c r="E370" s="13">
        <v>2.8170764078322419</v>
      </c>
      <c r="F370" s="13">
        <v>9.5953332691196316</v>
      </c>
    </row>
    <row r="371" spans="1:6" ht="18" customHeight="1">
      <c r="A371" s="112">
        <v>41446</v>
      </c>
      <c r="B371" s="12">
        <v>1817.03</v>
      </c>
      <c r="C371" s="13">
        <v>-0.19115522573345256</v>
      </c>
      <c r="D371" s="13">
        <v>-0.56475223684570031</v>
      </c>
      <c r="E371" s="13">
        <v>2.6205361933323124</v>
      </c>
      <c r="F371" s="13">
        <v>9.314763566357831</v>
      </c>
    </row>
    <row r="372" spans="1:6" ht="18" customHeight="1">
      <c r="A372" s="112">
        <v>41449</v>
      </c>
      <c r="B372" s="12">
        <v>1811.39</v>
      </c>
      <c r="C372" s="13">
        <v>-0.31039663626907243</v>
      </c>
      <c r="D372" s="13">
        <v>-0.87339590116835009</v>
      </c>
      <c r="E372" s="13">
        <v>2.3020055008669216</v>
      </c>
      <c r="F372" s="13">
        <v>8.9538233896531381</v>
      </c>
    </row>
    <row r="373" spans="1:6" ht="18" customHeight="1">
      <c r="A373" s="112">
        <v>41450</v>
      </c>
      <c r="B373" s="12">
        <v>1812.26</v>
      </c>
      <c r="C373" s="13">
        <v>4.8029413875516624E-2</v>
      </c>
      <c r="D373" s="13">
        <v>-0.82578597422496847</v>
      </c>
      <c r="E373" s="13">
        <v>2.351140554491904</v>
      </c>
      <c r="F373" s="13">
        <v>8.9563455560966574</v>
      </c>
    </row>
    <row r="374" spans="1:6" ht="18" customHeight="1">
      <c r="A374" s="112">
        <v>41451</v>
      </c>
      <c r="B374" s="12">
        <v>1814.05</v>
      </c>
      <c r="C374" s="13">
        <v>9.8771699425026505E-2</v>
      </c>
      <c r="D374" s="13">
        <v>-0.72782991764029914</v>
      </c>
      <c r="E374" s="13">
        <v>2.4522345153984659</v>
      </c>
      <c r="F374" s="13">
        <v>8.995812128604296</v>
      </c>
    </row>
    <row r="375" spans="1:6" ht="18" customHeight="1">
      <c r="A375" s="112">
        <v>41452</v>
      </c>
      <c r="B375" s="12">
        <v>1818.96</v>
      </c>
      <c r="C375" s="13">
        <v>0.27066508640887221</v>
      </c>
      <c r="D375" s="13">
        <v>-0.45913481270691836</v>
      </c>
      <c r="E375" s="13">
        <v>2.7295369444773954</v>
      </c>
      <c r="F375" s="13">
        <v>9.1445852534562277</v>
      </c>
    </row>
    <row r="376" spans="1:6" ht="18" customHeight="1">
      <c r="A376" s="112">
        <v>41453</v>
      </c>
      <c r="B376" s="12">
        <v>1823.77</v>
      </c>
      <c r="C376" s="13">
        <v>0.26443682104058119</v>
      </c>
      <c r="D376" s="13">
        <v>-0.19591211316933865</v>
      </c>
      <c r="E376" s="13">
        <v>3.001191666243086</v>
      </c>
      <c r="F376" s="13">
        <v>9.3347961104516699</v>
      </c>
    </row>
    <row r="377" spans="1:6" ht="18" customHeight="1">
      <c r="A377" s="112">
        <v>41456</v>
      </c>
      <c r="B377" s="12">
        <v>1824.96</v>
      </c>
      <c r="C377" s="13">
        <v>6.524945579760022E-2</v>
      </c>
      <c r="D377" s="13">
        <v>6.524945579760022E-2</v>
      </c>
      <c r="E377" s="13">
        <v>3.0683993832703482</v>
      </c>
      <c r="F377" s="13">
        <v>9.3681081599386253</v>
      </c>
    </row>
    <row r="378" spans="1:6" ht="18" customHeight="1">
      <c r="A378" s="112">
        <v>41457</v>
      </c>
      <c r="B378" s="12">
        <v>1825.23</v>
      </c>
      <c r="C378" s="13">
        <v>1.4794844818522002E-2</v>
      </c>
      <c r="D378" s="13">
        <v>8.0053954171854791E-2</v>
      </c>
      <c r="E378" s="13">
        <v>3.0836481930160309</v>
      </c>
      <c r="F378" s="13">
        <v>9.388222320775764</v>
      </c>
    </row>
    <row r="379" spans="1:6" ht="18" customHeight="1">
      <c r="A379" s="112">
        <v>41458</v>
      </c>
      <c r="B379" s="12">
        <v>1827.07</v>
      </c>
      <c r="C379" s="13">
        <v>0.10080921308546209</v>
      </c>
      <c r="D379" s="13">
        <v>0.18094386901856829</v>
      </c>
      <c r="E379" s="13">
        <v>3.1875660075792123</v>
      </c>
      <c r="F379" s="13">
        <v>9.2627587939097431</v>
      </c>
    </row>
    <row r="380" spans="1:6" ht="18" customHeight="1">
      <c r="A380" s="112">
        <v>41459</v>
      </c>
      <c r="B380" s="12">
        <v>1829.47</v>
      </c>
      <c r="C380" s="13">
        <v>0.13135785711548831</v>
      </c>
      <c r="D380" s="13">
        <v>0.31253941012299169</v>
      </c>
      <c r="E380" s="13">
        <v>3.3231109830964112</v>
      </c>
      <c r="F380" s="13">
        <v>9.2925587841712787</v>
      </c>
    </row>
    <row r="381" spans="1:6" ht="18" customHeight="1">
      <c r="A381" s="112">
        <v>41460</v>
      </c>
      <c r="B381" s="12">
        <v>1827.49</v>
      </c>
      <c r="C381" s="13">
        <v>-0.10822806605191859</v>
      </c>
      <c r="D381" s="13">
        <v>0.20397308871185071</v>
      </c>
      <c r="E381" s="13">
        <v>3.211286378294731</v>
      </c>
      <c r="F381" s="13">
        <v>9.1051833454727884</v>
      </c>
    </row>
    <row r="382" spans="1:6" ht="18" customHeight="1">
      <c r="A382" s="112">
        <v>41463</v>
      </c>
      <c r="B382" s="12">
        <v>1829.81</v>
      </c>
      <c r="C382" s="13">
        <v>0.12695007907019829</v>
      </c>
      <c r="D382" s="13">
        <v>0.3311821117794489</v>
      </c>
      <c r="E382" s="13">
        <v>3.3423131879613432</v>
      </c>
      <c r="F382" s="13">
        <v>9.0483795992800875</v>
      </c>
    </row>
    <row r="383" spans="1:6" ht="18" customHeight="1">
      <c r="A383" s="112">
        <v>41464</v>
      </c>
      <c r="B383" s="12">
        <v>1831.29</v>
      </c>
      <c r="C383" s="13">
        <v>8.0882714598784489E-2</v>
      </c>
      <c r="D383" s="13">
        <v>0.41233269546050444</v>
      </c>
      <c r="E383" s="13">
        <v>3.4258992561969404</v>
      </c>
      <c r="F383" s="13">
        <v>9.1287765925749387</v>
      </c>
    </row>
    <row r="384" spans="1:6" ht="18" customHeight="1">
      <c r="A384" s="112">
        <v>41465</v>
      </c>
      <c r="B384" s="12">
        <v>1830.36</v>
      </c>
      <c r="C384" s="13">
        <v>-5.0783873662829659E-2</v>
      </c>
      <c r="D384" s="13">
        <v>0.36133942328253621</v>
      </c>
      <c r="E384" s="13">
        <v>3.3733755781840236</v>
      </c>
      <c r="F384" s="13">
        <v>9.0148898153662884</v>
      </c>
    </row>
    <row r="385" spans="1:6" ht="18" customHeight="1">
      <c r="A385" s="112">
        <v>41466</v>
      </c>
      <c r="B385" s="12">
        <v>1829.13</v>
      </c>
      <c r="C385" s="13">
        <v>-6.7199895102587615E-2</v>
      </c>
      <c r="D385" s="13">
        <v>0.29389670846653448</v>
      </c>
      <c r="E385" s="13">
        <v>3.3039087782314791</v>
      </c>
      <c r="F385" s="13">
        <v>8.8048967646376717</v>
      </c>
    </row>
    <row r="386" spans="1:6" ht="18" customHeight="1">
      <c r="A386" s="112">
        <v>41467</v>
      </c>
      <c r="B386" s="12">
        <v>1830.35</v>
      </c>
      <c r="C386" s="13">
        <v>6.6698375730522841E-2</v>
      </c>
      <c r="D386" s="13">
        <v>0.36079110852793583</v>
      </c>
      <c r="E386" s="13">
        <v>3.3728108074527086</v>
      </c>
      <c r="F386" s="13">
        <v>8.8684014869888408</v>
      </c>
    </row>
    <row r="387" spans="1:6" ht="18" customHeight="1">
      <c r="A387" s="112">
        <v>41470</v>
      </c>
      <c r="B387" s="12">
        <v>1825.33</v>
      </c>
      <c r="C387" s="13">
        <v>-0.27426448493457212</v>
      </c>
      <c r="D387" s="13">
        <v>8.5537101717858555E-2</v>
      </c>
      <c r="E387" s="13">
        <v>3.0892959003292475</v>
      </c>
      <c r="F387" s="13">
        <v>8.4446794479529963</v>
      </c>
    </row>
    <row r="388" spans="1:6" ht="18" customHeight="1">
      <c r="A388" s="112">
        <v>41471</v>
      </c>
      <c r="B388" s="12">
        <v>1828.08</v>
      </c>
      <c r="C388" s="13">
        <v>0.15065768929454215</v>
      </c>
      <c r="D388" s="13">
        <v>0.23632365923333953</v>
      </c>
      <c r="E388" s="13">
        <v>3.2446078514426935</v>
      </c>
      <c r="F388" s="13">
        <v>8.5223090257165133</v>
      </c>
    </row>
    <row r="389" spans="1:6" ht="18" customHeight="1">
      <c r="A389" s="112">
        <v>41472</v>
      </c>
      <c r="B389" s="12">
        <v>1827.84</v>
      </c>
      <c r="C389" s="13">
        <v>-1.3128528291983521E-2</v>
      </c>
      <c r="D389" s="13">
        <v>0.2231641051229083</v>
      </c>
      <c r="E389" s="13">
        <v>3.231053353890978</v>
      </c>
      <c r="F389" s="13">
        <v>8.5770293147999546</v>
      </c>
    </row>
    <row r="390" spans="1:6" ht="18" customHeight="1">
      <c r="A390" s="112">
        <v>41473</v>
      </c>
      <c r="B390" s="12">
        <v>1829.28</v>
      </c>
      <c r="C390" s="13">
        <v>7.8781512605052839E-2</v>
      </c>
      <c r="D390" s="13">
        <v>0.30212142978556233</v>
      </c>
      <c r="E390" s="13">
        <v>3.3123803392012929</v>
      </c>
      <c r="F390" s="13">
        <v>8.5201048847335592</v>
      </c>
    </row>
    <row r="391" spans="1:6" ht="18" customHeight="1">
      <c r="A391" s="112">
        <v>41474</v>
      </c>
      <c r="B391" s="12">
        <v>1831.87</v>
      </c>
      <c r="C391" s="13">
        <v>0.14158576051779281</v>
      </c>
      <c r="D391" s="13">
        <v>0.44413495122739288</v>
      </c>
      <c r="E391" s="13">
        <v>3.4586559586135879</v>
      </c>
      <c r="F391" s="13">
        <v>8.4665577187248218</v>
      </c>
    </row>
    <row r="392" spans="1:6" ht="18" customHeight="1">
      <c r="A392" s="112">
        <v>41477</v>
      </c>
      <c r="B392" s="12">
        <v>1832.9</v>
      </c>
      <c r="C392" s="13">
        <v>5.6226697309313955E-2</v>
      </c>
      <c r="D392" s="13">
        <v>0.50061137095138708</v>
      </c>
      <c r="E392" s="13">
        <v>3.5168273439397213</v>
      </c>
      <c r="F392" s="13">
        <v>8.423543330375626</v>
      </c>
    </row>
    <row r="393" spans="1:6" ht="18" customHeight="1">
      <c r="A393" s="112">
        <v>41478</v>
      </c>
      <c r="B393" s="12">
        <v>1831.05</v>
      </c>
      <c r="C393" s="13">
        <v>-0.10093294778766859</v>
      </c>
      <c r="D393" s="13">
        <v>0.399173141350051</v>
      </c>
      <c r="E393" s="13">
        <v>3.4123447586452249</v>
      </c>
      <c r="F393" s="13">
        <v>8.2859238056938622</v>
      </c>
    </row>
    <row r="394" spans="1:6" ht="18" customHeight="1">
      <c r="A394" s="112">
        <v>41479</v>
      </c>
      <c r="B394" s="12">
        <v>1835.38</v>
      </c>
      <c r="C394" s="13">
        <v>0.23647633871277662</v>
      </c>
      <c r="D394" s="13">
        <v>0.63659343009261349</v>
      </c>
      <c r="E394" s="13">
        <v>3.6568904853074846</v>
      </c>
      <c r="F394" s="13">
        <v>8.40800222087028</v>
      </c>
    </row>
    <row r="395" spans="1:6" ht="18" customHeight="1">
      <c r="A395" s="112">
        <v>41480</v>
      </c>
      <c r="B395" s="12">
        <v>1836.05</v>
      </c>
      <c r="C395" s="13">
        <v>3.6504702023543167E-2</v>
      </c>
      <c r="D395" s="13">
        <v>0.67333051865092752</v>
      </c>
      <c r="E395" s="13">
        <v>3.6947301243060338</v>
      </c>
      <c r="F395" s="13">
        <v>8.5251386081261593</v>
      </c>
    </row>
    <row r="396" spans="1:6" ht="18" customHeight="1">
      <c r="A396" s="112">
        <v>41481</v>
      </c>
      <c r="B396" s="12">
        <v>1835.27</v>
      </c>
      <c r="C396" s="13">
        <v>-4.248250319980329E-2</v>
      </c>
      <c r="D396" s="13">
        <v>0.63056196779198714</v>
      </c>
      <c r="E396" s="13">
        <v>3.650678007262953</v>
      </c>
      <c r="F396" s="13">
        <v>8.5483279510746755</v>
      </c>
    </row>
    <row r="397" spans="1:6" ht="18" customHeight="1">
      <c r="A397" s="112">
        <v>41484</v>
      </c>
      <c r="B397" s="12">
        <v>1836.42</v>
      </c>
      <c r="C397" s="13">
        <v>6.2661079841119793E-2</v>
      </c>
      <c r="D397" s="13">
        <v>0.69361816457118586</v>
      </c>
      <c r="E397" s="13">
        <v>3.715626641364933</v>
      </c>
      <c r="F397" s="13">
        <v>8.5848760960957513</v>
      </c>
    </row>
    <row r="398" spans="1:6" ht="18" customHeight="1">
      <c r="A398" s="112">
        <v>41485</v>
      </c>
      <c r="B398" s="12">
        <v>1838</v>
      </c>
      <c r="C398" s="13">
        <v>8.6036963221913787E-2</v>
      </c>
      <c r="D398" s="13">
        <v>0.78025189579826737</v>
      </c>
      <c r="E398" s="13">
        <v>3.8048604169137468</v>
      </c>
      <c r="F398" s="13">
        <v>8.5101986598577373</v>
      </c>
    </row>
    <row r="399" spans="1:6" ht="18" customHeight="1">
      <c r="A399" s="112">
        <v>41486</v>
      </c>
      <c r="B399" s="12">
        <v>1839.48</v>
      </c>
      <c r="C399" s="13">
        <v>8.0522306855268511E-2</v>
      </c>
      <c r="D399" s="13">
        <v>0.86140247947932291</v>
      </c>
      <c r="E399" s="13">
        <v>3.8884464851493439</v>
      </c>
      <c r="F399" s="13">
        <v>8.6469629314621876</v>
      </c>
    </row>
    <row r="400" spans="1:6" ht="18" customHeight="1">
      <c r="A400" s="112">
        <v>41487</v>
      </c>
      <c r="B400" s="12">
        <v>1844.21</v>
      </c>
      <c r="C400" s="13">
        <v>0.25713788679408989</v>
      </c>
      <c r="D400" s="13">
        <v>0.25713788679408989</v>
      </c>
      <c r="E400" s="13">
        <v>4.1555830410644701</v>
      </c>
      <c r="F400" s="13">
        <v>8.7464914970398766</v>
      </c>
    </row>
    <row r="401" spans="1:6" ht="18" customHeight="1">
      <c r="A401" s="112">
        <v>41488</v>
      </c>
      <c r="B401" s="12">
        <v>1842.54</v>
      </c>
      <c r="C401" s="13">
        <v>-9.0553678810989524E-2</v>
      </c>
      <c r="D401" s="13">
        <v>0.16635136016700525</v>
      </c>
      <c r="E401" s="13">
        <v>4.0612663289337547</v>
      </c>
      <c r="F401" s="13">
        <v>8.6217568929841004</v>
      </c>
    </row>
    <row r="402" spans="1:6" ht="18" customHeight="1">
      <c r="A402" s="112">
        <v>41491</v>
      </c>
      <c r="B402" s="12">
        <v>1845.07</v>
      </c>
      <c r="C402" s="13">
        <v>0.13731045187621582</v>
      </c>
      <c r="D402" s="13">
        <v>0.30389022984755876</v>
      </c>
      <c r="E402" s="13">
        <v>4.2041533239581375</v>
      </c>
      <c r="F402" s="13">
        <v>8.9443135587716114</v>
      </c>
    </row>
    <row r="403" spans="1:6" ht="18" customHeight="1">
      <c r="A403" s="112">
        <v>41492</v>
      </c>
      <c r="B403" s="12">
        <v>1844.26</v>
      </c>
      <c r="C403" s="13">
        <v>-4.3900773412386407E-2</v>
      </c>
      <c r="D403" s="13">
        <v>0.25985604627394299</v>
      </c>
      <c r="E403" s="13">
        <v>4.1584068947210895</v>
      </c>
      <c r="F403" s="13">
        <v>8.8033320747592967</v>
      </c>
    </row>
    <row r="404" spans="1:6" ht="18" customHeight="1">
      <c r="A404" s="112">
        <v>41493</v>
      </c>
      <c r="B404" s="12">
        <v>1845.1</v>
      </c>
      <c r="C404" s="13">
        <v>4.5546723347023033E-2</v>
      </c>
      <c r="D404" s="13">
        <v>0.3055211255354795</v>
      </c>
      <c r="E404" s="13">
        <v>4.2058476361520825</v>
      </c>
      <c r="F404" s="13">
        <v>8.7521587164993697</v>
      </c>
    </row>
    <row r="405" spans="1:6" ht="18" customHeight="1">
      <c r="A405" s="112">
        <v>41494</v>
      </c>
      <c r="B405" s="12">
        <v>1844.1</v>
      </c>
      <c r="C405" s="13">
        <v>-5.4197604465877625E-2</v>
      </c>
      <c r="D405" s="13">
        <v>0.25115793593841751</v>
      </c>
      <c r="E405" s="13">
        <v>4.1493705630199385</v>
      </c>
      <c r="F405" s="13">
        <v>8.4809374503655999</v>
      </c>
    </row>
    <row r="406" spans="1:6" ht="18" customHeight="1">
      <c r="A406" s="112">
        <v>41495</v>
      </c>
      <c r="B406" s="12">
        <v>1843.49</v>
      </c>
      <c r="C406" s="13">
        <v>-3.3078466460600975E-2</v>
      </c>
      <c r="D406" s="13">
        <v>0.21799639028421414</v>
      </c>
      <c r="E406" s="13">
        <v>4.1149195484093237</v>
      </c>
      <c r="F406" s="13">
        <v>8.3793857586304199</v>
      </c>
    </row>
    <row r="407" spans="1:6" ht="18" customHeight="1">
      <c r="A407" s="112">
        <v>41498</v>
      </c>
      <c r="B407" s="12">
        <v>1843.81</v>
      </c>
      <c r="C407" s="13">
        <v>1.7358380029186549E-2</v>
      </c>
      <c r="D407" s="13">
        <v>0.23539261095526509</v>
      </c>
      <c r="E407" s="13">
        <v>4.1329922118116036</v>
      </c>
      <c r="F407" s="13">
        <v>8.3287800005875212</v>
      </c>
    </row>
    <row r="408" spans="1:6" ht="18" customHeight="1">
      <c r="A408" s="112">
        <v>41499</v>
      </c>
      <c r="B408" s="12">
        <v>1848.82</v>
      </c>
      <c r="C408" s="13">
        <v>0.27171997114669999</v>
      </c>
      <c r="D408" s="13">
        <v>0.50775219083654122</v>
      </c>
      <c r="E408" s="13">
        <v>4.4159423482037274</v>
      </c>
      <c r="F408" s="13">
        <v>8.5976093277335472</v>
      </c>
    </row>
    <row r="409" spans="1:6" ht="18" customHeight="1">
      <c r="A409" s="112">
        <v>41500</v>
      </c>
      <c r="B409" s="12">
        <v>1849.09</v>
      </c>
      <c r="C409" s="13">
        <v>1.4603909520660707E-2</v>
      </c>
      <c r="D409" s="13">
        <v>0.52243025202773907</v>
      </c>
      <c r="E409" s="13">
        <v>4.4311911579494101</v>
      </c>
      <c r="F409" s="13">
        <v>8.5490707148978995</v>
      </c>
    </row>
    <row r="410" spans="1:6" ht="18" customHeight="1">
      <c r="A410" s="112">
        <v>41501</v>
      </c>
      <c r="B410" s="12">
        <v>1848.25</v>
      </c>
      <c r="C410" s="13">
        <v>-4.5427750947757417E-2</v>
      </c>
      <c r="D410" s="13">
        <v>0.47676517276622477</v>
      </c>
      <c r="E410" s="13">
        <v>4.3837504165184171</v>
      </c>
      <c r="F410" s="13">
        <v>8.4551920007510883</v>
      </c>
    </row>
    <row r="411" spans="1:6" ht="18" customHeight="1">
      <c r="A411" s="112">
        <v>41502</v>
      </c>
      <c r="B411" s="12">
        <v>1851.83</v>
      </c>
      <c r="C411" s="13">
        <v>0.19369674015961014</v>
      </c>
      <c r="D411" s="13">
        <v>0.67138539152369336</v>
      </c>
      <c r="E411" s="13">
        <v>4.5859383383315411</v>
      </c>
      <c r="F411" s="13">
        <v>8.7948629070634823</v>
      </c>
    </row>
    <row r="412" spans="1:6" ht="18" customHeight="1">
      <c r="A412" s="112">
        <v>41505</v>
      </c>
      <c r="B412" s="12">
        <v>1851.46</v>
      </c>
      <c r="C412" s="13">
        <v>-1.9980235766781096E-2</v>
      </c>
      <c r="D412" s="13">
        <v>0.65127101137278931</v>
      </c>
      <c r="E412" s="13">
        <v>4.5650418212726418</v>
      </c>
      <c r="F412" s="13">
        <v>8.7469310559517019</v>
      </c>
    </row>
    <row r="413" spans="1:6" ht="18" customHeight="1">
      <c r="A413" s="112">
        <v>41506</v>
      </c>
      <c r="B413" s="12">
        <v>1851.53</v>
      </c>
      <c r="C413" s="13">
        <v>3.7808000172834255E-3</v>
      </c>
      <c r="D413" s="13">
        <v>0.65507643464457477</v>
      </c>
      <c r="E413" s="13">
        <v>4.5689952163918912</v>
      </c>
      <c r="F413" s="13">
        <v>8.8725421017969541</v>
      </c>
    </row>
    <row r="414" spans="1:6" ht="18" customHeight="1">
      <c r="A414" s="112">
        <v>41507</v>
      </c>
      <c r="B414" s="12">
        <v>1855.62</v>
      </c>
      <c r="C414" s="13">
        <v>0.22089839214054496</v>
      </c>
      <c r="D414" s="13">
        <v>0.87742188009654054</v>
      </c>
      <c r="E414" s="13">
        <v>4.7999864455024355</v>
      </c>
      <c r="F414" s="13">
        <v>9.1188145011907871</v>
      </c>
    </row>
    <row r="415" spans="1:6" ht="18" customHeight="1">
      <c r="A415" s="112">
        <v>41508</v>
      </c>
      <c r="B415" s="12">
        <v>1858.08</v>
      </c>
      <c r="C415" s="13">
        <v>0.13257024606330159</v>
      </c>
      <c r="D415" s="13">
        <v>1.0111553265053086</v>
      </c>
      <c r="E415" s="13">
        <v>4.9389200454075466</v>
      </c>
      <c r="F415" s="13">
        <v>9.3335530109564182</v>
      </c>
    </row>
    <row r="416" spans="1:6" ht="18" customHeight="1">
      <c r="A416" s="112">
        <v>41509</v>
      </c>
      <c r="B416" s="12">
        <v>1852.23</v>
      </c>
      <c r="C416" s="13">
        <v>-0.31484112632393924</v>
      </c>
      <c r="D416" s="13">
        <v>0.69313066736251816</v>
      </c>
      <c r="E416" s="13">
        <v>4.6085291675844076</v>
      </c>
      <c r="F416" s="13">
        <v>9.0579902142617463</v>
      </c>
    </row>
    <row r="417" spans="1:6" ht="18" customHeight="1">
      <c r="A417" s="112">
        <v>41512</v>
      </c>
      <c r="B417" s="12">
        <v>1852.6</v>
      </c>
      <c r="C417" s="13">
        <v>1.9975920916937007E-2</v>
      </c>
      <c r="D417" s="13">
        <v>0.71324504751342221</v>
      </c>
      <c r="E417" s="13">
        <v>4.6294256846433068</v>
      </c>
      <c r="F417" s="13">
        <v>9.0001941599053836</v>
      </c>
    </row>
    <row r="418" spans="1:6" ht="18" customHeight="1">
      <c r="A418" s="112">
        <v>41513</v>
      </c>
      <c r="B418" s="12">
        <v>1850.29</v>
      </c>
      <c r="C418" s="13">
        <v>-0.12468962539133877</v>
      </c>
      <c r="D418" s="13">
        <v>0.58766607954421346</v>
      </c>
      <c r="E418" s="13">
        <v>4.4989636457080096</v>
      </c>
      <c r="F418" s="13">
        <v>8.8284250583758208</v>
      </c>
    </row>
    <row r="419" spans="1:6" ht="18" customHeight="1">
      <c r="A419" s="112">
        <v>41514</v>
      </c>
      <c r="B419" s="12">
        <v>1847.35</v>
      </c>
      <c r="C419" s="13">
        <v>-0.15889401120905422</v>
      </c>
      <c r="D419" s="13">
        <v>0.42783830212884677</v>
      </c>
      <c r="E419" s="13">
        <v>4.3329210506994675</v>
      </c>
      <c r="F419" s="13">
        <v>8.5692960494610837</v>
      </c>
    </row>
    <row r="420" spans="1:6" ht="18" customHeight="1">
      <c r="A420" s="112">
        <v>41515</v>
      </c>
      <c r="B420" s="12">
        <v>1854.03</v>
      </c>
      <c r="C420" s="13">
        <v>0.36159904728394476</v>
      </c>
      <c r="D420" s="13">
        <v>0.79098440863722974</v>
      </c>
      <c r="E420" s="13">
        <v>4.7101878992223067</v>
      </c>
      <c r="F420" s="13">
        <v>8.8940444026782686</v>
      </c>
    </row>
    <row r="421" spans="1:6" ht="18" customHeight="1">
      <c r="A421" s="112">
        <v>41516</v>
      </c>
      <c r="B421" s="12">
        <v>1856.93</v>
      </c>
      <c r="C421" s="13">
        <v>0.15641602347320482</v>
      </c>
      <c r="D421" s="13">
        <v>0.94863765846870951</v>
      </c>
      <c r="E421" s="13">
        <v>4.8739714113055665</v>
      </c>
      <c r="F421" s="13">
        <v>9.038755137991771</v>
      </c>
    </row>
    <row r="422" spans="1:6" ht="18" customHeight="1">
      <c r="A422" s="112">
        <v>41519</v>
      </c>
      <c r="B422" s="12">
        <v>1857.54</v>
      </c>
      <c r="C422" s="13">
        <v>3.2849918952249091E-2</v>
      </c>
      <c r="D422" s="13">
        <v>3.2849918952249091E-2</v>
      </c>
      <c r="E422" s="13">
        <v>4.9084224259161813</v>
      </c>
      <c r="F422" s="13">
        <v>9.063046771333628</v>
      </c>
    </row>
    <row r="423" spans="1:6" ht="18" customHeight="1">
      <c r="A423" s="112">
        <v>41520</v>
      </c>
      <c r="B423" s="12">
        <v>1856.4</v>
      </c>
      <c r="C423" s="13">
        <v>-6.1371491327233407E-2</v>
      </c>
      <c r="D423" s="13">
        <v>-2.854173286015449E-2</v>
      </c>
      <c r="E423" s="13">
        <v>4.8440385625455384</v>
      </c>
      <c r="F423" s="13">
        <v>8.8650797839587625</v>
      </c>
    </row>
    <row r="424" spans="1:6" ht="18" customHeight="1">
      <c r="A424" s="112">
        <v>41521</v>
      </c>
      <c r="B424" s="12">
        <v>1856.28</v>
      </c>
      <c r="C424" s="13">
        <v>-6.464124111194014E-3</v>
      </c>
      <c r="D424" s="13">
        <v>-3.5004011998307494E-2</v>
      </c>
      <c r="E424" s="13">
        <v>4.8372613137696696</v>
      </c>
      <c r="F424" s="13">
        <v>8.7725671961888416</v>
      </c>
    </row>
    <row r="425" spans="1:6" ht="18" customHeight="1">
      <c r="A425" s="112">
        <v>41522</v>
      </c>
      <c r="B425" s="12">
        <v>1854.04</v>
      </c>
      <c r="C425" s="13">
        <v>-0.12067145042773397</v>
      </c>
      <c r="D425" s="13">
        <v>-0.15563322257705625</v>
      </c>
      <c r="E425" s="13">
        <v>4.7107526699536217</v>
      </c>
      <c r="F425" s="13">
        <v>8.6139425893380093</v>
      </c>
    </row>
    <row r="426" spans="1:6" ht="18" customHeight="1">
      <c r="A426" s="112">
        <v>41523</v>
      </c>
      <c r="B426" s="12">
        <v>1849.51</v>
      </c>
      <c r="C426" s="13">
        <v>-0.24433129813812293</v>
      </c>
      <c r="D426" s="13">
        <v>-0.39958426004211844</v>
      </c>
      <c r="E426" s="13">
        <v>4.4549115286649288</v>
      </c>
      <c r="F426" s="13">
        <v>8.2756198226151092</v>
      </c>
    </row>
    <row r="427" spans="1:6" ht="18" customHeight="1">
      <c r="A427" s="112">
        <v>41526</v>
      </c>
      <c r="B427" s="12">
        <v>1849.62</v>
      </c>
      <c r="C427" s="13">
        <v>5.9475212353499174E-3</v>
      </c>
      <c r="D427" s="13">
        <v>-0.39366050416548282</v>
      </c>
      <c r="E427" s="13">
        <v>4.4611240067094604</v>
      </c>
      <c r="F427" s="13">
        <v>8.2820595380967532</v>
      </c>
    </row>
    <row r="428" spans="1:6" ht="18" customHeight="1">
      <c r="A428" s="112">
        <v>41527</v>
      </c>
      <c r="B428" s="12">
        <v>1853.15</v>
      </c>
      <c r="C428" s="13">
        <v>0.19085001243499544</v>
      </c>
      <c r="D428" s="13">
        <v>-0.20356179285163645</v>
      </c>
      <c r="E428" s="13">
        <v>4.6604880748660094</v>
      </c>
      <c r="F428" s="13">
        <v>8.6419970218204476</v>
      </c>
    </row>
    <row r="429" spans="1:6" ht="18" customHeight="1">
      <c r="A429" s="112">
        <v>41528</v>
      </c>
      <c r="B429" s="12">
        <v>1852.81</v>
      </c>
      <c r="C429" s="13">
        <v>-1.8347138655805395E-2</v>
      </c>
      <c r="D429" s="13">
        <v>-0.22187158374306071</v>
      </c>
      <c r="E429" s="13">
        <v>4.6412858700010551</v>
      </c>
      <c r="F429" s="13">
        <v>8.6985345019770612</v>
      </c>
    </row>
    <row r="430" spans="1:6" ht="18" customHeight="1">
      <c r="A430" s="112">
        <v>41529</v>
      </c>
      <c r="B430" s="12">
        <v>1855.41</v>
      </c>
      <c r="C430" s="13">
        <v>0.14032739460603239</v>
      </c>
      <c r="D430" s="13">
        <v>-8.1855535749864039E-2</v>
      </c>
      <c r="E430" s="13">
        <v>4.7881262601446872</v>
      </c>
      <c r="F430" s="13">
        <v>8.8753403436297127</v>
      </c>
    </row>
    <row r="431" spans="1:6" ht="18" customHeight="1">
      <c r="A431" s="112">
        <v>41530</v>
      </c>
      <c r="B431" s="12">
        <v>1855.75</v>
      </c>
      <c r="C431" s="13">
        <v>1.8324790747059616E-2</v>
      </c>
      <c r="D431" s="13">
        <v>-6.3545744858450881E-2</v>
      </c>
      <c r="E431" s="13">
        <v>4.8073284650096193</v>
      </c>
      <c r="F431" s="13">
        <v>8.745971286258424</v>
      </c>
    </row>
    <row r="432" spans="1:6" ht="18" customHeight="1">
      <c r="A432" s="112">
        <v>41533</v>
      </c>
      <c r="B432" s="12">
        <v>1856.88</v>
      </c>
      <c r="C432" s="13">
        <v>6.0891822713204924E-2</v>
      </c>
      <c r="D432" s="13">
        <v>-2.6926163075535747E-3</v>
      </c>
      <c r="E432" s="13">
        <v>4.8711475576489693</v>
      </c>
      <c r="F432" s="13">
        <v>8.8294075241907688</v>
      </c>
    </row>
    <row r="433" spans="1:6" ht="18" customHeight="1">
      <c r="A433" s="112">
        <v>41534</v>
      </c>
      <c r="B433" s="12">
        <v>1854.83</v>
      </c>
      <c r="C433" s="13">
        <v>-0.11040024126492964</v>
      </c>
      <c r="D433" s="13">
        <v>-0.11308988491758321</v>
      </c>
      <c r="E433" s="13">
        <v>4.7553695577280397</v>
      </c>
      <c r="F433" s="13">
        <v>8.648129382201164</v>
      </c>
    </row>
    <row r="434" spans="1:6" ht="18" customHeight="1">
      <c r="A434" s="112">
        <v>41535</v>
      </c>
      <c r="B434" s="12">
        <v>1850.71</v>
      </c>
      <c r="C434" s="13">
        <v>-0.22212278214175374</v>
      </c>
      <c r="D434" s="13">
        <v>-0.33496146866064391</v>
      </c>
      <c r="E434" s="13">
        <v>4.5226840164235282</v>
      </c>
      <c r="F434" s="13">
        <v>8.3744217368390217</v>
      </c>
    </row>
    <row r="435" spans="1:6" ht="18" customHeight="1">
      <c r="A435" s="112">
        <v>41536</v>
      </c>
      <c r="B435" s="12">
        <v>1849.25</v>
      </c>
      <c r="C435" s="13">
        <v>-7.8888642737118264E-2</v>
      </c>
      <c r="D435" s="13">
        <v>-0.413585864841437</v>
      </c>
      <c r="E435" s="13">
        <v>4.4402274896505611</v>
      </c>
      <c r="F435" s="13">
        <v>8.3453928673959066</v>
      </c>
    </row>
    <row r="436" spans="1:6" ht="18" customHeight="1">
      <c r="A436" s="112">
        <v>41537</v>
      </c>
      <c r="B436" s="12">
        <v>1848.19</v>
      </c>
      <c r="C436" s="13">
        <v>-5.7320535352167745E-2</v>
      </c>
      <c r="D436" s="13">
        <v>-0.47066933056173488</v>
      </c>
      <c r="E436" s="13">
        <v>4.3803617921304827</v>
      </c>
      <c r="F436" s="13">
        <v>8.1306092837668764</v>
      </c>
    </row>
    <row r="437" spans="1:6" ht="18" customHeight="1">
      <c r="A437" s="112">
        <v>41540</v>
      </c>
      <c r="B437" s="12">
        <v>1847.8</v>
      </c>
      <c r="C437" s="13">
        <v>-2.1101726554095812E-2</v>
      </c>
      <c r="D437" s="13">
        <v>-0.49167173776072381</v>
      </c>
      <c r="E437" s="13">
        <v>4.3583357336089312</v>
      </c>
      <c r="F437" s="13">
        <v>8.0174202788413584</v>
      </c>
    </row>
    <row r="438" spans="1:6" ht="18" customHeight="1">
      <c r="A438" s="112">
        <v>41541</v>
      </c>
      <c r="B438" s="12">
        <v>1847.35</v>
      </c>
      <c r="C438" s="13">
        <v>-2.4353284987554957E-2</v>
      </c>
      <c r="D438" s="13">
        <v>-0.5159052845287726</v>
      </c>
      <c r="E438" s="13">
        <v>4.3329210506994675</v>
      </c>
      <c r="F438" s="13">
        <v>7.9097398273303865</v>
      </c>
    </row>
    <row r="439" spans="1:6" ht="18" customHeight="1">
      <c r="A439" s="112">
        <v>41542</v>
      </c>
      <c r="B439" s="12">
        <v>1850.58</v>
      </c>
      <c r="C439" s="13">
        <v>0.17484504831244418</v>
      </c>
      <c r="D439" s="13">
        <v>-0.34196227106030319</v>
      </c>
      <c r="E439" s="13">
        <v>4.5153419969163444</v>
      </c>
      <c r="F439" s="13">
        <v>8.0056728979053471</v>
      </c>
    </row>
    <row r="440" spans="1:6" ht="18" customHeight="1">
      <c r="A440" s="112">
        <v>41543</v>
      </c>
      <c r="B440" s="12">
        <v>1853.48</v>
      </c>
      <c r="C440" s="13">
        <v>0.15670762679809158</v>
      </c>
      <c r="D440" s="13">
        <v>-0.18579052522174067</v>
      </c>
      <c r="E440" s="13">
        <v>4.6791255089996264</v>
      </c>
      <c r="F440" s="13">
        <v>8.1869228703844286</v>
      </c>
    </row>
    <row r="441" spans="1:6" ht="18" customHeight="1">
      <c r="A441" s="112">
        <v>41544</v>
      </c>
      <c r="B441" s="12">
        <v>1854.43</v>
      </c>
      <c r="C441" s="13">
        <v>5.1254936659694827E-2</v>
      </c>
      <c r="D441" s="13">
        <v>-0.13463081537806731</v>
      </c>
      <c r="E441" s="13">
        <v>4.7327787284751732</v>
      </c>
      <c r="F441" s="13">
        <v>8.1924842912235007</v>
      </c>
    </row>
    <row r="442" spans="1:6" ht="18" customHeight="1">
      <c r="A442" s="112">
        <v>41547</v>
      </c>
      <c r="B442" s="12">
        <v>1850.02</v>
      </c>
      <c r="C442" s="13">
        <v>-0.2378089224182145</v>
      </c>
      <c r="D442" s="13">
        <v>-0.37211957370498761</v>
      </c>
      <c r="E442" s="13">
        <v>4.4837148359623269</v>
      </c>
      <c r="F442" s="13">
        <v>7.7905506580979056</v>
      </c>
    </row>
    <row r="443" spans="1:6" ht="18" customHeight="1">
      <c r="A443" s="112">
        <v>41548</v>
      </c>
      <c r="B443" s="12">
        <v>1851.93</v>
      </c>
      <c r="C443" s="13">
        <v>0.10324212711214642</v>
      </c>
      <c r="D443" s="13">
        <v>0.10324212711214642</v>
      </c>
      <c r="E443" s="13">
        <v>4.5915860456447577</v>
      </c>
      <c r="F443" s="13">
        <v>7.7430127295152529</v>
      </c>
    </row>
    <row r="444" spans="1:6" ht="18" customHeight="1">
      <c r="A444" s="112">
        <v>41549</v>
      </c>
      <c r="B444" s="12">
        <v>1847.24</v>
      </c>
      <c r="C444" s="13">
        <v>-0.25324931287900032</v>
      </c>
      <c r="D444" s="13">
        <v>-0.15026864574436694</v>
      </c>
      <c r="E444" s="13">
        <v>4.3267085726549137</v>
      </c>
      <c r="F444" s="13">
        <v>7.4120376561982226</v>
      </c>
    </row>
    <row r="445" spans="1:6" ht="18" customHeight="1">
      <c r="A445" s="112">
        <v>41550</v>
      </c>
      <c r="B445" s="12">
        <v>1846.86</v>
      </c>
      <c r="C445" s="13">
        <v>-2.0571230592669743E-2</v>
      </c>
      <c r="D445" s="13">
        <v>-0.1708089642274202</v>
      </c>
      <c r="E445" s="13">
        <v>4.3052472848646994</v>
      </c>
      <c r="F445" s="13">
        <v>7.4105522728330042</v>
      </c>
    </row>
    <row r="446" spans="1:6" ht="18" customHeight="1">
      <c r="A446" s="112">
        <v>41551</v>
      </c>
      <c r="B446" s="12">
        <v>1848.9</v>
      </c>
      <c r="C446" s="13">
        <v>0.11045774991067514</v>
      </c>
      <c r="D446" s="13">
        <v>-6.0539886055277492E-2</v>
      </c>
      <c r="E446" s="13">
        <v>4.4204605140543141</v>
      </c>
      <c r="F446" s="13">
        <v>7.4317257408483384</v>
      </c>
    </row>
    <row r="447" spans="1:6" ht="18" customHeight="1">
      <c r="A447" s="112">
        <v>41554</v>
      </c>
      <c r="B447" s="12">
        <v>1848.64</v>
      </c>
      <c r="C447" s="13">
        <v>-1.4062415490290192E-2</v>
      </c>
      <c r="D447" s="13">
        <v>-7.4593788175258968E-2</v>
      </c>
      <c r="E447" s="13">
        <v>4.4057764750399464</v>
      </c>
      <c r="F447" s="13">
        <v>6.9492976650544991</v>
      </c>
    </row>
    <row r="448" spans="1:6" ht="18" customHeight="1">
      <c r="A448" s="112">
        <v>41555</v>
      </c>
      <c r="B448" s="12">
        <v>1847.31</v>
      </c>
      <c r="C448" s="13">
        <v>-7.1944781028221438E-2</v>
      </c>
      <c r="D448" s="13">
        <v>-0.14648490286591764</v>
      </c>
      <c r="E448" s="13">
        <v>4.3306619677741631</v>
      </c>
      <c r="F448" s="13">
        <v>6.9008020554841787</v>
      </c>
    </row>
    <row r="449" spans="1:6" ht="18" customHeight="1">
      <c r="A449" s="112">
        <v>41556</v>
      </c>
      <c r="B449" s="12">
        <v>1848.04</v>
      </c>
      <c r="C449" s="13">
        <v>3.95169191960143E-2</v>
      </c>
      <c r="D449" s="13">
        <v>-0.10702586999059571</v>
      </c>
      <c r="E449" s="13">
        <v>4.3718902311606467</v>
      </c>
      <c r="F449" s="13">
        <v>6.9721403805301119</v>
      </c>
    </row>
    <row r="450" spans="1:6" ht="18" customHeight="1">
      <c r="A450" s="112">
        <v>41557</v>
      </c>
      <c r="B450" s="12">
        <v>1847.36</v>
      </c>
      <c r="C450" s="13">
        <v>-3.6795740351946993E-2</v>
      </c>
      <c r="D450" s="13">
        <v>-0.14378222938130625</v>
      </c>
      <c r="E450" s="13">
        <v>4.3334858214307825</v>
      </c>
      <c r="F450" s="13">
        <v>6.937112160785408</v>
      </c>
    </row>
    <row r="451" spans="1:6" ht="18" customHeight="1">
      <c r="A451" s="112">
        <v>41558</v>
      </c>
      <c r="B451" s="12">
        <v>1848.94</v>
      </c>
      <c r="C451" s="13">
        <v>8.5527455395806307E-2</v>
      </c>
      <c r="D451" s="13">
        <v>-5.8377747267590596E-2</v>
      </c>
      <c r="E451" s="13">
        <v>4.4227195969795963</v>
      </c>
      <c r="F451" s="13">
        <v>6.8825583277452695</v>
      </c>
    </row>
    <row r="452" spans="1:6" ht="18" customHeight="1">
      <c r="A452" s="112">
        <v>41561</v>
      </c>
      <c r="B452" s="12">
        <v>1849.97</v>
      </c>
      <c r="C452" s="13">
        <v>5.570759462178998E-2</v>
      </c>
      <c r="D452" s="13">
        <v>-2.7026734846113953E-3</v>
      </c>
      <c r="E452" s="13">
        <v>4.4808909823057297</v>
      </c>
      <c r="F452" s="13">
        <v>6.9421000300598834</v>
      </c>
    </row>
    <row r="453" spans="1:6" ht="18" customHeight="1">
      <c r="A453" s="112">
        <v>41562</v>
      </c>
      <c r="B453" s="12">
        <v>1850.42</v>
      </c>
      <c r="C453" s="13">
        <v>2.432471877922282E-2</v>
      </c>
      <c r="D453" s="13">
        <v>2.1621387876891163E-2</v>
      </c>
      <c r="E453" s="13">
        <v>4.5063056652151934</v>
      </c>
      <c r="F453" s="13">
        <v>6.9402946258806164</v>
      </c>
    </row>
    <row r="454" spans="1:6" ht="18" customHeight="1">
      <c r="A454" s="112">
        <v>41563</v>
      </c>
      <c r="B454" s="12">
        <v>1849.9</v>
      </c>
      <c r="C454" s="13">
        <v>-2.8101728256291203E-2</v>
      </c>
      <c r="D454" s="13">
        <v>-6.4864163630606875E-3</v>
      </c>
      <c r="E454" s="13">
        <v>4.4769375871864803</v>
      </c>
      <c r="F454" s="13">
        <v>6.8305979371917847</v>
      </c>
    </row>
    <row r="455" spans="1:6" ht="18" customHeight="1">
      <c r="A455" s="112">
        <v>41564</v>
      </c>
      <c r="B455" s="12">
        <v>1849.2</v>
      </c>
      <c r="C455" s="13">
        <v>-3.7839883236934213E-2</v>
      </c>
      <c r="D455" s="13">
        <v>-4.4323845147620222E-2</v>
      </c>
      <c r="E455" s="13">
        <v>4.4374036359939639</v>
      </c>
      <c r="F455" s="13">
        <v>6.867934996185765</v>
      </c>
    </row>
    <row r="456" spans="1:6" ht="18" customHeight="1">
      <c r="A456" s="112">
        <v>41565</v>
      </c>
      <c r="B456" s="12">
        <v>1853.82</v>
      </c>
      <c r="C456" s="13">
        <v>0.24983776768332522</v>
      </c>
      <c r="D456" s="13">
        <v>0.20540318483042164</v>
      </c>
      <c r="E456" s="13">
        <v>4.6983277138645363</v>
      </c>
      <c r="F456" s="13">
        <v>7.1374081094826458</v>
      </c>
    </row>
    <row r="457" spans="1:6" ht="18" customHeight="1">
      <c r="A457" s="112">
        <v>41568</v>
      </c>
      <c r="B457" s="12">
        <v>1854.84</v>
      </c>
      <c r="C457" s="13">
        <v>5.5021523125220462E-2</v>
      </c>
      <c r="D457" s="13">
        <v>0.26053772391649854</v>
      </c>
      <c r="E457" s="13">
        <v>4.7559343284593547</v>
      </c>
      <c r="F457" s="13">
        <v>7.1969762643688151</v>
      </c>
    </row>
    <row r="458" spans="1:6" ht="18" customHeight="1">
      <c r="A458" s="112">
        <v>41569</v>
      </c>
      <c r="B458" s="12">
        <v>1854.82</v>
      </c>
      <c r="C458" s="13">
        <v>-1.0782601194692099E-3</v>
      </c>
      <c r="D458" s="13">
        <v>0.25945665452264954</v>
      </c>
      <c r="E458" s="13">
        <v>4.7548047869967025</v>
      </c>
      <c r="F458" s="13">
        <v>7.1803346893491105</v>
      </c>
    </row>
    <row r="459" spans="1:6" ht="18" customHeight="1">
      <c r="A459" s="112">
        <v>41570</v>
      </c>
      <c r="B459" s="12">
        <v>1852.43</v>
      </c>
      <c r="C459" s="13">
        <v>-0.12885347365242383</v>
      </c>
      <c r="D459" s="13">
        <v>0.13026886195826037</v>
      </c>
      <c r="E459" s="13">
        <v>4.6198245822108408</v>
      </c>
      <c r="F459" s="13">
        <v>7.0391364894459185</v>
      </c>
    </row>
    <row r="460" spans="1:6" ht="18" customHeight="1">
      <c r="A460" s="112">
        <v>41571</v>
      </c>
      <c r="B460" s="12">
        <v>1855.25</v>
      </c>
      <c r="C460" s="13">
        <v>0.15223247302191822</v>
      </c>
      <c r="D460" s="13">
        <v>0.2826996464903031</v>
      </c>
      <c r="E460" s="13">
        <v>4.7790899284435362</v>
      </c>
      <c r="F460" s="13">
        <v>7.1445072016817379</v>
      </c>
    </row>
    <row r="461" spans="1:6" ht="18" customHeight="1">
      <c r="A461" s="112">
        <v>41572</v>
      </c>
      <c r="B461" s="12">
        <v>1854</v>
      </c>
      <c r="C461" s="13">
        <v>-6.7376364371374287E-2</v>
      </c>
      <c r="D461" s="13">
        <v>0.21513280937504042</v>
      </c>
      <c r="E461" s="13">
        <v>4.7084935870283395</v>
      </c>
      <c r="F461" s="13">
        <v>7.004340197617509</v>
      </c>
    </row>
    <row r="462" spans="1:6" ht="18" customHeight="1">
      <c r="A462" s="112">
        <v>41575</v>
      </c>
      <c r="B462" s="12">
        <v>1853.74</v>
      </c>
      <c r="C462" s="13">
        <v>-1.4023732470336281E-2</v>
      </c>
      <c r="D462" s="13">
        <v>0.20107890725504785</v>
      </c>
      <c r="E462" s="13">
        <v>4.6938095480139719</v>
      </c>
      <c r="F462" s="13">
        <v>6.9559999538420625</v>
      </c>
    </row>
    <row r="463" spans="1:6" ht="18" customHeight="1">
      <c r="A463" s="112">
        <v>41576</v>
      </c>
      <c r="B463" s="12">
        <v>1855.83</v>
      </c>
      <c r="C463" s="13">
        <v>0.11274504515195183</v>
      </c>
      <c r="D463" s="13">
        <v>0.31405065891179085</v>
      </c>
      <c r="E463" s="13">
        <v>4.8118466308601837</v>
      </c>
      <c r="F463" s="13">
        <v>7.0321241132706547</v>
      </c>
    </row>
    <row r="464" spans="1:6" ht="18" customHeight="1">
      <c r="A464" s="112">
        <v>41577</v>
      </c>
      <c r="B464" s="12">
        <v>1857.53</v>
      </c>
      <c r="C464" s="13">
        <v>9.16032179671733E-2</v>
      </c>
      <c r="D464" s="13">
        <v>0.40594155738857829</v>
      </c>
      <c r="E464" s="13">
        <v>4.9078576551848663</v>
      </c>
      <c r="F464" s="13">
        <v>7.0678017879890032</v>
      </c>
    </row>
    <row r="465" spans="1:6" ht="18" customHeight="1">
      <c r="A465" s="112">
        <v>41578</v>
      </c>
      <c r="B465" s="12">
        <v>1863.44</v>
      </c>
      <c r="C465" s="13">
        <v>0.3181644441812459</v>
      </c>
      <c r="D465" s="13">
        <v>0.72539756326959193</v>
      </c>
      <c r="E465" s="13">
        <v>5.2416371573959619</v>
      </c>
      <c r="F465" s="13">
        <v>7.3311215556169929</v>
      </c>
    </row>
    <row r="466" spans="1:6" ht="18" customHeight="1">
      <c r="A466" s="112">
        <v>41579</v>
      </c>
      <c r="B466" s="12">
        <v>1867.2</v>
      </c>
      <c r="C466" s="13">
        <v>0.20177735800455121</v>
      </c>
      <c r="D466" s="13">
        <v>0.20177735800455121</v>
      </c>
      <c r="E466" s="13">
        <v>5.4539909523728891</v>
      </c>
      <c r="F466" s="13">
        <v>7.4350682976789262</v>
      </c>
    </row>
    <row r="467" spans="1:6" ht="18" customHeight="1">
      <c r="A467" s="112">
        <v>41582</v>
      </c>
      <c r="B467" s="12">
        <v>1866.96</v>
      </c>
      <c r="C467" s="13">
        <v>-1.2853470437013126E-2</v>
      </c>
      <c r="D467" s="13">
        <v>0.18889795217447158</v>
      </c>
      <c r="E467" s="13">
        <v>5.4404364548211515</v>
      </c>
      <c r="F467" s="13">
        <v>7.4212591629362779</v>
      </c>
    </row>
    <row r="468" spans="1:6" ht="18" customHeight="1">
      <c r="A468" s="112">
        <v>41583</v>
      </c>
      <c r="B468" s="12">
        <v>1871.01</v>
      </c>
      <c r="C468" s="13">
        <v>0.21693019668338476</v>
      </c>
      <c r="D468" s="13">
        <v>0.4062379255570292</v>
      </c>
      <c r="E468" s="13">
        <v>5.6691686010064135</v>
      </c>
      <c r="F468" s="13">
        <v>7.540435217436281</v>
      </c>
    </row>
    <row r="469" spans="1:6" ht="18" customHeight="1">
      <c r="A469" s="112">
        <v>41584</v>
      </c>
      <c r="B469" s="12">
        <v>1870.92</v>
      </c>
      <c r="C469" s="13">
        <v>-4.81023618259524E-3</v>
      </c>
      <c r="D469" s="13">
        <v>0.40140814837075212</v>
      </c>
      <c r="E469" s="13">
        <v>5.6640856644245341</v>
      </c>
      <c r="F469" s="13">
        <v>7.4944842801985656</v>
      </c>
    </row>
    <row r="470" spans="1:6" ht="18" customHeight="1">
      <c r="A470" s="112">
        <v>41585</v>
      </c>
      <c r="B470" s="12">
        <v>1870.35</v>
      </c>
      <c r="C470" s="13">
        <v>-3.0466294657183202E-2</v>
      </c>
      <c r="D470" s="13">
        <v>0.37081955952431578</v>
      </c>
      <c r="E470" s="13">
        <v>5.6318937327391794</v>
      </c>
      <c r="F470" s="13">
        <v>7.4172984148862753</v>
      </c>
    </row>
    <row r="471" spans="1:6" ht="18" customHeight="1">
      <c r="A471" s="112">
        <v>41586</v>
      </c>
      <c r="B471" s="12">
        <v>1871.51</v>
      </c>
      <c r="C471" s="13">
        <v>6.2020477450741573E-2</v>
      </c>
      <c r="D471" s="13">
        <v>0.43307002103636361</v>
      </c>
      <c r="E471" s="13">
        <v>5.6974071375724966</v>
      </c>
      <c r="F471" s="13">
        <v>7.524058487259766</v>
      </c>
    </row>
    <row r="472" spans="1:6" ht="18" customHeight="1">
      <c r="A472" s="112">
        <v>41589</v>
      </c>
      <c r="B472" s="12">
        <v>1875.78</v>
      </c>
      <c r="C472" s="13">
        <v>0.22815801144531189</v>
      </c>
      <c r="D472" s="13">
        <v>0.6622161164298257</v>
      </c>
      <c r="E472" s="13">
        <v>5.9385642398468219</v>
      </c>
      <c r="F472" s="13">
        <v>7.8288562247426086</v>
      </c>
    </row>
    <row r="473" spans="1:6" ht="18" customHeight="1">
      <c r="A473" s="112">
        <v>41590</v>
      </c>
      <c r="B473" s="12">
        <v>1875.65</v>
      </c>
      <c r="C473" s="13">
        <v>-6.9304502660183509E-3</v>
      </c>
      <c r="D473" s="13">
        <v>0.65523977160519831</v>
      </c>
      <c r="E473" s="13">
        <v>5.9312222203396603</v>
      </c>
      <c r="F473" s="13">
        <v>7.9554284201377889</v>
      </c>
    </row>
    <row r="474" spans="1:6" ht="18" customHeight="1">
      <c r="A474" s="112">
        <v>41591</v>
      </c>
      <c r="B474" s="12">
        <v>1877.34</v>
      </c>
      <c r="C474" s="13">
        <v>9.0102097939381842E-2</v>
      </c>
      <c r="D474" s="13">
        <v>0.74593225432533217</v>
      </c>
      <c r="E474" s="13">
        <v>6.0266684739330056</v>
      </c>
      <c r="F474" s="13">
        <v>8.0962498488538657</v>
      </c>
    </row>
    <row r="475" spans="1:6" ht="18" customHeight="1">
      <c r="A475" s="112">
        <v>41592</v>
      </c>
      <c r="B475" s="12">
        <v>1880.6</v>
      </c>
      <c r="C475" s="13">
        <v>0.17364995152715501</v>
      </c>
      <c r="D475" s="13">
        <v>0.92087751685054897</v>
      </c>
      <c r="E475" s="13">
        <v>6.2107837323438497</v>
      </c>
      <c r="F475" s="13">
        <v>8.4732075907019588</v>
      </c>
    </row>
    <row r="476" spans="1:6" ht="18" customHeight="1">
      <c r="A476" s="112">
        <v>41596</v>
      </c>
      <c r="B476" s="12">
        <v>1877.87</v>
      </c>
      <c r="C476" s="13">
        <v>-0.14516643624374881</v>
      </c>
      <c r="D476" s="13">
        <v>0.7743742755334182</v>
      </c>
      <c r="E476" s="13">
        <v>6.0566013226930338</v>
      </c>
      <c r="F476" s="13">
        <v>8.1516762366600872</v>
      </c>
    </row>
    <row r="477" spans="1:6" ht="18" customHeight="1">
      <c r="A477" s="112">
        <v>41597</v>
      </c>
      <c r="B477" s="12">
        <v>1876.68</v>
      </c>
      <c r="C477" s="13">
        <v>-6.3369668826906977E-2</v>
      </c>
      <c r="D477" s="13">
        <v>0.71051388829261874</v>
      </c>
      <c r="E477" s="13">
        <v>5.9893936056657715</v>
      </c>
      <c r="F477" s="13">
        <v>7.9209173404487743</v>
      </c>
    </row>
    <row r="478" spans="1:6" ht="18" customHeight="1">
      <c r="A478" s="112">
        <v>41598</v>
      </c>
      <c r="B478" s="12">
        <v>1876.68</v>
      </c>
      <c r="C478" s="13">
        <v>0</v>
      </c>
      <c r="D478" s="13">
        <v>0.71051388829261874</v>
      </c>
      <c r="E478" s="13">
        <v>5.9893936056657715</v>
      </c>
      <c r="F478" s="13">
        <v>7.8626112145665283</v>
      </c>
    </row>
    <row r="479" spans="1:6" ht="18" customHeight="1">
      <c r="A479" s="112">
        <v>41599</v>
      </c>
      <c r="B479" s="12">
        <v>1881.45</v>
      </c>
      <c r="C479" s="13">
        <v>0.25417226165356244</v>
      </c>
      <c r="D479" s="13">
        <v>0.96649207916541524</v>
      </c>
      <c r="E479" s="13">
        <v>6.2587892445061799</v>
      </c>
      <c r="F479" s="13">
        <v>8.1317961332444391</v>
      </c>
    </row>
    <row r="480" spans="1:6" ht="18" customHeight="1">
      <c r="A480" s="112">
        <v>41600</v>
      </c>
      <c r="B480" s="12">
        <v>1881.41</v>
      </c>
      <c r="C480" s="13">
        <v>-2.1260198251327189E-3</v>
      </c>
      <c r="D480" s="13">
        <v>0.96434551152706494</v>
      </c>
      <c r="E480" s="13">
        <v>6.2565301615808977</v>
      </c>
      <c r="F480" s="13">
        <v>8.0860133512575594</v>
      </c>
    </row>
    <row r="481" spans="1:6" ht="18" customHeight="1">
      <c r="A481" s="112">
        <v>41603</v>
      </c>
      <c r="B481" s="12">
        <v>1880.57</v>
      </c>
      <c r="C481" s="13">
        <v>-4.4647365539685069E-2</v>
      </c>
      <c r="D481" s="13">
        <v>0.91926759112179735</v>
      </c>
      <c r="E481" s="13">
        <v>6.2090894201498825</v>
      </c>
      <c r="F481" s="13">
        <v>7.920576167111415</v>
      </c>
    </row>
    <row r="482" spans="1:6" ht="18" customHeight="1">
      <c r="A482" s="112">
        <v>41604</v>
      </c>
      <c r="B482" s="12">
        <v>1883.17</v>
      </c>
      <c r="C482" s="13">
        <v>0.13825595431173898</v>
      </c>
      <c r="D482" s="13">
        <v>1.0587944876143007</v>
      </c>
      <c r="E482" s="13">
        <v>6.3559298102935147</v>
      </c>
      <c r="F482" s="13">
        <v>8.1318365823548113</v>
      </c>
    </row>
    <row r="483" spans="1:6" ht="18" customHeight="1">
      <c r="A483" s="112">
        <v>41605</v>
      </c>
      <c r="B483" s="12">
        <v>1888.28</v>
      </c>
      <c r="C483" s="13">
        <v>0.27135096672099568</v>
      </c>
      <c r="D483" s="13">
        <v>1.3330185034130304</v>
      </c>
      <c r="E483" s="13">
        <v>6.6445276539988551</v>
      </c>
      <c r="F483" s="13">
        <v>8.3133048441219604</v>
      </c>
    </row>
    <row r="484" spans="1:6" ht="18" customHeight="1">
      <c r="A484" s="112">
        <v>41606</v>
      </c>
      <c r="B484" s="12">
        <v>1894.61</v>
      </c>
      <c r="C484" s="13">
        <v>0.33522570805177843</v>
      </c>
      <c r="D484" s="13">
        <v>1.6727128321813334</v>
      </c>
      <c r="E484" s="13">
        <v>7.0020275269254251</v>
      </c>
      <c r="F484" s="13">
        <v>8.647731117495594</v>
      </c>
    </row>
    <row r="485" spans="1:6" ht="18" customHeight="1">
      <c r="A485" s="112">
        <v>41607</v>
      </c>
      <c r="B485" s="12">
        <v>1896</v>
      </c>
      <c r="C485" s="13">
        <v>7.3366022558740696E-2</v>
      </c>
      <c r="D485" s="13">
        <v>1.7473060576138622</v>
      </c>
      <c r="E485" s="13">
        <v>7.0805306585791428</v>
      </c>
      <c r="F485" s="13">
        <v>8.6838137929848394</v>
      </c>
    </row>
    <row r="486" spans="1:6" ht="18" customHeight="1">
      <c r="A486" s="112">
        <v>41610</v>
      </c>
      <c r="B486" s="12">
        <v>1899.44</v>
      </c>
      <c r="C486" s="13">
        <v>0.18143459915611615</v>
      </c>
      <c r="D486" s="13">
        <v>0.18143459915611615</v>
      </c>
      <c r="E486" s="13">
        <v>7.2748117901537901</v>
      </c>
      <c r="F486" s="13">
        <v>8.715236639823253</v>
      </c>
    </row>
    <row r="487" spans="1:6" ht="18" customHeight="1">
      <c r="A487" s="112">
        <v>41611</v>
      </c>
      <c r="B487" s="12">
        <v>1900.02</v>
      </c>
      <c r="C487" s="13">
        <v>3.0535315671986751E-2</v>
      </c>
      <c r="D487" s="13">
        <v>0.21202531645569955</v>
      </c>
      <c r="E487" s="13">
        <v>7.3075684925704376</v>
      </c>
      <c r="F487" s="13">
        <v>8.6762796497228845</v>
      </c>
    </row>
    <row r="488" spans="1:6" ht="18" customHeight="1">
      <c r="A488" s="112">
        <v>41612</v>
      </c>
      <c r="B488" s="12">
        <v>1900.43</v>
      </c>
      <c r="C488" s="13">
        <v>2.1578720223991432E-2</v>
      </c>
      <c r="D488" s="13">
        <v>0.23364978902953304</v>
      </c>
      <c r="E488" s="13">
        <v>7.3307240925546191</v>
      </c>
      <c r="F488" s="13">
        <v>8.5234443257936157</v>
      </c>
    </row>
    <row r="489" spans="1:6" ht="18" customHeight="1">
      <c r="A489" s="112">
        <v>41613</v>
      </c>
      <c r="B489" s="12">
        <v>1896.83</v>
      </c>
      <c r="C489" s="13">
        <v>-0.18943081302653653</v>
      </c>
      <c r="D489" s="13">
        <v>4.377637130801304E-2</v>
      </c>
      <c r="E489" s="13">
        <v>7.1274066292788429</v>
      </c>
      <c r="F489" s="13">
        <v>8.2399867612400932</v>
      </c>
    </row>
    <row r="490" spans="1:6" ht="18" customHeight="1">
      <c r="A490" s="112">
        <v>41614</v>
      </c>
      <c r="B490" s="12">
        <v>1895.67</v>
      </c>
      <c r="C490" s="13">
        <v>-6.115466330666175E-2</v>
      </c>
      <c r="D490" s="13">
        <v>-1.7405063291131562E-2</v>
      </c>
      <c r="E490" s="13">
        <v>7.0618932244455257</v>
      </c>
      <c r="F490" s="13">
        <v>7.7483161394833466</v>
      </c>
    </row>
    <row r="491" spans="1:6" ht="18" customHeight="1">
      <c r="A491" s="112">
        <v>41617</v>
      </c>
      <c r="B491" s="12">
        <v>1896.27</v>
      </c>
      <c r="C491" s="13">
        <v>3.1651078510486208E-2</v>
      </c>
      <c r="D491" s="13">
        <v>1.4240506329121772E-2</v>
      </c>
      <c r="E491" s="13">
        <v>7.0957794683248254</v>
      </c>
      <c r="F491" s="13">
        <v>7.7958991092187624</v>
      </c>
    </row>
    <row r="492" spans="1:6" ht="18" customHeight="1">
      <c r="A492" s="112">
        <v>41618</v>
      </c>
      <c r="B492" s="12">
        <v>1894.75</v>
      </c>
      <c r="C492" s="13">
        <v>-8.0157361557164908E-2</v>
      </c>
      <c r="D492" s="13">
        <v>-6.5928270042192594E-2</v>
      </c>
      <c r="E492" s="13">
        <v>7.0099343171639461</v>
      </c>
      <c r="F492" s="13">
        <v>7.7217399214295046</v>
      </c>
    </row>
    <row r="493" spans="1:6" ht="18" customHeight="1">
      <c r="A493" s="112">
        <v>41619</v>
      </c>
      <c r="B493" s="12">
        <v>1896.77</v>
      </c>
      <c r="C493" s="13">
        <v>0.10661037076131752</v>
      </c>
      <c r="D493" s="13">
        <v>4.0611814345981045E-2</v>
      </c>
      <c r="E493" s="13">
        <v>7.1240180048909085</v>
      </c>
      <c r="F493" s="13">
        <v>7.8629513790162031</v>
      </c>
    </row>
    <row r="494" spans="1:6" ht="18" customHeight="1">
      <c r="A494" s="112">
        <v>41620</v>
      </c>
      <c r="B494" s="12">
        <v>1898.43</v>
      </c>
      <c r="C494" s="13">
        <v>8.7517200293141251E-2</v>
      </c>
      <c r="D494" s="13">
        <v>0.12816455696202933</v>
      </c>
      <c r="E494" s="13">
        <v>7.2177699462903089</v>
      </c>
      <c r="F494" s="13">
        <v>7.8524721482095883</v>
      </c>
    </row>
    <row r="495" spans="1:6" ht="18" customHeight="1">
      <c r="A495" s="112">
        <v>41621</v>
      </c>
      <c r="B495" s="12">
        <v>1898.72</v>
      </c>
      <c r="C495" s="13">
        <v>1.5275780513368531E-2</v>
      </c>
      <c r="D495" s="13">
        <v>0.14345991561182103</v>
      </c>
      <c r="E495" s="13">
        <v>7.2341482974986215</v>
      </c>
      <c r="F495" s="13">
        <v>7.8615941329182704</v>
      </c>
    </row>
    <row r="496" spans="1:6" ht="18" customHeight="1">
      <c r="A496" s="112">
        <v>41624</v>
      </c>
      <c r="B496" s="12">
        <v>1898.18</v>
      </c>
      <c r="C496" s="13">
        <v>-2.8440212353586514E-2</v>
      </c>
      <c r="D496" s="13">
        <v>0.11497890295359969</v>
      </c>
      <c r="E496" s="13">
        <v>7.2036506780072562</v>
      </c>
      <c r="F496" s="13">
        <v>7.7758157651186988</v>
      </c>
    </row>
    <row r="497" spans="1:6" ht="18" customHeight="1">
      <c r="A497" s="112">
        <v>41625</v>
      </c>
      <c r="B497" s="12">
        <v>1897.06</v>
      </c>
      <c r="C497" s="13">
        <v>-5.9003887934760968E-2</v>
      </c>
      <c r="D497" s="13">
        <v>5.5907172995772747E-2</v>
      </c>
      <c r="E497" s="13">
        <v>7.1403963560992212</v>
      </c>
      <c r="F497" s="13">
        <v>7.5924886143864168</v>
      </c>
    </row>
    <row r="498" spans="1:6" ht="18" customHeight="1">
      <c r="A498" s="112">
        <v>41626</v>
      </c>
      <c r="B498" s="12">
        <v>1902.56</v>
      </c>
      <c r="C498" s="13">
        <v>0.28992230082338644</v>
      </c>
      <c r="D498" s="13">
        <v>0.3459915611814246</v>
      </c>
      <c r="E498" s="13">
        <v>7.4510202583261131</v>
      </c>
      <c r="F498" s="13">
        <v>7.807205430705233</v>
      </c>
    </row>
    <row r="499" spans="1:6" ht="18" customHeight="1">
      <c r="A499" s="112">
        <v>41627</v>
      </c>
      <c r="B499" s="12">
        <v>1906.01</v>
      </c>
      <c r="C499" s="13">
        <v>0.18133462282399204</v>
      </c>
      <c r="D499" s="13">
        <v>0.52795358649788682</v>
      </c>
      <c r="E499" s="13">
        <v>7.6458661606320755</v>
      </c>
      <c r="F499" s="13">
        <v>7.94948036134</v>
      </c>
    </row>
    <row r="500" spans="1:6" ht="18" customHeight="1">
      <c r="A500" s="112">
        <v>41628</v>
      </c>
      <c r="B500" s="12">
        <v>1909.57</v>
      </c>
      <c r="C500" s="13">
        <v>0.18677761396843628</v>
      </c>
      <c r="D500" s="13">
        <v>0.71571729957804475</v>
      </c>
      <c r="E500" s="13">
        <v>7.8469245409825694</v>
      </c>
      <c r="F500" s="13">
        <v>8.1235490629069762</v>
      </c>
    </row>
    <row r="501" spans="1:6" ht="18" customHeight="1">
      <c r="A501" s="112">
        <v>41631</v>
      </c>
      <c r="B501" s="12">
        <v>1909.87</v>
      </c>
      <c r="C501" s="13">
        <v>1.5710343166253082E-2</v>
      </c>
      <c r="D501" s="13">
        <v>0.73154008438818252</v>
      </c>
      <c r="E501" s="13">
        <v>7.8638676629222193</v>
      </c>
      <c r="F501" s="13">
        <v>8.1503335334156333</v>
      </c>
    </row>
    <row r="502" spans="1:6" ht="18" customHeight="1">
      <c r="A502" s="112">
        <v>41632</v>
      </c>
      <c r="B502" s="12">
        <v>1910.52</v>
      </c>
      <c r="C502" s="13">
        <v>3.4033730044447097E-2</v>
      </c>
      <c r="D502" s="13">
        <v>0.76582278481012178</v>
      </c>
      <c r="E502" s="13">
        <v>7.9005777604581384</v>
      </c>
      <c r="F502" s="13">
        <v>8.1920424042676068</v>
      </c>
    </row>
    <row r="503" spans="1:6" ht="18" customHeight="1">
      <c r="A503" s="112">
        <v>41634</v>
      </c>
      <c r="B503" s="12">
        <v>1911.54</v>
      </c>
      <c r="C503" s="13">
        <v>5.3388606243331971E-2</v>
      </c>
      <c r="D503" s="13">
        <v>0.81962025316455467</v>
      </c>
      <c r="E503" s="13">
        <v>7.9581843750529346</v>
      </c>
      <c r="F503" s="13">
        <v>8.2449007327542123</v>
      </c>
    </row>
    <row r="504" spans="1:6" ht="18" customHeight="1">
      <c r="A504" s="112">
        <v>41635</v>
      </c>
      <c r="B504" s="12">
        <v>1911.64</v>
      </c>
      <c r="C504" s="13">
        <v>5.2313841196083288E-3</v>
      </c>
      <c r="D504" s="13">
        <v>0.82489451476794873</v>
      </c>
      <c r="E504" s="13">
        <v>7.9638320823661735</v>
      </c>
      <c r="F504" s="13">
        <v>8.1421726414400588</v>
      </c>
    </row>
    <row r="505" spans="1:6" ht="18" customHeight="1">
      <c r="A505" s="112">
        <v>41638</v>
      </c>
      <c r="B505" s="12">
        <v>1916.9</v>
      </c>
      <c r="C505" s="13">
        <v>0.27515641020274817</v>
      </c>
      <c r="D505" s="13">
        <v>1.1023206751054948</v>
      </c>
      <c r="E505" s="13">
        <v>8.2609014870413269</v>
      </c>
      <c r="F505" s="13">
        <v>8.3857762398294788</v>
      </c>
    </row>
    <row r="506" spans="1:6" ht="18" customHeight="1">
      <c r="A506" s="112">
        <v>41639</v>
      </c>
      <c r="B506" s="12">
        <v>1917.9</v>
      </c>
      <c r="C506" s="13">
        <v>5.2167562209826102E-2</v>
      </c>
      <c r="D506" s="13">
        <v>1.1550632911392356</v>
      </c>
      <c r="E506" s="13">
        <v>8.3173785601734949</v>
      </c>
      <c r="F506" s="13">
        <v>8.3173785601734949</v>
      </c>
    </row>
    <row r="507" spans="1:6" ht="18" customHeight="1">
      <c r="A507" s="112">
        <v>41641</v>
      </c>
      <c r="B507" s="12">
        <v>1920.42</v>
      </c>
      <c r="C507" s="13">
        <v>0.13139371187236293</v>
      </c>
      <c r="D507" s="13">
        <v>0.13139371187236293</v>
      </c>
      <c r="E507" s="13">
        <v>0.13139371187236293</v>
      </c>
      <c r="F507" s="13">
        <v>8.1116684399858308</v>
      </c>
    </row>
    <row r="508" spans="1:6" ht="18" customHeight="1">
      <c r="A508" s="112">
        <v>41642</v>
      </c>
      <c r="B508" s="12">
        <v>1917.24</v>
      </c>
      <c r="C508" s="13">
        <v>-0.16558877745493916</v>
      </c>
      <c r="D508" s="13">
        <v>-3.441263882372203E-2</v>
      </c>
      <c r="E508" s="13">
        <v>-3.441263882372203E-2</v>
      </c>
      <c r="F508" s="13">
        <v>7.7973191795609909</v>
      </c>
    </row>
    <row r="509" spans="1:6" ht="18" customHeight="1">
      <c r="A509" s="112">
        <v>41645</v>
      </c>
      <c r="B509" s="12">
        <v>1916.85</v>
      </c>
      <c r="C509" s="13">
        <v>-2.034174125306043E-2</v>
      </c>
      <c r="D509" s="13">
        <v>-5.4747379946828989E-2</v>
      </c>
      <c r="E509" s="13">
        <v>-5.4747379946828989E-2</v>
      </c>
      <c r="F509" s="13">
        <v>7.7493409181614181</v>
      </c>
    </row>
    <row r="510" spans="1:6" ht="18" customHeight="1">
      <c r="A510" s="112">
        <v>41646</v>
      </c>
      <c r="B510" s="12">
        <v>1915.77</v>
      </c>
      <c r="C510" s="13">
        <v>-5.6342436810385976E-2</v>
      </c>
      <c r="D510" s="13">
        <v>-0.11105897074926707</v>
      </c>
      <c r="E510" s="13">
        <v>-0.11105897074926707</v>
      </c>
      <c r="F510" s="13">
        <v>7.7643524924904561</v>
      </c>
    </row>
    <row r="511" spans="1:6" ht="18" customHeight="1">
      <c r="A511" s="112">
        <v>41647</v>
      </c>
      <c r="B511" s="12">
        <v>1921.67</v>
      </c>
      <c r="C511" s="13">
        <v>0.30797016343298012</v>
      </c>
      <c r="D511" s="13">
        <v>0.19656916418999693</v>
      </c>
      <c r="E511" s="13">
        <v>0.19656916418999693</v>
      </c>
      <c r="F511" s="13">
        <v>8.1455093897902628</v>
      </c>
    </row>
    <row r="512" spans="1:6" ht="18" customHeight="1">
      <c r="A512" s="112">
        <v>41648</v>
      </c>
      <c r="B512" s="12">
        <v>1921.65</v>
      </c>
      <c r="C512" s="13">
        <v>-1.0407614210561356E-3</v>
      </c>
      <c r="D512" s="13">
        <v>0.1955263569529242</v>
      </c>
      <c r="E512" s="13">
        <v>0.1955263569529242</v>
      </c>
      <c r="F512" s="13">
        <v>7.9608977780274648</v>
      </c>
    </row>
    <row r="513" spans="1:6" ht="18" customHeight="1">
      <c r="A513" s="112">
        <v>41649</v>
      </c>
      <c r="B513" s="12">
        <v>1917.9</v>
      </c>
      <c r="C513" s="13">
        <v>-0.19514479743969471</v>
      </c>
      <c r="D513" s="13">
        <v>0</v>
      </c>
      <c r="E513" s="13">
        <v>0</v>
      </c>
      <c r="F513" s="13">
        <v>7.6776240069617918</v>
      </c>
    </row>
    <row r="514" spans="1:6" ht="18" customHeight="1">
      <c r="A514" s="112">
        <v>41652</v>
      </c>
      <c r="B514" s="12">
        <v>1913.31</v>
      </c>
      <c r="C514" s="13">
        <v>-0.23932426091037851</v>
      </c>
      <c r="D514" s="13">
        <v>-0.23932426091037851</v>
      </c>
      <c r="E514" s="13">
        <v>-0.23932426091037851</v>
      </c>
      <c r="F514" s="13">
        <v>7.4060559790724012</v>
      </c>
    </row>
    <row r="515" spans="1:6" ht="18" customHeight="1">
      <c r="A515" s="112">
        <v>41653</v>
      </c>
      <c r="B515" s="12">
        <v>1917.3</v>
      </c>
      <c r="C515" s="13">
        <v>0.20853912852596412</v>
      </c>
      <c r="D515" s="13">
        <v>-3.1284217112470536E-2</v>
      </c>
      <c r="E515" s="13">
        <v>-3.1284217112470536E-2</v>
      </c>
      <c r="F515" s="13">
        <v>7.6215815707934675</v>
      </c>
    </row>
    <row r="516" spans="1:6" ht="18" customHeight="1">
      <c r="A516" s="112">
        <v>41654</v>
      </c>
      <c r="B516" s="12">
        <v>1918.53</v>
      </c>
      <c r="C516" s="13">
        <v>6.415271475512796E-2</v>
      </c>
      <c r="D516" s="13">
        <v>3.2848427968090732E-2</v>
      </c>
      <c r="E516" s="13">
        <v>3.2848427968090732E-2</v>
      </c>
      <c r="F516" s="13">
        <v>7.6127012973900676</v>
      </c>
    </row>
    <row r="517" spans="1:6" ht="18" customHeight="1">
      <c r="A517" s="112">
        <v>41655</v>
      </c>
      <c r="B517" s="12">
        <v>1919.16</v>
      </c>
      <c r="C517" s="13">
        <v>3.283764131913891E-2</v>
      </c>
      <c r="D517" s="13">
        <v>6.5696855936181464E-2</v>
      </c>
      <c r="E517" s="13">
        <v>6.5696855936181464E-2</v>
      </c>
      <c r="F517" s="13">
        <v>7.6082019882588448</v>
      </c>
    </row>
    <row r="518" spans="1:6" ht="18" customHeight="1">
      <c r="A518" s="112">
        <v>41656</v>
      </c>
      <c r="B518" s="12">
        <v>1915.35</v>
      </c>
      <c r="C518" s="13">
        <v>-0.19852435440506078</v>
      </c>
      <c r="D518" s="13">
        <v>-0.13295792272799423</v>
      </c>
      <c r="E518" s="13">
        <v>-0.13295792272799423</v>
      </c>
      <c r="F518" s="13">
        <v>7.2983132314138999</v>
      </c>
    </row>
    <row r="519" spans="1:6" ht="18" customHeight="1">
      <c r="A519" s="112">
        <v>41659</v>
      </c>
      <c r="B519" s="12">
        <v>1913.31</v>
      </c>
      <c r="C519" s="13">
        <v>-0.10650794893883875</v>
      </c>
      <c r="D519" s="13">
        <v>-0.23932426091037851</v>
      </c>
      <c r="E519" s="13">
        <v>-0.23932426091037851</v>
      </c>
      <c r="F519" s="13">
        <v>7.1684226445531074</v>
      </c>
    </row>
    <row r="520" spans="1:6" ht="18" customHeight="1">
      <c r="A520" s="112">
        <v>41660</v>
      </c>
      <c r="B520" s="12">
        <v>1918.11</v>
      </c>
      <c r="C520" s="13">
        <v>0.25087413958009286</v>
      </c>
      <c r="D520" s="13">
        <v>1.0949475989363577E-2</v>
      </c>
      <c r="E520" s="13">
        <v>1.0949475989363577E-2</v>
      </c>
      <c r="F520" s="13">
        <v>7.3374781056413152</v>
      </c>
    </row>
    <row r="521" spans="1:6" ht="18" customHeight="1">
      <c r="A521" s="112">
        <v>41661</v>
      </c>
      <c r="B521" s="12">
        <v>1921.66</v>
      </c>
      <c r="C521" s="13">
        <v>0.18507801950879976</v>
      </c>
      <c r="D521" s="13">
        <v>0.19604776057144946</v>
      </c>
      <c r="E521" s="13">
        <v>0.19604776057144946</v>
      </c>
      <c r="F521" s="13">
        <v>7.5048531197028368</v>
      </c>
    </row>
    <row r="522" spans="1:6" ht="18" customHeight="1">
      <c r="A522" s="112">
        <v>41662</v>
      </c>
      <c r="B522" s="12">
        <v>1922.5</v>
      </c>
      <c r="C522" s="13">
        <v>4.371220715422286E-2</v>
      </c>
      <c r="D522" s="13">
        <v>0.23984566452890377</v>
      </c>
      <c r="E522" s="13">
        <v>0.23984566452890377</v>
      </c>
      <c r="F522" s="13">
        <v>7.5103455989262935</v>
      </c>
    </row>
    <row r="523" spans="1:6" ht="18" customHeight="1">
      <c r="A523" s="112">
        <v>41663</v>
      </c>
      <c r="B523" s="12">
        <v>1917.52</v>
      </c>
      <c r="C523" s="13">
        <v>-0.25903771131339237</v>
      </c>
      <c r="D523" s="13">
        <v>-1.9813337504570594E-2</v>
      </c>
      <c r="E523" s="13">
        <v>-1.9813337504570594E-2</v>
      </c>
      <c r="F523" s="13">
        <v>7.2894518923032114</v>
      </c>
    </row>
    <row r="524" spans="1:6" ht="18" customHeight="1">
      <c r="A524" s="112">
        <v>41666</v>
      </c>
      <c r="B524" s="12">
        <v>1920.94</v>
      </c>
      <c r="C524" s="13">
        <v>0.17835537569361737</v>
      </c>
      <c r="D524" s="13">
        <v>0.15850670003649814</v>
      </c>
      <c r="E524" s="13">
        <v>0.15850670003649814</v>
      </c>
      <c r="F524" s="13">
        <v>7.4759975829733927</v>
      </c>
    </row>
    <row r="525" spans="1:6" ht="18" customHeight="1">
      <c r="A525" s="112">
        <v>41667</v>
      </c>
      <c r="B525" s="12">
        <v>1923.81</v>
      </c>
      <c r="C525" s="13">
        <v>0.14940601996937808</v>
      </c>
      <c r="D525" s="13">
        <v>0.30814953855780036</v>
      </c>
      <c r="E525" s="13">
        <v>0.30814953855780036</v>
      </c>
      <c r="F525" s="13">
        <v>7.6678979180658136</v>
      </c>
    </row>
    <row r="526" spans="1:6" ht="18" customHeight="1">
      <c r="A526" s="112">
        <v>41668</v>
      </c>
      <c r="B526" s="12">
        <v>1923.47</v>
      </c>
      <c r="C526" s="13">
        <v>-1.7673262952155877E-2</v>
      </c>
      <c r="D526" s="13">
        <v>0.29042181552738633</v>
      </c>
      <c r="E526" s="13">
        <v>0.29042181552738633</v>
      </c>
      <c r="F526" s="13">
        <v>7.5339210939727508</v>
      </c>
    </row>
    <row r="527" spans="1:6" ht="18" customHeight="1">
      <c r="A527" s="112">
        <v>41669</v>
      </c>
      <c r="B527" s="12">
        <v>1918.28</v>
      </c>
      <c r="C527" s="13">
        <v>-0.26982484780111449</v>
      </c>
      <c r="D527" s="13">
        <v>1.9813337504559492E-2</v>
      </c>
      <c r="E527" s="13">
        <v>1.9813337504559492E-2</v>
      </c>
      <c r="F527" s="13">
        <v>7.2335763159071531</v>
      </c>
    </row>
    <row r="528" spans="1:6" ht="18" customHeight="1">
      <c r="A528" s="112">
        <v>41670</v>
      </c>
      <c r="B528" s="12">
        <v>1920.84</v>
      </c>
      <c r="C528" s="13">
        <v>0.13345288487602858</v>
      </c>
      <c r="D528" s="13">
        <v>0.15329266385106788</v>
      </c>
      <c r="E528" s="13">
        <v>0.15329266385106788</v>
      </c>
      <c r="F528" s="13">
        <v>7.3838860439634058</v>
      </c>
    </row>
    <row r="529" spans="1:6" ht="18" customHeight="1">
      <c r="A529" s="112">
        <v>41673</v>
      </c>
      <c r="B529" s="12">
        <v>1915.96</v>
      </c>
      <c r="C529" s="13">
        <v>-0.25405551737780474</v>
      </c>
      <c r="D529" s="13">
        <v>-0.25405551737780474</v>
      </c>
      <c r="E529" s="13">
        <v>-0.10115230199697622</v>
      </c>
      <c r="F529" s="13">
        <v>6.9729267979476095</v>
      </c>
    </row>
    <row r="530" spans="1:6" ht="18" customHeight="1">
      <c r="A530" s="112">
        <v>41674</v>
      </c>
      <c r="B530" s="12">
        <v>1916.14</v>
      </c>
      <c r="C530" s="13">
        <v>9.3947681579997777E-3</v>
      </c>
      <c r="D530" s="13">
        <v>-0.24468461714665102</v>
      </c>
      <c r="E530" s="13">
        <v>-9.1767036863232843E-2</v>
      </c>
      <c r="F530" s="13">
        <v>7.0194251756531933</v>
      </c>
    </row>
    <row r="531" spans="1:6" ht="18" customHeight="1">
      <c r="A531" s="112">
        <v>41675</v>
      </c>
      <c r="B531" s="12">
        <v>1916.03</v>
      </c>
      <c r="C531" s="13">
        <v>-5.740707881474183E-3</v>
      </c>
      <c r="D531" s="13">
        <v>-0.25041127839903199</v>
      </c>
      <c r="E531" s="13">
        <v>-9.7502476667199467E-2</v>
      </c>
      <c r="F531" s="13">
        <v>6.9875871773252385</v>
      </c>
    </row>
    <row r="532" spans="1:6" ht="18" customHeight="1">
      <c r="A532" s="112">
        <v>41676</v>
      </c>
      <c r="B532" s="12">
        <v>1918.83</v>
      </c>
      <c r="C532" s="13">
        <v>0.14613549892223965</v>
      </c>
      <c r="D532" s="13">
        <v>-0.10464171924783328</v>
      </c>
      <c r="E532" s="13">
        <v>4.8490536524314898E-2</v>
      </c>
      <c r="F532" s="13">
        <v>7.1582944740736565</v>
      </c>
    </row>
    <row r="533" spans="1:6" ht="18" customHeight="1">
      <c r="A533" s="112">
        <v>41677</v>
      </c>
      <c r="B533" s="12">
        <v>1921.19</v>
      </c>
      <c r="C533" s="13">
        <v>0.12299161468187769</v>
      </c>
      <c r="D533" s="13">
        <v>1.8221194893897064E-2</v>
      </c>
      <c r="E533" s="13">
        <v>0.17154179050002938</v>
      </c>
      <c r="F533" s="13">
        <v>7.3230545779565448</v>
      </c>
    </row>
    <row r="534" spans="1:6" ht="18" customHeight="1">
      <c r="A534" s="112">
        <v>41680</v>
      </c>
      <c r="B534" s="12">
        <v>1924.41</v>
      </c>
      <c r="C534" s="13">
        <v>0.16760445348975583</v>
      </c>
      <c r="D534" s="13">
        <v>0.1858561879177989</v>
      </c>
      <c r="E534" s="13">
        <v>0.3394337556702709</v>
      </c>
      <c r="F534" s="13">
        <v>7.4861202649716851</v>
      </c>
    </row>
    <row r="535" spans="1:6" ht="18" customHeight="1">
      <c r="A535" s="112">
        <v>41681</v>
      </c>
      <c r="B535" s="12">
        <v>1928.65</v>
      </c>
      <c r="C535" s="13">
        <v>0.22032726913703282</v>
      </c>
      <c r="D535" s="13">
        <v>0.40659294891818298</v>
      </c>
      <c r="E535" s="13">
        <v>0.5605088899316879</v>
      </c>
      <c r="F535" s="13">
        <v>7.7229414984528511</v>
      </c>
    </row>
    <row r="536" spans="1:6" ht="18" customHeight="1">
      <c r="A536" s="112">
        <v>41682</v>
      </c>
      <c r="B536" s="12">
        <v>1931.92</v>
      </c>
      <c r="C536" s="13">
        <v>0.16954864801803637</v>
      </c>
      <c r="D536" s="13">
        <v>0.57683096978407011</v>
      </c>
      <c r="E536" s="13">
        <v>0.73100787319464455</v>
      </c>
      <c r="F536" s="13">
        <v>7.9055842893687389</v>
      </c>
    </row>
    <row r="537" spans="1:6" ht="18" customHeight="1">
      <c r="A537" s="112">
        <v>41683</v>
      </c>
      <c r="B537" s="12">
        <v>1927.62</v>
      </c>
      <c r="C537" s="13">
        <v>-0.22257650420308694</v>
      </c>
      <c r="D537" s="13">
        <v>0.35297057537326815</v>
      </c>
      <c r="E537" s="13">
        <v>0.50680431722194275</v>
      </c>
      <c r="F537" s="13">
        <v>7.6113170470278213</v>
      </c>
    </row>
    <row r="538" spans="1:6" ht="18" customHeight="1">
      <c r="A538" s="112">
        <v>41684</v>
      </c>
      <c r="B538" s="12">
        <v>1927.23</v>
      </c>
      <c r="C538" s="13">
        <v>-2.0232203442582808E-2</v>
      </c>
      <c r="D538" s="13">
        <v>0.33266695820579617</v>
      </c>
      <c r="E538" s="13">
        <v>0.48646957609885799</v>
      </c>
      <c r="F538" s="13">
        <v>7.6063651591289805</v>
      </c>
    </row>
    <row r="539" spans="1:6" ht="18" customHeight="1">
      <c r="A539" s="112">
        <v>41687</v>
      </c>
      <c r="B539" s="12">
        <v>1927.27</v>
      </c>
      <c r="C539" s="13">
        <v>2.0755177119413659E-3</v>
      </c>
      <c r="D539" s="13">
        <v>0.33474938047937108</v>
      </c>
      <c r="E539" s="13">
        <v>0.48855519057302565</v>
      </c>
      <c r="F539" s="13">
        <v>7.5857718630329529</v>
      </c>
    </row>
    <row r="540" spans="1:6" ht="18" customHeight="1">
      <c r="A540" s="112">
        <v>41688</v>
      </c>
      <c r="B540" s="12">
        <v>1927.56</v>
      </c>
      <c r="C540" s="13">
        <v>1.5047191104522462E-2</v>
      </c>
      <c r="D540" s="13">
        <v>0.34984694196289468</v>
      </c>
      <c r="E540" s="13">
        <v>0.50367589551070235</v>
      </c>
      <c r="F540" s="13">
        <v>7.5779392559354397</v>
      </c>
    </row>
    <row r="541" spans="1:6" ht="18" customHeight="1">
      <c r="A541" s="112">
        <v>41689</v>
      </c>
      <c r="B541" s="12">
        <v>1927.62</v>
      </c>
      <c r="C541" s="13">
        <v>3.1127435721867158E-3</v>
      </c>
      <c r="D541" s="13">
        <v>0.35297057537326815</v>
      </c>
      <c r="E541" s="13">
        <v>0.50680431722194275</v>
      </c>
      <c r="F541" s="13">
        <v>7.5584769217034165</v>
      </c>
    </row>
    <row r="542" spans="1:6" ht="18" customHeight="1">
      <c r="A542" s="112">
        <v>41690</v>
      </c>
      <c r="B542" s="12">
        <v>1924.97</v>
      </c>
      <c r="C542" s="13">
        <v>-0.13747522852013416</v>
      </c>
      <c r="D542" s="13">
        <v>0.21501009974802532</v>
      </c>
      <c r="E542" s="13">
        <v>0.36863235830857377</v>
      </c>
      <c r="F542" s="13">
        <v>7.5149964812725401</v>
      </c>
    </row>
    <row r="543" spans="1:6" ht="18" customHeight="1">
      <c r="A543" s="112">
        <v>41691</v>
      </c>
      <c r="B543" s="12">
        <v>1922.24</v>
      </c>
      <c r="C543" s="13">
        <v>-0.14182039200610896</v>
      </c>
      <c r="D543" s="13">
        <v>7.2884779575610459E-2</v>
      </c>
      <c r="E543" s="13">
        <v>0.22628917044684727</v>
      </c>
      <c r="F543" s="13">
        <v>7.3517256785435192</v>
      </c>
    </row>
    <row r="544" spans="1:6" ht="18" customHeight="1">
      <c r="A544" s="112">
        <v>41694</v>
      </c>
      <c r="B544" s="12">
        <v>1920.34</v>
      </c>
      <c r="C544" s="13">
        <v>-9.8843016480776313E-2</v>
      </c>
      <c r="D544" s="13">
        <v>-2.6030278419852948E-2</v>
      </c>
      <c r="E544" s="13">
        <v>0.1272224829240276</v>
      </c>
      <c r="F544" s="13">
        <v>7.21208602246588</v>
      </c>
    </row>
    <row r="545" spans="1:6" ht="18" customHeight="1">
      <c r="A545" s="112">
        <v>41695</v>
      </c>
      <c r="B545" s="12">
        <v>1917.56</v>
      </c>
      <c r="C545" s="13">
        <v>-0.14476603101534202</v>
      </c>
      <c r="D545" s="13">
        <v>-0.1707586264342642</v>
      </c>
      <c r="E545" s="13">
        <v>-1.7727723030402931E-2</v>
      </c>
      <c r="F545" s="13">
        <v>7.0305871846394252</v>
      </c>
    </row>
    <row r="546" spans="1:6" ht="18" customHeight="1">
      <c r="A546" s="112">
        <v>41696</v>
      </c>
      <c r="B546" s="12">
        <v>1921.62</v>
      </c>
      <c r="C546" s="13">
        <v>0.21172740357537911</v>
      </c>
      <c r="D546" s="13">
        <v>4.0607234334966158E-2</v>
      </c>
      <c r="E546" s="13">
        <v>0.1939621460972818</v>
      </c>
      <c r="F546" s="13">
        <v>7.1937790769024623</v>
      </c>
    </row>
    <row r="547" spans="1:6" ht="18" customHeight="1">
      <c r="A547" s="112">
        <v>41697</v>
      </c>
      <c r="B547" s="12">
        <v>1917.05</v>
      </c>
      <c r="C547" s="13">
        <v>-0.23782017256273047</v>
      </c>
      <c r="D547" s="13">
        <v>-0.19730951042251643</v>
      </c>
      <c r="E547" s="13">
        <v>-4.4319307576001776E-2</v>
      </c>
      <c r="F547" s="13">
        <v>6.8470627577750465</v>
      </c>
    </row>
    <row r="548" spans="1:6" ht="18" customHeight="1">
      <c r="A548" s="112">
        <v>41698</v>
      </c>
      <c r="B548" s="12">
        <v>1921.64</v>
      </c>
      <c r="C548" s="13">
        <v>0.2394303747946136</v>
      </c>
      <c r="D548" s="13">
        <v>4.1648445471786921E-2</v>
      </c>
      <c r="E548" s="13">
        <v>0.19500495333437673</v>
      </c>
      <c r="F548" s="13">
        <v>7.0062701161586416</v>
      </c>
    </row>
    <row r="549" spans="1:6" ht="18" customHeight="1">
      <c r="A549" s="112">
        <v>41703</v>
      </c>
      <c r="B549" s="12">
        <v>1920.31</v>
      </c>
      <c r="C549" s="13">
        <v>-6.9211714993455686E-2</v>
      </c>
      <c r="D549" s="13">
        <v>-6.9211714993455686E-2</v>
      </c>
      <c r="E549" s="13">
        <v>0.12565827206840741</v>
      </c>
      <c r="F549" s="13">
        <v>6.7829597459865498</v>
      </c>
    </row>
    <row r="550" spans="1:6" ht="18" customHeight="1">
      <c r="A550" s="112">
        <v>41704</v>
      </c>
      <c r="B550" s="12">
        <v>1923.05</v>
      </c>
      <c r="C550" s="13">
        <v>0.14268529560330645</v>
      </c>
      <c r="D550" s="13">
        <v>7.337482566973641E-2</v>
      </c>
      <c r="E550" s="13">
        <v>0.26852286354865917</v>
      </c>
      <c r="F550" s="13">
        <v>6.8848030769572688</v>
      </c>
    </row>
    <row r="551" spans="1:6" ht="18" customHeight="1">
      <c r="A551" s="112">
        <v>41705</v>
      </c>
      <c r="B551" s="12">
        <v>1929.15</v>
      </c>
      <c r="C551" s="13">
        <v>0.31720444086218436</v>
      </c>
      <c r="D551" s="13">
        <v>0.39081201473740723</v>
      </c>
      <c r="E551" s="13">
        <v>0.58657907085875038</v>
      </c>
      <c r="F551" s="13">
        <v>7.274526922200053</v>
      </c>
    </row>
    <row r="552" spans="1:6" ht="18" customHeight="1">
      <c r="A552" s="112">
        <v>41708</v>
      </c>
      <c r="B552" s="12">
        <v>1928.38</v>
      </c>
      <c r="C552" s="13">
        <v>-3.9913951740400133E-2</v>
      </c>
      <c r="D552" s="13">
        <v>0.35074207447804984</v>
      </c>
      <c r="E552" s="13">
        <v>0.54643099223108393</v>
      </c>
      <c r="F552" s="13">
        <v>7.0572821247349093</v>
      </c>
    </row>
    <row r="553" spans="1:6" ht="18" customHeight="1">
      <c r="A553" s="112">
        <v>41709</v>
      </c>
      <c r="B553" s="12">
        <v>1930.3</v>
      </c>
      <c r="C553" s="13">
        <v>9.956543834721554E-2</v>
      </c>
      <c r="D553" s="13">
        <v>0.45065673070918688</v>
      </c>
      <c r="E553" s="13">
        <v>0.64654048699097633</v>
      </c>
      <c r="F553" s="13">
        <v>7.125811643265445</v>
      </c>
    </row>
    <row r="554" spans="1:6" ht="18" customHeight="1">
      <c r="A554" s="112">
        <v>41710</v>
      </c>
      <c r="B554" s="12">
        <v>1927.97</v>
      </c>
      <c r="C554" s="13">
        <v>-0.12070662591306958</v>
      </c>
      <c r="D554" s="13">
        <v>0.32940613226202231</v>
      </c>
      <c r="E554" s="13">
        <v>0.52505344387090425</v>
      </c>
      <c r="F554" s="13">
        <v>7.0155086091097774</v>
      </c>
    </row>
    <row r="555" spans="1:6" ht="18" customHeight="1">
      <c r="A555" s="112">
        <v>41711</v>
      </c>
      <c r="B555" s="12">
        <v>1928.24</v>
      </c>
      <c r="C555" s="13">
        <v>1.4004367287867581E-2</v>
      </c>
      <c r="D555" s="13">
        <v>0.34345663079451416</v>
      </c>
      <c r="E555" s="13">
        <v>0.53913134157150822</v>
      </c>
      <c r="F555" s="13">
        <v>7.0382192123011889</v>
      </c>
    </row>
    <row r="556" spans="1:6" ht="18" customHeight="1">
      <c r="A556" s="112">
        <v>41712</v>
      </c>
      <c r="B556" s="12">
        <v>1925.46</v>
      </c>
      <c r="C556" s="13">
        <v>-0.14417292453221542</v>
      </c>
      <c r="D556" s="13">
        <v>0.19878853479320391</v>
      </c>
      <c r="E556" s="13">
        <v>0.39418113561708878</v>
      </c>
      <c r="F556" s="13">
        <v>6.8406041571874132</v>
      </c>
    </row>
    <row r="557" spans="1:6" ht="18" customHeight="1">
      <c r="A557" s="112">
        <v>41715</v>
      </c>
      <c r="B557" s="12">
        <v>1927.24</v>
      </c>
      <c r="C557" s="13">
        <v>9.2445441608757228E-2</v>
      </c>
      <c r="D557" s="13">
        <v>0.29141774734080528</v>
      </c>
      <c r="E557" s="13">
        <v>0.48699097971740546</v>
      </c>
      <c r="F557" s="13">
        <v>6.99993337626863</v>
      </c>
    </row>
    <row r="558" spans="1:6" ht="18" customHeight="1">
      <c r="A558" s="112">
        <v>41716</v>
      </c>
      <c r="B558" s="12">
        <v>1927.71</v>
      </c>
      <c r="C558" s="13">
        <v>2.4387206575204878E-2</v>
      </c>
      <c r="D558" s="13">
        <v>0.31587602256406555</v>
      </c>
      <c r="E558" s="13">
        <v>0.51149694978882554</v>
      </c>
      <c r="F558" s="13">
        <v>6.891905379778418</v>
      </c>
    </row>
    <row r="559" spans="1:6" ht="18" customHeight="1">
      <c r="A559" s="112">
        <v>41717</v>
      </c>
      <c r="B559" s="12">
        <v>1932.34</v>
      </c>
      <c r="C559" s="13">
        <v>0.24018135507932747</v>
      </c>
      <c r="D559" s="13">
        <v>0.55681605295476722</v>
      </c>
      <c r="E559" s="13">
        <v>0.7529068251733495</v>
      </c>
      <c r="F559" s="13">
        <v>7.1593354184689817</v>
      </c>
    </row>
    <row r="560" spans="1:6" ht="18" customHeight="1">
      <c r="A560" s="112">
        <v>41718</v>
      </c>
      <c r="B560" s="12">
        <v>1932.11</v>
      </c>
      <c r="C560" s="13">
        <v>-1.1902667232477349E-2</v>
      </c>
      <c r="D560" s="13">
        <v>0.54484710976039352</v>
      </c>
      <c r="E560" s="13">
        <v>0.7409145419469132</v>
      </c>
      <c r="F560" s="13">
        <v>7.0854140455696824</v>
      </c>
    </row>
    <row r="561" spans="1:6" ht="18" customHeight="1">
      <c r="A561" s="112">
        <v>41719</v>
      </c>
      <c r="B561" s="12">
        <v>1930.55</v>
      </c>
      <c r="C561" s="13">
        <v>-8.0740744574581136E-2</v>
      </c>
      <c r="D561" s="13">
        <v>0.46366645157260855</v>
      </c>
      <c r="E561" s="13">
        <v>0.65957557745450757</v>
      </c>
      <c r="F561" s="13">
        <v>7.0707574900447101</v>
      </c>
    </row>
    <row r="562" spans="1:6" ht="18" customHeight="1">
      <c r="A562" s="112">
        <v>41722</v>
      </c>
      <c r="B562" s="12">
        <v>1928.79</v>
      </c>
      <c r="C562" s="13">
        <v>-9.1165729973319287E-2</v>
      </c>
      <c r="D562" s="13">
        <v>0.37207801669407736</v>
      </c>
      <c r="E562" s="13">
        <v>0.56780854059126362</v>
      </c>
      <c r="F562" s="13">
        <v>6.928074863345568</v>
      </c>
    </row>
    <row r="563" spans="1:6" ht="18" customHeight="1">
      <c r="A563" s="112">
        <v>41723</v>
      </c>
      <c r="B563" s="12">
        <v>1924.84</v>
      </c>
      <c r="C563" s="13">
        <v>-0.20479160509957461</v>
      </c>
      <c r="D563" s="13">
        <v>0.16652442705187287</v>
      </c>
      <c r="E563" s="13">
        <v>0.36185411126752332</v>
      </c>
      <c r="F563" s="13">
        <v>6.6428800957372358</v>
      </c>
    </row>
    <row r="564" spans="1:6" ht="18" customHeight="1">
      <c r="A564" s="112">
        <v>41724</v>
      </c>
      <c r="B564" s="12">
        <v>1923.87</v>
      </c>
      <c r="C564" s="13">
        <v>-5.0393798965109315E-2</v>
      </c>
      <c r="D564" s="13">
        <v>0.11604671010176926</v>
      </c>
      <c r="E564" s="13">
        <v>0.31127796026904075</v>
      </c>
      <c r="F564" s="13">
        <v>6.5389663249879604</v>
      </c>
    </row>
    <row r="565" spans="1:6" ht="18" customHeight="1">
      <c r="A565" s="112">
        <v>41725</v>
      </c>
      <c r="B565" s="12">
        <v>1914.33</v>
      </c>
      <c r="C565" s="13">
        <v>-0.49587550094341015</v>
      </c>
      <c r="D565" s="13">
        <v>-0.38040423804667212</v>
      </c>
      <c r="E565" s="13">
        <v>-0.18614109181918082</v>
      </c>
      <c r="F565" s="13">
        <v>5.9525786205293363</v>
      </c>
    </row>
    <row r="566" spans="1:6" ht="18" customHeight="1">
      <c r="A566" s="112">
        <v>41726</v>
      </c>
      <c r="B566" s="12">
        <v>1918.18</v>
      </c>
      <c r="C566" s="13">
        <v>0.20111475033040005</v>
      </c>
      <c r="D566" s="13">
        <v>-0.18005453674986294</v>
      </c>
      <c r="E566" s="13">
        <v>1.4599301319151436E-2</v>
      </c>
      <c r="F566" s="13">
        <v>6.0910926135892218</v>
      </c>
    </row>
    <row r="567" spans="1:6" ht="18" customHeight="1">
      <c r="A567" s="112">
        <v>41729</v>
      </c>
      <c r="B567" s="12">
        <v>1922.3</v>
      </c>
      <c r="C567" s="13">
        <v>0.21478693344731958</v>
      </c>
      <c r="D567" s="13">
        <v>3.4345663079449196E-2</v>
      </c>
      <c r="E567" s="13">
        <v>0.22941759215808766</v>
      </c>
      <c r="F567" s="13">
        <v>6.318962418074725</v>
      </c>
    </row>
    <row r="568" spans="1:6" ht="18" customHeight="1">
      <c r="A568" s="112">
        <v>41730</v>
      </c>
      <c r="B568" s="12">
        <v>1925.02</v>
      </c>
      <c r="C568" s="13">
        <v>0.14149716485460928</v>
      </c>
      <c r="D568" s="13">
        <v>0.14149716485460928</v>
      </c>
      <c r="E568" s="13">
        <v>0.3712393764012667</v>
      </c>
      <c r="F568" s="13">
        <v>6.6688092559858525</v>
      </c>
    </row>
    <row r="569" spans="1:6" ht="18" customHeight="1">
      <c r="A569" s="112">
        <v>41731</v>
      </c>
      <c r="B569" s="12">
        <v>1928.94</v>
      </c>
      <c r="C569" s="13">
        <v>0.20363424795586393</v>
      </c>
      <c r="D569" s="13">
        <v>0.34541954949800502</v>
      </c>
      <c r="E569" s="13">
        <v>0.57562959486938681</v>
      </c>
      <c r="F569" s="13">
        <v>6.8274204446019615</v>
      </c>
    </row>
    <row r="570" spans="1:6" ht="18" customHeight="1">
      <c r="A570" s="112">
        <v>41732</v>
      </c>
      <c r="B570" s="12">
        <v>1932.31</v>
      </c>
      <c r="C570" s="13">
        <v>0.1747073522245346</v>
      </c>
      <c r="D570" s="13">
        <v>0.52073037507152087</v>
      </c>
      <c r="E570" s="13">
        <v>0.75134261431772931</v>
      </c>
      <c r="F570" s="13">
        <v>7.2070172713200487</v>
      </c>
    </row>
    <row r="571" spans="1:6" ht="18" customHeight="1">
      <c r="A571" s="112">
        <v>41733</v>
      </c>
      <c r="B571" s="12">
        <v>1921.82</v>
      </c>
      <c r="C571" s="13">
        <v>-0.54287355548540139</v>
      </c>
      <c r="D571" s="13">
        <v>-2.4970087915521244E-2</v>
      </c>
      <c r="E571" s="13">
        <v>0.20439021846809791</v>
      </c>
      <c r="F571" s="13">
        <v>6.6155544583566872</v>
      </c>
    </row>
    <row r="572" spans="1:6" ht="18" customHeight="1">
      <c r="A572" s="112">
        <v>41736</v>
      </c>
      <c r="B572" s="12">
        <v>1913.7</v>
      </c>
      <c r="C572" s="13">
        <v>-0.42251615655992669</v>
      </c>
      <c r="D572" s="13">
        <v>-0.44738074181969179</v>
      </c>
      <c r="E572" s="13">
        <v>-0.21898951978727155</v>
      </c>
      <c r="F572" s="13">
        <v>6.0703477480074097</v>
      </c>
    </row>
    <row r="573" spans="1:6" ht="18" customHeight="1">
      <c r="A573" s="112">
        <v>41737</v>
      </c>
      <c r="B573" s="12">
        <v>1906.71</v>
      </c>
      <c r="C573" s="13">
        <v>-0.365261012697915</v>
      </c>
      <c r="D573" s="13">
        <v>-0.81100764708942341</v>
      </c>
      <c r="E573" s="13">
        <v>-0.58345064914750999</v>
      </c>
      <c r="F573" s="13">
        <v>5.6056494045970684</v>
      </c>
    </row>
    <row r="574" spans="1:6" ht="18" customHeight="1">
      <c r="A574" s="112">
        <v>41738</v>
      </c>
      <c r="B574" s="12">
        <v>1907.13</v>
      </c>
      <c r="C574" s="13">
        <v>2.2027471403629484E-2</v>
      </c>
      <c r="D574" s="13">
        <v>-0.78915882016333816</v>
      </c>
      <c r="E574" s="13">
        <v>-0.56155169716878284</v>
      </c>
      <c r="F574" s="13">
        <v>5.5605063459292614</v>
      </c>
    </row>
    <row r="575" spans="1:6" ht="18" customHeight="1">
      <c r="A575" s="112">
        <v>41739</v>
      </c>
      <c r="B575" s="12">
        <v>1907.6</v>
      </c>
      <c r="C575" s="13">
        <v>2.4644360898307127E-2</v>
      </c>
      <c r="D575" s="13">
        <v>-0.76470894241273957</v>
      </c>
      <c r="E575" s="13">
        <v>-0.53704572709735166</v>
      </c>
      <c r="F575" s="13">
        <v>5.3957589754356494</v>
      </c>
    </row>
    <row r="576" spans="1:6" ht="18" customHeight="1">
      <c r="A576" s="112">
        <v>41740</v>
      </c>
      <c r="B576" s="12">
        <v>1910.32</v>
      </c>
      <c r="C576" s="13">
        <v>0.14258754455860334</v>
      </c>
      <c r="D576" s="13">
        <v>-0.62321177755813029</v>
      </c>
      <c r="E576" s="13">
        <v>-0.39522394285417262</v>
      </c>
      <c r="F576" s="13">
        <v>5.6166481453837624</v>
      </c>
    </row>
    <row r="577" spans="1:6" ht="18" customHeight="1">
      <c r="A577" s="112">
        <v>41743</v>
      </c>
      <c r="B577" s="12">
        <v>1913.42</v>
      </c>
      <c r="C577" s="13">
        <v>0.16227647723943139</v>
      </c>
      <c r="D577" s="13">
        <v>-0.46194662643707085</v>
      </c>
      <c r="E577" s="13">
        <v>-0.23358882110642298</v>
      </c>
      <c r="F577" s="13">
        <v>6.070113974012159</v>
      </c>
    </row>
    <row r="578" spans="1:6" ht="18" customHeight="1">
      <c r="A578" s="112">
        <v>41744</v>
      </c>
      <c r="B578" s="12">
        <v>1918.23</v>
      </c>
      <c r="C578" s="13">
        <v>0.25138234156640848</v>
      </c>
      <c r="D578" s="13">
        <v>-0.21172553711699127</v>
      </c>
      <c r="E578" s="13">
        <v>1.7206319411844362E-2</v>
      </c>
      <c r="F578" s="13">
        <v>6.7070525015853866</v>
      </c>
    </row>
    <row r="579" spans="1:6" ht="18" customHeight="1">
      <c r="A579" s="112">
        <v>41745</v>
      </c>
      <c r="B579" s="12">
        <v>1922.5</v>
      </c>
      <c r="C579" s="13">
        <v>0.22260104367046729</v>
      </c>
      <c r="D579" s="13">
        <v>1.0404203298142178E-2</v>
      </c>
      <c r="E579" s="13">
        <v>0.23984566452890377</v>
      </c>
      <c r="F579" s="13">
        <v>6.7184021937639837</v>
      </c>
    </row>
    <row r="580" spans="1:6" ht="18" customHeight="1">
      <c r="A580" s="112">
        <v>41746</v>
      </c>
      <c r="B580" s="12">
        <v>1922.18</v>
      </c>
      <c r="C580" s="13">
        <v>-1.6644993498049487E-2</v>
      </c>
      <c r="D580" s="13">
        <v>-6.2425219788719843E-3</v>
      </c>
      <c r="E580" s="13">
        <v>0.22316074873558467</v>
      </c>
      <c r="F580" s="13">
        <v>6.6899786306996445</v>
      </c>
    </row>
    <row r="581" spans="1:6" ht="18" customHeight="1">
      <c r="A581" s="112">
        <v>41751</v>
      </c>
      <c r="B581" s="12">
        <v>1922.38</v>
      </c>
      <c r="C581" s="13">
        <v>1.0404852823353572E-2</v>
      </c>
      <c r="D581" s="13">
        <v>4.161681319270194E-3</v>
      </c>
      <c r="E581" s="13">
        <v>0.23358882110642298</v>
      </c>
      <c r="F581" s="13">
        <v>5.9267585766081599</v>
      </c>
    </row>
    <row r="582" spans="1:6" ht="18" customHeight="1">
      <c r="A582" s="112">
        <v>41752</v>
      </c>
      <c r="B582" s="12">
        <v>1917.15</v>
      </c>
      <c r="C582" s="13">
        <v>-0.27205859403447441</v>
      </c>
      <c r="D582" s="13">
        <v>-0.26790823492690574</v>
      </c>
      <c r="E582" s="13">
        <v>-3.9105271390582619E-2</v>
      </c>
      <c r="F582" s="13">
        <v>5.460176358305513</v>
      </c>
    </row>
    <row r="583" spans="1:6" ht="18" customHeight="1">
      <c r="A583" s="112">
        <v>41753</v>
      </c>
      <c r="B583" s="12">
        <v>1917.46</v>
      </c>
      <c r="C583" s="13">
        <v>1.6169835432799928E-2</v>
      </c>
      <c r="D583" s="13">
        <v>-0.25178171981480313</v>
      </c>
      <c r="E583" s="13">
        <v>-2.2941759215810986E-2</v>
      </c>
      <c r="F583" s="13">
        <v>5.4609854964057236</v>
      </c>
    </row>
    <row r="584" spans="1:6" ht="18" customHeight="1">
      <c r="A584" s="112">
        <v>41754</v>
      </c>
      <c r="B584" s="12">
        <v>1920.86</v>
      </c>
      <c r="C584" s="13">
        <v>0.17731791015196396</v>
      </c>
      <c r="D584" s="13">
        <v>-7.491026374655263E-2</v>
      </c>
      <c r="E584" s="13">
        <v>0.15433547108816281</v>
      </c>
      <c r="F584" s="13">
        <v>5.692166324604786</v>
      </c>
    </row>
    <row r="585" spans="1:6" ht="18" customHeight="1">
      <c r="A585" s="112">
        <v>41757</v>
      </c>
      <c r="B585" s="12">
        <v>1919.66</v>
      </c>
      <c r="C585" s="13">
        <v>-6.2472017742043473E-2</v>
      </c>
      <c r="D585" s="13">
        <v>-0.13733548353533909</v>
      </c>
      <c r="E585" s="13">
        <v>9.1767036863243945E-2</v>
      </c>
      <c r="F585" s="13">
        <v>5.7675566672910961</v>
      </c>
    </row>
    <row r="586" spans="1:6" ht="18" customHeight="1">
      <c r="A586" s="112">
        <v>41758</v>
      </c>
      <c r="B586" s="12">
        <v>1921.12</v>
      </c>
      <c r="C586" s="13">
        <v>7.6055134763430843E-2</v>
      </c>
      <c r="D586" s="13">
        <v>-6.1384799458985562E-2</v>
      </c>
      <c r="E586" s="13">
        <v>0.16789196517021931</v>
      </c>
      <c r="F586" s="13">
        <v>5.8042770676256961</v>
      </c>
    </row>
    <row r="587" spans="1:6" ht="18" customHeight="1">
      <c r="A587" s="112">
        <v>41759</v>
      </c>
      <c r="B587" s="12">
        <v>1921.03</v>
      </c>
      <c r="C587" s="13">
        <v>-4.6847672191208112E-3</v>
      </c>
      <c r="D587" s="13">
        <v>-6.6066690943145101E-2</v>
      </c>
      <c r="E587" s="13">
        <v>0.16319933260335873</v>
      </c>
      <c r="F587" s="13">
        <v>5.6782612044163017</v>
      </c>
    </row>
    <row r="588" spans="1:6" ht="18" customHeight="1">
      <c r="A588" s="112">
        <v>41761</v>
      </c>
      <c r="B588" s="12">
        <v>1919.95</v>
      </c>
      <c r="C588" s="13">
        <v>-5.6219840398119558E-2</v>
      </c>
      <c r="D588" s="13">
        <v>-5.6219840398119558E-2</v>
      </c>
      <c r="E588" s="13">
        <v>0.10688774180092064</v>
      </c>
      <c r="F588" s="13">
        <v>5.4164607697798406</v>
      </c>
    </row>
    <row r="589" spans="1:6" ht="18" customHeight="1">
      <c r="A589" s="112">
        <v>41764</v>
      </c>
      <c r="B589" s="12">
        <v>1923.66</v>
      </c>
      <c r="C589" s="13">
        <v>0.19323419880725723</v>
      </c>
      <c r="D589" s="13">
        <v>0.1369057224509751</v>
      </c>
      <c r="E589" s="13">
        <v>0.30032848427967718</v>
      </c>
      <c r="F589" s="13">
        <v>5.5297718969092635</v>
      </c>
    </row>
    <row r="590" spans="1:6" ht="18" customHeight="1">
      <c r="A590" s="112">
        <v>41765</v>
      </c>
      <c r="B590" s="12">
        <v>1918.24</v>
      </c>
      <c r="C590" s="13">
        <v>-0.28175457201377041</v>
      </c>
      <c r="D590" s="13">
        <v>-0.14523458769514219</v>
      </c>
      <c r="E590" s="13">
        <v>1.7727723030391829E-2</v>
      </c>
      <c r="F590" s="13">
        <v>5.1447615080191467</v>
      </c>
    </row>
    <row r="591" spans="1:6" ht="18" customHeight="1">
      <c r="A591" s="112">
        <v>41766</v>
      </c>
      <c r="B591" s="12">
        <v>1919.41</v>
      </c>
      <c r="C591" s="13">
        <v>6.0993410626419831E-2</v>
      </c>
      <c r="D591" s="13">
        <v>-8.4329760597179337E-2</v>
      </c>
      <c r="E591" s="13">
        <v>7.8731946399712704E-2</v>
      </c>
      <c r="F591" s="13">
        <v>5.1259160267715487</v>
      </c>
    </row>
    <row r="592" spans="1:6" ht="18" customHeight="1">
      <c r="A592" s="112">
        <v>41767</v>
      </c>
      <c r="B592" s="12">
        <v>1917.94</v>
      </c>
      <c r="C592" s="13">
        <v>-7.6586034250114565E-2</v>
      </c>
      <c r="D592" s="13">
        <v>-0.16085121002794578</v>
      </c>
      <c r="E592" s="13">
        <v>2.085614474167663E-3</v>
      </c>
      <c r="F592" s="13">
        <v>4.9838797081378727</v>
      </c>
    </row>
    <row r="593" spans="1:6" ht="18" customHeight="1">
      <c r="A593" s="112">
        <v>41768</v>
      </c>
      <c r="B593" s="12">
        <v>1918.79</v>
      </c>
      <c r="C593" s="13">
        <v>4.431838326537374E-2</v>
      </c>
      <c r="D593" s="13">
        <v>-0.11660411341832821</v>
      </c>
      <c r="E593" s="13">
        <v>4.6404922050147235E-2</v>
      </c>
      <c r="F593" s="13">
        <v>4.8479019928199474</v>
      </c>
    </row>
    <row r="594" spans="1:6" ht="18" customHeight="1">
      <c r="A594" s="112">
        <v>41771</v>
      </c>
      <c r="B594" s="12">
        <v>1921.34</v>
      </c>
      <c r="C594" s="13">
        <v>0.13289625232568714</v>
      </c>
      <c r="D594" s="13">
        <v>1.6137176410557785E-2</v>
      </c>
      <c r="E594" s="13">
        <v>0.17936284477813036</v>
      </c>
      <c r="F594" s="13">
        <v>4.9138613591066749</v>
      </c>
    </row>
    <row r="595" spans="1:6" ht="18" customHeight="1">
      <c r="A595" s="112">
        <v>41772</v>
      </c>
      <c r="B595" s="12">
        <v>1921.79</v>
      </c>
      <c r="C595" s="13">
        <v>2.342115398628053E-2</v>
      </c>
      <c r="D595" s="13">
        <v>3.956210990978537E-2</v>
      </c>
      <c r="E595" s="13">
        <v>0.20282600761247771</v>
      </c>
      <c r="F595" s="13">
        <v>5.0238816084290594</v>
      </c>
    </row>
    <row r="596" spans="1:6" ht="18" customHeight="1">
      <c r="A596" s="112">
        <v>41773</v>
      </c>
      <c r="B596" s="12">
        <v>1919.68</v>
      </c>
      <c r="C596" s="13">
        <v>-0.10979347379265203</v>
      </c>
      <c r="D596" s="13">
        <v>-7.0274800497649448E-2</v>
      </c>
      <c r="E596" s="13">
        <v>9.2809844100316674E-2</v>
      </c>
      <c r="F596" s="13">
        <v>4.8787683431855688</v>
      </c>
    </row>
    <row r="597" spans="1:6" ht="18" customHeight="1">
      <c r="A597" s="112">
        <v>41774</v>
      </c>
      <c r="B597" s="12">
        <v>1921</v>
      </c>
      <c r="C597" s="13">
        <v>6.8761460243371708E-2</v>
      </c>
      <c r="D597" s="13">
        <v>-1.5616622332847996E-3</v>
      </c>
      <c r="E597" s="13">
        <v>0.16163512174773853</v>
      </c>
      <c r="F597" s="13">
        <v>4.756295738856342</v>
      </c>
    </row>
    <row r="598" spans="1:6" ht="18" customHeight="1">
      <c r="A598" s="112">
        <v>41775</v>
      </c>
      <c r="B598" s="12">
        <v>1921.73</v>
      </c>
      <c r="C598" s="13">
        <v>3.8001041124413604E-2</v>
      </c>
      <c r="D598" s="13">
        <v>3.6438785443237975E-2</v>
      </c>
      <c r="E598" s="13">
        <v>0.19969758590123732</v>
      </c>
      <c r="F598" s="13">
        <v>4.9093787531389932</v>
      </c>
    </row>
    <row r="599" spans="1:6" ht="18" customHeight="1">
      <c r="A599" s="112">
        <v>41778</v>
      </c>
      <c r="B599" s="12">
        <v>1921.8</v>
      </c>
      <c r="C599" s="13">
        <v>3.6425512428772677E-3</v>
      </c>
      <c r="D599" s="13">
        <v>4.0082663987539568E-2</v>
      </c>
      <c r="E599" s="13">
        <v>0.20334741123102518</v>
      </c>
      <c r="F599" s="13">
        <v>4.7867786980441807</v>
      </c>
    </row>
    <row r="600" spans="1:6" ht="18" customHeight="1">
      <c r="A600" s="112">
        <v>41779</v>
      </c>
      <c r="B600" s="12">
        <v>1922.05</v>
      </c>
      <c r="C600" s="13">
        <v>1.3008637735456574E-2</v>
      </c>
      <c r="D600" s="13">
        <v>5.3096515931549959E-2</v>
      </c>
      <c r="E600" s="13">
        <v>0.21638250169455642</v>
      </c>
      <c r="F600" s="13">
        <v>4.8352787171375589</v>
      </c>
    </row>
    <row r="601" spans="1:6" ht="18" customHeight="1">
      <c r="A601" s="112">
        <v>41780</v>
      </c>
      <c r="B601" s="12">
        <v>1921.96</v>
      </c>
      <c r="C601" s="13">
        <v>-4.6825004552442095E-3</v>
      </c>
      <c r="D601" s="13">
        <v>4.8411529231717765E-2</v>
      </c>
      <c r="E601" s="13">
        <v>0.21168986912769583</v>
      </c>
      <c r="F601" s="13">
        <v>4.7378230210024963</v>
      </c>
    </row>
    <row r="602" spans="1:6" ht="18" customHeight="1">
      <c r="A602" s="112">
        <v>41781</v>
      </c>
      <c r="B602" s="12">
        <v>1926.26</v>
      </c>
      <c r="C602" s="13">
        <v>0.22372994235051458</v>
      </c>
      <c r="D602" s="13">
        <v>0.2722497826686654</v>
      </c>
      <c r="E602" s="13">
        <v>0.43589342510037543</v>
      </c>
      <c r="F602" s="13">
        <v>4.9201222268822953</v>
      </c>
    </row>
    <row r="603" spans="1:6" ht="18" customHeight="1">
      <c r="A603" s="112">
        <v>41782</v>
      </c>
      <c r="B603" s="12">
        <v>1927.81</v>
      </c>
      <c r="C603" s="13">
        <v>8.0466811333868016E-2</v>
      </c>
      <c r="D603" s="13">
        <v>0.35293566472152094</v>
      </c>
      <c r="E603" s="13">
        <v>0.51671098597423359</v>
      </c>
      <c r="F603" s="13">
        <v>5.2051101542760048</v>
      </c>
    </row>
    <row r="604" spans="1:6" ht="18" customHeight="1">
      <c r="A604" s="112">
        <v>41785</v>
      </c>
      <c r="B604" s="12">
        <v>1928.97</v>
      </c>
      <c r="C604" s="13">
        <v>6.0171904907635465E-2</v>
      </c>
      <c r="D604" s="13">
        <v>0.4133199377417407</v>
      </c>
      <c r="E604" s="13">
        <v>0.577193805725007</v>
      </c>
      <c r="F604" s="13">
        <v>5.3972538370333112</v>
      </c>
    </row>
    <row r="605" spans="1:6" ht="18" customHeight="1">
      <c r="A605" s="112">
        <v>41786</v>
      </c>
      <c r="B605" s="12">
        <v>1932.41</v>
      </c>
      <c r="C605" s="13">
        <v>0.17833351477731796</v>
      </c>
      <c r="D605" s="13">
        <v>0.59239054049129436</v>
      </c>
      <c r="E605" s="13">
        <v>0.75655665050315957</v>
      </c>
      <c r="F605" s="13">
        <v>5.6181064920584722</v>
      </c>
    </row>
    <row r="606" spans="1:6" ht="18" customHeight="1">
      <c r="A606" s="112">
        <v>41787</v>
      </c>
      <c r="B606" s="12">
        <v>1934.24</v>
      </c>
      <c r="C606" s="13">
        <v>9.4700400018621345E-2</v>
      </c>
      <c r="D606" s="13">
        <v>0.68765193672144509</v>
      </c>
      <c r="E606" s="13">
        <v>0.85197351269616917</v>
      </c>
      <c r="F606" s="13">
        <v>5.6297954837124076</v>
      </c>
    </row>
    <row r="607" spans="1:6" ht="18" customHeight="1">
      <c r="A607" s="112">
        <v>41788</v>
      </c>
      <c r="B607" s="12">
        <v>1933.23</v>
      </c>
      <c r="C607" s="13">
        <v>-5.2216891388867648E-2</v>
      </c>
      <c r="D607" s="13">
        <v>0.63507597486764933</v>
      </c>
      <c r="E607" s="13">
        <v>0.79931174722351894</v>
      </c>
      <c r="F607" s="13">
        <v>5.4951351410345239</v>
      </c>
    </row>
    <row r="608" spans="1:6" ht="18" customHeight="1">
      <c r="A608" s="112">
        <v>41789</v>
      </c>
      <c r="B608" s="12">
        <v>1937.26</v>
      </c>
      <c r="C608" s="13">
        <v>0.20845941765852416</v>
      </c>
      <c r="D608" s="13">
        <v>0.84485926820507817</v>
      </c>
      <c r="E608" s="13">
        <v>1.0094374054955946</v>
      </c>
      <c r="F608" s="13">
        <v>5.7150496854076138</v>
      </c>
    </row>
    <row r="609" spans="1:6" ht="18" customHeight="1">
      <c r="A609" s="112">
        <v>41792</v>
      </c>
      <c r="B609" s="12">
        <v>1941.35</v>
      </c>
      <c r="C609" s="13">
        <v>0.21112292619471784</v>
      </c>
      <c r="D609" s="13">
        <v>0.21112292619471784</v>
      </c>
      <c r="E609" s="13">
        <v>1.2226914854789106</v>
      </c>
      <c r="F609" s="13">
        <v>6.2385421512025641</v>
      </c>
    </row>
    <row r="610" spans="1:6" ht="18" customHeight="1">
      <c r="A610" s="112">
        <v>41793</v>
      </c>
      <c r="B610" s="12">
        <v>1942.75</v>
      </c>
      <c r="C610" s="13">
        <v>7.2114765498243472E-2</v>
      </c>
      <c r="D610" s="13">
        <v>0.28338994249610394</v>
      </c>
      <c r="E610" s="13">
        <v>1.2956879920746678</v>
      </c>
      <c r="F610" s="13">
        <v>6.5121685115435035</v>
      </c>
    </row>
    <row r="611" spans="1:6" ht="18" customHeight="1">
      <c r="A611" s="112">
        <v>41794</v>
      </c>
      <c r="B611" s="12">
        <v>1946.04</v>
      </c>
      <c r="C611" s="13">
        <v>0.16934757431474878</v>
      </c>
      <c r="D611" s="13">
        <v>0.4532174308043313</v>
      </c>
      <c r="E611" s="13">
        <v>1.467229782574675</v>
      </c>
      <c r="F611" s="13">
        <v>6.4736392882936089</v>
      </c>
    </row>
    <row r="612" spans="1:6" ht="18" customHeight="1">
      <c r="A612" s="112">
        <v>41795</v>
      </c>
      <c r="B612" s="12">
        <v>1945.32</v>
      </c>
      <c r="C612" s="13">
        <v>-3.6998211753103138E-2</v>
      </c>
      <c r="D612" s="13">
        <v>0.41605153670647432</v>
      </c>
      <c r="E612" s="13">
        <v>1.4296887220397236</v>
      </c>
      <c r="F612" s="13">
        <v>6.6530699518084102</v>
      </c>
    </row>
    <row r="613" spans="1:6" ht="18" customHeight="1">
      <c r="A613" s="112">
        <v>41796</v>
      </c>
      <c r="B613" s="12">
        <v>1946.57</v>
      </c>
      <c r="C613" s="13">
        <v>6.4256780375471223E-2</v>
      </c>
      <c r="D613" s="13">
        <v>0.48057565840413652</v>
      </c>
      <c r="E613" s="13">
        <v>1.4948641743573576</v>
      </c>
      <c r="F613" s="13">
        <v>6.9244332632064642</v>
      </c>
    </row>
    <row r="614" spans="1:6" ht="18" customHeight="1">
      <c r="A614" s="112">
        <v>41799</v>
      </c>
      <c r="B614" s="12">
        <v>1945.7</v>
      </c>
      <c r="C614" s="13">
        <v>-4.469400021576142E-2</v>
      </c>
      <c r="D614" s="13">
        <v>0.43566686970257784</v>
      </c>
      <c r="E614" s="13">
        <v>1.4495020595442831</v>
      </c>
      <c r="F614" s="13">
        <v>6.9283315838934323</v>
      </c>
    </row>
    <row r="615" spans="1:6" ht="18" customHeight="1">
      <c r="A615" s="112">
        <v>41800</v>
      </c>
      <c r="B615" s="12">
        <v>1944.67</v>
      </c>
      <c r="C615" s="13">
        <v>-5.2937246235285063E-2</v>
      </c>
      <c r="D615" s="13">
        <v>0.38249899342370774</v>
      </c>
      <c r="E615" s="13">
        <v>1.3957974868345602</v>
      </c>
      <c r="F615" s="13">
        <v>6.995796469915061</v>
      </c>
    </row>
    <row r="616" spans="1:6" ht="18" customHeight="1">
      <c r="A616" s="112">
        <v>41801</v>
      </c>
      <c r="B616" s="12">
        <v>1945.97</v>
      </c>
      <c r="C616" s="13">
        <v>6.6849388328105164E-2</v>
      </c>
      <c r="D616" s="13">
        <v>0.44960407998926311</v>
      </c>
      <c r="E616" s="13">
        <v>1.4635799572449093</v>
      </c>
      <c r="F616" s="13">
        <v>7.4148285531341784</v>
      </c>
    </row>
    <row r="617" spans="1:6" ht="18" customHeight="1">
      <c r="A617" s="112">
        <v>41802</v>
      </c>
      <c r="B617" s="12">
        <v>1945.72</v>
      </c>
      <c r="C617" s="13">
        <v>-1.2847063418242044E-2</v>
      </c>
      <c r="D617" s="13">
        <v>0.43669925564973067</v>
      </c>
      <c r="E617" s="13">
        <v>1.4505448667813781</v>
      </c>
      <c r="F617" s="13">
        <v>7.3939153088709242</v>
      </c>
    </row>
    <row r="618" spans="1:6" ht="18" customHeight="1">
      <c r="A618" s="112">
        <v>41803</v>
      </c>
      <c r="B618" s="12">
        <v>1947.66</v>
      </c>
      <c r="C618" s="13">
        <v>9.9706021421375191E-2</v>
      </c>
      <c r="D618" s="13">
        <v>0.5368406925244873</v>
      </c>
      <c r="E618" s="13">
        <v>1.5516971687783432</v>
      </c>
      <c r="F618" s="13">
        <v>7.3161861941285267</v>
      </c>
    </row>
    <row r="619" spans="1:6" ht="18" customHeight="1">
      <c r="A619" s="112">
        <v>41806</v>
      </c>
      <c r="B619" s="12">
        <v>1947.56</v>
      </c>
      <c r="C619" s="13">
        <v>-5.1343663678538043E-3</v>
      </c>
      <c r="D619" s="13">
        <v>0.53167876278867876</v>
      </c>
      <c r="E619" s="13">
        <v>1.5464831325929351</v>
      </c>
      <c r="F619" s="13">
        <v>7.473525630059652</v>
      </c>
    </row>
    <row r="620" spans="1:6" ht="18" customHeight="1">
      <c r="A620" s="112">
        <v>41807</v>
      </c>
      <c r="B620" s="12">
        <v>1951.55</v>
      </c>
      <c r="C620" s="13">
        <v>0.20487173694263561</v>
      </c>
      <c r="D620" s="13">
        <v>0.73763975924758807</v>
      </c>
      <c r="E620" s="13">
        <v>1.7545231763908431</v>
      </c>
      <c r="F620" s="13">
        <v>7.54119138149556</v>
      </c>
    </row>
    <row r="621" spans="1:6" ht="18" customHeight="1">
      <c r="A621" s="112">
        <v>41808</v>
      </c>
      <c r="B621" s="12">
        <v>1948.85</v>
      </c>
      <c r="C621" s="13">
        <v>-0.13835156670338744</v>
      </c>
      <c r="D621" s="13">
        <v>0.59826765638064661</v>
      </c>
      <c r="E621" s="13">
        <v>1.6137441993847368</v>
      </c>
      <c r="F621" s="13">
        <v>7.3226204374738257</v>
      </c>
    </row>
    <row r="622" spans="1:6" ht="18" customHeight="1">
      <c r="A622" s="112">
        <v>41810</v>
      </c>
      <c r="B622" s="12">
        <v>1948.63</v>
      </c>
      <c r="C622" s="13">
        <v>-1.1288708725643026E-2</v>
      </c>
      <c r="D622" s="13">
        <v>0.58691141096187671</v>
      </c>
      <c r="E622" s="13">
        <v>1.6022733197768479</v>
      </c>
      <c r="F622" s="13">
        <v>7.0375883680946716</v>
      </c>
    </row>
    <row r="623" spans="1:6" ht="18" customHeight="1">
      <c r="A623" s="112">
        <v>41813</v>
      </c>
      <c r="B623" s="12">
        <v>1948.15</v>
      </c>
      <c r="C623" s="13">
        <v>-2.4632690659587286E-2</v>
      </c>
      <c r="D623" s="13">
        <v>0.56213414822998686</v>
      </c>
      <c r="E623" s="13">
        <v>1.5772459460868582</v>
      </c>
      <c r="F623" s="13">
        <v>7.2161714446101755</v>
      </c>
    </row>
    <row r="624" spans="1:6" ht="18" customHeight="1">
      <c r="A624" s="112">
        <v>41814</v>
      </c>
      <c r="B624" s="12">
        <v>1949.61</v>
      </c>
      <c r="C624" s="13">
        <v>7.4942894540974692E-2</v>
      </c>
      <c r="D624" s="13">
        <v>0.63749832237283144</v>
      </c>
      <c r="E624" s="13">
        <v>1.6533708743938558</v>
      </c>
      <c r="F624" s="13">
        <v>7.6306041216965825</v>
      </c>
    </row>
    <row r="625" spans="1:6" ht="18" customHeight="1">
      <c r="A625" s="112">
        <v>41815</v>
      </c>
      <c r="B625" s="12">
        <v>1947.48</v>
      </c>
      <c r="C625" s="13">
        <v>-0.10925261975471834</v>
      </c>
      <c r="D625" s="13">
        <v>0.52754921900002305</v>
      </c>
      <c r="E625" s="13">
        <v>1.5423119036445998</v>
      </c>
      <c r="F625" s="13">
        <v>7.4614017856157622</v>
      </c>
    </row>
    <row r="626" spans="1:6" ht="18" customHeight="1">
      <c r="A626" s="112">
        <v>41816</v>
      </c>
      <c r="B626" s="12">
        <v>1947.48</v>
      </c>
      <c r="C626" s="13">
        <v>0</v>
      </c>
      <c r="D626" s="13">
        <v>0.52754921900002305</v>
      </c>
      <c r="E626" s="13">
        <v>1.5423119036445998</v>
      </c>
      <c r="F626" s="13">
        <v>7.3553650671150272</v>
      </c>
    </row>
    <row r="627" spans="1:6" ht="18" customHeight="1">
      <c r="A627" s="112">
        <v>41817</v>
      </c>
      <c r="B627" s="12">
        <v>1947.12</v>
      </c>
      <c r="C627" s="13">
        <v>-1.8485427321468517E-2</v>
      </c>
      <c r="D627" s="13">
        <v>0.50896627195109456</v>
      </c>
      <c r="E627" s="13">
        <v>1.523541373377113</v>
      </c>
      <c r="F627" s="13">
        <v>7.0457844042749684</v>
      </c>
    </row>
    <row r="628" spans="1:6" ht="18" customHeight="1">
      <c r="A628" s="112">
        <v>41820</v>
      </c>
      <c r="B628" s="12">
        <v>1949.16</v>
      </c>
      <c r="C628" s="13">
        <v>0.10477012202638747</v>
      </c>
      <c r="D628" s="13">
        <v>0.61426963856168193</v>
      </c>
      <c r="E628" s="13">
        <v>1.6299077115595084</v>
      </c>
      <c r="F628" s="13">
        <v>6.875318707951128</v>
      </c>
    </row>
    <row r="629" spans="1:6" ht="18" customHeight="1">
      <c r="A629" s="112">
        <v>41821</v>
      </c>
      <c r="B629" s="12">
        <v>1948.98</v>
      </c>
      <c r="C629" s="13">
        <v>-9.2347472757547955E-3</v>
      </c>
      <c r="D629" s="13">
        <v>-9.2347472757547955E-3</v>
      </c>
      <c r="E629" s="13">
        <v>1.620522446425765</v>
      </c>
      <c r="F629" s="13">
        <v>6.7957653866386192</v>
      </c>
    </row>
    <row r="630" spans="1:6" ht="18" customHeight="1">
      <c r="A630" s="112">
        <v>41822</v>
      </c>
      <c r="B630" s="12">
        <v>1951.77</v>
      </c>
      <c r="C630" s="13">
        <v>0.14315180248130055</v>
      </c>
      <c r="D630" s="13">
        <v>0.13390383549836127</v>
      </c>
      <c r="E630" s="13">
        <v>1.7659940559987319</v>
      </c>
      <c r="F630" s="13">
        <v>6.9328249042586387</v>
      </c>
    </row>
    <row r="631" spans="1:6" ht="18" customHeight="1">
      <c r="A631" s="112">
        <v>41823</v>
      </c>
      <c r="B631" s="12">
        <v>1953.45</v>
      </c>
      <c r="C631" s="13">
        <v>8.6075715888656035E-2</v>
      </c>
      <c r="D631" s="13">
        <v>0.22009481007203568</v>
      </c>
      <c r="E631" s="13">
        <v>1.8535898639136628</v>
      </c>
      <c r="F631" s="13">
        <v>6.917085825939906</v>
      </c>
    </row>
    <row r="632" spans="1:6" ht="18" customHeight="1">
      <c r="A632" s="112">
        <v>41824</v>
      </c>
      <c r="B632" s="12">
        <v>1954.43</v>
      </c>
      <c r="C632" s="13">
        <v>5.0167652102683924E-2</v>
      </c>
      <c r="D632" s="13">
        <v>0.27037287857334391</v>
      </c>
      <c r="E632" s="13">
        <v>1.9046874185306928</v>
      </c>
      <c r="F632" s="13">
        <v>6.8303935019431883</v>
      </c>
    </row>
    <row r="633" spans="1:6" ht="18" customHeight="1">
      <c r="A633" s="112">
        <v>41827</v>
      </c>
      <c r="B633" s="12">
        <v>1955.02</v>
      </c>
      <c r="C633" s="13">
        <v>3.0187829699701574E-2</v>
      </c>
      <c r="D633" s="13">
        <v>0.30064232797717416</v>
      </c>
      <c r="E633" s="13">
        <v>1.9354502320245937</v>
      </c>
      <c r="F633" s="13">
        <v>6.978423958544222</v>
      </c>
    </row>
    <row r="634" spans="1:6" ht="18" customHeight="1">
      <c r="A634" s="112">
        <v>41828</v>
      </c>
      <c r="B634" s="12">
        <v>1953.25</v>
      </c>
      <c r="C634" s="13">
        <v>-9.053615819787364E-2</v>
      </c>
      <c r="D634" s="13">
        <v>0.209833979765639</v>
      </c>
      <c r="E634" s="13">
        <v>1.8431617915428244</v>
      </c>
      <c r="F634" s="13">
        <v>6.7460556014012463</v>
      </c>
    </row>
    <row r="635" spans="1:6" ht="18" customHeight="1">
      <c r="A635" s="112">
        <v>41829</v>
      </c>
      <c r="B635" s="12">
        <v>1953.64</v>
      </c>
      <c r="C635" s="13">
        <v>1.9966722129782788E-2</v>
      </c>
      <c r="D635" s="13">
        <v>0.22984259886309477</v>
      </c>
      <c r="E635" s="13">
        <v>1.8634965326659314</v>
      </c>
      <c r="F635" s="13">
        <v>6.6810827340290313</v>
      </c>
    </row>
    <row r="636" spans="1:6" ht="18" customHeight="1">
      <c r="A636" s="112">
        <v>41830</v>
      </c>
      <c r="B636" s="12">
        <v>1952.24</v>
      </c>
      <c r="C636" s="13">
        <v>-7.1661104400000397E-2</v>
      </c>
      <c r="D636" s="13">
        <v>0.15801678671838459</v>
      </c>
      <c r="E636" s="13">
        <v>1.7905000260701742</v>
      </c>
      <c r="F636" s="13">
        <v>6.6587993618741681</v>
      </c>
    </row>
    <row r="637" spans="1:6" ht="18" customHeight="1">
      <c r="A637" s="112">
        <v>41831</v>
      </c>
      <c r="B637" s="12">
        <v>1951.7</v>
      </c>
      <c r="C637" s="13">
        <v>-2.7660533540951882E-2</v>
      </c>
      <c r="D637" s="13">
        <v>0.13031254489113131</v>
      </c>
      <c r="E637" s="13">
        <v>1.7623442306689663</v>
      </c>
      <c r="F637" s="13">
        <v>6.7009999289279643</v>
      </c>
    </row>
    <row r="638" spans="1:6" ht="18" customHeight="1">
      <c r="A638" s="112">
        <v>41834</v>
      </c>
      <c r="B638" s="12">
        <v>1951.53</v>
      </c>
      <c r="C638" s="13">
        <v>-8.7103550750700087E-3</v>
      </c>
      <c r="D638" s="13">
        <v>0.12159083913070301</v>
      </c>
      <c r="E638" s="13">
        <v>1.7534803691537482</v>
      </c>
      <c r="F638" s="13">
        <v>6.6205916901139084</v>
      </c>
    </row>
    <row r="639" spans="1:6" ht="18" customHeight="1">
      <c r="A639" s="112">
        <v>41835</v>
      </c>
      <c r="B639" s="12">
        <v>1953.1</v>
      </c>
      <c r="C639" s="13">
        <v>8.0449698441742434E-2</v>
      </c>
      <c r="D639" s="13">
        <v>0.20213835703584149</v>
      </c>
      <c r="E639" s="13">
        <v>1.8353407372647013</v>
      </c>
      <c r="F639" s="13">
        <v>6.9998301676956975</v>
      </c>
    </row>
    <row r="640" spans="1:6" ht="18" customHeight="1">
      <c r="A640" s="112">
        <v>41836</v>
      </c>
      <c r="B640" s="12">
        <v>1954.45</v>
      </c>
      <c r="C640" s="13">
        <v>6.9120884747331246E-2</v>
      </c>
      <c r="D640" s="13">
        <v>0.2713989616039747</v>
      </c>
      <c r="E640" s="13">
        <v>1.9057302257677655</v>
      </c>
      <c r="F640" s="13">
        <v>6.9127171677388466</v>
      </c>
    </row>
    <row r="641" spans="1:6" ht="18" customHeight="1">
      <c r="A641" s="112">
        <v>41837</v>
      </c>
      <c r="B641" s="12">
        <v>1956.95</v>
      </c>
      <c r="C641" s="13">
        <v>0.12791322366907387</v>
      </c>
      <c r="D641" s="13">
        <v>0.39965934043382223</v>
      </c>
      <c r="E641" s="13">
        <v>2.0360811304030335</v>
      </c>
      <c r="F641" s="13">
        <v>7.063528536414565</v>
      </c>
    </row>
    <row r="642" spans="1:6" ht="18" customHeight="1">
      <c r="A642" s="112">
        <v>41838</v>
      </c>
      <c r="B642" s="12">
        <v>1959.28</v>
      </c>
      <c r="C642" s="13">
        <v>0.11906282735889562</v>
      </c>
      <c r="D642" s="13">
        <v>0.51919801350324146</v>
      </c>
      <c r="E642" s="13">
        <v>2.1575681735231278</v>
      </c>
      <c r="F642" s="13">
        <v>7.1066211842910842</v>
      </c>
    </row>
    <row r="643" spans="1:6" ht="18" customHeight="1">
      <c r="A643" s="112">
        <v>41841</v>
      </c>
      <c r="B643" s="12">
        <v>1958.48</v>
      </c>
      <c r="C643" s="13">
        <v>-4.0831325793144746E-2</v>
      </c>
      <c r="D643" s="13">
        <v>0.47815469227769913</v>
      </c>
      <c r="E643" s="13">
        <v>2.1158558840398412</v>
      </c>
      <c r="F643" s="13">
        <v>6.9115166469236433</v>
      </c>
    </row>
    <row r="644" spans="1:6" ht="18" customHeight="1">
      <c r="A644" s="112">
        <v>41842</v>
      </c>
      <c r="B644" s="12">
        <v>1961.38</v>
      </c>
      <c r="C644" s="13">
        <v>0.14807401658429864</v>
      </c>
      <c r="D644" s="13">
        <v>0.62693673172034003</v>
      </c>
      <c r="E644" s="13">
        <v>2.2670629334167636</v>
      </c>
      <c r="F644" s="13">
        <v>7.0096568279775173</v>
      </c>
    </row>
    <row r="645" spans="1:6" ht="18" customHeight="1">
      <c r="A645" s="112">
        <v>41843</v>
      </c>
      <c r="B645" s="12">
        <v>1960.9</v>
      </c>
      <c r="C645" s="13">
        <v>-2.4472565234678889E-2</v>
      </c>
      <c r="D645" s="13">
        <v>0.60231073898500131</v>
      </c>
      <c r="E645" s="13">
        <v>2.2420355597267738</v>
      </c>
      <c r="F645" s="13">
        <v>7.0915594877256405</v>
      </c>
    </row>
    <row r="646" spans="1:6" ht="18" customHeight="1">
      <c r="A646" s="112">
        <v>41844</v>
      </c>
      <c r="B646" s="12">
        <v>1959.04</v>
      </c>
      <c r="C646" s="13">
        <v>-9.4854403590194369E-2</v>
      </c>
      <c r="D646" s="13">
        <v>0.5068850171355832</v>
      </c>
      <c r="E646" s="13">
        <v>2.1450544866781218</v>
      </c>
      <c r="F646" s="13">
        <v>6.7375693316915175</v>
      </c>
    </row>
    <row r="647" spans="1:6" ht="18" customHeight="1">
      <c r="A647" s="112">
        <v>41845</v>
      </c>
      <c r="B647" s="12">
        <v>1961.55</v>
      </c>
      <c r="C647" s="13">
        <v>0.12812397909180984</v>
      </c>
      <c r="D647" s="13">
        <v>0.63565843748074613</v>
      </c>
      <c r="E647" s="13">
        <v>2.2759267949319595</v>
      </c>
      <c r="F647" s="13">
        <v>6.8353258353530677</v>
      </c>
    </row>
    <row r="648" spans="1:6" ht="18" customHeight="1">
      <c r="A648" s="112">
        <v>41848</v>
      </c>
      <c r="B648" s="12">
        <v>1961.12</v>
      </c>
      <c r="C648" s="13">
        <v>-2.1921439677807797E-2</v>
      </c>
      <c r="D648" s="13">
        <v>0.61359765232200658</v>
      </c>
      <c r="E648" s="13">
        <v>2.2535064393346849</v>
      </c>
      <c r="F648" s="13">
        <v>6.8573016504383411</v>
      </c>
    </row>
    <row r="649" spans="1:6" ht="18" customHeight="1">
      <c r="A649" s="112">
        <v>41849</v>
      </c>
      <c r="B649" s="12">
        <v>1961.94</v>
      </c>
      <c r="C649" s="13">
        <v>4.1812841641508669E-2</v>
      </c>
      <c r="D649" s="13">
        <v>0.65566705657822411</v>
      </c>
      <c r="E649" s="13">
        <v>2.2962615360550664</v>
      </c>
      <c r="F649" s="13">
        <v>6.8350377364655213</v>
      </c>
    </row>
    <row r="650" spans="1:6" ht="18" customHeight="1">
      <c r="A650" s="112">
        <v>41850</v>
      </c>
      <c r="B650" s="12">
        <v>1964.48</v>
      </c>
      <c r="C650" s="13">
        <v>0.12946369409869707</v>
      </c>
      <c r="D650" s="13">
        <v>0.78597960146935542</v>
      </c>
      <c r="E650" s="13">
        <v>2.4286980551645021</v>
      </c>
      <c r="F650" s="13">
        <v>6.8813928182807516</v>
      </c>
    </row>
    <row r="651" spans="1:6" ht="18" customHeight="1">
      <c r="A651" s="112">
        <v>41851</v>
      </c>
      <c r="B651" s="12">
        <v>1963.71</v>
      </c>
      <c r="C651" s="13">
        <v>-3.9196123147089423E-2</v>
      </c>
      <c r="D651" s="13">
        <v>0.74647540478975927</v>
      </c>
      <c r="E651" s="13">
        <v>2.3885499765368357</v>
      </c>
      <c r="F651" s="13">
        <v>6.7535390436427756</v>
      </c>
    </row>
    <row r="652" spans="1:6" ht="18" customHeight="1">
      <c r="A652" s="112">
        <v>41852</v>
      </c>
      <c r="B652" s="12">
        <v>1958.14</v>
      </c>
      <c r="C652" s="13">
        <v>-0.28364677065350064</v>
      </c>
      <c r="D652" s="13">
        <v>-0.28364677065350064</v>
      </c>
      <c r="E652" s="13">
        <v>2.0981281610094271</v>
      </c>
      <c r="F652" s="13">
        <v>6.1777129502605499</v>
      </c>
    </row>
    <row r="653" spans="1:6" ht="18" customHeight="1">
      <c r="A653" s="112">
        <v>41855</v>
      </c>
      <c r="B653" s="12">
        <v>1958.95</v>
      </c>
      <c r="C653" s="13">
        <v>4.1365785898861418E-2</v>
      </c>
      <c r="D653" s="13">
        <v>-0.24239831747050467</v>
      </c>
      <c r="E653" s="13">
        <v>2.1403618541112612</v>
      </c>
      <c r="F653" s="13">
        <v>6.3179089734822558</v>
      </c>
    </row>
    <row r="654" spans="1:6" ht="18" customHeight="1">
      <c r="A654" s="112">
        <v>41856</v>
      </c>
      <c r="B654" s="12">
        <v>1958.17</v>
      </c>
      <c r="C654" s="13">
        <v>-3.9817249036466773E-2</v>
      </c>
      <c r="D654" s="13">
        <v>-0.28211905016524153</v>
      </c>
      <c r="E654" s="13">
        <v>2.0996923718650695</v>
      </c>
      <c r="F654" s="13">
        <v>6.1298487320264439</v>
      </c>
    </row>
    <row r="655" spans="1:6" ht="18" customHeight="1">
      <c r="A655" s="112">
        <v>41857</v>
      </c>
      <c r="B655" s="12">
        <v>1959.53</v>
      </c>
      <c r="C655" s="13">
        <v>6.9452601153119353E-2</v>
      </c>
      <c r="D655" s="13">
        <v>-0.21286238803082114</v>
      </c>
      <c r="E655" s="13">
        <v>2.1706032639866368</v>
      </c>
      <c r="F655" s="13">
        <v>6.2502033335863683</v>
      </c>
    </row>
    <row r="656" spans="1:6" ht="18" customHeight="1">
      <c r="A656" s="112">
        <v>41858</v>
      </c>
      <c r="B656" s="12">
        <v>1958.25</v>
      </c>
      <c r="C656" s="13">
        <v>-6.5321786346728139E-2</v>
      </c>
      <c r="D656" s="13">
        <v>-0.27804512886322463</v>
      </c>
      <c r="E656" s="13">
        <v>2.1038636008133826</v>
      </c>
      <c r="F656" s="13">
        <v>6.1324589453146228</v>
      </c>
    </row>
    <row r="657" spans="1:6" ht="18" customHeight="1">
      <c r="A657" s="112">
        <v>41859</v>
      </c>
      <c r="B657" s="12">
        <v>1958.76</v>
      </c>
      <c r="C657" s="13">
        <v>2.604366143239556E-2</v>
      </c>
      <c r="D657" s="13">
        <v>-0.25207388056281976</v>
      </c>
      <c r="E657" s="13">
        <v>2.1304551853589704</v>
      </c>
      <c r="F657" s="13">
        <v>6.2176671547096163</v>
      </c>
    </row>
    <row r="658" spans="1:6" ht="18" customHeight="1">
      <c r="A658" s="112">
        <v>41862</v>
      </c>
      <c r="B658" s="12">
        <v>1961.44</v>
      </c>
      <c r="C658" s="13">
        <v>0.13682125426290881</v>
      </c>
      <c r="D658" s="13">
        <v>-0.11559751694496523</v>
      </c>
      <c r="E658" s="13">
        <v>2.270191355128004</v>
      </c>
      <c r="F658" s="13">
        <v>6.3981903888819636</v>
      </c>
    </row>
    <row r="659" spans="1:6" ht="18" customHeight="1">
      <c r="A659" s="112">
        <v>41863</v>
      </c>
      <c r="B659" s="12">
        <v>1961.02</v>
      </c>
      <c r="C659" s="13">
        <v>-2.1412839546464113E-2</v>
      </c>
      <c r="D659" s="13">
        <v>-0.13698560378060387</v>
      </c>
      <c r="E659" s="13">
        <v>2.2482924031492768</v>
      </c>
      <c r="F659" s="13">
        <v>6.3569456722764262</v>
      </c>
    </row>
    <row r="660" spans="1:6" ht="18" customHeight="1">
      <c r="A660" s="112">
        <v>41864</v>
      </c>
      <c r="B660" s="12">
        <v>1959.73</v>
      </c>
      <c r="C660" s="13">
        <v>-6.5782092992416885E-2</v>
      </c>
      <c r="D660" s="13">
        <v>-0.2026775847757567</v>
      </c>
      <c r="E660" s="13">
        <v>2.1810313363574751</v>
      </c>
      <c r="F660" s="13">
        <v>5.998961499767419</v>
      </c>
    </row>
    <row r="661" spans="1:6" ht="18" customHeight="1">
      <c r="A661" s="112">
        <v>41865</v>
      </c>
      <c r="B661" s="12">
        <v>1961.01</v>
      </c>
      <c r="C661" s="13">
        <v>6.5315119939990396E-2</v>
      </c>
      <c r="D661" s="13">
        <v>-0.13749484394335321</v>
      </c>
      <c r="E661" s="13">
        <v>2.2477709995307293</v>
      </c>
      <c r="F661" s="13">
        <v>6.0527070072305955</v>
      </c>
    </row>
    <row r="662" spans="1:6" ht="18" customHeight="1">
      <c r="A662" s="112">
        <v>41866</v>
      </c>
      <c r="B662" s="12">
        <v>1962.77</v>
      </c>
      <c r="C662" s="13">
        <v>8.9749669813010691E-2</v>
      </c>
      <c r="D662" s="13">
        <v>-4.786857529880395E-2</v>
      </c>
      <c r="E662" s="13">
        <v>2.3395380363939733</v>
      </c>
      <c r="F662" s="13">
        <v>6.1961314757202679</v>
      </c>
    </row>
    <row r="663" spans="1:6" ht="18" customHeight="1">
      <c r="A663" s="112">
        <v>41869</v>
      </c>
      <c r="B663" s="12">
        <v>1964.94</v>
      </c>
      <c r="C663" s="13">
        <v>0.11055803787505258</v>
      </c>
      <c r="D663" s="13">
        <v>6.2636540018634612E-2</v>
      </c>
      <c r="E663" s="13">
        <v>2.4526826216173969</v>
      </c>
      <c r="F663" s="13">
        <v>6.1080120745424793</v>
      </c>
    </row>
    <row r="664" spans="1:6" ht="18" customHeight="1">
      <c r="A664" s="112">
        <v>41870</v>
      </c>
      <c r="B664" s="12">
        <v>1966.78</v>
      </c>
      <c r="C664" s="13">
        <v>9.364153612831938E-2</v>
      </c>
      <c r="D664" s="13">
        <v>0.15633672996522296</v>
      </c>
      <c r="E664" s="13">
        <v>2.548620887428954</v>
      </c>
      <c r="F664" s="13">
        <v>6.2285979713307293</v>
      </c>
    </row>
    <row r="665" spans="1:6" ht="18" customHeight="1">
      <c r="A665" s="112">
        <v>41871</v>
      </c>
      <c r="B665" s="12">
        <v>1968.38</v>
      </c>
      <c r="C665" s="13">
        <v>8.1351244165595027E-2</v>
      </c>
      <c r="D665" s="13">
        <v>0.23781515600573844</v>
      </c>
      <c r="E665" s="13">
        <v>2.6320454663955273</v>
      </c>
      <c r="F665" s="13">
        <v>6.3109968512527592</v>
      </c>
    </row>
    <row r="666" spans="1:6" ht="18" customHeight="1">
      <c r="A666" s="112">
        <v>41872</v>
      </c>
      <c r="B666" s="12">
        <v>1968.02</v>
      </c>
      <c r="C666" s="13">
        <v>-1.8289151484984778E-2</v>
      </c>
      <c r="D666" s="13">
        <v>0.21948251014660691</v>
      </c>
      <c r="E666" s="13">
        <v>2.6132749361280405</v>
      </c>
      <c r="F666" s="13">
        <v>6.0572746575268788</v>
      </c>
    </row>
    <row r="667" spans="1:6" ht="18" customHeight="1">
      <c r="A667" s="112">
        <v>41873</v>
      </c>
      <c r="B667" s="12">
        <v>1971.93</v>
      </c>
      <c r="C667" s="13">
        <v>0.19867684271501762</v>
      </c>
      <c r="D667" s="13">
        <v>0.41859541378308496</v>
      </c>
      <c r="E667" s="13">
        <v>2.8171437509776354</v>
      </c>
      <c r="F667" s="13">
        <v>6.1272926892276036</v>
      </c>
    </row>
    <row r="668" spans="1:6" ht="18" customHeight="1">
      <c r="A668" s="112">
        <v>41876</v>
      </c>
      <c r="B668" s="12">
        <v>1976.81</v>
      </c>
      <c r="C668" s="13">
        <v>0.24747328759133769</v>
      </c>
      <c r="D668" s="13">
        <v>0.66710461320662606</v>
      </c>
      <c r="E668" s="13">
        <v>3.0715887168256906</v>
      </c>
      <c r="F668" s="13">
        <v>6.7259465617121039</v>
      </c>
    </row>
    <row r="669" spans="1:6" ht="18" customHeight="1">
      <c r="A669" s="112">
        <v>41877</v>
      </c>
      <c r="B669" s="12">
        <v>1976.51</v>
      </c>
      <c r="C669" s="13">
        <v>-1.5175965317859585E-2</v>
      </c>
      <c r="D669" s="13">
        <v>0.65182740832403496</v>
      </c>
      <c r="E669" s="13">
        <v>3.0559466082694664</v>
      </c>
      <c r="F669" s="13">
        <v>6.6884378711000725</v>
      </c>
    </row>
    <row r="670" spans="1:6" ht="18" customHeight="1">
      <c r="A670" s="112">
        <v>41878</v>
      </c>
      <c r="B670" s="12">
        <v>1978.29</v>
      </c>
      <c r="C670" s="13">
        <v>9.0057728015535687E-2</v>
      </c>
      <c r="D670" s="13">
        <v>0.7424721572941051</v>
      </c>
      <c r="E670" s="13">
        <v>3.1487564523697831</v>
      </c>
      <c r="F670" s="13">
        <v>6.9178345016186693</v>
      </c>
    </row>
    <row r="671" spans="1:6" ht="18" customHeight="1">
      <c r="A671" s="112">
        <v>41879</v>
      </c>
      <c r="B671" s="12">
        <v>1976.38</v>
      </c>
      <c r="C671" s="13">
        <v>-9.6548028853193912E-2</v>
      </c>
      <c r="D671" s="13">
        <v>0.64520728620824919</v>
      </c>
      <c r="E671" s="13">
        <v>3.0491683612284382</v>
      </c>
      <c r="F671" s="13">
        <v>6.9845995615340994</v>
      </c>
    </row>
    <row r="672" spans="1:6" ht="18" customHeight="1">
      <c r="A672" s="112">
        <v>41880</v>
      </c>
      <c r="B672" s="12">
        <v>1981.06</v>
      </c>
      <c r="C672" s="13">
        <v>0.23679656746171673</v>
      </c>
      <c r="D672" s="13">
        <v>0.88353168237671476</v>
      </c>
      <c r="E672" s="13">
        <v>3.293185254705655</v>
      </c>
      <c r="F672" s="13">
        <v>6.8515611937239429</v>
      </c>
    </row>
    <row r="673" spans="1:6" ht="18" customHeight="1">
      <c r="A673" s="112">
        <v>41883</v>
      </c>
      <c r="B673" s="12">
        <v>1982.87</v>
      </c>
      <c r="C673" s="13">
        <v>9.1365228715933888E-2</v>
      </c>
      <c r="D673" s="13">
        <v>9.1365228715933888E-2</v>
      </c>
      <c r="E673" s="13">
        <v>3.3875593096615919</v>
      </c>
      <c r="F673" s="13">
        <v>6.782161955485666</v>
      </c>
    </row>
    <row r="674" spans="1:6" ht="18" customHeight="1">
      <c r="A674" s="112">
        <v>41884</v>
      </c>
      <c r="B674" s="12">
        <v>1987.77</v>
      </c>
      <c r="C674" s="13">
        <v>0.24711655327884774</v>
      </c>
      <c r="D674" s="13">
        <v>0.33870756059888318</v>
      </c>
      <c r="E674" s="13">
        <v>3.643047082746742</v>
      </c>
      <c r="F674" s="13">
        <v>7.0108853645143521</v>
      </c>
    </row>
    <row r="675" spans="1:6" ht="18" customHeight="1">
      <c r="A675" s="112">
        <v>41885</v>
      </c>
      <c r="B675" s="12">
        <v>1986.15</v>
      </c>
      <c r="C675" s="13">
        <v>-8.1498362486598364E-2</v>
      </c>
      <c r="D675" s="13">
        <v>0.25693315699677477</v>
      </c>
      <c r="E675" s="13">
        <v>3.558579696543096</v>
      </c>
      <c r="F675" s="13">
        <v>6.9893341952165455</v>
      </c>
    </row>
    <row r="676" spans="1:6" ht="18" customHeight="1">
      <c r="A676" s="112">
        <v>41886</v>
      </c>
      <c r="B676" s="12">
        <v>1986.9</v>
      </c>
      <c r="C676" s="13">
        <v>3.7761498376265301E-2</v>
      </c>
      <c r="D676" s="13">
        <v>0.29479167718293731</v>
      </c>
      <c r="E676" s="13">
        <v>3.5976849679336675</v>
      </c>
      <c r="F676" s="13">
        <v>7.0366539530674288</v>
      </c>
    </row>
    <row r="677" spans="1:6" ht="18" customHeight="1">
      <c r="A677" s="112">
        <v>41887</v>
      </c>
      <c r="B677" s="12">
        <v>1986.93</v>
      </c>
      <c r="C677" s="13">
        <v>1.509889778050777E-3</v>
      </c>
      <c r="D677" s="13">
        <v>0.29630601799037759</v>
      </c>
      <c r="E677" s="13">
        <v>3.5992491787893099</v>
      </c>
      <c r="F677" s="13">
        <v>7.1675907747405621</v>
      </c>
    </row>
    <row r="678" spans="1:6" ht="18" customHeight="1">
      <c r="A678" s="112">
        <v>41890</v>
      </c>
      <c r="B678" s="12">
        <v>1986.37</v>
      </c>
      <c r="C678" s="13">
        <v>-2.818418364010089E-2</v>
      </c>
      <c r="D678" s="13">
        <v>0.26803832291804053</v>
      </c>
      <c r="E678" s="13">
        <v>3.5700505761509849</v>
      </c>
      <c r="F678" s="13">
        <v>7.3997977842779949</v>
      </c>
    </row>
    <row r="679" spans="1:6" ht="18" customHeight="1">
      <c r="A679" s="112">
        <v>41891</v>
      </c>
      <c r="B679" s="12">
        <v>1984.23</v>
      </c>
      <c r="C679" s="13">
        <v>-0.1077342086318156</v>
      </c>
      <c r="D679" s="13">
        <v>0.1600153453201969</v>
      </c>
      <c r="E679" s="13">
        <v>3.4584702017832036</v>
      </c>
      <c r="F679" s="13">
        <v>7.2777110974146186</v>
      </c>
    </row>
    <row r="680" spans="1:6" ht="18" customHeight="1">
      <c r="A680" s="112">
        <v>41892</v>
      </c>
      <c r="B680" s="12">
        <v>1985.93</v>
      </c>
      <c r="C680" s="13">
        <v>8.5675551725361565E-2</v>
      </c>
      <c r="D680" s="13">
        <v>0.24582799107548681</v>
      </c>
      <c r="E680" s="13">
        <v>3.547108816935185</v>
      </c>
      <c r="F680" s="13">
        <v>7.1650972668159563</v>
      </c>
    </row>
    <row r="681" spans="1:6" ht="18" customHeight="1">
      <c r="A681" s="112">
        <v>41893</v>
      </c>
      <c r="B681" s="12">
        <v>1987.25</v>
      </c>
      <c r="C681" s="13">
        <v>6.6467599562924917E-2</v>
      </c>
      <c r="D681" s="13">
        <v>0.31245898660312577</v>
      </c>
      <c r="E681" s="13">
        <v>3.6159340945826068</v>
      </c>
      <c r="F681" s="13">
        <v>7.2560057426287683</v>
      </c>
    </row>
    <row r="682" spans="1:6" ht="18" customHeight="1">
      <c r="A682" s="112">
        <v>41894</v>
      </c>
      <c r="B682" s="12">
        <v>1987.99</v>
      </c>
      <c r="C682" s="13">
        <v>3.7237388350730427E-2</v>
      </c>
      <c r="D682" s="13">
        <v>0.34981272652014894</v>
      </c>
      <c r="E682" s="13">
        <v>3.6545179623546531</v>
      </c>
      <c r="F682" s="13">
        <v>7.1455904624853739</v>
      </c>
    </row>
    <row r="683" spans="1:6" ht="18" customHeight="1">
      <c r="A683" s="112">
        <v>41897</v>
      </c>
      <c r="B683" s="12">
        <v>1987.37</v>
      </c>
      <c r="C683" s="13">
        <v>-3.1187279614086627E-2</v>
      </c>
      <c r="D683" s="13">
        <v>0.31851634983290911</v>
      </c>
      <c r="E683" s="13">
        <v>3.6221909380051098</v>
      </c>
      <c r="F683" s="13">
        <v>7.0925501818671632</v>
      </c>
    </row>
    <row r="684" spans="1:6" ht="18" customHeight="1">
      <c r="A684" s="112">
        <v>41898</v>
      </c>
      <c r="B684" s="12">
        <v>1986.93</v>
      </c>
      <c r="C684" s="13">
        <v>-2.2139812918575696E-2</v>
      </c>
      <c r="D684" s="13">
        <v>0.29630601799037759</v>
      </c>
      <c r="E684" s="13">
        <v>3.5992491787893099</v>
      </c>
      <c r="F684" s="13">
        <v>7.0036835982939083</v>
      </c>
    </row>
    <row r="685" spans="1:6" ht="18" customHeight="1">
      <c r="A685" s="112">
        <v>41899</v>
      </c>
      <c r="B685" s="12">
        <v>1991.96</v>
      </c>
      <c r="C685" s="13">
        <v>0.25315436376722733</v>
      </c>
      <c r="D685" s="13">
        <v>0.55021049337224959</v>
      </c>
      <c r="E685" s="13">
        <v>3.8615151989154883</v>
      </c>
      <c r="F685" s="13">
        <v>7.3931303677426063</v>
      </c>
    </row>
    <row r="686" spans="1:6" ht="18" customHeight="1">
      <c r="A686" s="112">
        <v>41900</v>
      </c>
      <c r="B686" s="12">
        <v>1994.55</v>
      </c>
      <c r="C686" s="13">
        <v>0.1300226912186897</v>
      </c>
      <c r="D686" s="13">
        <v>0.6809485830817863</v>
      </c>
      <c r="E686" s="13">
        <v>3.9965587361176169</v>
      </c>
      <c r="F686" s="13">
        <v>7.772152309113789</v>
      </c>
    </row>
    <row r="687" spans="1:6" ht="18" customHeight="1">
      <c r="A687" s="112">
        <v>41901</v>
      </c>
      <c r="B687" s="12">
        <v>1998.21</v>
      </c>
      <c r="C687" s="13">
        <v>0.18350003760247979</v>
      </c>
      <c r="D687" s="13">
        <v>0.86569816159025592</v>
      </c>
      <c r="E687" s="13">
        <v>4.1873924605036805</v>
      </c>
      <c r="F687" s="13">
        <v>8.0551574962822734</v>
      </c>
    </row>
    <row r="688" spans="1:6" ht="18" customHeight="1">
      <c r="A688" s="112">
        <v>41904</v>
      </c>
      <c r="B688" s="12">
        <v>1998.08</v>
      </c>
      <c r="C688" s="13">
        <v>-6.5058227113334866E-3</v>
      </c>
      <c r="D688" s="13">
        <v>0.85913601809133322</v>
      </c>
      <c r="E688" s="13">
        <v>4.1806142134626301</v>
      </c>
      <c r="F688" s="13">
        <v>8.110096905621166</v>
      </c>
    </row>
    <row r="689" spans="1:6" ht="18" customHeight="1">
      <c r="A689" s="112">
        <v>41905</v>
      </c>
      <c r="B689" s="12">
        <v>1999.41</v>
      </c>
      <c r="C689" s="13">
        <v>6.6563901345295662E-2</v>
      </c>
      <c r="D689" s="13">
        <v>0.92627179388813374</v>
      </c>
      <c r="E689" s="13">
        <v>4.2499608947285994</v>
      </c>
      <c r="F689" s="13">
        <v>8.2048923043619446</v>
      </c>
    </row>
    <row r="690" spans="1:6" ht="18" customHeight="1">
      <c r="A690" s="112">
        <v>41906</v>
      </c>
      <c r="B690" s="12">
        <v>2001.23</v>
      </c>
      <c r="C690" s="13">
        <v>9.1026852921616275E-2</v>
      </c>
      <c r="D690" s="13">
        <v>1.018141802873207</v>
      </c>
      <c r="E690" s="13">
        <v>4.3448563533030837</v>
      </c>
      <c r="F690" s="13">
        <v>8.3297696700679325</v>
      </c>
    </row>
    <row r="691" spans="1:6" ht="18" customHeight="1">
      <c r="A691" s="112">
        <v>41907</v>
      </c>
      <c r="B691" s="12">
        <v>2004.32</v>
      </c>
      <c r="C691" s="13">
        <v>0.15440504089985208</v>
      </c>
      <c r="D691" s="13">
        <v>1.1741189060402002</v>
      </c>
      <c r="E691" s="13">
        <v>4.505970071432297</v>
      </c>
      <c r="F691" s="13">
        <v>8.3076657048060554</v>
      </c>
    </row>
    <row r="692" spans="1:6" ht="18" customHeight="1">
      <c r="A692" s="112">
        <v>41908</v>
      </c>
      <c r="B692" s="12">
        <v>2006.72</v>
      </c>
      <c r="C692" s="13">
        <v>0.11974135866528179</v>
      </c>
      <c r="D692" s="13">
        <v>1.2952661706359336</v>
      </c>
      <c r="E692" s="13">
        <v>4.6311069398821569</v>
      </c>
      <c r="F692" s="13">
        <v>8.2676910460323327</v>
      </c>
    </row>
    <row r="693" spans="1:6" ht="18" customHeight="1">
      <c r="A693" s="112">
        <v>41911</v>
      </c>
      <c r="B693" s="12">
        <v>2009.19</v>
      </c>
      <c r="C693" s="13">
        <v>0.1230864295965528</v>
      </c>
      <c r="D693" s="13">
        <v>1.419946897115687</v>
      </c>
      <c r="E693" s="13">
        <v>4.7598936336618047</v>
      </c>
      <c r="F693" s="13">
        <v>8.3454215041818713</v>
      </c>
    </row>
    <row r="694" spans="1:6" ht="18" customHeight="1">
      <c r="A694" s="112">
        <v>41912</v>
      </c>
      <c r="B694" s="12">
        <v>2008.75</v>
      </c>
      <c r="C694" s="13">
        <v>-2.189937238389339E-2</v>
      </c>
      <c r="D694" s="13">
        <v>1.3977365652731333</v>
      </c>
      <c r="E694" s="13">
        <v>4.7369518744460049</v>
      </c>
      <c r="F694" s="13">
        <v>8.579907244245998</v>
      </c>
    </row>
    <row r="695" spans="1:6" ht="18" customHeight="1">
      <c r="A695" s="112">
        <v>41913</v>
      </c>
      <c r="B695" s="12">
        <v>2010.6</v>
      </c>
      <c r="C695" s="13">
        <v>9.2097075295582975E-2</v>
      </c>
      <c r="D695" s="13">
        <v>9.2097075295582975E-2</v>
      </c>
      <c r="E695" s="13">
        <v>4.8334115438761094</v>
      </c>
      <c r="F695" s="13">
        <v>8.5678184380619129</v>
      </c>
    </row>
    <row r="696" spans="1:6" ht="18" customHeight="1">
      <c r="A696" s="112">
        <v>41914</v>
      </c>
      <c r="B696" s="12">
        <v>2007.33</v>
      </c>
      <c r="C696" s="13">
        <v>-0.16263801850193715</v>
      </c>
      <c r="D696" s="13">
        <v>-7.0690728064715103E-2</v>
      </c>
      <c r="E696" s="13">
        <v>4.6629125606131527</v>
      </c>
      <c r="F696" s="13">
        <v>8.6664429094216224</v>
      </c>
    </row>
    <row r="697" spans="1:6" ht="18" customHeight="1">
      <c r="A697" s="112">
        <v>41915</v>
      </c>
      <c r="B697" s="12">
        <v>2009.05</v>
      </c>
      <c r="C697" s="13">
        <v>8.5685960953107987E-2</v>
      </c>
      <c r="D697" s="13">
        <v>1.4934660858734183E-2</v>
      </c>
      <c r="E697" s="13">
        <v>4.752593983002229</v>
      </c>
      <c r="F697" s="13">
        <v>8.7819325774557875</v>
      </c>
    </row>
    <row r="698" spans="1:6" ht="18" customHeight="1">
      <c r="A698" s="112">
        <v>41918</v>
      </c>
      <c r="B698" s="12">
        <v>1999.02</v>
      </c>
      <c r="C698" s="13">
        <v>-0.49924093477016207</v>
      </c>
      <c r="D698" s="13">
        <v>-0.48438083385189401</v>
      </c>
      <c r="E698" s="13">
        <v>4.2296261536054924</v>
      </c>
      <c r="F698" s="13">
        <v>8.1194223592406125</v>
      </c>
    </row>
    <row r="699" spans="1:6" ht="18" customHeight="1">
      <c r="A699" s="112">
        <v>41919</v>
      </c>
      <c r="B699" s="12">
        <v>1992.21</v>
      </c>
      <c r="C699" s="13">
        <v>-0.34066692679413091</v>
      </c>
      <c r="D699" s="13">
        <v>-0.82339763534535759</v>
      </c>
      <c r="E699" s="13">
        <v>3.8745502893789974</v>
      </c>
      <c r="F699" s="13">
        <v>7.7662497836247235</v>
      </c>
    </row>
    <row r="700" spans="1:6" ht="18" customHeight="1">
      <c r="A700" s="112">
        <v>41920</v>
      </c>
      <c r="B700" s="12">
        <v>1992.28</v>
      </c>
      <c r="C700" s="13">
        <v>3.5136858062223553E-3</v>
      </c>
      <c r="D700" s="13">
        <v>-0.81991288114499072</v>
      </c>
      <c r="E700" s="13">
        <v>3.8782001147087852</v>
      </c>
      <c r="F700" s="13">
        <v>7.8476270902014367</v>
      </c>
    </row>
    <row r="701" spans="1:6" ht="18" customHeight="1">
      <c r="A701" s="112">
        <v>41921</v>
      </c>
      <c r="B701" s="12">
        <v>1991.28</v>
      </c>
      <c r="C701" s="13">
        <v>-5.0193747866766891E-2</v>
      </c>
      <c r="D701" s="13">
        <v>-0.86969508400747131</v>
      </c>
      <c r="E701" s="13">
        <v>3.8260597528546825</v>
      </c>
      <c r="F701" s="13">
        <v>7.7509144823705078</v>
      </c>
    </row>
    <row r="702" spans="1:6" ht="18" customHeight="1">
      <c r="A702" s="112">
        <v>41922</v>
      </c>
      <c r="B702" s="12">
        <v>1987.22</v>
      </c>
      <c r="C702" s="13">
        <v>-0.20388895584749767</v>
      </c>
      <c r="D702" s="13">
        <v>-1.0718108276291161</v>
      </c>
      <c r="E702" s="13">
        <v>3.6143698837269866</v>
      </c>
      <c r="F702" s="13">
        <v>7.5708037415555207</v>
      </c>
    </row>
    <row r="703" spans="1:6" ht="18" customHeight="1">
      <c r="A703" s="112">
        <v>41925</v>
      </c>
      <c r="B703" s="12">
        <v>1986.64</v>
      </c>
      <c r="C703" s="13">
        <v>-2.9186501746158999E-2</v>
      </c>
      <c r="D703" s="13">
        <v>-1.100684505289351</v>
      </c>
      <c r="E703" s="13">
        <v>3.584128473851611</v>
      </c>
      <c r="F703" s="13">
        <v>7.4475104654558866</v>
      </c>
    </row>
    <row r="704" spans="1:6" ht="18" customHeight="1">
      <c r="A704" s="112">
        <v>41926</v>
      </c>
      <c r="B704" s="12">
        <v>1986.78</v>
      </c>
      <c r="C704" s="13">
        <v>7.0470744573780664E-3</v>
      </c>
      <c r="D704" s="13">
        <v>-1.0937149968886173</v>
      </c>
      <c r="E704" s="13">
        <v>3.5914281245111868</v>
      </c>
      <c r="F704" s="13">
        <v>7.39525505819012</v>
      </c>
    </row>
    <row r="705" spans="1:6" ht="18" customHeight="1">
      <c r="A705" s="112">
        <v>41927</v>
      </c>
      <c r="B705" s="12">
        <v>1985.23</v>
      </c>
      <c r="C705" s="13">
        <v>-7.8015683669052649E-2</v>
      </c>
      <c r="D705" s="13">
        <v>-1.170877411325455</v>
      </c>
      <c r="E705" s="13">
        <v>3.5106105636373064</v>
      </c>
      <c r="F705" s="13">
        <v>7.2853730504425895</v>
      </c>
    </row>
    <row r="706" spans="1:6" ht="18" customHeight="1">
      <c r="A706" s="112">
        <v>41928</v>
      </c>
      <c r="B706" s="12">
        <v>1988.47</v>
      </c>
      <c r="C706" s="13">
        <v>0.16320527092579251</v>
      </c>
      <c r="D706" s="13">
        <v>-1.0095830740510237</v>
      </c>
      <c r="E706" s="13">
        <v>3.6795453360446206</v>
      </c>
      <c r="F706" s="13">
        <v>7.4906751716308895</v>
      </c>
    </row>
    <row r="707" spans="1:6" ht="18" customHeight="1">
      <c r="A707" s="112">
        <v>41929</v>
      </c>
      <c r="B707" s="12">
        <v>1986.86</v>
      </c>
      <c r="C707" s="13">
        <v>-8.0966773448942764E-2</v>
      </c>
      <c r="D707" s="13">
        <v>-1.0897324206596171</v>
      </c>
      <c r="E707" s="13">
        <v>3.5955993534594999</v>
      </c>
      <c r="F707" s="13">
        <v>7.4443002379407153</v>
      </c>
    </row>
    <row r="708" spans="1:6" ht="18" customHeight="1">
      <c r="A708" s="112">
        <v>41932</v>
      </c>
      <c r="B708" s="12">
        <v>1989.74</v>
      </c>
      <c r="C708" s="13">
        <v>0.14495233685312137</v>
      </c>
      <c r="D708" s="13">
        <v>-0.94635967641567564</v>
      </c>
      <c r="E708" s="13">
        <v>3.7457635955993496</v>
      </c>
      <c r="F708" s="13">
        <v>7.3318876697845647</v>
      </c>
    </row>
    <row r="709" spans="1:6" ht="18" customHeight="1">
      <c r="A709" s="112">
        <v>41933</v>
      </c>
      <c r="B709" s="12">
        <v>1992.67</v>
      </c>
      <c r="C709" s="13">
        <v>0.14725542030618044</v>
      </c>
      <c r="D709" s="13">
        <v>-0.80049782202862296</v>
      </c>
      <c r="E709" s="13">
        <v>3.8985348558318922</v>
      </c>
      <c r="F709" s="13">
        <v>7.4308296133359208</v>
      </c>
    </row>
    <row r="710" spans="1:6" ht="18" customHeight="1">
      <c r="A710" s="112">
        <v>41934</v>
      </c>
      <c r="B710" s="12">
        <v>1993.93</v>
      </c>
      <c r="C710" s="13">
        <v>6.3231744343017482E-2</v>
      </c>
      <c r="D710" s="13">
        <v>-0.7377722464218972</v>
      </c>
      <c r="E710" s="13">
        <v>3.9642317117680737</v>
      </c>
      <c r="F710" s="13">
        <v>7.4999191296190482</v>
      </c>
    </row>
    <row r="711" spans="1:6" ht="18" customHeight="1">
      <c r="A711" s="112">
        <v>41935</v>
      </c>
      <c r="B711" s="12">
        <v>2001.32</v>
      </c>
      <c r="C711" s="13">
        <v>0.37062484640884019</v>
      </c>
      <c r="D711" s="13">
        <v>-0.36988176726820976</v>
      </c>
      <c r="E711" s="13">
        <v>4.3495489858699443</v>
      </c>
      <c r="F711" s="13">
        <v>8.0375506766787286</v>
      </c>
    </row>
    <row r="712" spans="1:6" ht="18" customHeight="1">
      <c r="A712" s="112">
        <v>41936</v>
      </c>
      <c r="B712" s="12">
        <v>1996.65</v>
      </c>
      <c r="C712" s="13">
        <v>-0.23334599164550607</v>
      </c>
      <c r="D712" s="13">
        <v>-0.60236465463596733</v>
      </c>
      <c r="E712" s="13">
        <v>4.1060534960112527</v>
      </c>
      <c r="F712" s="13">
        <v>7.6216143376903522</v>
      </c>
    </row>
    <row r="713" spans="1:6" ht="18" customHeight="1">
      <c r="A713" s="112">
        <v>41939</v>
      </c>
      <c r="B713" s="12">
        <v>2007.18</v>
      </c>
      <c r="C713" s="13">
        <v>0.52738336713995526</v>
      </c>
      <c r="D713" s="13">
        <v>-7.8158058494082194E-2</v>
      </c>
      <c r="E713" s="13">
        <v>4.6550915063350518</v>
      </c>
      <c r="F713" s="13">
        <v>8.2621359223300939</v>
      </c>
    </row>
    <row r="714" spans="1:6" ht="18" customHeight="1">
      <c r="A714" s="112">
        <v>41940</v>
      </c>
      <c r="B714" s="12">
        <v>2002.18</v>
      </c>
      <c r="C714" s="13">
        <v>-0.24910571049930885</v>
      </c>
      <c r="D714" s="13">
        <v>-0.32706907280647401</v>
      </c>
      <c r="E714" s="13">
        <v>4.3943896970644936</v>
      </c>
      <c r="F714" s="13">
        <v>8.0075954556733997</v>
      </c>
    </row>
    <row r="715" spans="1:6" ht="18" customHeight="1">
      <c r="A715" s="112">
        <v>41941</v>
      </c>
      <c r="B715" s="12">
        <v>2000.78</v>
      </c>
      <c r="C715" s="13">
        <v>-6.9923783076453194E-2</v>
      </c>
      <c r="D715" s="13">
        <v>-0.39676415681394461</v>
      </c>
      <c r="E715" s="13">
        <v>4.3213931904687364</v>
      </c>
      <c r="F715" s="13">
        <v>7.8105214378472176</v>
      </c>
    </row>
    <row r="716" spans="1:6" ht="18" customHeight="1">
      <c r="A716" s="112">
        <v>41942</v>
      </c>
      <c r="B716" s="12">
        <v>1991.31</v>
      </c>
      <c r="C716" s="13">
        <v>-0.47331540699127039</v>
      </c>
      <c r="D716" s="13">
        <v>-0.86820161792159345</v>
      </c>
      <c r="E716" s="13">
        <v>3.8276239637103027</v>
      </c>
      <c r="F716" s="13">
        <v>7.2020371138016515</v>
      </c>
    </row>
    <row r="717" spans="1:6" ht="18" customHeight="1">
      <c r="A717" s="112">
        <v>41943</v>
      </c>
      <c r="B717" s="12">
        <v>2005.3</v>
      </c>
      <c r="C717" s="13">
        <v>0.70255259100793221</v>
      </c>
      <c r="D717" s="13">
        <v>-0.17174859987554303</v>
      </c>
      <c r="E717" s="13">
        <v>4.557067626049327</v>
      </c>
      <c r="F717" s="13">
        <v>7.612802129395102</v>
      </c>
    </row>
    <row r="718" spans="1:6" ht="18" customHeight="1">
      <c r="A718" s="112">
        <v>41946</v>
      </c>
      <c r="B718" s="12">
        <v>2013.7</v>
      </c>
      <c r="C718" s="13">
        <v>0.41888994165462101</v>
      </c>
      <c r="D718" s="13">
        <v>0.41888994165462101</v>
      </c>
      <c r="E718" s="13">
        <v>4.9950466656238479</v>
      </c>
      <c r="F718" s="13">
        <v>7.8459725792630719</v>
      </c>
    </row>
    <row r="719" spans="1:6" ht="18" customHeight="1">
      <c r="A719" s="112">
        <v>41947</v>
      </c>
      <c r="B719" s="12">
        <v>2015.09</v>
      </c>
      <c r="C719" s="13">
        <v>6.9027163927093405E-2</v>
      </c>
      <c r="D719" s="13">
        <v>0.48820625342840263</v>
      </c>
      <c r="E719" s="13">
        <v>5.0675217686010576</v>
      </c>
      <c r="F719" s="13">
        <v>7.9342888974589743</v>
      </c>
    </row>
    <row r="720" spans="1:6" ht="18" customHeight="1">
      <c r="A720" s="112">
        <v>41948</v>
      </c>
      <c r="B720" s="12">
        <v>2021.11</v>
      </c>
      <c r="C720" s="13">
        <v>0.29874596171883816</v>
      </c>
      <c r="D720" s="13">
        <v>0.78841071161421805</v>
      </c>
      <c r="E720" s="13">
        <v>5.3814067469628135</v>
      </c>
      <c r="F720" s="13">
        <v>8.0224050111971543</v>
      </c>
    </row>
    <row r="721" spans="1:6" ht="18" customHeight="1">
      <c r="A721" s="112">
        <v>41949</v>
      </c>
      <c r="B721" s="12">
        <v>2029.74</v>
      </c>
      <c r="C721" s="13">
        <v>0.4269930879566175</v>
      </c>
      <c r="D721" s="13">
        <v>1.2187702588141391</v>
      </c>
      <c r="E721" s="13">
        <v>5.8313780697637929</v>
      </c>
      <c r="F721" s="13">
        <v>8.4888717850041715</v>
      </c>
    </row>
    <row r="722" spans="1:6" ht="18" customHeight="1">
      <c r="A722" s="112">
        <v>41950</v>
      </c>
      <c r="B722" s="12">
        <v>2030.38</v>
      </c>
      <c r="C722" s="13">
        <v>3.1531132066175971E-2</v>
      </c>
      <c r="D722" s="13">
        <v>1.2506856829402224</v>
      </c>
      <c r="E722" s="13">
        <v>5.8647479013504311</v>
      </c>
      <c r="F722" s="13">
        <v>8.5561525917609025</v>
      </c>
    </row>
    <row r="723" spans="1:6" ht="18" customHeight="1">
      <c r="A723" s="112">
        <v>41953</v>
      </c>
      <c r="B723" s="12">
        <v>2029.68</v>
      </c>
      <c r="C723" s="13">
        <v>-3.4476304928143797E-2</v>
      </c>
      <c r="D723" s="13">
        <v>1.2157781878023188</v>
      </c>
      <c r="E723" s="13">
        <v>5.8282496480525525</v>
      </c>
      <c r="F723" s="13">
        <v>8.4514643255980459</v>
      </c>
    </row>
    <row r="724" spans="1:6" ht="18" customHeight="1">
      <c r="A724" s="112">
        <v>41954</v>
      </c>
      <c r="B724" s="12">
        <v>2032.91</v>
      </c>
      <c r="C724" s="13">
        <v>0.15913838634662447</v>
      </c>
      <c r="D724" s="13">
        <v>1.3768513439385677</v>
      </c>
      <c r="E724" s="13">
        <v>5.9966630168413415</v>
      </c>
      <c r="F724" s="13">
        <v>8.3767819253857123</v>
      </c>
    </row>
    <row r="725" spans="1:6" ht="18" customHeight="1">
      <c r="A725" s="112">
        <v>41955</v>
      </c>
      <c r="B725" s="12">
        <v>2033.19</v>
      </c>
      <c r="C725" s="13">
        <v>1.3773359371538341E-2</v>
      </c>
      <c r="D725" s="13">
        <v>1.3908143419937291</v>
      </c>
      <c r="E725" s="13">
        <v>6.0112623181604929</v>
      </c>
      <c r="F725" s="13">
        <v>8.3992216031775655</v>
      </c>
    </row>
    <row r="726" spans="1:6" ht="18" customHeight="1">
      <c r="A726" s="112">
        <v>41956</v>
      </c>
      <c r="B726" s="12">
        <v>2040.94</v>
      </c>
      <c r="C726" s="13">
        <v>0.38117441065517177</v>
      </c>
      <c r="D726" s="13">
        <v>1.7772901810203079</v>
      </c>
      <c r="E726" s="13">
        <v>6.4153501225298504</v>
      </c>
      <c r="F726" s="13">
        <v>8.714457690136058</v>
      </c>
    </row>
    <row r="727" spans="1:6" ht="18" customHeight="1">
      <c r="A727" s="112">
        <v>41957</v>
      </c>
      <c r="B727" s="12">
        <v>2043.58</v>
      </c>
      <c r="C727" s="13">
        <v>0.12935216125902205</v>
      </c>
      <c r="D727" s="13">
        <v>1.9089413055403126</v>
      </c>
      <c r="E727" s="13">
        <v>6.5530006778246941</v>
      </c>
      <c r="F727" s="13">
        <v>8.6663830692332198</v>
      </c>
    </row>
    <row r="728" spans="1:6" ht="18" customHeight="1">
      <c r="A728" s="112">
        <v>41960</v>
      </c>
      <c r="B728" s="12">
        <v>2043.45</v>
      </c>
      <c r="C728" s="13">
        <v>-6.3613854118682589E-3</v>
      </c>
      <c r="D728" s="13">
        <v>1.902458485014713</v>
      </c>
      <c r="E728" s="13">
        <v>6.5462224307836658</v>
      </c>
      <c r="F728" s="13">
        <v>8.6594703817930441</v>
      </c>
    </row>
    <row r="729" spans="1:6" ht="18" customHeight="1">
      <c r="A729" s="112">
        <v>41961</v>
      </c>
      <c r="B729" s="12">
        <v>2042.65</v>
      </c>
      <c r="C729" s="13">
        <v>-3.9149477599154103E-2</v>
      </c>
      <c r="D729" s="13">
        <v>1.8625642048571311</v>
      </c>
      <c r="E729" s="13">
        <v>6.5045101413003792</v>
      </c>
      <c r="F729" s="13">
        <v>8.7748353187387949</v>
      </c>
    </row>
    <row r="730" spans="1:6" ht="18" customHeight="1">
      <c r="A730" s="112">
        <v>41962</v>
      </c>
      <c r="B730" s="12">
        <v>2040.26</v>
      </c>
      <c r="C730" s="13">
        <v>-0.11700487112330515</v>
      </c>
      <c r="D730" s="13">
        <v>1.7433800428863444</v>
      </c>
      <c r="E730" s="13">
        <v>6.3798946764690445</v>
      </c>
      <c r="F730" s="13">
        <v>8.7164567214442545</v>
      </c>
    </row>
    <row r="731" spans="1:6" ht="18" customHeight="1">
      <c r="A731" s="112">
        <v>41963</v>
      </c>
      <c r="B731" s="12">
        <v>2040.38</v>
      </c>
      <c r="C731" s="13">
        <v>5.8816033250641553E-3</v>
      </c>
      <c r="D731" s="13">
        <v>1.7493641849100072</v>
      </c>
      <c r="E731" s="13">
        <v>6.3861515198915475</v>
      </c>
      <c r="F731" s="13">
        <v>8.7228509921776887</v>
      </c>
    </row>
    <row r="732" spans="1:6" ht="18" customHeight="1">
      <c r="A732" s="112">
        <v>41964</v>
      </c>
      <c r="B732" s="12">
        <v>2033.22</v>
      </c>
      <c r="C732" s="13">
        <v>-0.35091502563248111</v>
      </c>
      <c r="D732" s="13">
        <v>1.3923103774996282</v>
      </c>
      <c r="E732" s="13">
        <v>6.0128265290161131</v>
      </c>
      <c r="F732" s="13">
        <v>8.066650721517977</v>
      </c>
    </row>
    <row r="733" spans="1:6" ht="18" customHeight="1">
      <c r="A733" s="112">
        <v>41967</v>
      </c>
      <c r="B733" s="12">
        <v>2037.5</v>
      </c>
      <c r="C733" s="13">
        <v>0.21050353626268503</v>
      </c>
      <c r="D733" s="13">
        <v>1.6057447763426991</v>
      </c>
      <c r="E733" s="13">
        <v>6.2359872777516978</v>
      </c>
      <c r="F733" s="13">
        <v>8.2964372465331735</v>
      </c>
    </row>
    <row r="734" spans="1:6" ht="18" customHeight="1">
      <c r="A734" s="112">
        <v>41968</v>
      </c>
      <c r="B734" s="12">
        <v>2036.16</v>
      </c>
      <c r="C734" s="13">
        <v>-6.5766871165640062E-2</v>
      </c>
      <c r="D734" s="13">
        <v>1.5389218570787566</v>
      </c>
      <c r="E734" s="13">
        <v>6.1661191928672032</v>
      </c>
      <c r="F734" s="13">
        <v>8.2735553582158783</v>
      </c>
    </row>
    <row r="735" spans="1:6" ht="18" customHeight="1">
      <c r="A735" s="112">
        <v>41969</v>
      </c>
      <c r="B735" s="12">
        <v>2033.84</v>
      </c>
      <c r="C735" s="13">
        <v>-0.11393996542512497</v>
      </c>
      <c r="D735" s="13">
        <v>1.4232284446217491</v>
      </c>
      <c r="E735" s="13">
        <v>6.0451535533656564</v>
      </c>
      <c r="F735" s="13">
        <v>8.0008708719871091</v>
      </c>
    </row>
    <row r="736" spans="1:6" ht="18" customHeight="1">
      <c r="A736" s="112">
        <v>41970</v>
      </c>
      <c r="B736" s="12">
        <v>2035.58</v>
      </c>
      <c r="C736" s="13">
        <v>8.5552452503634413E-2</v>
      </c>
      <c r="D736" s="13">
        <v>1.5099985039644936</v>
      </c>
      <c r="E736" s="13">
        <v>6.1358777829918054</v>
      </c>
      <c r="F736" s="13">
        <v>7.8007498887876725</v>
      </c>
    </row>
    <row r="737" spans="1:6" ht="18" customHeight="1">
      <c r="A737" s="112">
        <v>41971</v>
      </c>
      <c r="B737" s="12">
        <v>2042.95</v>
      </c>
      <c r="C737" s="13">
        <v>0.36205897090755279</v>
      </c>
      <c r="D737" s="13">
        <v>1.8775245599162327</v>
      </c>
      <c r="E737" s="13">
        <v>6.5201522498566034</v>
      </c>
      <c r="F737" s="13">
        <v>7.8295797024189762</v>
      </c>
    </row>
    <row r="738" spans="1:6" ht="18" customHeight="1">
      <c r="A738" s="112">
        <v>41974</v>
      </c>
      <c r="B738" s="12">
        <v>2039.79</v>
      </c>
      <c r="C738" s="13">
        <v>-0.1546782838542371</v>
      </c>
      <c r="D738" s="13">
        <v>-0.1546782838542371</v>
      </c>
      <c r="E738" s="13">
        <v>6.3553887063976244</v>
      </c>
      <c r="F738" s="13">
        <v>7.5838607594936658</v>
      </c>
    </row>
    <row r="739" spans="1:6" ht="18" customHeight="1">
      <c r="A739" s="112">
        <v>41975</v>
      </c>
      <c r="B739" s="12">
        <v>2043.46</v>
      </c>
      <c r="C739" s="13">
        <v>0.17992048201040944</v>
      </c>
      <c r="D739" s="13">
        <v>2.4963900242291892E-2</v>
      </c>
      <c r="E739" s="13">
        <v>6.5467438344022133</v>
      </c>
      <c r="F739" s="13">
        <v>7.5822347639304288</v>
      </c>
    </row>
    <row r="740" spans="1:6" ht="18" customHeight="1">
      <c r="A740" s="112">
        <v>41976</v>
      </c>
      <c r="B740" s="12">
        <v>2040.09</v>
      </c>
      <c r="C740" s="13">
        <v>-0.16491636733775294</v>
      </c>
      <c r="D740" s="13">
        <v>-0.13999363665289088</v>
      </c>
      <c r="E740" s="13">
        <v>6.3710308149538486</v>
      </c>
      <c r="F740" s="13">
        <v>7.3720276628667092</v>
      </c>
    </row>
    <row r="741" spans="1:6" ht="18" customHeight="1">
      <c r="A741" s="112">
        <v>41977</v>
      </c>
      <c r="B741" s="12">
        <v>2047.73</v>
      </c>
      <c r="C741" s="13">
        <v>0.37449328215912736</v>
      </c>
      <c r="D741" s="13">
        <v>0.23397537874152441</v>
      </c>
      <c r="E741" s="13">
        <v>6.7693831795192727</v>
      </c>
      <c r="F741" s="13">
        <v>7.7508774330020014</v>
      </c>
    </row>
    <row r="742" spans="1:6" ht="18" customHeight="1">
      <c r="A742" s="112">
        <v>41978</v>
      </c>
      <c r="B742" s="12">
        <v>2051.86</v>
      </c>
      <c r="C742" s="13">
        <v>0.20168674581122481</v>
      </c>
      <c r="D742" s="13">
        <v>0.43613402188011907</v>
      </c>
      <c r="E742" s="13">
        <v>6.9847228739767564</v>
      </c>
      <c r="F742" s="13">
        <v>8.1731098727877658</v>
      </c>
    </row>
    <row r="743" spans="1:6" ht="18" customHeight="1">
      <c r="A743" s="112">
        <v>41981</v>
      </c>
      <c r="B743" s="12">
        <v>2054.4299999999998</v>
      </c>
      <c r="C743" s="13">
        <v>0.12525221018977462</v>
      </c>
      <c r="D743" s="13">
        <v>0.56193249957168234</v>
      </c>
      <c r="E743" s="13">
        <v>7.11872360394179</v>
      </c>
      <c r="F743" s="13">
        <v>8.3748753738783535</v>
      </c>
    </row>
    <row r="744" spans="1:6" ht="18" customHeight="1">
      <c r="A744" s="112">
        <v>41982</v>
      </c>
      <c r="B744" s="12">
        <v>2050.46</v>
      </c>
      <c r="C744" s="13">
        <v>-0.19324094761076216</v>
      </c>
      <c r="D744" s="13">
        <v>0.36760566827382934</v>
      </c>
      <c r="E744" s="13">
        <v>6.911726367380977</v>
      </c>
      <c r="F744" s="13">
        <v>8.1312260384860835</v>
      </c>
    </row>
    <row r="745" spans="1:6" ht="18" customHeight="1">
      <c r="A745" s="112">
        <v>41983</v>
      </c>
      <c r="B745" s="12">
        <v>2048.85</v>
      </c>
      <c r="C745" s="13">
        <v>-7.851896647582679E-2</v>
      </c>
      <c r="D745" s="13">
        <v>0.28879806162656063</v>
      </c>
      <c r="E745" s="13">
        <v>6.8277803847958562</v>
      </c>
      <c r="F745" s="13">
        <v>8.1329990763953077</v>
      </c>
    </row>
    <row r="746" spans="1:6" ht="18" customHeight="1">
      <c r="A746" s="112">
        <v>41984</v>
      </c>
      <c r="B746" s="12">
        <v>2053.98</v>
      </c>
      <c r="C746" s="13">
        <v>0.25038436195914393</v>
      </c>
      <c r="D746" s="13">
        <v>0.53990552876967968</v>
      </c>
      <c r="E746" s="13">
        <v>7.0952604411074649</v>
      </c>
      <c r="F746" s="13">
        <v>8.2883006373993595</v>
      </c>
    </row>
    <row r="747" spans="1:6" ht="18" customHeight="1">
      <c r="A747" s="112">
        <v>41985</v>
      </c>
      <c r="B747" s="12">
        <v>2051.9</v>
      </c>
      <c r="C747" s="13">
        <v>-0.10126680882968087</v>
      </c>
      <c r="D747" s="13">
        <v>0.43809197484030449</v>
      </c>
      <c r="E747" s="13">
        <v>6.9868084884509019</v>
      </c>
      <c r="F747" s="13">
        <v>8.0840483978866793</v>
      </c>
    </row>
    <row r="748" spans="1:6" ht="18" customHeight="1">
      <c r="A748" s="112">
        <v>41988</v>
      </c>
      <c r="B748" s="12">
        <v>2051.61</v>
      </c>
      <c r="C748" s="13">
        <v>-1.4133242360736542E-2</v>
      </c>
      <c r="D748" s="13">
        <v>0.42389681587899908</v>
      </c>
      <c r="E748" s="13">
        <v>6.9716877835132252</v>
      </c>
      <c r="F748" s="13">
        <v>8.0522667902586988</v>
      </c>
    </row>
    <row r="749" spans="1:6" ht="18" customHeight="1">
      <c r="A749" s="112">
        <v>41989</v>
      </c>
      <c r="B749" s="12">
        <v>2051.1999999999998</v>
      </c>
      <c r="C749" s="13">
        <v>-1.9984305009246306E-2</v>
      </c>
      <c r="D749" s="13">
        <v>0.40382779803713742</v>
      </c>
      <c r="E749" s="13">
        <v>6.9503102351530233</v>
      </c>
      <c r="F749" s="13">
        <v>8.0614061890863731</v>
      </c>
    </row>
    <row r="750" spans="1:6" ht="18" customHeight="1">
      <c r="A750" s="112">
        <v>41990</v>
      </c>
      <c r="B750" s="12">
        <v>2050.5500000000002</v>
      </c>
      <c r="C750" s="13">
        <v>-3.1688767550686059E-2</v>
      </c>
      <c r="D750" s="13">
        <v>0.37201106243422988</v>
      </c>
      <c r="E750" s="13">
        <v>6.9164189999478598</v>
      </c>
      <c r="F750" s="13">
        <v>8.0909407187964568</v>
      </c>
    </row>
    <row r="751" spans="1:6" ht="18" customHeight="1">
      <c r="A751" s="112">
        <v>41991</v>
      </c>
      <c r="B751" s="12">
        <v>2051.62</v>
      </c>
      <c r="C751" s="13">
        <v>5.2181122137939795E-2</v>
      </c>
      <c r="D751" s="13">
        <v>0.42438630411902878</v>
      </c>
      <c r="E751" s="13">
        <v>6.9722091871317504</v>
      </c>
      <c r="F751" s="13">
        <v>7.8347069212008957</v>
      </c>
    </row>
    <row r="752" spans="1:6" ht="18" customHeight="1">
      <c r="A752" s="112">
        <v>41992</v>
      </c>
      <c r="B752" s="12">
        <v>2053.66</v>
      </c>
      <c r="C752" s="13">
        <v>9.9433618311373095E-2</v>
      </c>
      <c r="D752" s="13">
        <v>0.52424190508821855</v>
      </c>
      <c r="E752" s="13">
        <v>7.0785755253141236</v>
      </c>
      <c r="F752" s="13">
        <v>7.7465490737194331</v>
      </c>
    </row>
    <row r="753" spans="1:6" ht="18" customHeight="1">
      <c r="A753" s="112">
        <v>41995</v>
      </c>
      <c r="B753" s="12">
        <v>2055.2800000000002</v>
      </c>
      <c r="C753" s="13">
        <v>7.8883554239772558E-2</v>
      </c>
      <c r="D753" s="13">
        <v>0.60353899997553917</v>
      </c>
      <c r="E753" s="13">
        <v>7.163042911517814</v>
      </c>
      <c r="F753" s="13">
        <v>7.6305136758537451</v>
      </c>
    </row>
    <row r="754" spans="1:6" ht="18" customHeight="1">
      <c r="A754" s="112">
        <v>41996</v>
      </c>
      <c r="B754" s="12">
        <v>2062.89</v>
      </c>
      <c r="C754" s="13">
        <v>0.37026585185471195</v>
      </c>
      <c r="D754" s="13">
        <v>0.97603955064977654</v>
      </c>
      <c r="E754" s="13">
        <v>7.5598310652275735</v>
      </c>
      <c r="F754" s="13">
        <v>8.0120636483111518</v>
      </c>
    </row>
    <row r="755" spans="1:6" ht="18" customHeight="1">
      <c r="A755" s="112">
        <v>41997</v>
      </c>
      <c r="B755" s="12">
        <v>2063.34</v>
      </c>
      <c r="C755" s="13">
        <v>2.181405697831984E-2</v>
      </c>
      <c r="D755" s="13">
        <v>0.99806652145182362</v>
      </c>
      <c r="E755" s="13">
        <v>7.5832942280619431</v>
      </c>
      <c r="F755" s="13">
        <v>7.9988694177501429</v>
      </c>
    </row>
    <row r="756" spans="1:6" ht="18" customHeight="1">
      <c r="A756" s="112">
        <v>41999</v>
      </c>
      <c r="B756" s="12">
        <v>2061.88</v>
      </c>
      <c r="C756" s="13">
        <v>-7.075906055230563E-2</v>
      </c>
      <c r="D756" s="13">
        <v>0.92660123840524466</v>
      </c>
      <c r="E756" s="13">
        <v>7.5071692997549455</v>
      </c>
      <c r="F756" s="13">
        <v>7.8648628854222302</v>
      </c>
    </row>
    <row r="757" spans="1:6" ht="18" customHeight="1">
      <c r="A757" s="112">
        <v>42002</v>
      </c>
      <c r="B757" s="12">
        <v>2064.9</v>
      </c>
      <c r="C757" s="13">
        <v>0.14646827167439369</v>
      </c>
      <c r="D757" s="13">
        <v>1.074426686898855</v>
      </c>
      <c r="E757" s="13">
        <v>7.6646331925543487</v>
      </c>
      <c r="F757" s="13">
        <v>8.0171998911928952</v>
      </c>
    </row>
    <row r="758" spans="1:6" ht="18" customHeight="1">
      <c r="A758" s="112">
        <v>42003</v>
      </c>
      <c r="B758" s="12">
        <v>2060.2399999999998</v>
      </c>
      <c r="C758" s="13">
        <v>-0.2256767882222066</v>
      </c>
      <c r="D758" s="13">
        <v>0.84632516703784244</v>
      </c>
      <c r="E758" s="13">
        <v>7.4216591063141824</v>
      </c>
      <c r="F758" s="13">
        <v>7.4776983671552832</v>
      </c>
    </row>
    <row r="759" spans="1:6" ht="18" customHeight="1">
      <c r="A759" s="112">
        <v>42004</v>
      </c>
      <c r="B759" s="12">
        <v>2060.66</v>
      </c>
      <c r="C759" s="13">
        <v>2.0385974449577127E-2</v>
      </c>
      <c r="D759" s="13">
        <v>0.8668836731197338</v>
      </c>
      <c r="E759" s="13">
        <v>7.4435580582929095</v>
      </c>
      <c r="F759" s="13">
        <v>7.4435580582929095</v>
      </c>
    </row>
    <row r="760" spans="1:6" ht="18" customHeight="1">
      <c r="A760" s="112">
        <v>42006</v>
      </c>
      <c r="B760" s="12">
        <v>2065.13</v>
      </c>
      <c r="C760" s="13">
        <v>0.21692079236750317</v>
      </c>
      <c r="D760" s="13">
        <v>0.21692079236750317</v>
      </c>
      <c r="E760" s="13">
        <v>0.21692079236750317</v>
      </c>
      <c r="F760" s="13">
        <v>7.5353308130513108</v>
      </c>
    </row>
    <row r="761" spans="1:6" ht="18" customHeight="1">
      <c r="A761" s="112">
        <v>42009</v>
      </c>
      <c r="B761" s="12">
        <v>2066.0500000000002</v>
      </c>
      <c r="C761" s="13">
        <v>4.4549253557901736E-2</v>
      </c>
      <c r="D761" s="13">
        <v>0.26156668251919868</v>
      </c>
      <c r="E761" s="13">
        <v>0.26156668251919868</v>
      </c>
      <c r="F761" s="13">
        <v>7.7616782458116873</v>
      </c>
    </row>
    <row r="762" spans="1:6" ht="18" customHeight="1">
      <c r="A762" s="112">
        <v>42010</v>
      </c>
      <c r="B762" s="12">
        <v>2061.02</v>
      </c>
      <c r="C762" s="13">
        <v>-0.24345974201980258</v>
      </c>
      <c r="D762" s="13">
        <v>1.7470130928942673E-2</v>
      </c>
      <c r="E762" s="13">
        <v>1.7470130928942673E-2</v>
      </c>
      <c r="F762" s="13">
        <v>7.5211936249576228</v>
      </c>
    </row>
    <row r="763" spans="1:6" ht="18" customHeight="1">
      <c r="A763" s="112">
        <v>42011</v>
      </c>
      <c r="B763" s="12">
        <v>2063.36</v>
      </c>
      <c r="C763" s="13">
        <v>0.11353601614734199</v>
      </c>
      <c r="D763" s="13">
        <v>0.13102598196694792</v>
      </c>
      <c r="E763" s="13">
        <v>0.13102598196694792</v>
      </c>
      <c r="F763" s="13">
        <v>7.7039519357751773</v>
      </c>
    </row>
    <row r="764" spans="1:6" ht="18" customHeight="1">
      <c r="A764" s="112">
        <v>42012</v>
      </c>
      <c r="B764" s="12">
        <v>2066.41</v>
      </c>
      <c r="C764" s="13">
        <v>0.14781715260545614</v>
      </c>
      <c r="D764" s="13">
        <v>0.27903681344811915</v>
      </c>
      <c r="E764" s="13">
        <v>0.27903681344811915</v>
      </c>
      <c r="F764" s="13">
        <v>7.5319904041796892</v>
      </c>
    </row>
    <row r="765" spans="1:6" ht="18" customHeight="1">
      <c r="A765" s="112">
        <v>42013</v>
      </c>
      <c r="B765" s="12">
        <v>2061.0500000000002</v>
      </c>
      <c r="C765" s="13">
        <v>-0.25938705290816655</v>
      </c>
      <c r="D765" s="13">
        <v>1.8925975173011977E-2</v>
      </c>
      <c r="E765" s="13">
        <v>1.8925975173011977E-2</v>
      </c>
      <c r="F765" s="13">
        <v>7.2541826034917989</v>
      </c>
    </row>
    <row r="766" spans="1:6" ht="18" customHeight="1">
      <c r="A766" s="112">
        <v>42016</v>
      </c>
      <c r="B766" s="12">
        <v>2059.46</v>
      </c>
      <c r="C766" s="13">
        <v>-7.7145144465207149E-2</v>
      </c>
      <c r="D766" s="13">
        <v>-5.823376976307193E-2</v>
      </c>
      <c r="E766" s="13">
        <v>-5.823376976307193E-2</v>
      </c>
      <c r="F766" s="13">
        <v>7.3809896240679906</v>
      </c>
    </row>
    <row r="767" spans="1:6" ht="18" customHeight="1">
      <c r="A767" s="112">
        <v>42017</v>
      </c>
      <c r="B767" s="12">
        <v>2058.14</v>
      </c>
      <c r="C767" s="13">
        <v>-6.409447136629387E-2</v>
      </c>
      <c r="D767" s="13">
        <v>-0.12229091650247659</v>
      </c>
      <c r="E767" s="13">
        <v>-0.12229091650247659</v>
      </c>
      <c r="F767" s="13">
        <v>7.5696045073720297</v>
      </c>
    </row>
    <row r="768" spans="1:6" ht="18" customHeight="1">
      <c r="A768" s="112">
        <v>42018</v>
      </c>
      <c r="B768" s="12">
        <v>2057.5500000000002</v>
      </c>
      <c r="C768" s="13">
        <v>-2.8666660188314541E-2</v>
      </c>
      <c r="D768" s="13">
        <v>-0.15092251996930983</v>
      </c>
      <c r="E768" s="13">
        <v>-0.15092251996930983</v>
      </c>
      <c r="F768" s="13">
        <v>7.3149741824440673</v>
      </c>
    </row>
    <row r="769" spans="1:6" ht="18" customHeight="1">
      <c r="A769" s="112">
        <v>42019</v>
      </c>
      <c r="B769" s="12">
        <v>2058.15</v>
      </c>
      <c r="C769" s="13">
        <v>2.9160895239477291E-2</v>
      </c>
      <c r="D769" s="13">
        <v>-0.12180563508777942</v>
      </c>
      <c r="E769" s="13">
        <v>-0.12180563508777942</v>
      </c>
      <c r="F769" s="13">
        <v>7.2774467952025912</v>
      </c>
    </row>
    <row r="770" spans="1:6" ht="18" customHeight="1">
      <c r="A770" s="112">
        <v>42020</v>
      </c>
      <c r="B770" s="12">
        <v>2062.61</v>
      </c>
      <c r="C770" s="13">
        <v>0.21669946311007049</v>
      </c>
      <c r="D770" s="13">
        <v>9.4629875865037683E-2</v>
      </c>
      <c r="E770" s="13">
        <v>9.4629875865037683E-2</v>
      </c>
      <c r="F770" s="13">
        <v>7.47462431480439</v>
      </c>
    </row>
    <row r="771" spans="1:6" ht="18" customHeight="1">
      <c r="A771" s="112">
        <v>42023</v>
      </c>
      <c r="B771" s="12">
        <v>2064.13</v>
      </c>
      <c r="C771" s="13">
        <v>7.3693039401523386E-2</v>
      </c>
      <c r="D771" s="13">
        <v>0.16839265089827471</v>
      </c>
      <c r="E771" s="13">
        <v>0.16839265089827471</v>
      </c>
      <c r="F771" s="13">
        <v>7.7677709034902342</v>
      </c>
    </row>
    <row r="772" spans="1:6" ht="18" customHeight="1">
      <c r="A772" s="112">
        <v>42024</v>
      </c>
      <c r="B772" s="12">
        <v>2063</v>
      </c>
      <c r="C772" s="13">
        <v>-5.4744613953583432E-2</v>
      </c>
      <c r="D772" s="13">
        <v>0.11355585103802746</v>
      </c>
      <c r="E772" s="13">
        <v>0.11355585103802746</v>
      </c>
      <c r="F772" s="13">
        <v>7.823614573696891</v>
      </c>
    </row>
    <row r="773" spans="1:6" ht="18" customHeight="1">
      <c r="A773" s="112">
        <v>42025</v>
      </c>
      <c r="B773" s="12">
        <v>2065.08</v>
      </c>
      <c r="C773" s="13">
        <v>0.10082404265632228</v>
      </c>
      <c r="D773" s="13">
        <v>0.21449438529403952</v>
      </c>
      <c r="E773" s="13">
        <v>0.21449438529403952</v>
      </c>
      <c r="F773" s="13">
        <v>7.662230007663795</v>
      </c>
    </row>
    <row r="774" spans="1:6" ht="18" customHeight="1">
      <c r="A774" s="112">
        <v>42026</v>
      </c>
      <c r="B774" s="12">
        <v>2063.83</v>
      </c>
      <c r="C774" s="13">
        <v>-6.053034265016688E-2</v>
      </c>
      <c r="D774" s="13">
        <v>0.15383420845749285</v>
      </c>
      <c r="E774" s="13">
        <v>0.15383420845749285</v>
      </c>
      <c r="F774" s="13">
        <v>7.3982910608536345</v>
      </c>
    </row>
    <row r="775" spans="1:6" ht="18" customHeight="1">
      <c r="A775" s="112">
        <v>42027</v>
      </c>
      <c r="B775" s="12">
        <v>2071.02</v>
      </c>
      <c r="C775" s="13">
        <v>0.34838140738335799</v>
      </c>
      <c r="D775" s="13">
        <v>0.50275154562131608</v>
      </c>
      <c r="E775" s="13">
        <v>0.50275154562131608</v>
      </c>
      <c r="F775" s="13">
        <v>7.7253576072821906</v>
      </c>
    </row>
    <row r="776" spans="1:6" ht="18" customHeight="1">
      <c r="A776" s="112">
        <v>42030</v>
      </c>
      <c r="B776" s="12">
        <v>2072.0700000000002</v>
      </c>
      <c r="C776" s="13">
        <v>5.0699655242358865E-2</v>
      </c>
      <c r="D776" s="13">
        <v>0.55370609416403038</v>
      </c>
      <c r="E776" s="13">
        <v>0.55370609416403038</v>
      </c>
      <c r="F776" s="13">
        <v>8.0598898577329159</v>
      </c>
    </row>
    <row r="777" spans="1:6" ht="18" customHeight="1">
      <c r="A777" s="112">
        <v>42031</v>
      </c>
      <c r="B777" s="12">
        <v>2067.0100000000002</v>
      </c>
      <c r="C777" s="13">
        <v>-0.24420024420024333</v>
      </c>
      <c r="D777" s="13">
        <v>0.30815369832968287</v>
      </c>
      <c r="E777" s="13">
        <v>0.30815369832968287</v>
      </c>
      <c r="F777" s="13">
        <v>7.6040896644351319</v>
      </c>
    </row>
    <row r="778" spans="1:6" ht="18" customHeight="1">
      <c r="A778" s="112">
        <v>42032</v>
      </c>
      <c r="B778" s="12">
        <v>2065.54</v>
      </c>
      <c r="C778" s="13">
        <v>-7.111721762353973E-2</v>
      </c>
      <c r="D778" s="13">
        <v>0.23681733036988728</v>
      </c>
      <c r="E778" s="13">
        <v>0.23681733036988728</v>
      </c>
      <c r="F778" s="13">
        <v>7.3671516417941563</v>
      </c>
    </row>
    <row r="779" spans="1:6" ht="18" customHeight="1">
      <c r="A779" s="112">
        <v>42033</v>
      </c>
      <c r="B779" s="12">
        <v>2074.3000000000002</v>
      </c>
      <c r="C779" s="13">
        <v>0.42410217182917709</v>
      </c>
      <c r="D779" s="13">
        <v>0.66192384964043338</v>
      </c>
      <c r="E779" s="13">
        <v>0.66192384964043338</v>
      </c>
      <c r="F779" s="13">
        <v>7.8415571857112454</v>
      </c>
    </row>
    <row r="780" spans="1:6" ht="18" customHeight="1">
      <c r="A780" s="112">
        <v>42034</v>
      </c>
      <c r="B780" s="12">
        <v>2084.6</v>
      </c>
      <c r="C780" s="13">
        <v>0.49655305404230354</v>
      </c>
      <c r="D780" s="13">
        <v>1.1617637067735664</v>
      </c>
      <c r="E780" s="13">
        <v>1.1617637067735664</v>
      </c>
      <c r="F780" s="13">
        <v>8.6702671142898868</v>
      </c>
    </row>
    <row r="781" spans="1:6" ht="18" customHeight="1">
      <c r="A781" s="112">
        <v>42037</v>
      </c>
      <c r="B781" s="12">
        <v>2090.79</v>
      </c>
      <c r="C781" s="13">
        <v>0.2969394608078213</v>
      </c>
      <c r="D781" s="13">
        <v>0.2969394608078213</v>
      </c>
      <c r="E781" s="13">
        <v>1.462152902468139</v>
      </c>
      <c r="F781" s="13">
        <v>8.8476916349097259</v>
      </c>
    </row>
    <row r="782" spans="1:6" ht="18" customHeight="1">
      <c r="A782" s="112">
        <v>42038</v>
      </c>
      <c r="B782" s="12">
        <v>2094.3200000000002</v>
      </c>
      <c r="C782" s="13">
        <v>0.16883570325092467</v>
      </c>
      <c r="D782" s="13">
        <v>0.46627650388564312</v>
      </c>
      <c r="E782" s="13">
        <v>1.6334572418545745</v>
      </c>
      <c r="F782" s="13">
        <v>9.3091713814484667</v>
      </c>
    </row>
    <row r="783" spans="1:6" ht="18" customHeight="1">
      <c r="A783" s="112">
        <v>42039</v>
      </c>
      <c r="B783" s="12">
        <v>2100.8200000000002</v>
      </c>
      <c r="C783" s="13">
        <v>0.31036326826845428</v>
      </c>
      <c r="D783" s="13">
        <v>0.77808692315073369</v>
      </c>
      <c r="E783" s="13">
        <v>1.9488901614046039</v>
      </c>
      <c r="F783" s="13">
        <v>9.6381266504535148</v>
      </c>
    </row>
    <row r="784" spans="1:6" ht="18" customHeight="1">
      <c r="A784" s="112">
        <v>42040</v>
      </c>
      <c r="B784" s="12">
        <v>2103.1799999999998</v>
      </c>
      <c r="C784" s="13">
        <v>0.11233708742299786</v>
      </c>
      <c r="D784" s="13">
        <v>0.89129809076080591</v>
      </c>
      <c r="E784" s="13">
        <v>2.0634165752720035</v>
      </c>
      <c r="F784" s="13">
        <v>9.7675923654640062</v>
      </c>
    </row>
    <row r="785" spans="1:6" ht="18" customHeight="1">
      <c r="A785" s="112">
        <v>42041</v>
      </c>
      <c r="B785" s="12">
        <v>2110.84</v>
      </c>
      <c r="C785" s="13">
        <v>0.36421038617713286</v>
      </c>
      <c r="D785" s="13">
        <v>1.2587546771563041</v>
      </c>
      <c r="E785" s="13">
        <v>2.4351421389263717</v>
      </c>
      <c r="F785" s="13">
        <v>10.00661861655281</v>
      </c>
    </row>
    <row r="786" spans="1:6" ht="18" customHeight="1">
      <c r="A786" s="112">
        <v>42044</v>
      </c>
      <c r="B786" s="12">
        <v>2108.5700000000002</v>
      </c>
      <c r="C786" s="13">
        <v>-0.1075401262056852</v>
      </c>
      <c r="D786" s="13">
        <v>1.1498608845821767</v>
      </c>
      <c r="E786" s="13">
        <v>2.3249832577912022</v>
      </c>
      <c r="F786" s="13">
        <v>9.7533299673639782</v>
      </c>
    </row>
    <row r="787" spans="1:6" ht="18" customHeight="1">
      <c r="A787" s="112">
        <v>42045</v>
      </c>
      <c r="B787" s="12">
        <v>2116.6</v>
      </c>
      <c r="C787" s="13">
        <v>0.38082681627831239</v>
      </c>
      <c r="D787" s="13">
        <v>1.5350666794588852</v>
      </c>
      <c r="E787" s="13">
        <v>2.714664233789188</v>
      </c>
      <c r="F787" s="13">
        <v>9.9869570413789077</v>
      </c>
    </row>
    <row r="788" spans="1:6" ht="18" customHeight="1">
      <c r="A788" s="112">
        <v>42046</v>
      </c>
      <c r="B788" s="12">
        <v>2119.81</v>
      </c>
      <c r="C788" s="13">
        <v>0.1516583199470789</v>
      </c>
      <c r="D788" s="13">
        <v>1.6890530557421179</v>
      </c>
      <c r="E788" s="13">
        <v>2.8704395679054251</v>
      </c>
      <c r="F788" s="13">
        <v>9.9115961942291229</v>
      </c>
    </row>
    <row r="789" spans="1:6" ht="18" customHeight="1">
      <c r="A789" s="112">
        <v>42047</v>
      </c>
      <c r="B789" s="12">
        <v>2117.69</v>
      </c>
      <c r="C789" s="13">
        <v>-0.10000896306744389</v>
      </c>
      <c r="D789" s="13">
        <v>1.5873548882279653</v>
      </c>
      <c r="E789" s="13">
        <v>2.7675599079906466</v>
      </c>
      <c r="F789" s="13">
        <v>9.6158226013499437</v>
      </c>
    </row>
    <row r="790" spans="1:6" ht="18" customHeight="1">
      <c r="A790" s="112">
        <v>42048</v>
      </c>
      <c r="B790" s="12">
        <v>2121.13</v>
      </c>
      <c r="C790" s="13">
        <v>0.16244115049890429</v>
      </c>
      <c r="D790" s="13">
        <v>1.7523745562697979</v>
      </c>
      <c r="E790" s="13">
        <v>2.9344967146448298</v>
      </c>
      <c r="F790" s="13">
        <v>10.038804328654006</v>
      </c>
    </row>
    <row r="791" spans="1:6" ht="18" customHeight="1">
      <c r="A791" s="112">
        <v>42053</v>
      </c>
      <c r="B791" s="12">
        <v>2124.3000000000002</v>
      </c>
      <c r="C791" s="13">
        <v>0.14944864294033078</v>
      </c>
      <c r="D791" s="13">
        <v>1.904442099203707</v>
      </c>
      <c r="E791" s="13">
        <v>3.0883309231023226</v>
      </c>
      <c r="F791" s="13">
        <v>10.20668617319307</v>
      </c>
    </row>
    <row r="792" spans="1:6" ht="18" customHeight="1">
      <c r="A792" s="112">
        <v>42054</v>
      </c>
      <c r="B792" s="12">
        <v>2130.35</v>
      </c>
      <c r="C792" s="13">
        <v>0.28479969872428068</v>
      </c>
      <c r="D792" s="13">
        <v>2.1946656432888734</v>
      </c>
      <c r="E792" s="13">
        <v>3.3819261789912014</v>
      </c>
      <c r="F792" s="13">
        <v>10.517114369014635</v>
      </c>
    </row>
    <row r="793" spans="1:6" ht="18" customHeight="1">
      <c r="A793" s="112">
        <v>42055</v>
      </c>
      <c r="B793" s="12">
        <v>2133.36</v>
      </c>
      <c r="C793" s="13">
        <v>0.14129133710423236</v>
      </c>
      <c r="D793" s="13">
        <v>2.3390578528254879</v>
      </c>
      <c r="E793" s="13">
        <v>3.5279958848136062</v>
      </c>
      <c r="F793" s="13">
        <v>10.825623256466343</v>
      </c>
    </row>
    <row r="794" spans="1:6" ht="18" customHeight="1">
      <c r="A794" s="112">
        <v>42058</v>
      </c>
      <c r="B794" s="12">
        <v>2135.1999999999998</v>
      </c>
      <c r="C794" s="13">
        <v>8.6248921888465446E-2</v>
      </c>
      <c r="D794" s="13">
        <v>2.4273241868943529</v>
      </c>
      <c r="E794" s="13">
        <v>3.6172876651169972</v>
      </c>
      <c r="F794" s="13">
        <v>11.078741468286978</v>
      </c>
    </row>
    <row r="795" spans="1:6" ht="18" customHeight="1">
      <c r="A795" s="112">
        <v>42059</v>
      </c>
      <c r="B795" s="12">
        <v>2132.11</v>
      </c>
      <c r="C795" s="13">
        <v>-0.14471712251777902</v>
      </c>
      <c r="D795" s="13">
        <v>2.2790943106591355</v>
      </c>
      <c r="E795" s="13">
        <v>3.4673357079770595</v>
      </c>
      <c r="F795" s="13">
        <v>11.02773467198519</v>
      </c>
    </row>
    <row r="796" spans="1:6" ht="18" customHeight="1">
      <c r="A796" s="112">
        <v>42060</v>
      </c>
      <c r="B796" s="12">
        <v>2139.4299999999998</v>
      </c>
      <c r="C796" s="13">
        <v>0.3433218736369037</v>
      </c>
      <c r="D796" s="13">
        <v>2.6302408135853383</v>
      </c>
      <c r="E796" s="13">
        <v>3.8225617035318793</v>
      </c>
      <c r="F796" s="13">
        <v>11.570433258933232</v>
      </c>
    </row>
    <row r="797" spans="1:6" ht="18" customHeight="1">
      <c r="A797" s="112">
        <v>42061</v>
      </c>
      <c r="B797" s="12">
        <v>2144.41</v>
      </c>
      <c r="C797" s="13">
        <v>0.23277228046723053</v>
      </c>
      <c r="D797" s="13">
        <v>2.8691355655761308</v>
      </c>
      <c r="E797" s="13">
        <v>4.0642318480486939</v>
      </c>
      <c r="F797" s="13">
        <v>11.593863510995938</v>
      </c>
    </row>
    <row r="798" spans="1:6" ht="18" customHeight="1">
      <c r="A798" s="112">
        <v>42062</v>
      </c>
      <c r="B798" s="12">
        <v>2145.44</v>
      </c>
      <c r="C798" s="13">
        <v>4.8031859579111824E-2</v>
      </c>
      <c r="D798" s="13">
        <v>2.9185455243212255</v>
      </c>
      <c r="E798" s="13">
        <v>4.1142158337620138</v>
      </c>
      <c r="F798" s="13">
        <v>11.913617276544697</v>
      </c>
    </row>
    <row r="799" spans="1:6" ht="18" customHeight="1">
      <c r="A799" s="112">
        <v>42065</v>
      </c>
      <c r="B799" s="12">
        <v>2153.0100000000002</v>
      </c>
      <c r="C799" s="13">
        <v>0.35284137519577818</v>
      </c>
      <c r="D799" s="13">
        <v>0.35284137519577818</v>
      </c>
      <c r="E799" s="13">
        <v>4.4815738646841519</v>
      </c>
      <c r="F799" s="13">
        <v>12.040236464686416</v>
      </c>
    </row>
    <row r="800" spans="1:6" ht="18" customHeight="1">
      <c r="A800" s="112">
        <v>42066</v>
      </c>
      <c r="B800" s="12">
        <v>2155.64</v>
      </c>
      <c r="C800" s="13">
        <v>0.12215456500432875</v>
      </c>
      <c r="D800" s="13">
        <v>0.47542695204711993</v>
      </c>
      <c r="E800" s="13">
        <v>4.6092028767482196</v>
      </c>
      <c r="F800" s="13">
        <v>12.177098728169678</v>
      </c>
    </row>
    <row r="801" spans="1:6" ht="18" customHeight="1">
      <c r="A801" s="112">
        <v>42067</v>
      </c>
      <c r="B801" s="12">
        <v>2165.6</v>
      </c>
      <c r="C801" s="13">
        <v>0.4620437549869294</v>
      </c>
      <c r="D801" s="13">
        <v>0.93966738757549351</v>
      </c>
      <c r="E801" s="13">
        <v>5.0925431657818487</v>
      </c>
      <c r="F801" s="13">
        <v>12.695406007368693</v>
      </c>
    </row>
    <row r="802" spans="1:6" ht="18" customHeight="1">
      <c r="A802" s="112">
        <v>42068</v>
      </c>
      <c r="B802" s="12">
        <v>2171.2600000000002</v>
      </c>
      <c r="C802" s="13">
        <v>0.26135943849281418</v>
      </c>
      <c r="D802" s="13">
        <v>1.2034827354761912</v>
      </c>
      <c r="E802" s="13">
        <v>5.3672124464977378</v>
      </c>
      <c r="F802" s="13">
        <v>13.068202529799899</v>
      </c>
    </row>
    <row r="803" spans="1:6" ht="18" customHeight="1">
      <c r="A803" s="112">
        <v>42069</v>
      </c>
      <c r="B803" s="12">
        <v>2177.65</v>
      </c>
      <c r="C803" s="13">
        <v>0.29429916269814171</v>
      </c>
      <c r="D803" s="13">
        <v>1.5013237377880628</v>
      </c>
      <c r="E803" s="13">
        <v>5.6773072704861649</v>
      </c>
      <c r="F803" s="13">
        <v>13.239385351394928</v>
      </c>
    </row>
    <row r="804" spans="1:6" ht="18" customHeight="1">
      <c r="A804" s="112">
        <v>42072</v>
      </c>
      <c r="B804" s="12">
        <v>2185.94</v>
      </c>
      <c r="C804" s="13">
        <v>0.38068560145110286</v>
      </c>
      <c r="D804" s="13">
        <v>1.8877246625400801</v>
      </c>
      <c r="E804" s="13">
        <v>6.0796055632661439</v>
      </c>
      <c r="F804" s="13">
        <v>13.31104372391987</v>
      </c>
    </row>
    <row r="805" spans="1:6" ht="18" customHeight="1">
      <c r="A805" s="112">
        <v>42073</v>
      </c>
      <c r="B805" s="12">
        <v>2182.1999999999998</v>
      </c>
      <c r="C805" s="13">
        <v>-0.17109344263795956</v>
      </c>
      <c r="D805" s="13">
        <v>1.7134014467894643</v>
      </c>
      <c r="E805" s="13">
        <v>5.8981103141711788</v>
      </c>
      <c r="F805" s="13">
        <v>13.162343521505072</v>
      </c>
    </row>
    <row r="806" spans="1:6" ht="18" customHeight="1">
      <c r="A806" s="112">
        <v>42074</v>
      </c>
      <c r="B806" s="12">
        <v>2190.14</v>
      </c>
      <c r="C806" s="13">
        <v>0.36385299239301006</v>
      </c>
      <c r="D806" s="13">
        <v>2.0834887016182968</v>
      </c>
      <c r="E806" s="13">
        <v>6.2834237574369345</v>
      </c>
      <c r="F806" s="13">
        <v>13.461120033155471</v>
      </c>
    </row>
    <row r="807" spans="1:6" ht="18" customHeight="1">
      <c r="A807" s="112">
        <v>42075</v>
      </c>
      <c r="B807" s="12">
        <v>2196.02</v>
      </c>
      <c r="C807" s="13">
        <v>0.26847598783639182</v>
      </c>
      <c r="D807" s="13">
        <v>2.3575583563278268</v>
      </c>
      <c r="E807" s="13">
        <v>6.5687692292760724</v>
      </c>
      <c r="F807" s="13">
        <v>13.903224635238098</v>
      </c>
    </row>
    <row r="808" spans="1:6" ht="18" customHeight="1">
      <c r="A808" s="112">
        <v>42076</v>
      </c>
      <c r="B808" s="12">
        <v>2209.1</v>
      </c>
      <c r="C808" s="13">
        <v>0.59562299068314228</v>
      </c>
      <c r="D808" s="13">
        <v>2.9672235066000363</v>
      </c>
      <c r="E808" s="13">
        <v>7.2035173196936864</v>
      </c>
      <c r="F808" s="13">
        <v>14.565614238891422</v>
      </c>
    </row>
    <row r="809" spans="1:6" ht="18" customHeight="1">
      <c r="A809" s="112">
        <v>42079</v>
      </c>
      <c r="B809" s="12">
        <v>2211.5</v>
      </c>
      <c r="C809" s="13">
        <v>0.10864152822416262</v>
      </c>
      <c r="D809" s="13">
        <v>3.0790886717876109</v>
      </c>
      <c r="E809" s="13">
        <v>7.3199848592198746</v>
      </c>
      <c r="F809" s="13">
        <v>14.85567085267936</v>
      </c>
    </row>
    <row r="810" spans="1:6" ht="18" customHeight="1">
      <c r="A810" s="112">
        <v>42080</v>
      </c>
      <c r="B810" s="12">
        <v>2214.14</v>
      </c>
      <c r="C810" s="13">
        <v>0.11937598914764092</v>
      </c>
      <c r="D810" s="13">
        <v>3.2021403534939097</v>
      </c>
      <c r="E810" s="13">
        <v>7.4480991526986617</v>
      </c>
      <c r="F810" s="13">
        <v>14.886573545588512</v>
      </c>
    </row>
    <row r="811" spans="1:6" ht="18" customHeight="1">
      <c r="A811" s="112">
        <v>42081</v>
      </c>
      <c r="B811" s="12">
        <v>2212.5700000000002</v>
      </c>
      <c r="C811" s="13">
        <v>-7.0907892003202466E-2</v>
      </c>
      <c r="D811" s="13">
        <v>3.1289618912670569</v>
      </c>
      <c r="E811" s="13">
        <v>7.3719099705919611</v>
      </c>
      <c r="F811" s="13">
        <v>14.777118964989544</v>
      </c>
    </row>
    <row r="812" spans="1:6" ht="18" customHeight="1">
      <c r="A812" s="112">
        <v>42082</v>
      </c>
      <c r="B812" s="12">
        <v>2219.7600000000002</v>
      </c>
      <c r="C812" s="13">
        <v>0.32496147014557941</v>
      </c>
      <c r="D812" s="13">
        <v>3.4640912819748015</v>
      </c>
      <c r="E812" s="13">
        <v>7.7208273077557843</v>
      </c>
      <c r="F812" s="13">
        <v>14.874193982425465</v>
      </c>
    </row>
    <row r="813" spans="1:6" ht="18" customHeight="1">
      <c r="A813" s="112">
        <v>42083</v>
      </c>
      <c r="B813" s="12">
        <v>2215.2399999999998</v>
      </c>
      <c r="C813" s="13">
        <v>-0.20362561718385574</v>
      </c>
      <c r="D813" s="13">
        <v>3.2534118875382045</v>
      </c>
      <c r="E813" s="13">
        <v>7.5014801083148175</v>
      </c>
      <c r="F813" s="13">
        <v>14.65392757141155</v>
      </c>
    </row>
    <row r="814" spans="1:6" ht="18" customHeight="1">
      <c r="A814" s="112">
        <v>42086</v>
      </c>
      <c r="B814" s="12">
        <v>2208.91</v>
      </c>
      <c r="C814" s="13">
        <v>-0.28574781964934015</v>
      </c>
      <c r="D814" s="13">
        <v>2.9583675143560306</v>
      </c>
      <c r="E814" s="13">
        <v>7.194296972814529</v>
      </c>
      <c r="F814" s="13">
        <v>14.418688974644533</v>
      </c>
    </row>
    <row r="815" spans="1:6" ht="18" customHeight="1">
      <c r="A815" s="112">
        <v>42087</v>
      </c>
      <c r="B815" s="12">
        <v>2205.12</v>
      </c>
      <c r="C815" s="13">
        <v>-0.17157783703274365</v>
      </c>
      <c r="D815" s="13">
        <v>2.7817137743306741</v>
      </c>
      <c r="E815" s="13">
        <v>7.0103753166461225</v>
      </c>
      <c r="F815" s="13">
        <v>14.326598541054224</v>
      </c>
    </row>
    <row r="816" spans="1:6" ht="18" customHeight="1">
      <c r="A816" s="112">
        <v>42088</v>
      </c>
      <c r="B816" s="12">
        <v>2208.48</v>
      </c>
      <c r="C816" s="13">
        <v>0.15237265999130667</v>
      </c>
      <c r="D816" s="13">
        <v>2.9383250055932564</v>
      </c>
      <c r="E816" s="13">
        <v>7.1734298719827727</v>
      </c>
      <c r="F816" s="13">
        <v>14.73577024583863</v>
      </c>
    </row>
    <row r="817" spans="1:6" ht="18" customHeight="1">
      <c r="A817" s="112">
        <v>42089</v>
      </c>
      <c r="B817" s="12">
        <v>2207.7399999999998</v>
      </c>
      <c r="C817" s="13">
        <v>-3.3507208577854275E-2</v>
      </c>
      <c r="D817" s="13">
        <v>2.9038332463270811</v>
      </c>
      <c r="E817" s="13">
        <v>7.1375190472955152</v>
      </c>
      <c r="F817" s="13">
        <v>14.755154974088679</v>
      </c>
    </row>
    <row r="818" spans="1:6" ht="18" customHeight="1">
      <c r="A818" s="112">
        <v>42090</v>
      </c>
      <c r="B818" s="12">
        <v>2211.88</v>
      </c>
      <c r="C818" s="13">
        <v>0.18752208140453419</v>
      </c>
      <c r="D818" s="13">
        <v>3.0968006562756445</v>
      </c>
      <c r="E818" s="13">
        <v>7.3384255529781894</v>
      </c>
      <c r="F818" s="13">
        <v>15.54329713267828</v>
      </c>
    </row>
    <row r="819" spans="1:6" ht="18" customHeight="1">
      <c r="A819" s="112">
        <v>42093</v>
      </c>
      <c r="B819" s="12">
        <v>2214.36</v>
      </c>
      <c r="C819" s="13">
        <v>0.11212181492668005</v>
      </c>
      <c r="D819" s="13">
        <v>3.2123946603027864</v>
      </c>
      <c r="E819" s="13">
        <v>7.4587753438218884</v>
      </c>
      <c r="F819" s="13">
        <v>15.440678142822883</v>
      </c>
    </row>
    <row r="820" spans="1:6" ht="18" customHeight="1">
      <c r="A820" s="112">
        <v>42094</v>
      </c>
      <c r="B820" s="12">
        <v>2214.8000000000002</v>
      </c>
      <c r="C820" s="13">
        <v>1.9870301125379797E-2</v>
      </c>
      <c r="D820" s="13">
        <v>3.2329032739205177</v>
      </c>
      <c r="E820" s="13">
        <v>7.4801277260683641</v>
      </c>
      <c r="F820" s="13">
        <v>15.216147323518703</v>
      </c>
    </row>
    <row r="821" spans="1:6" ht="18" customHeight="1">
      <c r="A821" s="112">
        <v>42095</v>
      </c>
      <c r="B821" s="12">
        <v>2214.17</v>
      </c>
      <c r="C821" s="13">
        <v>-2.8445006321120569E-2</v>
      </c>
      <c r="D821" s="13">
        <v>-2.8445006321120569E-2</v>
      </c>
      <c r="E821" s="13">
        <v>7.449554996942731</v>
      </c>
      <c r="F821" s="13">
        <v>15.020623162356749</v>
      </c>
    </row>
    <row r="822" spans="1:6" ht="18" customHeight="1">
      <c r="A822" s="112">
        <v>42096</v>
      </c>
      <c r="B822" s="12">
        <v>2209.41</v>
      </c>
      <c r="C822" s="13">
        <v>-0.21497897632071217</v>
      </c>
      <c r="D822" s="13">
        <v>-0.24336283185841801</v>
      </c>
      <c r="E822" s="13">
        <v>7.2185610435491654</v>
      </c>
      <c r="F822" s="13">
        <v>14.540110112289639</v>
      </c>
    </row>
    <row r="823" spans="1:6" ht="18" customHeight="1">
      <c r="A823" s="112">
        <v>42100</v>
      </c>
      <c r="B823" s="12">
        <v>2210.44</v>
      </c>
      <c r="C823" s="13">
        <v>4.6618780579432695E-2</v>
      </c>
      <c r="D823" s="13">
        <v>-0.1968575040635745</v>
      </c>
      <c r="E823" s="13">
        <v>7.2685450292624854</v>
      </c>
      <c r="F823" s="13">
        <v>15.018055801271712</v>
      </c>
    </row>
    <row r="824" spans="1:6" ht="18" customHeight="1">
      <c r="A824" s="112">
        <v>42101</v>
      </c>
      <c r="B824" s="12">
        <v>2212.21</v>
      </c>
      <c r="C824" s="13">
        <v>8.0074555292153349E-2</v>
      </c>
      <c r="D824" s="13">
        <v>-0.11694058154235742</v>
      </c>
      <c r="E824" s="13">
        <v>7.3544398396630406</v>
      </c>
      <c r="F824" s="13">
        <v>15.598578669592932</v>
      </c>
    </row>
    <row r="825" spans="1:6" ht="18" customHeight="1">
      <c r="A825" s="112">
        <v>42102</v>
      </c>
      <c r="B825" s="12">
        <v>2207.5</v>
      </c>
      <c r="C825" s="13">
        <v>-0.21290926268302535</v>
      </c>
      <c r="D825" s="13">
        <v>-0.32960086689544088</v>
      </c>
      <c r="E825" s="13">
        <v>7.1258722933429164</v>
      </c>
      <c r="F825" s="13">
        <v>15.775340770227242</v>
      </c>
    </row>
    <row r="826" spans="1:6" ht="18" customHeight="1">
      <c r="A826" s="112">
        <v>42103</v>
      </c>
      <c r="B826" s="12">
        <v>2207.1</v>
      </c>
      <c r="C826" s="13">
        <v>-1.8120045300118459E-2</v>
      </c>
      <c r="D826" s="13">
        <v>-0.34766118836916382</v>
      </c>
      <c r="E826" s="13">
        <v>7.1064610367552072</v>
      </c>
      <c r="F826" s="13">
        <v>15.728870082270197</v>
      </c>
    </row>
    <row r="827" spans="1:6" ht="18" customHeight="1">
      <c r="A827" s="112">
        <v>42104</v>
      </c>
      <c r="B827" s="12">
        <v>2215.3200000000002</v>
      </c>
      <c r="C827" s="13">
        <v>0.37243441620227191</v>
      </c>
      <c r="D827" s="13">
        <v>2.3478417915834271E-2</v>
      </c>
      <c r="E827" s="13">
        <v>7.5053623596323726</v>
      </c>
      <c r="F827" s="13">
        <v>16.131264416020151</v>
      </c>
    </row>
    <row r="828" spans="1:6" ht="18" customHeight="1">
      <c r="A828" s="112">
        <v>42107</v>
      </c>
      <c r="B828" s="12">
        <v>2218.85</v>
      </c>
      <c r="C828" s="13">
        <v>0.15934492533808964</v>
      </c>
      <c r="D828" s="13">
        <v>0.18286075492142118</v>
      </c>
      <c r="E828" s="13">
        <v>7.6766666990187638</v>
      </c>
      <c r="F828" s="13">
        <v>16.150697265379634</v>
      </c>
    </row>
    <row r="829" spans="1:6" ht="18" customHeight="1">
      <c r="A829" s="112">
        <v>42108</v>
      </c>
      <c r="B829" s="12">
        <v>2213.48</v>
      </c>
      <c r="C829" s="13">
        <v>-0.24201726119386091</v>
      </c>
      <c r="D829" s="13">
        <v>-5.9599060863291253E-2</v>
      </c>
      <c r="E829" s="13">
        <v>7.4160705793289594</v>
      </c>
      <c r="F829" s="13">
        <v>15.681868068693738</v>
      </c>
    </row>
    <row r="830" spans="1:6" ht="18" customHeight="1">
      <c r="A830" s="112">
        <v>42109</v>
      </c>
      <c r="B830" s="12">
        <v>2212.7199999999998</v>
      </c>
      <c r="C830" s="13">
        <v>-3.4335074181846004E-2</v>
      </c>
      <c r="D830" s="13">
        <v>-9.3913671663370391E-2</v>
      </c>
      <c r="E830" s="13">
        <v>7.3791891918123298</v>
      </c>
      <c r="F830" s="13">
        <v>15.352173618387766</v>
      </c>
    </row>
    <row r="831" spans="1:6" ht="18" customHeight="1">
      <c r="A831" s="112">
        <v>42110</v>
      </c>
      <c r="B831" s="12">
        <v>2208.89</v>
      </c>
      <c r="C831" s="13">
        <v>-0.17309013341045842</v>
      </c>
      <c r="D831" s="13">
        <v>-0.26684124977426338</v>
      </c>
      <c r="E831" s="13">
        <v>7.1933264099851568</v>
      </c>
      <c r="F831" s="13">
        <v>14.896749024707411</v>
      </c>
    </row>
    <row r="832" spans="1:6" ht="18" customHeight="1">
      <c r="A832" s="112">
        <v>42111</v>
      </c>
      <c r="B832" s="12">
        <v>2209.73</v>
      </c>
      <c r="C832" s="13">
        <v>3.8028149885249718E-2</v>
      </c>
      <c r="D832" s="13">
        <v>-0.22891457467943965</v>
      </c>
      <c r="E832" s="13">
        <v>7.2340900488193194</v>
      </c>
      <c r="F832" s="13">
        <v>14.959577146781267</v>
      </c>
    </row>
    <row r="833" spans="1:6" ht="18" customHeight="1">
      <c r="A833" s="112">
        <v>42114</v>
      </c>
      <c r="B833" s="12">
        <v>2202.66</v>
      </c>
      <c r="C833" s="13">
        <v>-0.31994859100433759</v>
      </c>
      <c r="D833" s="13">
        <v>-0.5481307567274829</v>
      </c>
      <c r="E833" s="13">
        <v>6.8909960886317956</v>
      </c>
      <c r="F833" s="13">
        <v>14.591765599475593</v>
      </c>
    </row>
    <row r="834" spans="1:6" ht="18" customHeight="1">
      <c r="A834" s="112">
        <v>42116</v>
      </c>
      <c r="B834" s="12">
        <v>2201.25</v>
      </c>
      <c r="C834" s="13">
        <v>-6.4013510936766771E-2</v>
      </c>
      <c r="D834" s="13">
        <v>-0.61179338992234378</v>
      </c>
      <c r="E834" s="13">
        <v>6.822571409160183</v>
      </c>
      <c r="F834" s="13">
        <v>14.506497154568798</v>
      </c>
    </row>
    <row r="835" spans="1:6" ht="18" customHeight="1">
      <c r="A835" s="112">
        <v>42117</v>
      </c>
      <c r="B835" s="12">
        <v>2195.2199999999998</v>
      </c>
      <c r="C835" s="13">
        <v>-0.27393526405452562</v>
      </c>
      <c r="D835" s="13">
        <v>-0.88405273613871849</v>
      </c>
      <c r="E835" s="13">
        <v>6.5299467161006541</v>
      </c>
      <c r="F835" s="13">
        <v>14.504342383225088</v>
      </c>
    </row>
    <row r="836" spans="1:6" ht="18" customHeight="1">
      <c r="A836" s="112">
        <v>42118</v>
      </c>
      <c r="B836" s="12">
        <v>2191.39</v>
      </c>
      <c r="C836" s="13">
        <v>-0.17446998478511944</v>
      </c>
      <c r="D836" s="13">
        <v>-1.0569803142496115</v>
      </c>
      <c r="E836" s="13">
        <v>6.3440839342734812</v>
      </c>
      <c r="F836" s="13">
        <v>14.286086802332253</v>
      </c>
    </row>
    <row r="837" spans="1:6" ht="18" customHeight="1">
      <c r="A837" s="112">
        <v>42121</v>
      </c>
      <c r="B837" s="12">
        <v>2189.85</v>
      </c>
      <c r="C837" s="13">
        <v>-7.0275030916444603E-2</v>
      </c>
      <c r="D837" s="13">
        <v>-1.1265125519234309</v>
      </c>
      <c r="E837" s="13">
        <v>6.269350596410872</v>
      </c>
      <c r="F837" s="13">
        <v>14.003623377029051</v>
      </c>
    </row>
    <row r="838" spans="1:6" ht="18" customHeight="1">
      <c r="A838" s="112">
        <v>42122</v>
      </c>
      <c r="B838" s="12">
        <v>2192.5300000000002</v>
      </c>
      <c r="C838" s="13">
        <v>0.12238281160812381</v>
      </c>
      <c r="D838" s="13">
        <v>-1.0055083980494817</v>
      </c>
      <c r="E838" s="13">
        <v>6.3994060155484256</v>
      </c>
      <c r="F838" s="13">
        <v>14.214496317056158</v>
      </c>
    </row>
    <row r="839" spans="1:6" ht="18" customHeight="1">
      <c r="A839" s="112">
        <v>42123</v>
      </c>
      <c r="B839" s="12">
        <v>2197.5700000000002</v>
      </c>
      <c r="C839" s="13">
        <v>0.22987142707282526</v>
      </c>
      <c r="D839" s="13">
        <v>-0.77794834748058372</v>
      </c>
      <c r="E839" s="13">
        <v>6.643987848553401</v>
      </c>
      <c r="F839" s="13">
        <v>14.3900433080703</v>
      </c>
    </row>
    <row r="840" spans="1:6" ht="18" customHeight="1">
      <c r="A840" s="112">
        <v>42124</v>
      </c>
      <c r="B840" s="12">
        <v>2197.41</v>
      </c>
      <c r="C840" s="13">
        <v>-7.2807692132803581E-3</v>
      </c>
      <c r="D840" s="13">
        <v>-0.785172476070084</v>
      </c>
      <c r="E840" s="13">
        <v>6.6362233459182907</v>
      </c>
      <c r="F840" s="13">
        <v>14.387073601141044</v>
      </c>
    </row>
    <row r="841" spans="1:6" ht="18" customHeight="1">
      <c r="A841" s="112">
        <v>42128</v>
      </c>
      <c r="B841" s="12">
        <v>2206.9899999999998</v>
      </c>
      <c r="C841" s="13">
        <v>0.43596779845362921</v>
      </c>
      <c r="D841" s="13">
        <v>0.43596779845362921</v>
      </c>
      <c r="E841" s="13">
        <v>7.101122941193605</v>
      </c>
      <c r="F841" s="13">
        <v>14.950389333055526</v>
      </c>
    </row>
    <row r="842" spans="1:6" ht="18" customHeight="1">
      <c r="A842" s="112">
        <v>42129</v>
      </c>
      <c r="B842" s="12">
        <v>2199.35</v>
      </c>
      <c r="C842" s="13">
        <v>-0.34617284174373042</v>
      </c>
      <c r="D842" s="13">
        <v>8.828575459292054E-2</v>
      </c>
      <c r="E842" s="13">
        <v>6.7303679403686312</v>
      </c>
      <c r="F842" s="13">
        <v>14.33153467868542</v>
      </c>
    </row>
    <row r="843" spans="1:6" ht="18" customHeight="1">
      <c r="A843" s="112">
        <v>42130</v>
      </c>
      <c r="B843" s="12">
        <v>2196.09</v>
      </c>
      <c r="C843" s="13">
        <v>-0.14822561211266239</v>
      </c>
      <c r="D843" s="13">
        <v>-6.0070719619897961E-2</v>
      </c>
      <c r="E843" s="13">
        <v>6.5721661991789082</v>
      </c>
      <c r="F843" s="13">
        <v>14.484631745766951</v>
      </c>
    </row>
    <row r="844" spans="1:6" ht="18" customHeight="1">
      <c r="A844" s="112">
        <v>42131</v>
      </c>
      <c r="B844" s="12">
        <v>2193.5100000000002</v>
      </c>
      <c r="C844" s="13">
        <v>-0.11748152398125544</v>
      </c>
      <c r="D844" s="13">
        <v>-0.17748167160428485</v>
      </c>
      <c r="E844" s="13">
        <v>6.4469635941882819</v>
      </c>
      <c r="F844" s="13">
        <v>14.280429923778669</v>
      </c>
    </row>
    <row r="845" spans="1:6" ht="18" customHeight="1">
      <c r="A845" s="112">
        <v>42132</v>
      </c>
      <c r="B845" s="12">
        <v>2197.71</v>
      </c>
      <c r="C845" s="13">
        <v>0.19147393902922971</v>
      </c>
      <c r="D845" s="13">
        <v>1.3652436277267199E-2</v>
      </c>
      <c r="E845" s="13">
        <v>6.6507817883590725</v>
      </c>
      <c r="F845" s="13">
        <v>14.587004807241112</v>
      </c>
    </row>
    <row r="846" spans="1:6" ht="18" customHeight="1">
      <c r="A846" s="112">
        <v>42135</v>
      </c>
      <c r="B846" s="12">
        <v>2205.02</v>
      </c>
      <c r="C846" s="13">
        <v>0.33261895336509362</v>
      </c>
      <c r="D846" s="13">
        <v>0.34631680023300415</v>
      </c>
      <c r="E846" s="13">
        <v>7.0055225024991952</v>
      </c>
      <c r="F846" s="13">
        <v>14.917213452227717</v>
      </c>
    </row>
    <row r="847" spans="1:6" ht="18" customHeight="1">
      <c r="A847" s="112">
        <v>42136</v>
      </c>
      <c r="B847" s="12">
        <v>2200.9499999999998</v>
      </c>
      <c r="C847" s="13">
        <v>-0.18457882468186915</v>
      </c>
      <c r="D847" s="13">
        <v>0.16109874807159752</v>
      </c>
      <c r="E847" s="13">
        <v>6.8080129667194011</v>
      </c>
      <c r="F847" s="13">
        <v>14.55286414689747</v>
      </c>
    </row>
    <row r="848" spans="1:6" ht="18" customHeight="1">
      <c r="A848" s="112">
        <v>42137</v>
      </c>
      <c r="B848" s="12">
        <v>2203.21</v>
      </c>
      <c r="C848" s="13">
        <v>0.10268293237012394</v>
      </c>
      <c r="D848" s="13">
        <v>0.26394710136024013</v>
      </c>
      <c r="E848" s="13">
        <v>6.9176865664398957</v>
      </c>
      <c r="F848" s="13">
        <v>14.643639523569174</v>
      </c>
    </row>
    <row r="849" spans="1:6" ht="18" customHeight="1">
      <c r="A849" s="112">
        <v>42138</v>
      </c>
      <c r="B849" s="12">
        <v>2208.27</v>
      </c>
      <c r="C849" s="13">
        <v>0.22966489803513124</v>
      </c>
      <c r="D849" s="13">
        <v>0.49421819323658411</v>
      </c>
      <c r="E849" s="13">
        <v>7.163238962274221</v>
      </c>
      <c r="F849" s="13">
        <v>15.033234705784281</v>
      </c>
    </row>
    <row r="850" spans="1:6" ht="18" customHeight="1">
      <c r="A850" s="112">
        <v>42139</v>
      </c>
      <c r="B850" s="12">
        <v>2210.65</v>
      </c>
      <c r="C850" s="13">
        <v>0.10777667585939454</v>
      </c>
      <c r="D850" s="13">
        <v>0.60252752103613361</v>
      </c>
      <c r="E850" s="13">
        <v>7.2787359389710149</v>
      </c>
      <c r="F850" s="13">
        <v>15.07808433107758</v>
      </c>
    </row>
    <row r="851" spans="1:6" ht="18" customHeight="1">
      <c r="A851" s="112">
        <v>42142</v>
      </c>
      <c r="B851" s="12">
        <v>2215.06</v>
      </c>
      <c r="C851" s="13">
        <v>0.19948883812452856</v>
      </c>
      <c r="D851" s="13">
        <v>0.80321833431176159</v>
      </c>
      <c r="E851" s="13">
        <v>7.4927450428503573</v>
      </c>
      <c r="F851" s="13">
        <v>15.263850801101086</v>
      </c>
    </row>
    <row r="852" spans="1:6" ht="18" customHeight="1">
      <c r="A852" s="112">
        <v>42143</v>
      </c>
      <c r="B852" s="12">
        <v>2217.0700000000002</v>
      </c>
      <c r="C852" s="13">
        <v>9.0742462958126602E-2</v>
      </c>
      <c r="D852" s="13">
        <v>0.89468965736936301</v>
      </c>
      <c r="E852" s="13">
        <v>7.5902866072035335</v>
      </c>
      <c r="F852" s="13">
        <v>15.364241856592798</v>
      </c>
    </row>
    <row r="853" spans="1:6" ht="18" customHeight="1">
      <c r="A853" s="112">
        <v>42144</v>
      </c>
      <c r="B853" s="12">
        <v>2218.9899999999998</v>
      </c>
      <c r="C853" s="13">
        <v>8.6600783917489821E-2</v>
      </c>
      <c r="D853" s="13">
        <v>0.98206524954378427</v>
      </c>
      <c r="E853" s="13">
        <v>7.6834606388244575</v>
      </c>
      <c r="F853" s="13">
        <v>15.449129835332066</v>
      </c>
    </row>
    <row r="854" spans="1:6" ht="18" customHeight="1">
      <c r="A854" s="112">
        <v>42145</v>
      </c>
      <c r="B854" s="12">
        <v>2222.46</v>
      </c>
      <c r="C854" s="13">
        <v>0.15637745100249845</v>
      </c>
      <c r="D854" s="13">
        <v>1.1399784291507009</v>
      </c>
      <c r="E854" s="13">
        <v>7.85185328972271</v>
      </c>
      <c r="F854" s="13">
        <v>15.63508085496057</v>
      </c>
    </row>
    <row r="855" spans="1:6" ht="18" customHeight="1">
      <c r="A855" s="112">
        <v>42146</v>
      </c>
      <c r="B855" s="12">
        <v>2232.15</v>
      </c>
      <c r="C855" s="13">
        <v>0.43600334764180015</v>
      </c>
      <c r="D855" s="13">
        <v>1.5809521209059874</v>
      </c>
      <c r="E855" s="13">
        <v>8.3220909805596488</v>
      </c>
      <c r="F855" s="13">
        <v>15.879995431561689</v>
      </c>
    </row>
    <row r="856" spans="1:6" ht="18" customHeight="1">
      <c r="A856" s="112">
        <v>42149</v>
      </c>
      <c r="B856" s="12">
        <v>2233.96</v>
      </c>
      <c r="C856" s="13">
        <v>8.1087740519225626E-2</v>
      </c>
      <c r="D856" s="13">
        <v>1.6633218197787514</v>
      </c>
      <c r="E856" s="13">
        <v>8.4099269166189483</v>
      </c>
      <c r="F856" s="13">
        <v>15.88071438575378</v>
      </c>
    </row>
    <row r="857" spans="1:6" ht="18" customHeight="1">
      <c r="A857" s="112">
        <v>42150</v>
      </c>
      <c r="B857" s="12">
        <v>2241.52</v>
      </c>
      <c r="C857" s="13">
        <v>0.33841250514781152</v>
      </c>
      <c r="D857" s="13">
        <v>2.0073632139655295</v>
      </c>
      <c r="E857" s="13">
        <v>8.7767996661263901</v>
      </c>
      <c r="F857" s="13">
        <v>16.202947687107617</v>
      </c>
    </row>
    <row r="858" spans="1:6" ht="18" customHeight="1">
      <c r="A858" s="112">
        <v>42151</v>
      </c>
      <c r="B858" s="12">
        <v>2244.25</v>
      </c>
      <c r="C858" s="13">
        <v>0.12179235518754439</v>
      </c>
      <c r="D858" s="13">
        <v>2.13160038408855</v>
      </c>
      <c r="E858" s="13">
        <v>8.9092814923374064</v>
      </c>
      <c r="F858" s="13">
        <v>16.137362153994239</v>
      </c>
    </row>
    <row r="859" spans="1:6" ht="18" customHeight="1">
      <c r="A859" s="112">
        <v>42152</v>
      </c>
      <c r="B859" s="12">
        <v>2247.62</v>
      </c>
      <c r="C859" s="13">
        <v>0.15016152389439874</v>
      </c>
      <c r="D859" s="13">
        <v>2.2849627516030147</v>
      </c>
      <c r="E859" s="13">
        <v>9.0728213290887325</v>
      </c>
      <c r="F859" s="13">
        <v>16.201712300438409</v>
      </c>
    </row>
    <row r="860" spans="1:6" ht="18" customHeight="1">
      <c r="A860" s="112">
        <v>42153</v>
      </c>
      <c r="B860" s="12">
        <v>2245.96</v>
      </c>
      <c r="C860" s="13">
        <v>-7.3855900908514904E-2</v>
      </c>
      <c r="D860" s="13">
        <v>2.2094192708688842</v>
      </c>
      <c r="E860" s="13">
        <v>8.992264614249823</v>
      </c>
      <c r="F860" s="13">
        <v>16.176554264107224</v>
      </c>
    </row>
    <row r="861" spans="1:6" ht="18" customHeight="1">
      <c r="A861" s="112">
        <v>42156</v>
      </c>
      <c r="B861" s="12">
        <v>2247.6</v>
      </c>
      <c r="C861" s="13">
        <v>7.3020000356183168E-2</v>
      </c>
      <c r="D861" s="13">
        <v>7.3020000356183168E-2</v>
      </c>
      <c r="E861" s="13">
        <v>9.0718507662593595</v>
      </c>
      <c r="F861" s="13">
        <v>16.019532742120312</v>
      </c>
    </row>
    <row r="862" spans="1:6" ht="18" customHeight="1">
      <c r="A862" s="112">
        <v>42157</v>
      </c>
      <c r="B862" s="12">
        <v>2237.7800000000002</v>
      </c>
      <c r="C862" s="13">
        <v>-0.43691048229220764</v>
      </c>
      <c r="D862" s="13">
        <v>-0.36420951397174717</v>
      </c>
      <c r="E862" s="13">
        <v>8.5953044170314463</v>
      </c>
      <c r="F862" s="13">
        <v>15.269271383315752</v>
      </c>
    </row>
    <row r="863" spans="1:6" ht="18" customHeight="1">
      <c r="A863" s="112">
        <v>42158</v>
      </c>
      <c r="B863" s="12">
        <v>2238.89</v>
      </c>
      <c r="C863" s="13">
        <v>4.9602731278297618E-2</v>
      </c>
      <c r="D863" s="13">
        <v>-0.31478744055994934</v>
      </c>
      <c r="E863" s="13">
        <v>8.6491706540622992</v>
      </c>
      <c r="F863" s="13">
        <v>15.243340625402135</v>
      </c>
    </row>
    <row r="864" spans="1:6" ht="18" customHeight="1">
      <c r="A864" s="112">
        <v>42160</v>
      </c>
      <c r="B864" s="12">
        <v>2240.5700000000002</v>
      </c>
      <c r="C864" s="13">
        <v>7.5037183604398372E-2</v>
      </c>
      <c r="D864" s="13">
        <v>-0.2399864645852956</v>
      </c>
      <c r="E864" s="13">
        <v>8.7306979317306244</v>
      </c>
      <c r="F864" s="13">
        <v>15.177451524684905</v>
      </c>
    </row>
    <row r="865" spans="1:6" ht="18" customHeight="1">
      <c r="A865" s="112">
        <v>42163</v>
      </c>
      <c r="B865" s="12">
        <v>2237.87</v>
      </c>
      <c r="C865" s="13">
        <v>-0.12050505005424261</v>
      </c>
      <c r="D865" s="13">
        <v>-0.36020231883026055</v>
      </c>
      <c r="E865" s="13">
        <v>8.5996719497636764</v>
      </c>
      <c r="F865" s="13">
        <v>14.96478421017482</v>
      </c>
    </row>
    <row r="866" spans="1:6" ht="18" customHeight="1">
      <c r="A866" s="112">
        <v>42164</v>
      </c>
      <c r="B866" s="12">
        <v>2235.2800000000002</v>
      </c>
      <c r="C866" s="13">
        <v>-0.11573505163390285</v>
      </c>
      <c r="D866" s="13">
        <v>-0.47552049012448139</v>
      </c>
      <c r="E866" s="13">
        <v>8.473984063358353</v>
      </c>
      <c r="F866" s="13">
        <v>14.88307549982013</v>
      </c>
    </row>
    <row r="867" spans="1:6" ht="18" customHeight="1">
      <c r="A867" s="112">
        <v>42165</v>
      </c>
      <c r="B867" s="12">
        <v>2237.66</v>
      </c>
      <c r="C867" s="13">
        <v>0.10647435668014182</v>
      </c>
      <c r="D867" s="13">
        <v>-0.36955244082709227</v>
      </c>
      <c r="E867" s="13">
        <v>8.5894810400551247</v>
      </c>
      <c r="F867" s="13">
        <v>15.066309450960812</v>
      </c>
    </row>
    <row r="868" spans="1:6" ht="18" customHeight="1">
      <c r="A868" s="112">
        <v>42166</v>
      </c>
      <c r="B868" s="12">
        <v>2236.56</v>
      </c>
      <c r="C868" s="13">
        <v>-4.9158495928780521E-2</v>
      </c>
      <c r="D868" s="13">
        <v>-0.41852927033428911</v>
      </c>
      <c r="E868" s="13">
        <v>8.5361000844389689</v>
      </c>
      <c r="F868" s="13">
        <v>14.93291263482992</v>
      </c>
    </row>
    <row r="869" spans="1:6" ht="18" customHeight="1">
      <c r="A869" s="112">
        <v>42167</v>
      </c>
      <c r="B869" s="12">
        <v>2237.46</v>
      </c>
      <c r="C869" s="13">
        <v>4.0240369138322407E-2</v>
      </c>
      <c r="D869" s="13">
        <v>-0.37845731891930079</v>
      </c>
      <c r="E869" s="13">
        <v>8.5797754117612932</v>
      </c>
      <c r="F869" s="13">
        <v>14.99393540694447</v>
      </c>
    </row>
    <row r="870" spans="1:6" ht="18" customHeight="1">
      <c r="A870" s="112">
        <v>42170</v>
      </c>
      <c r="B870" s="12">
        <v>2236.91</v>
      </c>
      <c r="C870" s="13">
        <v>-2.4581445031424121E-2</v>
      </c>
      <c r="D870" s="13">
        <v>-0.40294573367291031</v>
      </c>
      <c r="E870" s="13">
        <v>8.5530849339531922</v>
      </c>
      <c r="F870" s="13">
        <v>14.851154718996117</v>
      </c>
    </row>
    <row r="871" spans="1:6" ht="18" customHeight="1">
      <c r="A871" s="112">
        <v>42171</v>
      </c>
      <c r="B871" s="12">
        <v>2234.48</v>
      </c>
      <c r="C871" s="13">
        <v>-0.10863199681703239</v>
      </c>
      <c r="D871" s="13">
        <v>-0.51114000249337099</v>
      </c>
      <c r="E871" s="13">
        <v>8.4351615501829578</v>
      </c>
      <c r="F871" s="13">
        <v>14.732280391874975</v>
      </c>
    </row>
    <row r="872" spans="1:6" ht="18" customHeight="1">
      <c r="A872" s="112">
        <v>42172</v>
      </c>
      <c r="B872" s="12">
        <v>2232.37</v>
      </c>
      <c r="C872" s="13">
        <v>-9.4429128924855554E-2</v>
      </c>
      <c r="D872" s="13">
        <v>-0.60508646636627805</v>
      </c>
      <c r="E872" s="13">
        <v>8.3327671716828533</v>
      </c>
      <c r="F872" s="13">
        <v>14.389587763572532</v>
      </c>
    </row>
    <row r="873" spans="1:6" ht="18" customHeight="1">
      <c r="A873" s="112">
        <v>42173</v>
      </c>
      <c r="B873" s="12">
        <v>2232.14</v>
      </c>
      <c r="C873" s="13">
        <v>-1.0302951571650176E-2</v>
      </c>
      <c r="D873" s="13">
        <v>-0.61532707617233395</v>
      </c>
      <c r="E873" s="13">
        <v>8.3216056991449285</v>
      </c>
      <c r="F873" s="13">
        <v>14.536264976781176</v>
      </c>
    </row>
    <row r="874" spans="1:6" ht="18" customHeight="1">
      <c r="A874" s="112">
        <v>42174</v>
      </c>
      <c r="B874" s="12">
        <v>2238.9899999999998</v>
      </c>
      <c r="C874" s="13">
        <v>0.30688039280690749</v>
      </c>
      <c r="D874" s="13">
        <v>-0.31033500151383953</v>
      </c>
      <c r="E874" s="13">
        <v>8.6540234682092034</v>
      </c>
      <c r="F874" s="13">
        <v>14.887754316648284</v>
      </c>
    </row>
    <row r="875" spans="1:6" ht="18" customHeight="1">
      <c r="A875" s="112">
        <v>42177</v>
      </c>
      <c r="B875" s="12">
        <v>2245.0100000000002</v>
      </c>
      <c r="C875" s="13">
        <v>0.26887123211807307</v>
      </c>
      <c r="D875" s="13">
        <v>-4.2298170938026569E-2</v>
      </c>
      <c r="E875" s="13">
        <v>8.946162879854036</v>
      </c>
      <c r="F875" s="13">
        <v>15.209660120187007</v>
      </c>
    </row>
    <row r="876" spans="1:6" ht="18" customHeight="1">
      <c r="A876" s="112">
        <v>42178</v>
      </c>
      <c r="B876" s="12">
        <v>2249.8200000000002</v>
      </c>
      <c r="C876" s="13">
        <v>0.21425294319401544</v>
      </c>
      <c r="D876" s="13">
        <v>0.17186414717982323</v>
      </c>
      <c r="E876" s="13">
        <v>9.1795832403210866</v>
      </c>
      <c r="F876" s="13">
        <v>15.484947257654703</v>
      </c>
    </row>
    <row r="877" spans="1:6" ht="18" customHeight="1">
      <c r="A877" s="112">
        <v>42179</v>
      </c>
      <c r="B877" s="12">
        <v>2248.5700000000002</v>
      </c>
      <c r="C877" s="13">
        <v>-5.5560000355581174E-2</v>
      </c>
      <c r="D877" s="13">
        <v>0.11620865910346723</v>
      </c>
      <c r="E877" s="13">
        <v>9.1189230634845408</v>
      </c>
      <c r="F877" s="13">
        <v>15.334348921066287</v>
      </c>
    </row>
    <row r="878" spans="1:6" ht="18" customHeight="1">
      <c r="A878" s="112">
        <v>42180</v>
      </c>
      <c r="B878" s="12">
        <v>2249.5300000000002</v>
      </c>
      <c r="C878" s="13">
        <v>4.2693800949056282E-2</v>
      </c>
      <c r="D878" s="13">
        <v>0.15895207394611699</v>
      </c>
      <c r="E878" s="13">
        <v>9.1655100792950037</v>
      </c>
      <c r="F878" s="13">
        <v>15.509787006798547</v>
      </c>
    </row>
    <row r="879" spans="1:6" ht="18" customHeight="1">
      <c r="A879" s="112">
        <v>42181</v>
      </c>
      <c r="B879" s="12">
        <v>2250.9899999999998</v>
      </c>
      <c r="C879" s="13">
        <v>6.4902446288761517E-2</v>
      </c>
      <c r="D879" s="13">
        <v>0.22395768401930471</v>
      </c>
      <c r="E879" s="13">
        <v>9.2363611658400568</v>
      </c>
      <c r="F879" s="13">
        <v>15.584755684268892</v>
      </c>
    </row>
    <row r="880" spans="1:6" ht="18" customHeight="1">
      <c r="A880" s="112">
        <v>42184</v>
      </c>
      <c r="B880" s="12">
        <v>2243.37</v>
      </c>
      <c r="C880" s="13">
        <v>-0.33851771887035698</v>
      </c>
      <c r="D880" s="13">
        <v>-0.11531817129424304</v>
      </c>
      <c r="E880" s="13">
        <v>8.8665767278444783</v>
      </c>
      <c r="F880" s="13">
        <v>15.214778750154068</v>
      </c>
    </row>
    <row r="881" spans="1:6" ht="18" customHeight="1">
      <c r="A881" s="112">
        <v>42185</v>
      </c>
      <c r="B881" s="12">
        <v>2242.5700000000002</v>
      </c>
      <c r="C881" s="13">
        <v>-3.5660635561662879E-2</v>
      </c>
      <c r="D881" s="13">
        <v>-0.15093768366311044</v>
      </c>
      <c r="E881" s="13">
        <v>8.8277542146691026</v>
      </c>
      <c r="F881" s="13">
        <v>15.053151100987105</v>
      </c>
    </row>
    <row r="882" spans="1:6" ht="18" customHeight="1">
      <c r="A882" s="112">
        <v>42186</v>
      </c>
      <c r="B882" s="12">
        <v>2251.92</v>
      </c>
      <c r="C882" s="13">
        <v>0.41693235885613689</v>
      </c>
      <c r="D882" s="13">
        <v>0.41693235885613689</v>
      </c>
      <c r="E882" s="13">
        <v>9.2814923374064726</v>
      </c>
      <c r="F882" s="13">
        <v>15.543515069420932</v>
      </c>
    </row>
    <row r="883" spans="1:6" ht="18" customHeight="1">
      <c r="A883" s="112">
        <v>42187</v>
      </c>
      <c r="B883" s="12">
        <v>2251.56</v>
      </c>
      <c r="C883" s="13">
        <v>-1.5986358307584769E-2</v>
      </c>
      <c r="D883" s="13">
        <v>0.40087934824775129</v>
      </c>
      <c r="E883" s="13">
        <v>9.2640222064775521</v>
      </c>
      <c r="F883" s="13">
        <v>15.359904087059428</v>
      </c>
    </row>
    <row r="884" spans="1:6" ht="18" customHeight="1">
      <c r="A884" s="112">
        <v>42188</v>
      </c>
      <c r="B884" s="12">
        <v>2261</v>
      </c>
      <c r="C884" s="13">
        <v>0.41926486524899165</v>
      </c>
      <c r="D884" s="13">
        <v>0.82182495975597902</v>
      </c>
      <c r="E884" s="13">
        <v>9.7221278619471505</v>
      </c>
      <c r="F884" s="13">
        <v>15.743940208349327</v>
      </c>
    </row>
    <row r="885" spans="1:6" ht="18" customHeight="1">
      <c r="A885" s="112">
        <v>42191</v>
      </c>
      <c r="B885" s="12">
        <v>2260.62</v>
      </c>
      <c r="C885" s="13">
        <v>-1.6806722689077791E-2</v>
      </c>
      <c r="D885" s="13">
        <v>0.80488011522492631</v>
      </c>
      <c r="E885" s="13">
        <v>9.7036871681888357</v>
      </c>
      <c r="F885" s="13">
        <v>15.666460297887363</v>
      </c>
    </row>
    <row r="886" spans="1:6" ht="18" customHeight="1">
      <c r="A886" s="112">
        <v>42192</v>
      </c>
      <c r="B886" s="12">
        <v>2266.8000000000002</v>
      </c>
      <c r="C886" s="13">
        <v>0.27337633038724274</v>
      </c>
      <c r="D886" s="13">
        <v>1.0804567973351942</v>
      </c>
      <c r="E886" s="13">
        <v>10.003591082468732</v>
      </c>
      <c r="F886" s="13">
        <v>15.947662939509577</v>
      </c>
    </row>
    <row r="887" spans="1:6" ht="18" customHeight="1">
      <c r="A887" s="112">
        <v>42193</v>
      </c>
      <c r="B887" s="12">
        <v>2268.0500000000002</v>
      </c>
      <c r="C887" s="13">
        <v>5.5143815069702562E-2</v>
      </c>
      <c r="D887" s="13">
        <v>1.1361964175031325</v>
      </c>
      <c r="E887" s="13">
        <v>10.06425125930528</v>
      </c>
      <c r="F887" s="13">
        <v>16.116728529374136</v>
      </c>
    </row>
    <row r="888" spans="1:6" ht="18" customHeight="1">
      <c r="A888" s="112">
        <v>42194</v>
      </c>
      <c r="B888" s="12">
        <v>2269.5700000000002</v>
      </c>
      <c r="C888" s="13">
        <v>6.701792288530406E-2</v>
      </c>
      <c r="D888" s="13">
        <v>1.2039757956273434</v>
      </c>
      <c r="E888" s="13">
        <v>10.138014034338539</v>
      </c>
      <c r="F888" s="13">
        <v>16.17135193792101</v>
      </c>
    </row>
    <row r="889" spans="1:6" ht="18" customHeight="1">
      <c r="A889" s="112">
        <v>42195</v>
      </c>
      <c r="B889" s="12">
        <v>2272.88</v>
      </c>
      <c r="C889" s="13">
        <v>0.14584260454624243</v>
      </c>
      <c r="D889" s="13">
        <v>1.3515743098320154</v>
      </c>
      <c r="E889" s="13">
        <v>10.298642182601704</v>
      </c>
      <c r="F889" s="13">
        <v>16.424210138097784</v>
      </c>
    </row>
    <row r="890" spans="1:6" ht="18" customHeight="1">
      <c r="A890" s="112">
        <v>42198</v>
      </c>
      <c r="B890" s="12">
        <v>2272.1999999999998</v>
      </c>
      <c r="C890" s="13">
        <v>-2.9917989511119014E-2</v>
      </c>
      <c r="D890" s="13">
        <v>1.3212519564606451</v>
      </c>
      <c r="E890" s="13">
        <v>10.265643046402605</v>
      </c>
      <c r="F890" s="13">
        <v>16.421581185633016</v>
      </c>
    </row>
    <row r="891" spans="1:6" ht="18" customHeight="1">
      <c r="A891" s="112">
        <v>42199</v>
      </c>
      <c r="B891" s="12">
        <v>2274.64</v>
      </c>
      <c r="C891" s="13">
        <v>0.10738491329989053</v>
      </c>
      <c r="D891" s="13">
        <v>1.4300556950284538</v>
      </c>
      <c r="E891" s="13">
        <v>10.38405171158756</v>
      </c>
      <c r="F891" s="13">
        <v>16.556752906693717</v>
      </c>
    </row>
    <row r="892" spans="1:6" ht="18" customHeight="1">
      <c r="A892" s="112">
        <v>42200</v>
      </c>
      <c r="B892" s="12">
        <v>2277.7800000000002</v>
      </c>
      <c r="C892" s="13">
        <v>0.13804382231914492</v>
      </c>
      <c r="D892" s="13">
        <v>1.5700736208903221</v>
      </c>
      <c r="E892" s="13">
        <v>10.536430075800984</v>
      </c>
      <c r="F892" s="13">
        <v>16.623828785008456</v>
      </c>
    </row>
    <row r="893" spans="1:6" ht="18" customHeight="1">
      <c r="A893" s="112">
        <v>42201</v>
      </c>
      <c r="B893" s="12">
        <v>2284.85</v>
      </c>
      <c r="C893" s="13">
        <v>0.31038994108296691</v>
      </c>
      <c r="D893" s="13">
        <v>1.8853369125601205</v>
      </c>
      <c r="E893" s="13">
        <v>10.879524035988464</v>
      </c>
      <c r="F893" s="13">
        <v>16.905011640103339</v>
      </c>
    </row>
    <row r="894" spans="1:6" ht="18" customHeight="1">
      <c r="A894" s="112">
        <v>42202</v>
      </c>
      <c r="B894" s="12">
        <v>2293.7399999999998</v>
      </c>
      <c r="C894" s="13">
        <v>0.38908462262292609</v>
      </c>
      <c r="D894" s="13">
        <v>2.2817570911944696</v>
      </c>
      <c r="E894" s="13">
        <v>11.310939213649984</v>
      </c>
      <c r="F894" s="13">
        <v>17.209944045581118</v>
      </c>
    </row>
    <row r="895" spans="1:6" ht="18" customHeight="1">
      <c r="A895" s="112">
        <v>42205</v>
      </c>
      <c r="B895" s="12">
        <v>2301.23</v>
      </c>
      <c r="C895" s="13">
        <v>0.3265409331485003</v>
      </c>
      <c r="D895" s="13">
        <v>2.6157488952407215</v>
      </c>
      <c r="E895" s="13">
        <v>11.67441499325459</v>
      </c>
      <c r="F895" s="13">
        <v>17.45283981870891</v>
      </c>
    </row>
    <row r="896" spans="1:6" ht="18" customHeight="1">
      <c r="A896" s="112">
        <v>42206</v>
      </c>
      <c r="B896" s="12">
        <v>2297.91</v>
      </c>
      <c r="C896" s="13">
        <v>-0.14427067264028981</v>
      </c>
      <c r="D896" s="13">
        <v>2.4677044640746937</v>
      </c>
      <c r="E896" s="13">
        <v>11.513301563576729</v>
      </c>
      <c r="F896" s="13">
        <v>17.331297741105335</v>
      </c>
    </row>
    <row r="897" spans="1:6" ht="18" customHeight="1">
      <c r="A897" s="112">
        <v>42207</v>
      </c>
      <c r="B897" s="12">
        <v>2303.44</v>
      </c>
      <c r="C897" s="13">
        <v>0.24065346336454851</v>
      </c>
      <c r="D897" s="13">
        <v>2.7142965436976363</v>
      </c>
      <c r="E897" s="13">
        <v>11.78166218590162</v>
      </c>
      <c r="F897" s="13">
        <v>17.439761800365041</v>
      </c>
    </row>
    <row r="898" spans="1:6" ht="18" customHeight="1">
      <c r="A898" s="112">
        <v>42208</v>
      </c>
      <c r="B898" s="12">
        <v>2299.52</v>
      </c>
      <c r="C898" s="13">
        <v>-0.17018025214462495</v>
      </c>
      <c r="D898" s="13">
        <v>2.5394970948509954</v>
      </c>
      <c r="E898" s="13">
        <v>11.591431871342195</v>
      </c>
      <c r="F898" s="13">
        <v>17.268601152531993</v>
      </c>
    </row>
    <row r="899" spans="1:6" ht="18" customHeight="1">
      <c r="A899" s="112">
        <v>42209</v>
      </c>
      <c r="B899" s="12">
        <v>2300.64</v>
      </c>
      <c r="C899" s="13">
        <v>4.8705816866134732E-2</v>
      </c>
      <c r="D899" s="13">
        <v>2.589439794521442</v>
      </c>
      <c r="E899" s="13">
        <v>11.645783389787745</v>
      </c>
      <c r="F899" s="13">
        <v>17.437112054884029</v>
      </c>
    </row>
    <row r="900" spans="1:6" ht="18" customHeight="1">
      <c r="A900" s="112">
        <v>42212</v>
      </c>
      <c r="B900" s="12">
        <v>2298.5300000000002</v>
      </c>
      <c r="C900" s="13">
        <v>-9.1713610125865319E-2</v>
      </c>
      <c r="D900" s="13">
        <v>2.4953513156779961</v>
      </c>
      <c r="E900" s="13">
        <v>11.543389011287664</v>
      </c>
      <c r="F900" s="13">
        <v>17.179271494481419</v>
      </c>
    </row>
    <row r="901" spans="1:6" ht="18" customHeight="1">
      <c r="A901" s="112">
        <v>42213</v>
      </c>
      <c r="B901" s="12">
        <v>2302.65</v>
      </c>
      <c r="C901" s="13">
        <v>0.17924499571464469</v>
      </c>
      <c r="D901" s="13">
        <v>2.6790691037514858</v>
      </c>
      <c r="E901" s="13">
        <v>11.74332495414092</v>
      </c>
      <c r="F901" s="13">
        <v>17.415048543689338</v>
      </c>
    </row>
    <row r="902" spans="1:6" ht="18" customHeight="1">
      <c r="A902" s="112">
        <v>42214</v>
      </c>
      <c r="B902" s="12">
        <v>2300.36</v>
      </c>
      <c r="C902" s="13">
        <v>-9.9450632966358032E-2</v>
      </c>
      <c r="D902" s="13">
        <v>2.5769541196038359</v>
      </c>
      <c r="E902" s="13">
        <v>11.632195510176357</v>
      </c>
      <c r="F902" s="13">
        <v>17.249253290110822</v>
      </c>
    </row>
    <row r="903" spans="1:6" ht="18" customHeight="1">
      <c r="A903" s="112">
        <v>42215</v>
      </c>
      <c r="B903" s="12">
        <v>2317.38</v>
      </c>
      <c r="C903" s="13">
        <v>0.73988419203949718</v>
      </c>
      <c r="D903" s="13">
        <v>3.3359047878104064</v>
      </c>
      <c r="E903" s="13">
        <v>12.458144477982792</v>
      </c>
      <c r="F903" s="13">
        <v>17.964041374816752</v>
      </c>
    </row>
    <row r="904" spans="1:6" ht="18" customHeight="1">
      <c r="A904" s="112">
        <v>42216</v>
      </c>
      <c r="B904" s="12">
        <v>2326.23</v>
      </c>
      <c r="C904" s="13">
        <v>0.38189679724516257</v>
      </c>
      <c r="D904" s="13">
        <v>3.7305412985993769</v>
      </c>
      <c r="E904" s="13">
        <v>12.887618529985545</v>
      </c>
      <c r="F904" s="13">
        <v>18.460974380127414</v>
      </c>
    </row>
    <row r="905" spans="1:6" ht="18" customHeight="1">
      <c r="A905" s="112">
        <v>42219</v>
      </c>
      <c r="B905" s="12">
        <v>2327.36</v>
      </c>
      <c r="C905" s="13">
        <v>4.8576452027537798E-2</v>
      </c>
      <c r="D905" s="13">
        <v>4.8576452027537798E-2</v>
      </c>
      <c r="E905" s="13">
        <v>12.942455329845792</v>
      </c>
      <c r="F905" s="13">
        <v>18.855648727874417</v>
      </c>
    </row>
    <row r="906" spans="1:6" ht="18" customHeight="1">
      <c r="A906" s="112">
        <v>42220</v>
      </c>
      <c r="B906" s="12">
        <v>2325.9</v>
      </c>
      <c r="C906" s="13">
        <v>-6.2732022549161215E-2</v>
      </c>
      <c r="D906" s="13">
        <v>-1.4186043512465218E-2</v>
      </c>
      <c r="E906" s="13">
        <v>12.871604243300695</v>
      </c>
      <c r="F906" s="13">
        <v>18.731973761453837</v>
      </c>
    </row>
    <row r="907" spans="1:6" ht="18" customHeight="1">
      <c r="A907" s="112">
        <v>42221</v>
      </c>
      <c r="B907" s="12">
        <v>2327.19</v>
      </c>
      <c r="C907" s="13">
        <v>5.5462401650974158E-2</v>
      </c>
      <c r="D907" s="13">
        <v>4.1268490218082654E-2</v>
      </c>
      <c r="E907" s="13">
        <v>12.934205545796008</v>
      </c>
      <c r="F907" s="13">
        <v>18.845146233473088</v>
      </c>
    </row>
    <row r="908" spans="1:6" ht="18" customHeight="1">
      <c r="A908" s="112">
        <v>42222</v>
      </c>
      <c r="B908" s="12">
        <v>2319.67</v>
      </c>
      <c r="C908" s="13">
        <v>-0.32313648649229254</v>
      </c>
      <c r="D908" s="13">
        <v>-0.2820013498235352</v>
      </c>
      <c r="E908" s="13">
        <v>12.569273921947355</v>
      </c>
      <c r="F908" s="13">
        <v>18.378896980398363</v>
      </c>
    </row>
    <row r="909" spans="1:6" ht="18" customHeight="1">
      <c r="A909" s="112">
        <v>42223</v>
      </c>
      <c r="B909" s="12">
        <v>2312.21</v>
      </c>
      <c r="C909" s="13">
        <v>-0.32159746860545013</v>
      </c>
      <c r="D909" s="13">
        <v>-0.60269190922651594</v>
      </c>
      <c r="E909" s="13">
        <v>12.207253986586842</v>
      </c>
      <c r="F909" s="13">
        <v>18.075322354142731</v>
      </c>
    </row>
    <row r="910" spans="1:6" ht="18" customHeight="1">
      <c r="A910" s="112">
        <v>42226</v>
      </c>
      <c r="B910" s="12">
        <v>2313.0100000000002</v>
      </c>
      <c r="C910" s="13">
        <v>3.4598933487872685E-2</v>
      </c>
      <c r="D910" s="13">
        <v>-0.56830150071144336</v>
      </c>
      <c r="E910" s="13">
        <v>12.246076499762237</v>
      </c>
      <c r="F910" s="13">
        <v>18.085421389042054</v>
      </c>
    </row>
    <row r="911" spans="1:6" ht="18" customHeight="1">
      <c r="A911" s="112">
        <v>42227</v>
      </c>
      <c r="B911" s="12">
        <v>2316.46</v>
      </c>
      <c r="C911" s="13">
        <v>0.14915629417944221</v>
      </c>
      <c r="D911" s="13">
        <v>-0.41999286399023728</v>
      </c>
      <c r="E911" s="13">
        <v>12.413498587831096</v>
      </c>
      <c r="F911" s="13">
        <v>18.099967370911173</v>
      </c>
    </row>
    <row r="912" spans="1:6" ht="18" customHeight="1">
      <c r="A912" s="112">
        <v>42228</v>
      </c>
      <c r="B912" s="12">
        <v>2312.5100000000002</v>
      </c>
      <c r="C912" s="13">
        <v>-0.17051880887215543</v>
      </c>
      <c r="D912" s="13">
        <v>-0.58979550603336373</v>
      </c>
      <c r="E912" s="13">
        <v>12.221812429027601</v>
      </c>
      <c r="F912" s="13">
        <v>17.923835554966306</v>
      </c>
    </row>
    <row r="913" spans="1:6" ht="18" customHeight="1">
      <c r="A913" s="112">
        <v>42229</v>
      </c>
      <c r="B913" s="12">
        <v>2318.59</v>
      </c>
      <c r="C913" s="13">
        <v>0.26291778197715665</v>
      </c>
      <c r="D913" s="13">
        <v>-0.32842840131886986</v>
      </c>
      <c r="E913" s="13">
        <v>12.51686352916057</v>
      </c>
      <c r="F913" s="13">
        <v>18.311706204426127</v>
      </c>
    </row>
    <row r="914" spans="1:6" ht="18" customHeight="1">
      <c r="A914" s="112">
        <v>42230</v>
      </c>
      <c r="B914" s="12">
        <v>2319.4299999999998</v>
      </c>
      <c r="C914" s="13">
        <v>3.6228914987113114E-2</v>
      </c>
      <c r="D914" s="13">
        <v>-0.29231847237806141</v>
      </c>
      <c r="E914" s="13">
        <v>12.557627167994712</v>
      </c>
      <c r="F914" s="13">
        <v>18.277316280896059</v>
      </c>
    </row>
    <row r="915" spans="1:6" ht="18" customHeight="1">
      <c r="A915" s="112">
        <v>42233</v>
      </c>
      <c r="B915" s="12">
        <v>2323.5</v>
      </c>
      <c r="C915" s="13">
        <v>0.17547414666534422</v>
      </c>
      <c r="D915" s="13">
        <v>-0.11735726905766075</v>
      </c>
      <c r="E915" s="13">
        <v>12.755136703774529</v>
      </c>
      <c r="F915" s="13">
        <v>18.378617973578159</v>
      </c>
    </row>
    <row r="916" spans="1:6" ht="18" customHeight="1">
      <c r="A916" s="112">
        <v>42234</v>
      </c>
      <c r="B916" s="12">
        <v>2326</v>
      </c>
      <c r="C916" s="13">
        <v>0.10759629868732912</v>
      </c>
      <c r="D916" s="13">
        <v>-9.8872424480811461E-3</v>
      </c>
      <c r="E916" s="13">
        <v>12.87645705744762</v>
      </c>
      <c r="F916" s="13">
        <v>18.375115779616678</v>
      </c>
    </row>
    <row r="917" spans="1:6" ht="18" customHeight="1">
      <c r="A917" s="112">
        <v>42235</v>
      </c>
      <c r="B917" s="12">
        <v>2326.75</v>
      </c>
      <c r="C917" s="13">
        <v>3.2244196044706186E-2</v>
      </c>
      <c r="D917" s="13">
        <v>2.2353765534788295E-2</v>
      </c>
      <c r="E917" s="13">
        <v>12.912853163549553</v>
      </c>
      <c r="F917" s="13">
        <v>18.302504601429746</v>
      </c>
    </row>
    <row r="918" spans="1:6" ht="18" customHeight="1">
      <c r="A918" s="112">
        <v>42236</v>
      </c>
      <c r="B918" s="12">
        <v>2315.98</v>
      </c>
      <c r="C918" s="13">
        <v>-0.46287740410443368</v>
      </c>
      <c r="D918" s="13">
        <v>-0.4406271090992675</v>
      </c>
      <c r="E918" s="13">
        <v>12.390205079925853</v>
      </c>
      <c r="F918" s="13">
        <v>17.659191822717158</v>
      </c>
    </row>
    <row r="919" spans="1:6" ht="18" customHeight="1">
      <c r="A919" s="112">
        <v>42237</v>
      </c>
      <c r="B919" s="12">
        <v>2308.0700000000002</v>
      </c>
      <c r="C919" s="13">
        <v>-0.34154008238412858</v>
      </c>
      <c r="D919" s="13">
        <v>-0.78066227329197657</v>
      </c>
      <c r="E919" s="13">
        <v>12.006347480904189</v>
      </c>
      <c r="F919" s="13">
        <v>17.278787817196985</v>
      </c>
    </row>
    <row r="920" spans="1:6" ht="18" customHeight="1">
      <c r="A920" s="112">
        <v>42240</v>
      </c>
      <c r="B920" s="12">
        <v>2295.85</v>
      </c>
      <c r="C920" s="13">
        <v>-0.52944668055996402</v>
      </c>
      <c r="D920" s="13">
        <v>-1.3059757633596014</v>
      </c>
      <c r="E920" s="13">
        <v>11.413333592150089</v>
      </c>
      <c r="F920" s="13">
        <v>16.426546581268099</v>
      </c>
    </row>
    <row r="921" spans="1:6" ht="18" customHeight="1">
      <c r="A921" s="112">
        <v>42241</v>
      </c>
      <c r="B921" s="12">
        <v>2300.7199999999998</v>
      </c>
      <c r="C921" s="13">
        <v>0.21212187207351185</v>
      </c>
      <c r="D921" s="13">
        <v>-1.0966241515241504</v>
      </c>
      <c r="E921" s="13">
        <v>11.649665641105278</v>
      </c>
      <c r="F921" s="13">
        <v>16.38548975369407</v>
      </c>
    </row>
    <row r="922" spans="1:6" ht="18" customHeight="1">
      <c r="A922" s="112">
        <v>42242</v>
      </c>
      <c r="B922" s="12">
        <v>2315.0100000000002</v>
      </c>
      <c r="C922" s="13">
        <v>0.62110991341841615</v>
      </c>
      <c r="D922" s="13">
        <v>-0.48232547942378412</v>
      </c>
      <c r="E922" s="13">
        <v>12.343132782700717</v>
      </c>
      <c r="F922" s="13">
        <v>17.12614659171976</v>
      </c>
    </row>
    <row r="923" spans="1:6" ht="18" customHeight="1">
      <c r="A923" s="112">
        <v>42243</v>
      </c>
      <c r="B923" s="12">
        <v>2314.0500000000002</v>
      </c>
      <c r="C923" s="13">
        <v>-4.1468503375796661E-2</v>
      </c>
      <c r="D923" s="13">
        <v>-0.52359396964185567</v>
      </c>
      <c r="E923" s="13">
        <v>12.296545766890233</v>
      </c>
      <c r="F923" s="13">
        <v>16.972233595681139</v>
      </c>
    </row>
    <row r="924" spans="1:6" ht="18" customHeight="1">
      <c r="A924" s="112">
        <v>42244</v>
      </c>
      <c r="B924" s="12">
        <v>2315.9</v>
      </c>
      <c r="C924" s="13">
        <v>7.9946414295273271E-2</v>
      </c>
      <c r="D924" s="13">
        <v>-0.44406614995077254</v>
      </c>
      <c r="E924" s="13">
        <v>12.386322828608321</v>
      </c>
      <c r="F924" s="13">
        <v>17.178882603547898</v>
      </c>
    </row>
    <row r="925" spans="1:6" ht="18" customHeight="1">
      <c r="A925" s="112">
        <v>42247</v>
      </c>
      <c r="B925" s="12">
        <v>2309.67</v>
      </c>
      <c r="C925" s="13">
        <v>-0.26900988816442872</v>
      </c>
      <c r="D925" s="13">
        <v>-0.71188145626184252</v>
      </c>
      <c r="E925" s="13">
        <v>12.083992507254958</v>
      </c>
      <c r="F925" s="13">
        <v>16.587584424500012</v>
      </c>
    </row>
    <row r="926" spans="1:6" ht="18" customHeight="1">
      <c r="A926" s="112">
        <v>42248</v>
      </c>
      <c r="B926" s="12">
        <v>2305.87</v>
      </c>
      <c r="C926" s="13">
        <v>-0.16452566816905767</v>
      </c>
      <c r="D926" s="13">
        <v>-0.16452566816905767</v>
      </c>
      <c r="E926" s="13">
        <v>11.899585569671856</v>
      </c>
      <c r="F926" s="13">
        <v>16.28951973654349</v>
      </c>
    </row>
    <row r="927" spans="1:6" ht="18" customHeight="1">
      <c r="A927" s="112">
        <v>42249</v>
      </c>
      <c r="B927" s="12">
        <v>2309.34</v>
      </c>
      <c r="C927" s="13">
        <v>0.15048550004987948</v>
      </c>
      <c r="D927" s="13">
        <v>-1.4287755393627144E-2</v>
      </c>
      <c r="E927" s="13">
        <v>12.067978220570129</v>
      </c>
      <c r="F927" s="13">
        <v>16.177424953591224</v>
      </c>
    </row>
    <row r="928" spans="1:6" ht="18" customHeight="1">
      <c r="A928" s="112">
        <v>42250</v>
      </c>
      <c r="B928" s="12">
        <v>2314.04</v>
      </c>
      <c r="C928" s="13">
        <v>0.2035213524210322</v>
      </c>
      <c r="D928" s="13">
        <v>0.18920451839439245</v>
      </c>
      <c r="E928" s="13">
        <v>12.296060485475536</v>
      </c>
      <c r="F928" s="13">
        <v>16.508823603453916</v>
      </c>
    </row>
    <row r="929" spans="1:6" ht="18" customHeight="1">
      <c r="A929" s="112">
        <v>42251</v>
      </c>
      <c r="B929" s="12">
        <v>2313.96</v>
      </c>
      <c r="C929" s="13">
        <v>-3.4571571796426781E-3</v>
      </c>
      <c r="D929" s="13">
        <v>0.18574082011715287</v>
      </c>
      <c r="E929" s="13">
        <v>12.292178234158001</v>
      </c>
      <c r="F929" s="13">
        <v>16.460818360259701</v>
      </c>
    </row>
    <row r="930" spans="1:6" ht="18" customHeight="1">
      <c r="A930" s="112">
        <v>42255</v>
      </c>
      <c r="B930" s="12">
        <v>2319.25</v>
      </c>
      <c r="C930" s="13">
        <v>0.22861242199518905</v>
      </c>
      <c r="D930" s="13">
        <v>0.414777868699856</v>
      </c>
      <c r="E930" s="13">
        <v>12.548892102530274</v>
      </c>
      <c r="F930" s="13">
        <v>16.758207181944961</v>
      </c>
    </row>
    <row r="931" spans="1:6" ht="18" customHeight="1">
      <c r="A931" s="112">
        <v>42256</v>
      </c>
      <c r="B931" s="12">
        <v>2320.6999999999998</v>
      </c>
      <c r="C931" s="13">
        <v>6.252021127519658E-2</v>
      </c>
      <c r="D931" s="13">
        <v>0.47755739997488167</v>
      </c>
      <c r="E931" s="13">
        <v>12.619257907660653</v>
      </c>
      <c r="F931" s="13">
        <v>16.957207581782342</v>
      </c>
    </row>
    <row r="932" spans="1:6" ht="18" customHeight="1">
      <c r="A932" s="112">
        <v>42257</v>
      </c>
      <c r="B932" s="12">
        <v>2318.27</v>
      </c>
      <c r="C932" s="13">
        <v>-0.1047097858404733</v>
      </c>
      <c r="D932" s="13">
        <v>0.37234756480362119</v>
      </c>
      <c r="E932" s="13">
        <v>12.501334523890417</v>
      </c>
      <c r="F932" s="13">
        <v>16.734728817229193</v>
      </c>
    </row>
    <row r="933" spans="1:6" ht="18" customHeight="1">
      <c r="A933" s="112">
        <v>42258</v>
      </c>
      <c r="B933" s="12">
        <v>2326.41</v>
      </c>
      <c r="C933" s="13">
        <v>0.35112389842424374</v>
      </c>
      <c r="D933" s="13">
        <v>0.72477886451309814</v>
      </c>
      <c r="E933" s="13">
        <v>12.896353595450005</v>
      </c>
      <c r="F933" s="13">
        <v>17.066800855453511</v>
      </c>
    </row>
    <row r="934" spans="1:6" ht="18" customHeight="1">
      <c r="A934" s="112">
        <v>42261</v>
      </c>
      <c r="B934" s="12">
        <v>2330.85</v>
      </c>
      <c r="C934" s="13">
        <v>0.19085199943260633</v>
      </c>
      <c r="D934" s="13">
        <v>0.91701411890010576</v>
      </c>
      <c r="E934" s="13">
        <v>13.111818543573417</v>
      </c>
      <c r="F934" s="13">
        <v>17.24656562658766</v>
      </c>
    </row>
    <row r="935" spans="1:6" ht="18" customHeight="1">
      <c r="A935" s="112">
        <v>42262</v>
      </c>
      <c r="B935" s="12">
        <v>2337.46</v>
      </c>
      <c r="C935" s="13">
        <v>0.28358753244523971</v>
      </c>
      <c r="D935" s="13">
        <v>1.2032021890573175</v>
      </c>
      <c r="E935" s="13">
        <v>13.432589558685093</v>
      </c>
      <c r="F935" s="13">
        <v>17.615743419695384</v>
      </c>
    </row>
    <row r="936" spans="1:6" ht="18" customHeight="1">
      <c r="A936" s="112">
        <v>42263</v>
      </c>
      <c r="B936" s="12">
        <v>2338.17</v>
      </c>
      <c r="C936" s="13">
        <v>3.0374851334347142E-2</v>
      </c>
      <c r="D936" s="13">
        <v>1.2339425112678493</v>
      </c>
      <c r="E936" s="13">
        <v>13.46704453912826</v>
      </c>
      <c r="F936" s="13">
        <v>17.677522610258034</v>
      </c>
    </row>
    <row r="937" spans="1:6" ht="18" customHeight="1">
      <c r="A937" s="112">
        <v>42264</v>
      </c>
      <c r="B937" s="12">
        <v>2339.13</v>
      </c>
      <c r="C937" s="13">
        <v>4.1057750291906281E-2</v>
      </c>
      <c r="D937" s="13">
        <v>1.2755068905947686</v>
      </c>
      <c r="E937" s="13">
        <v>13.513631554938721</v>
      </c>
      <c r="F937" s="13">
        <v>17.428562822546635</v>
      </c>
    </row>
    <row r="938" spans="1:6" ht="18" customHeight="1">
      <c r="A938" s="112">
        <v>42265</v>
      </c>
      <c r="B938" s="12">
        <v>2334.91</v>
      </c>
      <c r="C938" s="13">
        <v>-0.18040895546636015</v>
      </c>
      <c r="D938" s="13">
        <v>1.0927968064701865</v>
      </c>
      <c r="E938" s="13">
        <v>13.308842797938535</v>
      </c>
      <c r="F938" s="13">
        <v>17.064500764583478</v>
      </c>
    </row>
    <row r="939" spans="1:6" ht="18" customHeight="1">
      <c r="A939" s="112">
        <v>42268</v>
      </c>
      <c r="B939" s="12">
        <v>2335.62</v>
      </c>
      <c r="C939" s="13">
        <v>3.040802429215006E-2</v>
      </c>
      <c r="D939" s="13">
        <v>1.1235371286807183</v>
      </c>
      <c r="E939" s="13">
        <v>13.343297778381679</v>
      </c>
      <c r="F939" s="13">
        <v>16.885612623297842</v>
      </c>
    </row>
    <row r="940" spans="1:6" ht="18" customHeight="1">
      <c r="A940" s="112">
        <v>42269</v>
      </c>
      <c r="B940" s="12">
        <v>2337.66</v>
      </c>
      <c r="C940" s="13">
        <v>8.7342975312765248E-2</v>
      </c>
      <c r="D940" s="13">
        <v>1.2118614347504053</v>
      </c>
      <c r="E940" s="13">
        <v>13.442295186978924</v>
      </c>
      <c r="F940" s="13">
        <v>16.995315502882757</v>
      </c>
    </row>
    <row r="941" spans="1:6" ht="18" customHeight="1">
      <c r="A941" s="112">
        <v>42270</v>
      </c>
      <c r="B941" s="12">
        <v>2334.25</v>
      </c>
      <c r="C941" s="13">
        <v>-0.14587236809457949</v>
      </c>
      <c r="D941" s="13">
        <v>1.0642212956829322</v>
      </c>
      <c r="E941" s="13">
        <v>13.276814224568835</v>
      </c>
      <c r="F941" s="13">
        <v>16.746940347402472</v>
      </c>
    </row>
    <row r="942" spans="1:6" ht="18" customHeight="1">
      <c r="A942" s="112">
        <v>42271</v>
      </c>
      <c r="B942" s="12">
        <v>2345.5700000000002</v>
      </c>
      <c r="C942" s="13">
        <v>0.48495234015208943</v>
      </c>
      <c r="D942" s="13">
        <v>1.5543346019128323</v>
      </c>
      <c r="E942" s="13">
        <v>13.826152786000613</v>
      </c>
      <c r="F942" s="13">
        <v>17.206418052897465</v>
      </c>
    </row>
    <row r="943" spans="1:6" ht="18" customHeight="1">
      <c r="A943" s="112">
        <v>42272</v>
      </c>
      <c r="B943" s="12">
        <v>2337.96</v>
      </c>
      <c r="C943" s="13">
        <v>-0.3244413937763535</v>
      </c>
      <c r="D943" s="13">
        <v>1.2248503032900704</v>
      </c>
      <c r="E943" s="13">
        <v>13.456853629419708</v>
      </c>
      <c r="F943" s="13">
        <v>16.646044543785422</v>
      </c>
    </row>
    <row r="944" spans="1:6" ht="18" customHeight="1">
      <c r="A944" s="112">
        <v>42275</v>
      </c>
      <c r="B944" s="12">
        <v>2327.31</v>
      </c>
      <c r="C944" s="13">
        <v>-0.4555253297746753</v>
      </c>
      <c r="D944" s="13">
        <v>0.76374547013209337</v>
      </c>
      <c r="E944" s="13">
        <v>12.940028922772328</v>
      </c>
      <c r="F944" s="13">
        <v>15.975821240631483</v>
      </c>
    </row>
    <row r="945" spans="1:6" ht="18" customHeight="1">
      <c r="A945" s="112">
        <v>42276</v>
      </c>
      <c r="B945" s="12">
        <v>2332.2199999999998</v>
      </c>
      <c r="C945" s="13">
        <v>0.2109731836325901</v>
      </c>
      <c r="D945" s="13">
        <v>0.97632995189786964</v>
      </c>
      <c r="E945" s="13">
        <v>13.178302097386263</v>
      </c>
      <c r="F945" s="13">
        <v>16.077623320840729</v>
      </c>
    </row>
    <row r="946" spans="1:6" ht="18" customHeight="1">
      <c r="A946" s="112">
        <v>42277</v>
      </c>
      <c r="B946" s="12">
        <v>2337.3000000000002</v>
      </c>
      <c r="C946" s="13">
        <v>0.21781821612028018</v>
      </c>
      <c r="D946" s="13">
        <v>1.1962747925028383</v>
      </c>
      <c r="E946" s="13">
        <v>13.424825056050027</v>
      </c>
      <c r="F946" s="13">
        <v>16.355942750466724</v>
      </c>
    </row>
    <row r="947" spans="1:6" ht="18" customHeight="1">
      <c r="A947" s="112">
        <v>42278</v>
      </c>
      <c r="B947" s="12">
        <v>2338.2399999999998</v>
      </c>
      <c r="C947" s="13">
        <v>4.0217344799531318E-2</v>
      </c>
      <c r="D947" s="13">
        <v>4.0217344799531318E-2</v>
      </c>
      <c r="E947" s="13">
        <v>13.470441509031094</v>
      </c>
      <c r="F947" s="13">
        <v>16.295633144335021</v>
      </c>
    </row>
    <row r="948" spans="1:6" ht="18" customHeight="1">
      <c r="A948" s="112">
        <v>42279</v>
      </c>
      <c r="B948" s="12">
        <v>2347.5</v>
      </c>
      <c r="C948" s="13">
        <v>0.3960243602025626</v>
      </c>
      <c r="D948" s="13">
        <v>0.43640097548451884</v>
      </c>
      <c r="E948" s="13">
        <v>13.919812099036232</v>
      </c>
      <c r="F948" s="13">
        <v>16.946391475243239</v>
      </c>
    </row>
    <row r="949" spans="1:6" ht="18" customHeight="1">
      <c r="A949" s="112">
        <v>42282</v>
      </c>
      <c r="B949" s="12">
        <v>2346.91</v>
      </c>
      <c r="C949" s="13">
        <v>-2.5133120340792292E-2</v>
      </c>
      <c r="D949" s="13">
        <v>0.4111581739614012</v>
      </c>
      <c r="E949" s="13">
        <v>13.891180495569388</v>
      </c>
      <c r="F949" s="13">
        <v>16.816903511609958</v>
      </c>
    </row>
    <row r="950" spans="1:6" ht="18" customHeight="1">
      <c r="A950" s="112">
        <v>42283</v>
      </c>
      <c r="B950" s="12">
        <v>2345.3000000000002</v>
      </c>
      <c r="C950" s="13">
        <v>-6.8600841105947996E-2</v>
      </c>
      <c r="D950" s="13">
        <v>0.34227527488983611</v>
      </c>
      <c r="E950" s="13">
        <v>13.81305018780392</v>
      </c>
      <c r="F950" s="13">
        <v>17.322488019129388</v>
      </c>
    </row>
    <row r="951" spans="1:6" ht="18" customHeight="1">
      <c r="A951" s="112">
        <v>42284</v>
      </c>
      <c r="B951" s="12">
        <v>2342.6999999999998</v>
      </c>
      <c r="C951" s="13">
        <v>-0.11086001790817646</v>
      </c>
      <c r="D951" s="13">
        <v>0.23103581055061717</v>
      </c>
      <c r="E951" s="13">
        <v>13.686877019983879</v>
      </c>
      <c r="F951" s="13">
        <v>17.593024831719539</v>
      </c>
    </row>
    <row r="952" spans="1:6" ht="18" customHeight="1">
      <c r="A952" s="112">
        <v>42285</v>
      </c>
      <c r="B952" s="12">
        <v>2340.4</v>
      </c>
      <c r="C952" s="13">
        <v>-9.817731677123076E-2</v>
      </c>
      <c r="D952" s="13">
        <v>0.13263166901980039</v>
      </c>
      <c r="E952" s="13">
        <v>13.575262294604663</v>
      </c>
      <c r="F952" s="13">
        <v>17.473447507378491</v>
      </c>
    </row>
    <row r="953" spans="1:6" ht="18" customHeight="1">
      <c r="A953" s="112">
        <v>42286</v>
      </c>
      <c r="B953" s="12">
        <v>2331.1799999999998</v>
      </c>
      <c r="C953" s="13">
        <v>-0.39394975217912354</v>
      </c>
      <c r="D953" s="13">
        <v>-0.26184058529074017</v>
      </c>
      <c r="E953" s="13">
        <v>13.127832830258267</v>
      </c>
      <c r="F953" s="13">
        <v>17.069422682897418</v>
      </c>
    </row>
    <row r="954" spans="1:6" ht="18" customHeight="1">
      <c r="A954" s="112">
        <v>42290</v>
      </c>
      <c r="B954" s="12">
        <v>2335.73</v>
      </c>
      <c r="C954" s="13">
        <v>0.19518012337100821</v>
      </c>
      <c r="D954" s="13">
        <v>-6.7171522697140329E-2</v>
      </c>
      <c r="E954" s="13">
        <v>13.348635873943305</v>
      </c>
      <c r="F954" s="13">
        <v>17.571880159465223</v>
      </c>
    </row>
    <row r="955" spans="1:6" ht="18" customHeight="1">
      <c r="A955" s="112">
        <v>42291</v>
      </c>
      <c r="B955" s="12">
        <v>2332.09</v>
      </c>
      <c r="C955" s="13">
        <v>-0.15583993012890929</v>
      </c>
      <c r="D955" s="13">
        <v>-0.22290677277200244</v>
      </c>
      <c r="E955" s="13">
        <v>13.171993438995289</v>
      </c>
      <c r="F955" s="13">
        <v>17.38038434049065</v>
      </c>
    </row>
    <row r="956" spans="1:6" ht="18" customHeight="1">
      <c r="A956" s="112">
        <v>42292</v>
      </c>
      <c r="B956" s="12">
        <v>2336.11</v>
      </c>
      <c r="C956" s="13">
        <v>0.17237756690351436</v>
      </c>
      <c r="D956" s="13">
        <v>-5.0913447139866452E-2</v>
      </c>
      <c r="E956" s="13">
        <v>13.36707656770162</v>
      </c>
      <c r="F956" s="13">
        <v>17.674526377296338</v>
      </c>
    </row>
    <row r="957" spans="1:6" ht="18" customHeight="1">
      <c r="A957" s="112">
        <v>42293</v>
      </c>
      <c r="B957" s="12">
        <v>2339.81</v>
      </c>
      <c r="C957" s="13">
        <v>0.15838295285752757</v>
      </c>
      <c r="D957" s="13">
        <v>0.10738886749668275</v>
      </c>
      <c r="E957" s="13">
        <v>13.546630691137796</v>
      </c>
      <c r="F957" s="13">
        <v>17.668860983570276</v>
      </c>
    </row>
    <row r="958" spans="1:6" ht="18" customHeight="1">
      <c r="A958" s="112">
        <v>42296</v>
      </c>
      <c r="B958" s="12">
        <v>2345.1</v>
      </c>
      <c r="C958" s="13">
        <v>0.22608673353818887</v>
      </c>
      <c r="D958" s="13">
        <v>0.333718393017568</v>
      </c>
      <c r="E958" s="13">
        <v>13.803344559510066</v>
      </c>
      <c r="F958" s="13">
        <v>18.030460123008176</v>
      </c>
    </row>
    <row r="959" spans="1:6" ht="18" customHeight="1">
      <c r="A959" s="112">
        <v>42297</v>
      </c>
      <c r="B959" s="12">
        <v>2344.83</v>
      </c>
      <c r="C959" s="13">
        <v>-1.151336829985361E-2</v>
      </c>
      <c r="D959" s="13">
        <v>0.32216660249004825</v>
      </c>
      <c r="E959" s="13">
        <v>13.790241961313377</v>
      </c>
      <c r="F959" s="13">
        <v>17.846050237719503</v>
      </c>
    </row>
    <row r="960" spans="1:6" ht="18" customHeight="1">
      <c r="A960" s="112">
        <v>42298</v>
      </c>
      <c r="B960" s="12">
        <v>2348.25</v>
      </c>
      <c r="C960" s="13">
        <v>0.14585279103389581</v>
      </c>
      <c r="D960" s="13">
        <v>0.46848928250544652</v>
      </c>
      <c r="E960" s="13">
        <v>13.956208205138164</v>
      </c>
      <c r="F960" s="13">
        <v>17.844399724992101</v>
      </c>
    </row>
    <row r="961" spans="1:6" ht="18" customHeight="1">
      <c r="A961" s="112">
        <v>42299</v>
      </c>
      <c r="B961" s="12">
        <v>2358.62</v>
      </c>
      <c r="C961" s="13">
        <v>0.44160545086766589</v>
      </c>
      <c r="D961" s="13">
        <v>0.91216360758139547</v>
      </c>
      <c r="E961" s="13">
        <v>14.459445032174155</v>
      </c>
      <c r="F961" s="13">
        <v>18.290010180899017</v>
      </c>
    </row>
    <row r="962" spans="1:6" ht="18" customHeight="1">
      <c r="A962" s="112">
        <v>42300</v>
      </c>
      <c r="B962" s="12">
        <v>2360.2800000000002</v>
      </c>
      <c r="C962" s="13">
        <v>7.0380137538061938E-2</v>
      </c>
      <c r="D962" s="13">
        <v>0.98318572712103869</v>
      </c>
      <c r="E962" s="13">
        <v>14.540001747013109</v>
      </c>
      <c r="F962" s="13">
        <v>17.93616213299223</v>
      </c>
    </row>
    <row r="963" spans="1:6" ht="18" customHeight="1">
      <c r="A963" s="112">
        <v>42303</v>
      </c>
      <c r="B963" s="12">
        <v>2361.96</v>
      </c>
      <c r="C963" s="13">
        <v>7.1177995831006591E-2</v>
      </c>
      <c r="D963" s="13">
        <v>1.0550635348478998</v>
      </c>
      <c r="E963" s="13">
        <v>14.621529024681411</v>
      </c>
      <c r="F963" s="13">
        <v>18.296146044624749</v>
      </c>
    </row>
    <row r="964" spans="1:6" ht="18" customHeight="1">
      <c r="A964" s="112">
        <v>42304</v>
      </c>
      <c r="B964" s="12">
        <v>2367.65</v>
      </c>
      <c r="C964" s="13">
        <v>0.24090162407492954</v>
      </c>
      <c r="D964" s="13">
        <v>1.2985068241132991</v>
      </c>
      <c r="E964" s="13">
        <v>14.897654149641394</v>
      </c>
      <c r="F964" s="13">
        <v>17.959027092737067</v>
      </c>
    </row>
    <row r="965" spans="1:6" ht="18" customHeight="1">
      <c r="A965" s="112">
        <v>42305</v>
      </c>
      <c r="B965" s="12">
        <v>2365.4899999999998</v>
      </c>
      <c r="C965" s="13">
        <v>-9.122970033579314E-2</v>
      </c>
      <c r="D965" s="13">
        <v>1.20609249989303</v>
      </c>
      <c r="E965" s="13">
        <v>14.792833364067825</v>
      </c>
      <c r="F965" s="13">
        <v>18.145721163931295</v>
      </c>
    </row>
    <row r="966" spans="1:6" ht="18" customHeight="1">
      <c r="A966" s="112">
        <v>42306</v>
      </c>
      <c r="B966" s="12">
        <v>2360.13</v>
      </c>
      <c r="C966" s="13">
        <v>-0.22659153071877824</v>
      </c>
      <c r="D966" s="13">
        <v>0.97676806571684871</v>
      </c>
      <c r="E966" s="13">
        <v>14.532722525792718</v>
      </c>
      <c r="F966" s="13">
        <v>17.960495406791367</v>
      </c>
    </row>
    <row r="967" spans="1:6" ht="18" customHeight="1">
      <c r="A967" s="112">
        <v>42307</v>
      </c>
      <c r="B967" s="12">
        <v>2358.27</v>
      </c>
      <c r="C967" s="13">
        <v>-7.8809218136299819E-2</v>
      </c>
      <c r="D967" s="13">
        <v>0.89718906430495959</v>
      </c>
      <c r="E967" s="13">
        <v>14.442460182659932</v>
      </c>
      <c r="F967" s="13">
        <v>18.428069963993554</v>
      </c>
    </row>
    <row r="968" spans="1:6" ht="18" customHeight="1">
      <c r="A968" s="112">
        <v>42311</v>
      </c>
      <c r="B968" s="12">
        <v>2349.5</v>
      </c>
      <c r="C968" s="13">
        <v>-0.37188277847743922</v>
      </c>
      <c r="D968" s="13">
        <v>-0.37188277847743922</v>
      </c>
      <c r="E968" s="13">
        <v>14.016868381974712</v>
      </c>
      <c r="F968" s="13">
        <v>16.675770968863279</v>
      </c>
    </row>
    <row r="969" spans="1:6" ht="18" customHeight="1">
      <c r="A969" s="112">
        <v>42312</v>
      </c>
      <c r="B969" s="12">
        <v>2361.36</v>
      </c>
      <c r="C969" s="13">
        <v>0.50478825281974338</v>
      </c>
      <c r="D969" s="13">
        <v>0.13102825376229976</v>
      </c>
      <c r="E969" s="13">
        <v>14.592412139799894</v>
      </c>
      <c r="F969" s="13">
        <v>17.183847867837176</v>
      </c>
    </row>
    <row r="970" spans="1:6" ht="18" customHeight="1">
      <c r="A970" s="112">
        <v>42313</v>
      </c>
      <c r="B970" s="12">
        <v>2357.89</v>
      </c>
      <c r="C970" s="13">
        <v>-0.14694921570621577</v>
      </c>
      <c r="D970" s="13">
        <v>-1.6113506935178101E-2</v>
      </c>
      <c r="E970" s="13">
        <v>14.424019488901617</v>
      </c>
      <c r="F970" s="13">
        <v>16.663120760374241</v>
      </c>
    </row>
    <row r="971" spans="1:6" ht="18" customHeight="1">
      <c r="A971" s="112">
        <v>42314</v>
      </c>
      <c r="B971" s="12">
        <v>2363.85</v>
      </c>
      <c r="C971" s="13">
        <v>0.25276836493643984</v>
      </c>
      <c r="D971" s="13">
        <v>0.23661412815325633</v>
      </c>
      <c r="E971" s="13">
        <v>14.713247212058267</v>
      </c>
      <c r="F971" s="13">
        <v>16.460728960359461</v>
      </c>
    </row>
    <row r="972" spans="1:6" ht="18" customHeight="1">
      <c r="A972" s="112">
        <v>42317</v>
      </c>
      <c r="B972" s="12">
        <v>2364.39</v>
      </c>
      <c r="C972" s="13">
        <v>2.2844089091944575E-2</v>
      </c>
      <c r="D972" s="13">
        <v>0.25951226958744744</v>
      </c>
      <c r="E972" s="13">
        <v>14.739452408451669</v>
      </c>
      <c r="F972" s="13">
        <v>16.45061515578363</v>
      </c>
    </row>
    <row r="973" spans="1:6" ht="18" customHeight="1">
      <c r="A973" s="112">
        <v>42318</v>
      </c>
      <c r="B973" s="12">
        <v>2368.4</v>
      </c>
      <c r="C973" s="13">
        <v>0.16959976991952619</v>
      </c>
      <c r="D973" s="13">
        <v>0.42955217171909421</v>
      </c>
      <c r="E973" s="13">
        <v>14.934050255743326</v>
      </c>
      <c r="F973" s="13">
        <v>16.688344960781997</v>
      </c>
    </row>
    <row r="974" spans="1:6" ht="18" customHeight="1">
      <c r="A974" s="112">
        <v>42319</v>
      </c>
      <c r="B974" s="12">
        <v>2369.61</v>
      </c>
      <c r="C974" s="13">
        <v>5.1089343016386124E-2</v>
      </c>
      <c r="D974" s="13">
        <v>0.4808609701179245</v>
      </c>
      <c r="E974" s="13">
        <v>14.992769306921105</v>
      </c>
      <c r="F974" s="13">
        <v>16.562464644278396</v>
      </c>
    </row>
    <row r="975" spans="1:6" ht="18" customHeight="1">
      <c r="A975" s="112">
        <v>42320</v>
      </c>
      <c r="B975" s="12">
        <v>2370.5700000000002</v>
      </c>
      <c r="C975" s="13">
        <v>4.0512995809427466E-2</v>
      </c>
      <c r="D975" s="13">
        <v>0.52156877711204697</v>
      </c>
      <c r="E975" s="13">
        <v>15.039356322731567</v>
      </c>
      <c r="F975" s="13">
        <v>16.593628731205644</v>
      </c>
    </row>
    <row r="976" spans="1:6" ht="18" customHeight="1">
      <c r="A976" s="112">
        <v>42321</v>
      </c>
      <c r="B976" s="12">
        <v>2375.7800000000002</v>
      </c>
      <c r="C976" s="13">
        <v>0.21977836554076813</v>
      </c>
      <c r="D976" s="13">
        <v>0.74249343798633571</v>
      </c>
      <c r="E976" s="13">
        <v>15.292187939786306</v>
      </c>
      <c r="F976" s="13">
        <v>16.406165786353345</v>
      </c>
    </row>
    <row r="977" spans="1:6" ht="18" customHeight="1">
      <c r="A977" s="112">
        <v>42324</v>
      </c>
      <c r="B977" s="12">
        <v>2380.21</v>
      </c>
      <c r="C977" s="13">
        <v>0.18646507673267809</v>
      </c>
      <c r="D977" s="13">
        <v>0.93034300567789163</v>
      </c>
      <c r="E977" s="13">
        <v>15.50716760649502</v>
      </c>
      <c r="F977" s="13">
        <v>16.472562855381256</v>
      </c>
    </row>
    <row r="978" spans="1:6" ht="18" customHeight="1">
      <c r="A978" s="112">
        <v>42325</v>
      </c>
      <c r="B978" s="12">
        <v>2380.91</v>
      </c>
      <c r="C978" s="13">
        <v>2.9409169779137656E-2</v>
      </c>
      <c r="D978" s="13">
        <v>0.96002578161109575</v>
      </c>
      <c r="E978" s="13">
        <v>15.541137305523467</v>
      </c>
      <c r="F978" s="13">
        <v>16.514228388264929</v>
      </c>
    </row>
    <row r="979" spans="1:6" ht="18" customHeight="1">
      <c r="A979" s="112">
        <v>42326</v>
      </c>
      <c r="B979" s="12">
        <v>2384.08</v>
      </c>
      <c r="C979" s="13">
        <v>0.13314236993418049</v>
      </c>
      <c r="D979" s="13">
        <v>1.094446352622902</v>
      </c>
      <c r="E979" s="13">
        <v>15.69497151398096</v>
      </c>
      <c r="F979" s="13">
        <v>16.715051526203695</v>
      </c>
    </row>
    <row r="980" spans="1:6" ht="18" customHeight="1">
      <c r="A980" s="112">
        <v>42327</v>
      </c>
      <c r="B980" s="12">
        <v>2384.19</v>
      </c>
      <c r="C980" s="13">
        <v>4.6139391295607624E-3</v>
      </c>
      <c r="D980" s="13">
        <v>1.0991107888409735</v>
      </c>
      <c r="E980" s="13">
        <v>15.700309609542584</v>
      </c>
      <c r="F980" s="13">
        <v>16.857165263250764</v>
      </c>
    </row>
    <row r="981" spans="1:6" ht="18" customHeight="1">
      <c r="A981" s="112">
        <v>42328</v>
      </c>
      <c r="B981" s="12">
        <v>2387.11</v>
      </c>
      <c r="C981" s="13">
        <v>0.12247346058829045</v>
      </c>
      <c r="D981" s="13">
        <v>1.2229303684480719</v>
      </c>
      <c r="E981" s="13">
        <v>15.84201178263276</v>
      </c>
      <c r="F981" s="13">
        <v>16.993403189601942</v>
      </c>
    </row>
    <row r="982" spans="1:6" ht="18" customHeight="1">
      <c r="A982" s="112">
        <v>42331</v>
      </c>
      <c r="B982" s="12">
        <v>2388.09</v>
      </c>
      <c r="C982" s="13">
        <v>4.1053826593673293E-2</v>
      </c>
      <c r="D982" s="13">
        <v>1.2644862547545488</v>
      </c>
      <c r="E982" s="13">
        <v>15.889569361272615</v>
      </c>
      <c r="F982" s="13">
        <v>17.453595774190699</v>
      </c>
    </row>
    <row r="983" spans="1:6" ht="18" customHeight="1">
      <c r="A983" s="112">
        <v>42332</v>
      </c>
      <c r="B983" s="12">
        <v>2380.4499999999998</v>
      </c>
      <c r="C983" s="13">
        <v>-0.31992094100307122</v>
      </c>
      <c r="D983" s="13">
        <v>0.94051995742641115</v>
      </c>
      <c r="E983" s="13">
        <v>15.518814360447619</v>
      </c>
      <c r="F983" s="13">
        <v>16.831901840490794</v>
      </c>
    </row>
    <row r="984" spans="1:6" ht="18" customHeight="1">
      <c r="A984" s="112">
        <v>42333</v>
      </c>
      <c r="B984" s="12">
        <v>2383.37</v>
      </c>
      <c r="C984" s="13">
        <v>0.12266588250120503</v>
      </c>
      <c r="D984" s="13">
        <v>1.0643395370335096</v>
      </c>
      <c r="E984" s="13">
        <v>15.660516533537795</v>
      </c>
      <c r="F984" s="13">
        <v>17.052196291057676</v>
      </c>
    </row>
    <row r="985" spans="1:6" ht="18" customHeight="1">
      <c r="A985" s="112">
        <v>42334</v>
      </c>
      <c r="B985" s="12">
        <v>2381.77</v>
      </c>
      <c r="C985" s="13">
        <v>-6.7131834335409923E-2</v>
      </c>
      <c r="D985" s="13">
        <v>0.99649319204331288</v>
      </c>
      <c r="E985" s="13">
        <v>15.582871507187024</v>
      </c>
      <c r="F985" s="13">
        <v>17.107048735397079</v>
      </c>
    </row>
    <row r="986" spans="1:6" ht="18" customHeight="1">
      <c r="A986" s="112">
        <v>42335</v>
      </c>
      <c r="B986" s="12">
        <v>2382.84</v>
      </c>
      <c r="C986" s="13">
        <v>4.4924572901683391E-2</v>
      </c>
      <c r="D986" s="13">
        <v>1.0418654352555068</v>
      </c>
      <c r="E986" s="13">
        <v>15.634796618559111</v>
      </c>
      <c r="F986" s="13">
        <v>17.059511294078366</v>
      </c>
    </row>
    <row r="987" spans="1:6" ht="18" customHeight="1">
      <c r="A987" s="112">
        <v>42338</v>
      </c>
      <c r="B987" s="12">
        <v>2393.17</v>
      </c>
      <c r="C987" s="13">
        <v>0.43351630827079823</v>
      </c>
      <c r="D987" s="13">
        <v>1.4798984000983895</v>
      </c>
      <c r="E987" s="13">
        <v>16.136092319936335</v>
      </c>
      <c r="F987" s="13">
        <v>17.142857142857149</v>
      </c>
    </row>
    <row r="988" spans="1:6" ht="18" customHeight="1">
      <c r="A988" s="112">
        <v>42339</v>
      </c>
      <c r="B988" s="12">
        <v>2393.25</v>
      </c>
      <c r="C988" s="13">
        <v>3.3428465173734878E-3</v>
      </c>
      <c r="D988" s="13">
        <v>3.3428465173734878E-3</v>
      </c>
      <c r="E988" s="13">
        <v>16.139974571253866</v>
      </c>
      <c r="F988" s="13">
        <v>17.328254379127262</v>
      </c>
    </row>
    <row r="989" spans="1:6" ht="18" customHeight="1">
      <c r="A989" s="112">
        <v>42340</v>
      </c>
      <c r="B989" s="12">
        <v>2394.13</v>
      </c>
      <c r="C989" s="13">
        <v>3.6770082523762682E-2</v>
      </c>
      <c r="D989" s="13">
        <v>4.0114158208570672E-2</v>
      </c>
      <c r="E989" s="13">
        <v>16.182679335746819</v>
      </c>
      <c r="F989" s="13">
        <v>17.160600158554608</v>
      </c>
    </row>
    <row r="990" spans="1:6" ht="18" customHeight="1">
      <c r="A990" s="112">
        <v>42341</v>
      </c>
      <c r="B990" s="12">
        <v>2379.06</v>
      </c>
      <c r="C990" s="13">
        <v>-0.62945621165100274</v>
      </c>
      <c r="D990" s="13">
        <v>-0.58959455450302567</v>
      </c>
      <c r="E990" s="13">
        <v>15.451360243805379</v>
      </c>
      <c r="F990" s="13">
        <v>16.615443436318976</v>
      </c>
    </row>
    <row r="991" spans="1:6" ht="18" customHeight="1">
      <c r="A991" s="112">
        <v>42342</v>
      </c>
      <c r="B991" s="12">
        <v>2383.31</v>
      </c>
      <c r="C991" s="13">
        <v>0.17864198464940806</v>
      </c>
      <c r="D991" s="13">
        <v>-0.41200583326718165</v>
      </c>
      <c r="E991" s="13">
        <v>15.657604845049654</v>
      </c>
      <c r="F991" s="13">
        <v>16.387902702016376</v>
      </c>
    </row>
    <row r="992" spans="1:6" ht="18" customHeight="1">
      <c r="A992" s="112">
        <v>42345</v>
      </c>
      <c r="B992" s="12">
        <v>2388.84</v>
      </c>
      <c r="C992" s="13">
        <v>0.23203024365274771</v>
      </c>
      <c r="D992" s="13">
        <v>-0.18093156775322861</v>
      </c>
      <c r="E992" s="13">
        <v>15.925965467374548</v>
      </c>
      <c r="F992" s="13">
        <v>16.42314777811351</v>
      </c>
    </row>
    <row r="993" spans="1:6" ht="18" customHeight="1">
      <c r="A993" s="112">
        <v>42346</v>
      </c>
      <c r="B993" s="12">
        <v>2392.29</v>
      </c>
      <c r="C993" s="13">
        <v>0.14442156025518127</v>
      </c>
      <c r="D993" s="13">
        <v>-3.6771311691197184E-2</v>
      </c>
      <c r="E993" s="13">
        <v>16.093387555443407</v>
      </c>
      <c r="F993" s="13">
        <v>16.445437420598431</v>
      </c>
    </row>
    <row r="994" spans="1:6" ht="18" customHeight="1">
      <c r="A994" s="112">
        <v>42347</v>
      </c>
      <c r="B994" s="12">
        <v>2384.9299999999998</v>
      </c>
      <c r="C994" s="13">
        <v>-0.30765500838109139</v>
      </c>
      <c r="D994" s="13">
        <v>-0.3443131912902242</v>
      </c>
      <c r="E994" s="13">
        <v>15.73622043422982</v>
      </c>
      <c r="F994" s="13">
        <v>16.311949513767644</v>
      </c>
    </row>
    <row r="995" spans="1:6" ht="18" customHeight="1">
      <c r="A995" s="112">
        <v>42348</v>
      </c>
      <c r="B995" s="12">
        <v>2388.54</v>
      </c>
      <c r="C995" s="13">
        <v>0.15136712607917158</v>
      </c>
      <c r="D995" s="13">
        <v>-0.19346724219341249</v>
      </c>
      <c r="E995" s="13">
        <v>15.911407024933766</v>
      </c>
      <c r="F995" s="13">
        <v>16.579544622593168</v>
      </c>
    </row>
    <row r="996" spans="1:6" ht="18" customHeight="1">
      <c r="A996" s="112">
        <v>42349</v>
      </c>
      <c r="B996" s="12">
        <v>2396</v>
      </c>
      <c r="C996" s="13">
        <v>0.31232468369799538</v>
      </c>
      <c r="D996" s="13">
        <v>0.11825319555234248</v>
      </c>
      <c r="E996" s="13">
        <v>16.27342696029428</v>
      </c>
      <c r="F996" s="13">
        <v>16.651574017273774</v>
      </c>
    </row>
    <row r="997" spans="1:6" ht="18" customHeight="1">
      <c r="A997" s="112">
        <v>42352</v>
      </c>
      <c r="B997" s="12">
        <v>2393.64</v>
      </c>
      <c r="C997" s="13">
        <v>-9.8497495826377346E-2</v>
      </c>
      <c r="D997" s="13">
        <v>1.9639223289602548E-2</v>
      </c>
      <c r="E997" s="13">
        <v>16.158900546426878</v>
      </c>
      <c r="F997" s="13">
        <v>16.654807739168564</v>
      </c>
    </row>
    <row r="998" spans="1:6" ht="18" customHeight="1">
      <c r="A998" s="112">
        <v>42353</v>
      </c>
      <c r="B998" s="12">
        <v>2396.4299999999998</v>
      </c>
      <c r="C998" s="13">
        <v>0.1165588810347451</v>
      </c>
      <c r="D998" s="13">
        <v>0.13622099558325829</v>
      </c>
      <c r="E998" s="13">
        <v>16.29429406112606</v>
      </c>
      <c r="F998" s="13">
        <v>16.807287934841408</v>
      </c>
    </row>
    <row r="999" spans="1:6" ht="18" customHeight="1">
      <c r="A999" s="112">
        <v>42354</v>
      </c>
      <c r="B999" s="12">
        <v>2401.02</v>
      </c>
      <c r="C999" s="13">
        <v>0.19153490817591656</v>
      </c>
      <c r="D999" s="13">
        <v>0.32801681451797293</v>
      </c>
      <c r="E999" s="13">
        <v>16.517038230469861</v>
      </c>
      <c r="F999" s="13">
        <v>17.054407176287057</v>
      </c>
    </row>
    <row r="1000" spans="1:6" ht="18" customHeight="1">
      <c r="A1000" s="112">
        <v>42355</v>
      </c>
      <c r="B1000" s="12">
        <v>2396.4299999999998</v>
      </c>
      <c r="C1000" s="13">
        <v>-0.19116875327985783</v>
      </c>
      <c r="D1000" s="13">
        <v>0.13622099558325829</v>
      </c>
      <c r="E1000" s="13">
        <v>16.29429406112606</v>
      </c>
      <c r="F1000" s="13">
        <v>16.867669649606178</v>
      </c>
    </row>
    <row r="1001" spans="1:6" ht="18" customHeight="1">
      <c r="A1001" s="112">
        <v>42356</v>
      </c>
      <c r="B1001" s="12">
        <v>2405.77</v>
      </c>
      <c r="C1001" s="13">
        <v>0.38974641445816971</v>
      </c>
      <c r="D1001" s="13">
        <v>0.52649832648745676</v>
      </c>
      <c r="E1001" s="13">
        <v>16.747546902448729</v>
      </c>
      <c r="F1001" s="13">
        <v>17.26196859067468</v>
      </c>
    </row>
    <row r="1002" spans="1:6" ht="18" customHeight="1">
      <c r="A1002" s="112">
        <v>42359</v>
      </c>
      <c r="B1002" s="12">
        <v>2414.19</v>
      </c>
      <c r="C1002" s="13">
        <v>0.34999189448701173</v>
      </c>
      <c r="D1002" s="13">
        <v>0.8783329224417713</v>
      </c>
      <c r="E1002" s="13">
        <v>17.156153853619728</v>
      </c>
      <c r="F1002" s="13">
        <v>17.55548630250383</v>
      </c>
    </row>
    <row r="1003" spans="1:6" ht="18" customHeight="1">
      <c r="A1003" s="112">
        <v>42360</v>
      </c>
      <c r="B1003" s="12">
        <v>2412.54</v>
      </c>
      <c r="C1003" s="13">
        <v>-6.8345904837652238E-2</v>
      </c>
      <c r="D1003" s="13">
        <v>0.80938671302079879</v>
      </c>
      <c r="E1003" s="13">
        <v>17.076082420195469</v>
      </c>
      <c r="F1003" s="13">
        <v>17.382546417033183</v>
      </c>
    </row>
    <row r="1004" spans="1:6" ht="18" customHeight="1">
      <c r="A1004" s="112">
        <v>42361</v>
      </c>
      <c r="B1004" s="12">
        <v>2413.5</v>
      </c>
      <c r="C1004" s="13">
        <v>3.9792086348833244E-2</v>
      </c>
      <c r="D1004" s="13">
        <v>0.84950087122936946</v>
      </c>
      <c r="E1004" s="13">
        <v>17.122669436005957</v>
      </c>
      <c r="F1004" s="13">
        <v>16.996058927039257</v>
      </c>
    </row>
    <row r="1005" spans="1:6" ht="18" customHeight="1">
      <c r="A1005" s="112">
        <v>42362</v>
      </c>
      <c r="B1005" s="12">
        <v>2414.06</v>
      </c>
      <c r="C1005" s="13">
        <v>2.3202817484979654E-2</v>
      </c>
      <c r="D1005" s="13">
        <v>0.87290079685102828</v>
      </c>
      <c r="E1005" s="13">
        <v>17.149845195228707</v>
      </c>
      <c r="F1005" s="13">
        <v>16.997683367743544</v>
      </c>
    </row>
    <row r="1006" spans="1:6" ht="18" customHeight="1">
      <c r="A1006" s="112">
        <v>42366</v>
      </c>
      <c r="B1006" s="12">
        <v>2405.23</v>
      </c>
      <c r="C1006" s="13">
        <v>-0.36577384157808757</v>
      </c>
      <c r="D1006" s="13">
        <v>0.50393411249514131</v>
      </c>
      <c r="E1006" s="13">
        <v>16.721341706055348</v>
      </c>
      <c r="F1006" s="13">
        <v>16.65227850311366</v>
      </c>
    </row>
    <row r="1007" spans="1:6" ht="18" customHeight="1">
      <c r="A1007" s="112">
        <v>42367</v>
      </c>
      <c r="B1007" s="12">
        <v>2412.0300000000002</v>
      </c>
      <c r="C1007" s="13">
        <v>0.282717245336217</v>
      </c>
      <c r="D1007" s="13">
        <v>0.7880760664725095</v>
      </c>
      <c r="E1007" s="13">
        <v>17.051333068046183</v>
      </c>
      <c r="F1007" s="13">
        <v>16.810983582740093</v>
      </c>
    </row>
    <row r="1008" spans="1:6" ht="18" customHeight="1">
      <c r="A1008" s="112">
        <v>42368</v>
      </c>
      <c r="B1008" s="12">
        <v>2420.2800000000002</v>
      </c>
      <c r="C1008" s="13">
        <v>0.3420355468215508</v>
      </c>
      <c r="D1008" s="13">
        <v>1.1328071135773943</v>
      </c>
      <c r="E1008" s="13">
        <v>17.451690235167394</v>
      </c>
      <c r="F1008" s="13">
        <v>17.475633906729328</v>
      </c>
    </row>
    <row r="1009" spans="1:6" ht="18" customHeight="1">
      <c r="A1009" s="112">
        <v>42369</v>
      </c>
      <c r="B1009" s="12">
        <v>2421.1799999999998</v>
      </c>
      <c r="C1009" s="13">
        <v>3.7185780157655834E-2</v>
      </c>
      <c r="D1009" s="13">
        <v>1.1704141368979126</v>
      </c>
      <c r="E1009" s="13">
        <v>17.495365562489695</v>
      </c>
      <c r="F1009" s="13">
        <v>17.495365562489695</v>
      </c>
    </row>
    <row r="1010" spans="1:6" ht="18" customHeight="1">
      <c r="A1010" s="112">
        <v>42373</v>
      </c>
      <c r="B1010" s="12">
        <v>2428.14</v>
      </c>
      <c r="C1010" s="13">
        <v>0.28746313780882993</v>
      </c>
      <c r="D1010" s="13">
        <v>0.28746313780882993</v>
      </c>
      <c r="E1010" s="13">
        <v>0.28746313780882993</v>
      </c>
      <c r="F1010" s="13">
        <v>17.578070145705095</v>
      </c>
    </row>
    <row r="1011" spans="1:6" ht="18" customHeight="1">
      <c r="A1011" s="112">
        <v>42374</v>
      </c>
      <c r="B1011" s="12">
        <v>2432.61</v>
      </c>
      <c r="C1011" s="13">
        <v>0.18409152684772945</v>
      </c>
      <c r="D1011" s="13">
        <v>0.47208385993606772</v>
      </c>
      <c r="E1011" s="13">
        <v>0.47208385993606772</v>
      </c>
      <c r="F1011" s="13">
        <v>17.742068197768688</v>
      </c>
    </row>
    <row r="1012" spans="1:6" ht="18" customHeight="1">
      <c r="A1012" s="112">
        <v>42375</v>
      </c>
      <c r="B1012" s="12">
        <v>2436.09</v>
      </c>
      <c r="C1012" s="13">
        <v>0.14305622356234338</v>
      </c>
      <c r="D1012" s="13">
        <v>0.61581542884050489</v>
      </c>
      <c r="E1012" s="13">
        <v>0.61581542884050489</v>
      </c>
      <c r="F1012" s="13">
        <v>18.198270759138691</v>
      </c>
    </row>
    <row r="1013" spans="1:6" ht="18" customHeight="1">
      <c r="A1013" s="112">
        <v>42376</v>
      </c>
      <c r="B1013" s="12">
        <v>2436.14</v>
      </c>
      <c r="C1013" s="13">
        <v>2.0524693258305859E-3</v>
      </c>
      <c r="D1013" s="13">
        <v>0.61788053758911055</v>
      </c>
      <c r="E1013" s="13">
        <v>0.61788053758911055</v>
      </c>
      <c r="F1013" s="13">
        <v>18.066648573200972</v>
      </c>
    </row>
    <row r="1014" spans="1:6" ht="18" customHeight="1">
      <c r="A1014" s="112">
        <v>42377</v>
      </c>
      <c r="B1014" s="12">
        <v>2432.06</v>
      </c>
      <c r="C1014" s="13">
        <v>-0.1674780595532277</v>
      </c>
      <c r="D1014" s="13">
        <v>0.44936766370118342</v>
      </c>
      <c r="E1014" s="13">
        <v>0.44936766370118342</v>
      </c>
      <c r="F1014" s="13">
        <v>17.69493953281296</v>
      </c>
    </row>
    <row r="1015" spans="1:6" ht="18" customHeight="1">
      <c r="A1015" s="112">
        <v>42380</v>
      </c>
      <c r="B1015" s="12">
        <v>2432.0500000000002</v>
      </c>
      <c r="C1015" s="13">
        <v>-4.1117406641699716E-4</v>
      </c>
      <c r="D1015" s="13">
        <v>0.44895464195144896</v>
      </c>
      <c r="E1015" s="13">
        <v>0.44895464195144896</v>
      </c>
      <c r="F1015" s="13">
        <v>18.000533708546619</v>
      </c>
    </row>
    <row r="1016" spans="1:6" ht="18" customHeight="1">
      <c r="A1016" s="112">
        <v>42381</v>
      </c>
      <c r="B1016" s="12">
        <v>2434.7800000000002</v>
      </c>
      <c r="C1016" s="13">
        <v>0.1122509816821271</v>
      </c>
      <c r="D1016" s="13">
        <v>0.56170957962646817</v>
      </c>
      <c r="E1016" s="13">
        <v>0.56170957962646817</v>
      </c>
      <c r="F1016" s="13">
        <v>18.224194691812421</v>
      </c>
    </row>
    <row r="1017" spans="1:6" ht="18" customHeight="1">
      <c r="A1017" s="112">
        <v>42382</v>
      </c>
      <c r="B1017" s="12">
        <v>2428.2399999999998</v>
      </c>
      <c r="C1017" s="13">
        <v>-0.2686074306508357</v>
      </c>
      <c r="D1017" s="13">
        <v>0.29159335530608566</v>
      </c>
      <c r="E1017" s="13">
        <v>0.29159335530608566</v>
      </c>
      <c r="F1017" s="13">
        <v>17.982255823219017</v>
      </c>
    </row>
    <row r="1018" spans="1:6" ht="18" customHeight="1">
      <c r="A1018" s="112">
        <v>42383</v>
      </c>
      <c r="B1018" s="12">
        <v>2428.75</v>
      </c>
      <c r="C1018" s="13">
        <v>2.1002866273533982E-2</v>
      </c>
      <c r="D1018" s="13">
        <v>0.31265746454209875</v>
      </c>
      <c r="E1018" s="13">
        <v>0.31265746454209875</v>
      </c>
      <c r="F1018" s="13">
        <v>18.040873854827332</v>
      </c>
    </row>
    <row r="1019" spans="1:6" ht="18" customHeight="1">
      <c r="A1019" s="112">
        <v>42384</v>
      </c>
      <c r="B1019" s="12">
        <v>2432.04</v>
      </c>
      <c r="C1019" s="13">
        <v>0.13546062789500102</v>
      </c>
      <c r="D1019" s="13">
        <v>0.44854162020171451</v>
      </c>
      <c r="E1019" s="13">
        <v>0.44854162020171451</v>
      </c>
      <c r="F1019" s="13">
        <v>18.166314408570795</v>
      </c>
    </row>
    <row r="1020" spans="1:6" ht="18" customHeight="1">
      <c r="A1020" s="112">
        <v>42387</v>
      </c>
      <c r="B1020" s="12">
        <v>2429.92</v>
      </c>
      <c r="C1020" s="13">
        <v>-8.7169618920734937E-2</v>
      </c>
      <c r="D1020" s="13">
        <v>0.36098100925996413</v>
      </c>
      <c r="E1020" s="13">
        <v>0.36098100925996413</v>
      </c>
      <c r="F1020" s="13">
        <v>17.808019935906437</v>
      </c>
    </row>
    <row r="1021" spans="1:6" ht="18" customHeight="1">
      <c r="A1021" s="112">
        <v>42388</v>
      </c>
      <c r="B1021" s="12">
        <v>2431.94</v>
      </c>
      <c r="C1021" s="13">
        <v>8.3130308816747878E-2</v>
      </c>
      <c r="D1021" s="13">
        <v>0.44441140270448098</v>
      </c>
      <c r="E1021" s="13">
        <v>0.44441140270448098</v>
      </c>
      <c r="F1021" s="13">
        <v>17.819129609084694</v>
      </c>
    </row>
    <row r="1022" spans="1:6" ht="18" customHeight="1">
      <c r="A1022" s="112">
        <v>42389</v>
      </c>
      <c r="B1022" s="12">
        <v>2437.86</v>
      </c>
      <c r="C1022" s="13">
        <v>0.24342705823334754</v>
      </c>
      <c r="D1022" s="13">
        <v>0.68892027854188242</v>
      </c>
      <c r="E1022" s="13">
        <v>0.68892027854188242</v>
      </c>
      <c r="F1022" s="13">
        <v>18.170625302956857</v>
      </c>
    </row>
    <row r="1023" spans="1:6" ht="18" customHeight="1">
      <c r="A1023" s="112">
        <v>42390</v>
      </c>
      <c r="B1023" s="12">
        <v>2451.12</v>
      </c>
      <c r="C1023" s="13">
        <v>0.54391966724913754</v>
      </c>
      <c r="D1023" s="13">
        <v>1.2365871186776678</v>
      </c>
      <c r="E1023" s="13">
        <v>1.2365871186776678</v>
      </c>
      <c r="F1023" s="13">
        <v>18.693706781335351</v>
      </c>
    </row>
    <row r="1024" spans="1:6" ht="18" customHeight="1">
      <c r="A1024" s="112">
        <v>42391</v>
      </c>
      <c r="B1024" s="12">
        <v>2455.7800000000002</v>
      </c>
      <c r="C1024" s="13">
        <v>0.19011717092596303</v>
      </c>
      <c r="D1024" s="13">
        <v>1.4290552540496826</v>
      </c>
      <c r="E1024" s="13">
        <v>1.4290552540496826</v>
      </c>
      <c r="F1024" s="13">
        <v>18.991389794702094</v>
      </c>
    </row>
    <row r="1025" spans="1:6" ht="18" customHeight="1">
      <c r="A1025" s="112">
        <v>42394</v>
      </c>
      <c r="B1025" s="12">
        <v>2456.14</v>
      </c>
      <c r="C1025" s="13">
        <v>1.4659293584906585E-2</v>
      </c>
      <c r="D1025" s="13">
        <v>1.4439240370397899</v>
      </c>
      <c r="E1025" s="13">
        <v>1.4439240370397899</v>
      </c>
      <c r="F1025" s="13">
        <v>18.595667835172989</v>
      </c>
    </row>
    <row r="1026" spans="1:6" ht="18" customHeight="1">
      <c r="A1026" s="112">
        <v>42395</v>
      </c>
      <c r="B1026" s="12">
        <v>2453.88</v>
      </c>
      <c r="C1026" s="13">
        <v>-9.2014298859177668E-2</v>
      </c>
      <c r="D1026" s="13">
        <v>1.3505811216018682</v>
      </c>
      <c r="E1026" s="13">
        <v>1.3505811216018682</v>
      </c>
      <c r="F1026" s="13">
        <v>18.426501035196672</v>
      </c>
    </row>
    <row r="1027" spans="1:6" ht="18" customHeight="1">
      <c r="A1027" s="112">
        <v>42396</v>
      </c>
      <c r="B1027" s="12">
        <v>2451.14</v>
      </c>
      <c r="C1027" s="13">
        <v>-0.11165990186969843</v>
      </c>
      <c r="D1027" s="13">
        <v>1.2374131621771145</v>
      </c>
      <c r="E1027" s="13">
        <v>1.2374131621771145</v>
      </c>
      <c r="F1027" s="13">
        <v>18.583848167159299</v>
      </c>
    </row>
    <row r="1028" spans="1:6" ht="18" customHeight="1">
      <c r="A1028" s="112">
        <v>42397</v>
      </c>
      <c r="B1028" s="12">
        <v>2455.9699999999998</v>
      </c>
      <c r="C1028" s="13">
        <v>0.19705116802792855</v>
      </c>
      <c r="D1028" s="13">
        <v>1.4369026672944596</v>
      </c>
      <c r="E1028" s="13">
        <v>1.4369026672944596</v>
      </c>
      <c r="F1028" s="13">
        <v>18.902078875257789</v>
      </c>
    </row>
    <row r="1029" spans="1:6" ht="18" customHeight="1">
      <c r="A1029" s="112">
        <v>42398</v>
      </c>
      <c r="B1029" s="12">
        <v>2455.2600000000002</v>
      </c>
      <c r="C1029" s="13">
        <v>-2.8909147913025457E-2</v>
      </c>
      <c r="D1029" s="13">
        <v>1.4075781230639794</v>
      </c>
      <c r="E1029" s="13">
        <v>1.4075781230639794</v>
      </c>
      <c r="F1029" s="13">
        <v>18.365713734753886</v>
      </c>
    </row>
    <row r="1030" spans="1:6" ht="18" customHeight="1">
      <c r="A1030" s="112">
        <v>42401</v>
      </c>
      <c r="B1030" s="12">
        <v>2455.92</v>
      </c>
      <c r="C1030" s="13">
        <v>2.6881063512607106E-2</v>
      </c>
      <c r="D1030" s="13">
        <v>2.6881063512607106E-2</v>
      </c>
      <c r="E1030" s="13">
        <v>1.4348375585458539</v>
      </c>
      <c r="F1030" s="13">
        <v>17.812529981771096</v>
      </c>
    </row>
    <row r="1031" spans="1:6" ht="18" customHeight="1">
      <c r="A1031" s="112">
        <v>42402</v>
      </c>
      <c r="B1031" s="12">
        <v>2448.19</v>
      </c>
      <c r="C1031" s="13">
        <v>-0.31474966611290123</v>
      </c>
      <c r="D1031" s="13">
        <v>-0.28795321065794299</v>
      </c>
      <c r="E1031" s="13">
        <v>1.1155717460081593</v>
      </c>
      <c r="F1031" s="13">
        <v>17.094017094017101</v>
      </c>
    </row>
    <row r="1032" spans="1:6" ht="18" customHeight="1">
      <c r="A1032" s="112">
        <v>42403</v>
      </c>
      <c r="B1032" s="12">
        <v>2439.9899999999998</v>
      </c>
      <c r="C1032" s="13">
        <v>-0.33494132399856102</v>
      </c>
      <c r="D1032" s="13">
        <v>-0.62193006036022069</v>
      </c>
      <c r="E1032" s="13">
        <v>0.77689391123336726</v>
      </c>
      <c r="F1032" s="13">
        <v>16.505118606516646</v>
      </c>
    </row>
    <row r="1033" spans="1:6" ht="18" customHeight="1">
      <c r="A1033" s="112">
        <v>42404</v>
      </c>
      <c r="B1033" s="12">
        <v>2427.96</v>
      </c>
      <c r="C1033" s="13">
        <v>-0.49303480751968776</v>
      </c>
      <c r="D1033" s="13">
        <v>-1.1118985362039147</v>
      </c>
      <c r="E1033" s="13">
        <v>0.28002874631378738</v>
      </c>
      <c r="F1033" s="13">
        <v>15.572014737102657</v>
      </c>
    </row>
    <row r="1034" spans="1:6" ht="18" customHeight="1">
      <c r="A1034" s="112">
        <v>42405</v>
      </c>
      <c r="B1034" s="12">
        <v>2433.6999999999998</v>
      </c>
      <c r="C1034" s="13">
        <v>0.23641246149028738</v>
      </c>
      <c r="D1034" s="13">
        <v>-0.87811474141232804</v>
      </c>
      <c r="E1034" s="13">
        <v>0.51710323065612407</v>
      </c>
      <c r="F1034" s="13">
        <v>15.715250240112599</v>
      </c>
    </row>
    <row r="1035" spans="1:6" ht="18" customHeight="1">
      <c r="A1035" s="112">
        <v>42410</v>
      </c>
      <c r="B1035" s="12">
        <v>2433.67</v>
      </c>
      <c r="C1035" s="13">
        <v>-1.2326909643700645E-3</v>
      </c>
      <c r="D1035" s="13">
        <v>-0.87933660793562129</v>
      </c>
      <c r="E1035" s="13">
        <v>0.51586416540696511</v>
      </c>
      <c r="F1035" s="13">
        <v>14.980156855334027</v>
      </c>
    </row>
    <row r="1036" spans="1:6" ht="18" customHeight="1">
      <c r="A1036" s="112">
        <v>42411</v>
      </c>
      <c r="B1036" s="12">
        <v>2433.92</v>
      </c>
      <c r="C1036" s="13">
        <v>1.0272551331946822E-2</v>
      </c>
      <c r="D1036" s="13">
        <v>-0.86915438690811087</v>
      </c>
      <c r="E1036" s="13">
        <v>0.52618970915010443</v>
      </c>
      <c r="F1036" s="13">
        <v>14.81783744769578</v>
      </c>
    </row>
    <row r="1037" spans="1:6" ht="18" customHeight="1">
      <c r="A1037" s="112">
        <v>42412</v>
      </c>
      <c r="B1037" s="12">
        <v>2441.56</v>
      </c>
      <c r="C1037" s="13">
        <v>0.31389692348144926</v>
      </c>
      <c r="D1037" s="13">
        <v>-0.55798571230746274</v>
      </c>
      <c r="E1037" s="13">
        <v>0.84173832594025555</v>
      </c>
      <c r="F1037" s="13">
        <v>15.293550991882654</v>
      </c>
    </row>
    <row r="1038" spans="1:6" ht="18" customHeight="1">
      <c r="A1038" s="112">
        <v>42415</v>
      </c>
      <c r="B1038" s="12">
        <v>2447.85</v>
      </c>
      <c r="C1038" s="13">
        <v>0.25762217598583881</v>
      </c>
      <c r="D1038" s="13">
        <v>-0.3018010312553554</v>
      </c>
      <c r="E1038" s="13">
        <v>1.1015290065174765</v>
      </c>
      <c r="F1038" s="13">
        <v>15.403110606139169</v>
      </c>
    </row>
    <row r="1039" spans="1:6" ht="18" customHeight="1">
      <c r="A1039" s="112">
        <v>42416</v>
      </c>
      <c r="B1039" s="12">
        <v>2462.3200000000002</v>
      </c>
      <c r="C1039" s="13">
        <v>0.5911309925036301</v>
      </c>
      <c r="D1039" s="13">
        <v>0.28754592181683414</v>
      </c>
      <c r="E1039" s="13">
        <v>1.6991714783700651</v>
      </c>
      <c r="F1039" s="13">
        <v>16.085294159245311</v>
      </c>
    </row>
    <row r="1040" spans="1:6" ht="18" customHeight="1">
      <c r="A1040" s="112">
        <v>42417</v>
      </c>
      <c r="B1040" s="12">
        <v>2459.2199999999998</v>
      </c>
      <c r="C1040" s="13">
        <v>-0.12589752753502381</v>
      </c>
      <c r="D1040" s="13">
        <v>0.16128638107570925</v>
      </c>
      <c r="E1040" s="13">
        <v>1.5711347359552041</v>
      </c>
      <c r="F1040" s="13">
        <v>15.939145644067064</v>
      </c>
    </row>
    <row r="1041" spans="1:6" ht="18" customHeight="1">
      <c r="A1041" s="112">
        <v>42418</v>
      </c>
      <c r="B1041" s="12">
        <v>2465.4299999999998</v>
      </c>
      <c r="C1041" s="13">
        <v>0.25251909141923434</v>
      </c>
      <c r="D1041" s="13">
        <v>0.41421275139901237</v>
      </c>
      <c r="E1041" s="13">
        <v>1.8276212425346383</v>
      </c>
      <c r="F1041" s="13">
        <v>16.058466318316601</v>
      </c>
    </row>
    <row r="1042" spans="1:6" ht="18" customHeight="1">
      <c r="A1042" s="112">
        <v>42419</v>
      </c>
      <c r="B1042" s="12">
        <v>2468.9699999999998</v>
      </c>
      <c r="C1042" s="13">
        <v>0.14358550029811568</v>
      </c>
      <c r="D1042" s="13">
        <v>0.55839300114852719</v>
      </c>
      <c r="E1042" s="13">
        <v>1.9738309419373934</v>
      </c>
      <c r="F1042" s="13">
        <v>15.895040721008291</v>
      </c>
    </row>
    <row r="1043" spans="1:6" ht="18" customHeight="1">
      <c r="A1043" s="112">
        <v>42422</v>
      </c>
      <c r="B1043" s="12">
        <v>2459.2399999999998</v>
      </c>
      <c r="C1043" s="13">
        <v>-0.39409146324175248</v>
      </c>
      <c r="D1043" s="13">
        <v>0.16210095875790476</v>
      </c>
      <c r="E1043" s="13">
        <v>1.5719607794546508</v>
      </c>
      <c r="F1043" s="13">
        <v>15.275434057074278</v>
      </c>
    </row>
    <row r="1044" spans="1:6" ht="18" customHeight="1">
      <c r="A1044" s="112">
        <v>42423</v>
      </c>
      <c r="B1044" s="12">
        <v>2462.0300000000002</v>
      </c>
      <c r="C1044" s="13">
        <v>0.11344968364210839</v>
      </c>
      <c r="D1044" s="13">
        <v>0.2757345454249327</v>
      </c>
      <c r="E1044" s="13">
        <v>1.6871938476280324</v>
      </c>
      <c r="F1044" s="13">
        <v>15.306762832521571</v>
      </c>
    </row>
    <row r="1045" spans="1:6" ht="18" customHeight="1">
      <c r="A1045" s="112">
        <v>42424</v>
      </c>
      <c r="B1045" s="12">
        <v>2465.98</v>
      </c>
      <c r="C1045" s="13">
        <v>0.16043671279390992</v>
      </c>
      <c r="D1045" s="13">
        <v>0.4366136376595442</v>
      </c>
      <c r="E1045" s="13">
        <v>1.8503374387695226</v>
      </c>
      <c r="F1045" s="13">
        <v>15.659135785677103</v>
      </c>
    </row>
    <row r="1046" spans="1:6" ht="18" customHeight="1">
      <c r="A1046" s="112">
        <v>42425</v>
      </c>
      <c r="B1046" s="12">
        <v>2467.44</v>
      </c>
      <c r="C1046" s="13">
        <v>5.9205670767803475E-2</v>
      </c>
      <c r="D1046" s="13">
        <v>0.49607780846019356</v>
      </c>
      <c r="E1046" s="13">
        <v>1.9106386142294429</v>
      </c>
      <c r="F1046" s="13">
        <v>15.331653758244034</v>
      </c>
    </row>
    <row r="1047" spans="1:6" ht="18" customHeight="1">
      <c r="A1047" s="112">
        <v>42426</v>
      </c>
      <c r="B1047" s="12">
        <v>2474.0500000000002</v>
      </c>
      <c r="C1047" s="13">
        <v>0.26788898615570655</v>
      </c>
      <c r="D1047" s="13">
        <v>0.76529573242751781</v>
      </c>
      <c r="E1047" s="13">
        <v>2.1836459907979</v>
      </c>
      <c r="F1047" s="13">
        <v>15.372060380244456</v>
      </c>
    </row>
    <row r="1048" spans="1:6" ht="18" customHeight="1">
      <c r="A1048" s="112">
        <v>42429</v>
      </c>
      <c r="B1048" s="12">
        <v>2476.5</v>
      </c>
      <c r="C1048" s="13">
        <v>9.9027909702709138E-2</v>
      </c>
      <c r="D1048" s="13">
        <v>0.86508149849708893</v>
      </c>
      <c r="E1048" s="13">
        <v>2.2848363194805987</v>
      </c>
      <c r="F1048" s="13">
        <v>15.430867327914077</v>
      </c>
    </row>
    <row r="1049" spans="1:6" ht="18" customHeight="1">
      <c r="A1049" s="112">
        <v>42430</v>
      </c>
      <c r="B1049" s="12">
        <v>2478.63</v>
      </c>
      <c r="C1049" s="13">
        <v>8.6008479709276386E-2</v>
      </c>
      <c r="D1049" s="13">
        <v>8.6008479709276386E-2</v>
      </c>
      <c r="E1049" s="13">
        <v>2.3728099521720836</v>
      </c>
      <c r="F1049" s="13">
        <v>15.530147662018056</v>
      </c>
    </row>
    <row r="1050" spans="1:6" ht="18" customHeight="1">
      <c r="A1050" s="112">
        <v>42431</v>
      </c>
      <c r="B1050" s="12">
        <v>2475.4299999999998</v>
      </c>
      <c r="C1050" s="13">
        <v>-0.12910357737945244</v>
      </c>
      <c r="D1050" s="13">
        <v>-4.320613769432935E-2</v>
      </c>
      <c r="E1050" s="13">
        <v>2.2406429922599669</v>
      </c>
      <c r="F1050" s="13">
        <v>14.975313630684472</v>
      </c>
    </row>
    <row r="1051" spans="1:6" ht="18" customHeight="1">
      <c r="A1051" s="112">
        <v>42432</v>
      </c>
      <c r="B1051" s="12">
        <v>2465.21</v>
      </c>
      <c r="C1051" s="13">
        <v>-0.41285756414036756</v>
      </c>
      <c r="D1051" s="13">
        <v>-0.45588532202704979</v>
      </c>
      <c r="E1051" s="13">
        <v>1.8185347640406802</v>
      </c>
      <c r="F1051" s="13">
        <v>14.360932252138593</v>
      </c>
    </row>
    <row r="1052" spans="1:6" ht="18" customHeight="1">
      <c r="A1052" s="112">
        <v>42433</v>
      </c>
      <c r="B1052" s="12">
        <v>2463.1</v>
      </c>
      <c r="C1052" s="13">
        <v>-8.5591085546465884E-2</v>
      </c>
      <c r="D1052" s="13">
        <v>-0.54108621037755045</v>
      </c>
      <c r="E1052" s="13">
        <v>1.7313871748486198</v>
      </c>
      <c r="F1052" s="13">
        <v>13.737532323605461</v>
      </c>
    </row>
    <row r="1053" spans="1:6" ht="18" customHeight="1">
      <c r="A1053" s="112">
        <v>42436</v>
      </c>
      <c r="B1053" s="12">
        <v>2461.2800000000002</v>
      </c>
      <c r="C1053" s="13">
        <v>-7.3890625634354112E-2</v>
      </c>
      <c r="D1053" s="13">
        <v>-0.61457702402583081</v>
      </c>
      <c r="E1053" s="13">
        <v>1.6562172163986366</v>
      </c>
      <c r="F1053" s="13">
        <v>13.024590728537655</v>
      </c>
    </row>
    <row r="1054" spans="1:6" ht="18" customHeight="1">
      <c r="A1054" s="112">
        <v>42437</v>
      </c>
      <c r="B1054" s="12">
        <v>2464.83</v>
      </c>
      <c r="C1054" s="13">
        <v>0.14423389455890945</v>
      </c>
      <c r="D1054" s="13">
        <v>-0.4712295578437331</v>
      </c>
      <c r="E1054" s="13">
        <v>1.8028399375511261</v>
      </c>
      <c r="F1054" s="13">
        <v>13.187610497554703</v>
      </c>
    </row>
    <row r="1055" spans="1:6" ht="18" customHeight="1">
      <c r="A1055" s="112">
        <v>42438</v>
      </c>
      <c r="B1055" s="12">
        <v>2465.84</v>
      </c>
      <c r="C1055" s="13">
        <v>4.0976456794195038E-2</v>
      </c>
      <c r="D1055" s="13">
        <v>-0.43044619422571984</v>
      </c>
      <c r="E1055" s="13">
        <v>1.8445551342733735</v>
      </c>
      <c r="F1055" s="13">
        <v>12.804560051968483</v>
      </c>
    </row>
    <row r="1056" spans="1:6" ht="18" customHeight="1">
      <c r="A1056" s="112">
        <v>42439</v>
      </c>
      <c r="B1056" s="12">
        <v>2467.08</v>
      </c>
      <c r="C1056" s="13">
        <v>5.0287123252101829E-2</v>
      </c>
      <c r="D1056" s="13">
        <v>-0.38037552998183566</v>
      </c>
      <c r="E1056" s="13">
        <v>1.8957698312393134</v>
      </c>
      <c r="F1056" s="13">
        <v>13.054715424800655</v>
      </c>
    </row>
    <row r="1057" spans="1:6" ht="18" customHeight="1">
      <c r="A1057" s="112">
        <v>42440</v>
      </c>
      <c r="B1057" s="12">
        <v>2471.3000000000002</v>
      </c>
      <c r="C1057" s="13">
        <v>0.17105241824344475</v>
      </c>
      <c r="D1057" s="13">
        <v>-0.20997375328083434</v>
      </c>
      <c r="E1057" s="13">
        <v>2.0700650096234119</v>
      </c>
      <c r="F1057" s="13">
        <v>12.837535500013718</v>
      </c>
    </row>
    <row r="1058" spans="1:6" ht="18" customHeight="1">
      <c r="A1058" s="112">
        <v>42443</v>
      </c>
      <c r="B1058" s="12">
        <v>2469.34</v>
      </c>
      <c r="C1058" s="13">
        <v>-7.9310484360461952E-2</v>
      </c>
      <c r="D1058" s="13">
        <v>-0.28911770644053369</v>
      </c>
      <c r="E1058" s="13">
        <v>1.9891127466772573</v>
      </c>
      <c r="F1058" s="13">
        <v>11.780363043773502</v>
      </c>
    </row>
    <row r="1059" spans="1:6" ht="18" customHeight="1">
      <c r="A1059" s="112">
        <v>42444</v>
      </c>
      <c r="B1059" s="12">
        <v>2474.9499999999998</v>
      </c>
      <c r="C1059" s="13">
        <v>0.22718621170028097</v>
      </c>
      <c r="D1059" s="13">
        <v>-6.25883303048691E-2</v>
      </c>
      <c r="E1059" s="13">
        <v>2.2208179482731571</v>
      </c>
      <c r="F1059" s="13">
        <v>12.034312615997456</v>
      </c>
    </row>
    <row r="1060" spans="1:6" ht="18" customHeight="1">
      <c r="A1060" s="112">
        <v>42445</v>
      </c>
      <c r="B1060" s="12">
        <v>2472.25</v>
      </c>
      <c r="C1060" s="13">
        <v>-0.10909311299217572</v>
      </c>
      <c r="D1060" s="13">
        <v>-0.17161316373914826</v>
      </c>
      <c r="E1060" s="13">
        <v>2.1093020758473191</v>
      </c>
      <c r="F1060" s="13">
        <v>11.790639837214556</v>
      </c>
    </row>
    <row r="1061" spans="1:6" ht="18" customHeight="1">
      <c r="A1061" s="112">
        <v>42446</v>
      </c>
      <c r="B1061" s="12">
        <v>2471.46</v>
      </c>
      <c r="C1061" s="13">
        <v>-3.1954697138236732E-2</v>
      </c>
      <c r="D1061" s="13">
        <v>-0.20351302241066183</v>
      </c>
      <c r="E1061" s="13">
        <v>2.0766733576190299</v>
      </c>
      <c r="F1061" s="13">
        <v>11.621668006539787</v>
      </c>
    </row>
    <row r="1062" spans="1:6" ht="18" customHeight="1">
      <c r="A1062" s="112">
        <v>42447</v>
      </c>
      <c r="B1062" s="12">
        <v>2474.75</v>
      </c>
      <c r="C1062" s="13">
        <v>0.13311969443163818</v>
      </c>
      <c r="D1062" s="13">
        <v>-7.066424389259307E-2</v>
      </c>
      <c r="E1062" s="13">
        <v>2.2125575132786457</v>
      </c>
      <c r="F1062" s="13">
        <v>11.849568601219396</v>
      </c>
    </row>
    <row r="1063" spans="1:6" ht="18" customHeight="1">
      <c r="A1063" s="112">
        <v>42450</v>
      </c>
      <c r="B1063" s="12">
        <v>2477.48</v>
      </c>
      <c r="C1063" s="13">
        <v>0.11031417314879555</v>
      </c>
      <c r="D1063" s="13">
        <v>3.9571976579844126E-2</v>
      </c>
      <c r="E1063" s="13">
        <v>2.3253124509536649</v>
      </c>
      <c r="F1063" s="13">
        <v>11.837994980227883</v>
      </c>
    </row>
    <row r="1064" spans="1:6" ht="18" customHeight="1">
      <c r="A1064" s="112">
        <v>42451</v>
      </c>
      <c r="B1064" s="12">
        <v>2484.7800000000002</v>
      </c>
      <c r="C1064" s="13">
        <v>0.29465424544294905</v>
      </c>
      <c r="D1064" s="13">
        <v>0.33434282253179681</v>
      </c>
      <c r="E1064" s="13">
        <v>2.6268183282531776</v>
      </c>
      <c r="F1064" s="13">
        <v>12.167530380455416</v>
      </c>
    </row>
    <row r="1065" spans="1:6" ht="18" customHeight="1">
      <c r="A1065" s="112">
        <v>42452</v>
      </c>
      <c r="B1065" s="12">
        <v>2483.61</v>
      </c>
      <c r="C1065" s="13">
        <v>-4.7086663608053581E-2</v>
      </c>
      <c r="D1065" s="13">
        <v>0.28709872804362213</v>
      </c>
      <c r="E1065" s="13">
        <v>2.5784947835353123</v>
      </c>
      <c r="F1065" s="13">
        <v>12.435997845091041</v>
      </c>
    </row>
    <row r="1066" spans="1:6" ht="18" customHeight="1">
      <c r="A1066" s="112">
        <v>42453</v>
      </c>
      <c r="B1066" s="12">
        <v>2477.25</v>
      </c>
      <c r="C1066" s="13">
        <v>-0.25607885296000665</v>
      </c>
      <c r="D1066" s="13">
        <v>3.0284675953962115E-2</v>
      </c>
      <c r="E1066" s="13">
        <v>2.3158129507099945</v>
      </c>
      <c r="F1066" s="13">
        <v>12.340824989116239</v>
      </c>
    </row>
    <row r="1067" spans="1:6" ht="18" customHeight="1">
      <c r="A1067" s="112">
        <v>42457</v>
      </c>
      <c r="B1067" s="12">
        <v>2483.56</v>
      </c>
      <c r="C1067" s="13">
        <v>0.25471793319205016</v>
      </c>
      <c r="D1067" s="13">
        <v>0.28507974964666616</v>
      </c>
      <c r="E1067" s="13">
        <v>2.5764296747866844</v>
      </c>
      <c r="F1067" s="13">
        <v>12.282763983579571</v>
      </c>
    </row>
    <row r="1068" spans="1:6" ht="18" customHeight="1">
      <c r="A1068" s="112">
        <v>42458</v>
      </c>
      <c r="B1068" s="12">
        <v>2486.6999999999998</v>
      </c>
      <c r="C1068" s="13">
        <v>0.1264314129717059</v>
      </c>
      <c r="D1068" s="13">
        <v>0.41187159297395581</v>
      </c>
      <c r="E1068" s="13">
        <v>2.7061185042004388</v>
      </c>
      <c r="F1068" s="13">
        <v>12.42472466860769</v>
      </c>
    </row>
    <row r="1069" spans="1:6" ht="18" customHeight="1">
      <c r="A1069" s="112">
        <v>42459</v>
      </c>
      <c r="B1069" s="12">
        <v>2479.08</v>
      </c>
      <c r="C1069" s="13">
        <v>-0.30643020871033988</v>
      </c>
      <c r="D1069" s="13">
        <v>0.10417928528163589</v>
      </c>
      <c r="E1069" s="13">
        <v>2.3913959309097343</v>
      </c>
      <c r="F1069" s="13">
        <v>11.954695713434127</v>
      </c>
    </row>
    <row r="1070" spans="1:6" ht="18" customHeight="1">
      <c r="A1070" s="112">
        <v>42460</v>
      </c>
      <c r="B1070" s="12">
        <v>2466.6</v>
      </c>
      <c r="C1070" s="13">
        <v>-0.50341255627087689</v>
      </c>
      <c r="D1070" s="13">
        <v>-0.39975772259237541</v>
      </c>
      <c r="E1070" s="13">
        <v>1.8759447872525037</v>
      </c>
      <c r="F1070" s="13">
        <v>11.36897236770813</v>
      </c>
    </row>
    <row r="1071" spans="1:6" ht="18" customHeight="1">
      <c r="A1071" s="112">
        <v>42461</v>
      </c>
      <c r="B1071" s="12">
        <v>2473.15</v>
      </c>
      <c r="C1071" s="13">
        <v>0.26554771750588735</v>
      </c>
      <c r="D1071" s="13">
        <v>0.26554771750588735</v>
      </c>
      <c r="E1071" s="13">
        <v>2.1464740333225985</v>
      </c>
      <c r="F1071" s="13">
        <v>11.696482203263535</v>
      </c>
    </row>
    <row r="1072" spans="1:6" ht="18" customHeight="1">
      <c r="A1072" s="112">
        <v>42464</v>
      </c>
      <c r="B1072" s="12">
        <v>2467.4499999999998</v>
      </c>
      <c r="C1072" s="13">
        <v>-0.23047530477328104</v>
      </c>
      <c r="D1072" s="13">
        <v>3.4460390821378084E-2</v>
      </c>
      <c r="E1072" s="13">
        <v>1.9110516359791552</v>
      </c>
      <c r="F1072" s="13">
        <v>11.679136058947858</v>
      </c>
    </row>
    <row r="1073" spans="1:6" ht="18" customHeight="1">
      <c r="A1073" s="112">
        <v>42465</v>
      </c>
      <c r="B1073" s="12">
        <v>2470.9499999999998</v>
      </c>
      <c r="C1073" s="13">
        <v>0.14184684593405716</v>
      </c>
      <c r="D1073" s="13">
        <v>0.17635611773290094</v>
      </c>
      <c r="E1073" s="13">
        <v>2.0556092483830168</v>
      </c>
      <c r="F1073" s="13">
        <v>11.837549391013891</v>
      </c>
    </row>
    <row r="1074" spans="1:6" ht="18" customHeight="1">
      <c r="A1074" s="112">
        <v>42466</v>
      </c>
      <c r="B1074" s="12">
        <v>2467.0100000000002</v>
      </c>
      <c r="C1074" s="13">
        <v>-0.1594528420243102</v>
      </c>
      <c r="D1074" s="13">
        <v>1.6622070866789684E-2</v>
      </c>
      <c r="E1074" s="13">
        <v>1.8928786789912611</v>
      </c>
      <c r="F1074" s="13">
        <v>11.607191328423315</v>
      </c>
    </row>
    <row r="1075" spans="1:6" ht="18" customHeight="1">
      <c r="A1075" s="112">
        <v>42467</v>
      </c>
      <c r="B1075" s="12">
        <v>2466.62</v>
      </c>
      <c r="C1075" s="13">
        <v>-1.5808610423162506E-2</v>
      </c>
      <c r="D1075" s="13">
        <v>8.1083272520654504E-4</v>
      </c>
      <c r="E1075" s="13">
        <v>1.8767708307519504</v>
      </c>
      <c r="F1075" s="13">
        <v>11.500264441440899</v>
      </c>
    </row>
    <row r="1076" spans="1:6" ht="18" customHeight="1">
      <c r="A1076" s="112">
        <v>42468</v>
      </c>
      <c r="B1076" s="12">
        <v>2474.5100000000002</v>
      </c>
      <c r="C1076" s="13">
        <v>0.31987091647680543</v>
      </c>
      <c r="D1076" s="13">
        <v>0.32068434282008784</v>
      </c>
      <c r="E1076" s="13">
        <v>2.202644991285263</v>
      </c>
      <c r="F1076" s="13">
        <v>12.095583238958096</v>
      </c>
    </row>
    <row r="1077" spans="1:6" ht="18" customHeight="1">
      <c r="A1077" s="112">
        <v>42471</v>
      </c>
      <c r="B1077" s="12">
        <v>2472.41</v>
      </c>
      <c r="C1077" s="13">
        <v>-8.4865286460766853E-2</v>
      </c>
      <c r="D1077" s="13">
        <v>0.23554690667315636</v>
      </c>
      <c r="E1077" s="13">
        <v>2.1159104238429149</v>
      </c>
      <c r="F1077" s="13">
        <v>11.605095426394364</v>
      </c>
    </row>
    <row r="1078" spans="1:6" ht="18" customHeight="1">
      <c r="A1078" s="112">
        <v>42472</v>
      </c>
      <c r="B1078" s="12">
        <v>2478.14</v>
      </c>
      <c r="C1078" s="13">
        <v>0.23175767773144784</v>
      </c>
      <c r="D1078" s="13">
        <v>0.46785048244546434</v>
      </c>
      <c r="E1078" s="13">
        <v>2.3525718864355394</v>
      </c>
      <c r="F1078" s="13">
        <v>11.863748803784535</v>
      </c>
    </row>
    <row r="1079" spans="1:6" ht="18" customHeight="1">
      <c r="A1079" s="112">
        <v>42473</v>
      </c>
      <c r="B1079" s="12">
        <v>2494.16</v>
      </c>
      <c r="C1079" s="13">
        <v>0.64645258137150385</v>
      </c>
      <c r="D1079" s="13">
        <v>1.1173274953377055</v>
      </c>
      <c r="E1079" s="13">
        <v>3.0142327294955251</v>
      </c>
      <c r="F1079" s="13">
        <v>12.407778804335567</v>
      </c>
    </row>
    <row r="1080" spans="1:6" ht="18" customHeight="1">
      <c r="A1080" s="112">
        <v>42474</v>
      </c>
      <c r="B1080" s="12">
        <v>2497.3200000000002</v>
      </c>
      <c r="C1080" s="13">
        <v>0.12669596176670961</v>
      </c>
      <c r="D1080" s="13">
        <v>1.2454390659207171</v>
      </c>
      <c r="E1080" s="13">
        <v>3.1447476024087484</v>
      </c>
      <c r="F1080" s="13">
        <v>12.823246652330278</v>
      </c>
    </row>
    <row r="1081" spans="1:6" ht="18" customHeight="1">
      <c r="A1081" s="112">
        <v>42475</v>
      </c>
      <c r="B1081" s="12">
        <v>2501.27</v>
      </c>
      <c r="C1081" s="13">
        <v>0.15816955776590813</v>
      </c>
      <c r="D1081" s="13">
        <v>1.4055785291494427</v>
      </c>
      <c r="E1081" s="13">
        <v>3.3078911935502608</v>
      </c>
      <c r="F1081" s="13">
        <v>13.040511226002405</v>
      </c>
    </row>
    <row r="1082" spans="1:6" ht="18" customHeight="1">
      <c r="A1082" s="112">
        <v>42478</v>
      </c>
      <c r="B1082" s="12">
        <v>2507.2199999999998</v>
      </c>
      <c r="C1082" s="13">
        <v>0.23787915738804344</v>
      </c>
      <c r="D1082" s="13">
        <v>1.6468012648990449</v>
      </c>
      <c r="E1082" s="13">
        <v>3.5536391346368212</v>
      </c>
      <c r="F1082" s="13">
        <v>13.46273074085973</v>
      </c>
    </row>
    <row r="1083" spans="1:6" ht="18" customHeight="1">
      <c r="A1083" s="112">
        <v>42479</v>
      </c>
      <c r="B1083" s="12">
        <v>2505.83</v>
      </c>
      <c r="C1083" s="13">
        <v>-5.5439889598829506E-2</v>
      </c>
      <c r="D1083" s="13">
        <v>1.5904483904970457</v>
      </c>
      <c r="E1083" s="13">
        <v>3.4962291114250199</v>
      </c>
      <c r="F1083" s="13">
        <v>13.399827128201181</v>
      </c>
    </row>
    <row r="1084" spans="1:6" ht="18" customHeight="1">
      <c r="A1084" s="112">
        <v>42480</v>
      </c>
      <c r="B1084" s="12">
        <v>2507.1999999999998</v>
      </c>
      <c r="C1084" s="13">
        <v>5.4672503721309162E-2</v>
      </c>
      <c r="D1084" s="13">
        <v>1.6459904321738383</v>
      </c>
      <c r="E1084" s="13">
        <v>3.5528130911373745</v>
      </c>
      <c r="F1084" s="13">
        <v>13.826010369280773</v>
      </c>
    </row>
    <row r="1085" spans="1:6" ht="18" customHeight="1">
      <c r="A1085" s="112">
        <v>42482</v>
      </c>
      <c r="B1085" s="12">
        <v>2507.87</v>
      </c>
      <c r="C1085" s="13">
        <v>2.6723037651565917E-2</v>
      </c>
      <c r="D1085" s="13">
        <v>1.6731533284683353</v>
      </c>
      <c r="E1085" s="13">
        <v>3.5804855483689835</v>
      </c>
      <c r="F1085" s="13">
        <v>13.929358319136842</v>
      </c>
    </row>
    <row r="1086" spans="1:6" ht="18" customHeight="1">
      <c r="A1086" s="112">
        <v>42485</v>
      </c>
      <c r="B1086" s="12">
        <v>2509.4699999999998</v>
      </c>
      <c r="C1086" s="13">
        <v>6.379916024354948E-2</v>
      </c>
      <c r="D1086" s="13">
        <v>1.7380199464850365</v>
      </c>
      <c r="E1086" s="13">
        <v>3.6465690283250307</v>
      </c>
      <c r="F1086" s="13">
        <v>14.5149882038341</v>
      </c>
    </row>
    <row r="1087" spans="1:6" ht="18" customHeight="1">
      <c r="A1087" s="112">
        <v>42486</v>
      </c>
      <c r="B1087" s="12">
        <v>2510.3200000000002</v>
      </c>
      <c r="C1087" s="13">
        <v>3.3871694023046572E-2</v>
      </c>
      <c r="D1087" s="13">
        <v>1.7724803373064146</v>
      </c>
      <c r="E1087" s="13">
        <v>3.6816758770517044</v>
      </c>
      <c r="F1087" s="13">
        <v>14.553776370249039</v>
      </c>
    </row>
    <row r="1088" spans="1:6" ht="18" customHeight="1">
      <c r="A1088" s="112">
        <v>42487</v>
      </c>
      <c r="B1088" s="12">
        <v>2519.75</v>
      </c>
      <c r="C1088" s="13">
        <v>0.37564931960865078</v>
      </c>
      <c r="D1088" s="13">
        <v>2.1547879672423553</v>
      </c>
      <c r="E1088" s="13">
        <v>4.0711553870426798</v>
      </c>
      <c r="F1088" s="13">
        <v>15.064958787131545</v>
      </c>
    </row>
    <row r="1089" spans="1:6" ht="18" customHeight="1">
      <c r="A1089" s="112">
        <v>42488</v>
      </c>
      <c r="B1089" s="12">
        <v>2515.08</v>
      </c>
      <c r="C1089" s="13">
        <v>-0.18533584681019732</v>
      </c>
      <c r="D1089" s="13">
        <v>1.9654585259061053</v>
      </c>
      <c r="E1089" s="13">
        <v>3.8782742299209527</v>
      </c>
      <c r="F1089" s="13">
        <v>14.711315238559997</v>
      </c>
    </row>
    <row r="1090" spans="1:6" ht="18" customHeight="1">
      <c r="A1090" s="112">
        <v>42489</v>
      </c>
      <c r="B1090" s="12">
        <v>2525.06</v>
      </c>
      <c r="C1090" s="13">
        <v>0.3968064634126911</v>
      </c>
      <c r="D1090" s="13">
        <v>2.3700640557853037</v>
      </c>
      <c r="E1090" s="13">
        <v>4.2904699361468346</v>
      </c>
      <c r="F1090" s="13">
        <v>14.902369435330831</v>
      </c>
    </row>
    <row r="1091" spans="1:6" ht="18" customHeight="1">
      <c r="A1091" s="112">
        <v>42492</v>
      </c>
      <c r="B1091" s="12">
        <v>2523.44</v>
      </c>
      <c r="C1091" s="13">
        <v>-6.4156891321387466E-2</v>
      </c>
      <c r="D1091" s="13">
        <v>-6.4156891321387466E-2</v>
      </c>
      <c r="E1091" s="13">
        <v>4.2235604126913406</v>
      </c>
      <c r="F1091" s="13">
        <v>14.837012664910066</v>
      </c>
    </row>
    <row r="1092" spans="1:6" ht="18" customHeight="1">
      <c r="A1092" s="112">
        <v>42493</v>
      </c>
      <c r="B1092" s="12">
        <v>2519.8000000000002</v>
      </c>
      <c r="C1092" s="13">
        <v>-0.14424753511079746</v>
      </c>
      <c r="D1092" s="13">
        <v>-0.20831188169785353</v>
      </c>
      <c r="E1092" s="13">
        <v>4.0732204957913298</v>
      </c>
      <c r="F1092" s="13">
        <v>14.67136310474606</v>
      </c>
    </row>
    <row r="1093" spans="1:6" ht="18" customHeight="1">
      <c r="A1093" s="112">
        <v>42494</v>
      </c>
      <c r="B1093" s="12">
        <v>2521.9</v>
      </c>
      <c r="C1093" s="13">
        <v>8.3339947614891052E-2</v>
      </c>
      <c r="D1093" s="13">
        <v>-0.12514554109605003</v>
      </c>
      <c r="E1093" s="13">
        <v>4.1599550632336335</v>
      </c>
      <c r="F1093" s="13">
        <v>14.268755182397763</v>
      </c>
    </row>
    <row r="1094" spans="1:6" ht="18" customHeight="1">
      <c r="A1094" s="112">
        <v>42495</v>
      </c>
      <c r="B1094" s="12">
        <v>2525.9699999999998</v>
      </c>
      <c r="C1094" s="13">
        <v>0.16138625639396942</v>
      </c>
      <c r="D1094" s="13">
        <v>3.6038747594102638E-2</v>
      </c>
      <c r="E1094" s="13">
        <v>4.3280549153718484</v>
      </c>
      <c r="F1094" s="13">
        <v>14.850751358355874</v>
      </c>
    </row>
    <row r="1095" spans="1:6" ht="18" customHeight="1">
      <c r="A1095" s="112">
        <v>42496</v>
      </c>
      <c r="B1095" s="12">
        <v>2529.75</v>
      </c>
      <c r="C1095" s="13">
        <v>0.14964548272544675</v>
      </c>
      <c r="D1095" s="13">
        <v>0.18573816067737337</v>
      </c>
      <c r="E1095" s="13">
        <v>4.4841771367680305</v>
      </c>
      <c r="F1095" s="13">
        <v>15.193366392087748</v>
      </c>
    </row>
    <row r="1096" spans="1:6" ht="18" customHeight="1">
      <c r="A1096" s="112">
        <v>42499</v>
      </c>
      <c r="B1096" s="12">
        <v>2529.29</v>
      </c>
      <c r="C1096" s="13">
        <v>-1.8183614981714946E-2</v>
      </c>
      <c r="D1096" s="13">
        <v>0.16752077178363578</v>
      </c>
      <c r="E1096" s="13">
        <v>4.4651781362806675</v>
      </c>
      <c r="F1096" s="13">
        <v>15.087522921586549</v>
      </c>
    </row>
    <row r="1097" spans="1:6" ht="18" customHeight="1">
      <c r="A1097" s="112">
        <v>42500</v>
      </c>
      <c r="B1097" s="12">
        <v>2541.89</v>
      </c>
      <c r="C1097" s="13">
        <v>0.49816351624367705</v>
      </c>
      <c r="D1097" s="13">
        <v>0.66651881539447899</v>
      </c>
      <c r="E1097" s="13">
        <v>4.9855855409345784</v>
      </c>
      <c r="F1097" s="13">
        <v>15.660846972530496</v>
      </c>
    </row>
    <row r="1098" spans="1:6" ht="18" customHeight="1">
      <c r="A1098" s="112">
        <v>42501</v>
      </c>
      <c r="B1098" s="12">
        <v>2549.66</v>
      </c>
      <c r="C1098" s="13">
        <v>0.30567805845256313</v>
      </c>
      <c r="D1098" s="13">
        <v>0.97423427562117748</v>
      </c>
      <c r="E1098" s="13">
        <v>5.3065034404711664</v>
      </c>
      <c r="F1098" s="13">
        <v>15.629790205984516</v>
      </c>
    </row>
    <row r="1099" spans="1:6" ht="18" customHeight="1">
      <c r="A1099" s="112">
        <v>42502</v>
      </c>
      <c r="B1099" s="12">
        <v>2556.1799999999998</v>
      </c>
      <c r="C1099" s="13">
        <v>0.25572037055920926</v>
      </c>
      <c r="D1099" s="13">
        <v>1.2324459616801064</v>
      </c>
      <c r="E1099" s="13">
        <v>5.5757936212921022</v>
      </c>
      <c r="F1099" s="13">
        <v>16.139848701697002</v>
      </c>
    </row>
    <row r="1100" spans="1:6" ht="18" customHeight="1">
      <c r="A1100" s="112">
        <v>42503</v>
      </c>
      <c r="B1100" s="12">
        <v>2554.6999999999998</v>
      </c>
      <c r="C1100" s="13">
        <v>-5.7898896008889977E-2</v>
      </c>
      <c r="D1100" s="13">
        <v>1.1738334930655014</v>
      </c>
      <c r="E1100" s="13">
        <v>5.5146664023327574</v>
      </c>
      <c r="F1100" s="13">
        <v>15.953540515883624</v>
      </c>
    </row>
    <row r="1101" spans="1:6" ht="18" customHeight="1">
      <c r="A1101" s="112">
        <v>42506</v>
      </c>
      <c r="B1101" s="12">
        <v>2556.06</v>
      </c>
      <c r="C1101" s="13">
        <v>5.3235213528002312E-2</v>
      </c>
      <c r="D1101" s="13">
        <v>1.2276935993600135</v>
      </c>
      <c r="E1101" s="13">
        <v>5.5708373602953998</v>
      </c>
      <c r="F1101" s="13">
        <v>15.624816230520434</v>
      </c>
    </row>
    <row r="1102" spans="1:6" ht="18" customHeight="1">
      <c r="A1102" s="112">
        <v>42507</v>
      </c>
      <c r="B1102" s="12">
        <v>2552.58</v>
      </c>
      <c r="C1102" s="13">
        <v>-0.13614703880190371</v>
      </c>
      <c r="D1102" s="13">
        <v>1.0898750920770084</v>
      </c>
      <c r="E1102" s="13">
        <v>5.4271057913909848</v>
      </c>
      <c r="F1102" s="13">
        <v>15.467396467102423</v>
      </c>
    </row>
    <row r="1103" spans="1:6" ht="18" customHeight="1">
      <c r="A1103" s="112">
        <v>42508</v>
      </c>
      <c r="B1103" s="12">
        <v>2549.31</v>
      </c>
      <c r="C1103" s="13">
        <v>-0.12810568131067512</v>
      </c>
      <c r="D1103" s="13">
        <v>0.96037321885420468</v>
      </c>
      <c r="E1103" s="13">
        <v>5.2920476792307936</v>
      </c>
      <c r="F1103" s="13">
        <v>15.089884698382882</v>
      </c>
    </row>
    <row r="1104" spans="1:6" ht="18" customHeight="1">
      <c r="A1104" s="112">
        <v>42509</v>
      </c>
      <c r="B1104" s="12">
        <v>2549.67</v>
      </c>
      <c r="C1104" s="13">
        <v>1.4121468161976125E-2</v>
      </c>
      <c r="D1104" s="13">
        <v>0.97463030581452781</v>
      </c>
      <c r="E1104" s="13">
        <v>5.3069164622209009</v>
      </c>
      <c r="F1104" s="13">
        <v>15.001781630710799</v>
      </c>
    </row>
    <row r="1105" spans="1:6" ht="18" customHeight="1">
      <c r="A1105" s="112">
        <v>42510</v>
      </c>
      <c r="B1105" s="12">
        <v>2555.41</v>
      </c>
      <c r="C1105" s="13">
        <v>0.22512717332046073</v>
      </c>
      <c r="D1105" s="13">
        <v>1.2019516367927752</v>
      </c>
      <c r="E1105" s="13">
        <v>5.5439909465632375</v>
      </c>
      <c r="F1105" s="13">
        <v>15.160951604108174</v>
      </c>
    </row>
    <row r="1106" spans="1:6" ht="18" customHeight="1">
      <c r="A1106" s="112">
        <v>42513</v>
      </c>
      <c r="B1106" s="12">
        <v>2544.86</v>
      </c>
      <c r="C1106" s="13">
        <v>-0.41284960143380678</v>
      </c>
      <c r="D1106" s="13">
        <v>0.78413978281703933</v>
      </c>
      <c r="E1106" s="13">
        <v>5.1082530006030247</v>
      </c>
      <c r="F1106" s="13">
        <v>14.009363170037847</v>
      </c>
    </row>
    <row r="1107" spans="1:6" ht="18" customHeight="1">
      <c r="A1107" s="112">
        <v>42514</v>
      </c>
      <c r="B1107" s="12">
        <v>2546.19</v>
      </c>
      <c r="C1107" s="13">
        <v>5.226220695833117E-2</v>
      </c>
      <c r="D1107" s="13">
        <v>0.83681179853152265</v>
      </c>
      <c r="E1107" s="13">
        <v>5.1631848933164859</v>
      </c>
      <c r="F1107" s="13">
        <v>14.068946979369667</v>
      </c>
    </row>
    <row r="1108" spans="1:6" ht="18" customHeight="1">
      <c r="A1108" s="112">
        <v>42515</v>
      </c>
      <c r="B1108" s="12">
        <v>2544.73</v>
      </c>
      <c r="C1108" s="13">
        <v>-5.7340575526576565E-2</v>
      </c>
      <c r="D1108" s="13">
        <v>0.7789913903035961</v>
      </c>
      <c r="E1108" s="13">
        <v>5.1028837178565878</v>
      </c>
      <c r="F1108" s="13">
        <v>13.91117119375458</v>
      </c>
    </row>
    <row r="1109" spans="1:6" ht="18" customHeight="1">
      <c r="A1109" s="112">
        <v>42517</v>
      </c>
      <c r="B1109" s="12">
        <v>2542.6</v>
      </c>
      <c r="C1109" s="13">
        <v>-8.370239671792179E-2</v>
      </c>
      <c r="D1109" s="13">
        <v>0.69463695912175272</v>
      </c>
      <c r="E1109" s="13">
        <v>5.0149100851650807</v>
      </c>
      <c r="F1109" s="13">
        <v>13.293973487802146</v>
      </c>
    </row>
    <row r="1110" spans="1:6" ht="18" customHeight="1">
      <c r="A1110" s="112">
        <v>42520</v>
      </c>
      <c r="B1110" s="12">
        <v>2550.3200000000002</v>
      </c>
      <c r="C1110" s="13">
        <v>0.30362620939197171</v>
      </c>
      <c r="D1110" s="13">
        <v>1.000372268381744</v>
      </c>
      <c r="E1110" s="13">
        <v>5.3337628759530631</v>
      </c>
      <c r="F1110" s="13">
        <v>13.551443480738756</v>
      </c>
    </row>
    <row r="1111" spans="1:6" ht="18" customHeight="1">
      <c r="A1111" s="112">
        <v>42521</v>
      </c>
      <c r="B1111" s="12">
        <v>2546.64</v>
      </c>
      <c r="C1111" s="13">
        <v>-0.14429561780483491</v>
      </c>
      <c r="D1111" s="13">
        <v>0.85463315723190991</v>
      </c>
      <c r="E1111" s="13">
        <v>5.1817708720541145</v>
      </c>
      <c r="F1111" s="13">
        <v>13.387593723841906</v>
      </c>
    </row>
    <row r="1112" spans="1:6" ht="18" customHeight="1">
      <c r="A1112" s="112">
        <v>42522</v>
      </c>
      <c r="B1112" s="12">
        <v>2550.27</v>
      </c>
      <c r="C1112" s="13">
        <v>0.14254075958910484</v>
      </c>
      <c r="D1112" s="13">
        <v>0.14254075958910484</v>
      </c>
      <c r="E1112" s="13">
        <v>5.3316977672044352</v>
      </c>
      <c r="F1112" s="13">
        <v>13.466364121729857</v>
      </c>
    </row>
    <row r="1113" spans="1:6" ht="18" customHeight="1">
      <c r="A1113" s="112">
        <v>42523</v>
      </c>
      <c r="B1113" s="12">
        <v>2556.1</v>
      </c>
      <c r="C1113" s="13">
        <v>0.22860324593081405</v>
      </c>
      <c r="D1113" s="13">
        <v>0.37146985832312573</v>
      </c>
      <c r="E1113" s="13">
        <v>5.5724894472942932</v>
      </c>
      <c r="F1113" s="13">
        <v>14.224812090554018</v>
      </c>
    </row>
    <row r="1114" spans="1:6" ht="18" customHeight="1">
      <c r="A1114" s="112">
        <v>42524</v>
      </c>
      <c r="B1114" s="12">
        <v>2558.65</v>
      </c>
      <c r="C1114" s="13">
        <v>9.9761355189542655E-2</v>
      </c>
      <c r="D1114" s="13">
        <v>0.47160179687746329</v>
      </c>
      <c r="E1114" s="13">
        <v>5.6778099934742698</v>
      </c>
      <c r="F1114" s="13">
        <v>14.282077279366124</v>
      </c>
    </row>
    <row r="1115" spans="1:6" ht="18" customHeight="1">
      <c r="A1115" s="112">
        <v>42527</v>
      </c>
      <c r="B1115" s="12">
        <v>2562.64</v>
      </c>
      <c r="C1115" s="13">
        <v>0.15594160983329886</v>
      </c>
      <c r="D1115" s="13">
        <v>0.62827883014482389</v>
      </c>
      <c r="E1115" s="13">
        <v>5.8426056716146757</v>
      </c>
      <c r="F1115" s="13">
        <v>14.374467211468488</v>
      </c>
    </row>
    <row r="1116" spans="1:6" ht="18" customHeight="1">
      <c r="A1116" s="112">
        <v>42528</v>
      </c>
      <c r="B1116" s="12">
        <v>2563.39</v>
      </c>
      <c r="C1116" s="13">
        <v>2.9266693722096448E-2</v>
      </c>
      <c r="D1116" s="13">
        <v>0.65772940030786042</v>
      </c>
      <c r="E1116" s="13">
        <v>5.8735823028440715</v>
      </c>
      <c r="F1116" s="13">
        <v>14.407940836483558</v>
      </c>
    </row>
    <row r="1117" spans="1:6" ht="18" customHeight="1">
      <c r="A1117" s="112">
        <v>42529</v>
      </c>
      <c r="B1117" s="12">
        <v>2570.11</v>
      </c>
      <c r="C1117" s="13">
        <v>0.26215285227766394</v>
      </c>
      <c r="D1117" s="13">
        <v>0.92160650896868646</v>
      </c>
      <c r="E1117" s="13">
        <v>6.1511329186595187</v>
      </c>
      <c r="F1117" s="13">
        <v>14.846260059788996</v>
      </c>
    </row>
    <row r="1118" spans="1:6" ht="18" customHeight="1">
      <c r="A1118" s="112">
        <v>42530</v>
      </c>
      <c r="B1118" s="12">
        <v>2569.66</v>
      </c>
      <c r="C1118" s="13">
        <v>-1.7508978214952897E-2</v>
      </c>
      <c r="D1118" s="13">
        <v>0.90393616687085565</v>
      </c>
      <c r="E1118" s="13">
        <v>6.1325469399218679</v>
      </c>
      <c r="F1118" s="13">
        <v>14.959199742314144</v>
      </c>
    </row>
    <row r="1119" spans="1:6" ht="18" customHeight="1">
      <c r="A1119" s="112">
        <v>42531</v>
      </c>
      <c r="B1119" s="12">
        <v>2562.21</v>
      </c>
      <c r="C1119" s="13">
        <v>-0.28992162387241338</v>
      </c>
      <c r="D1119" s="13">
        <v>0.61139383658468383</v>
      </c>
      <c r="E1119" s="13">
        <v>5.8248457363764938</v>
      </c>
      <c r="F1119" s="13">
        <v>14.503990776078602</v>
      </c>
    </row>
    <row r="1120" spans="1:6" ht="18" customHeight="1">
      <c r="A1120" s="112">
        <v>42534</v>
      </c>
      <c r="B1120" s="12">
        <v>2560.7600000000002</v>
      </c>
      <c r="C1120" s="13">
        <v>-5.6591770385716611E-2</v>
      </c>
      <c r="D1120" s="13">
        <v>0.55445606760282651</v>
      </c>
      <c r="E1120" s="13">
        <v>5.7649575826663302</v>
      </c>
      <c r="F1120" s="13">
        <v>14.44942032483263</v>
      </c>
    </row>
    <row r="1121" spans="1:6" ht="18" customHeight="1">
      <c r="A1121" s="112">
        <v>42535</v>
      </c>
      <c r="B1121" s="12">
        <v>2559.0500000000002</v>
      </c>
      <c r="C1121" s="13">
        <v>-6.6777050563116003E-2</v>
      </c>
      <c r="D1121" s="13">
        <v>0.48730876763107833</v>
      </c>
      <c r="E1121" s="13">
        <v>5.6943308634632928</v>
      </c>
      <c r="F1121" s="13">
        <v>14.372994377553127</v>
      </c>
    </row>
    <row r="1122" spans="1:6" ht="18" customHeight="1">
      <c r="A1122" s="112">
        <v>42536</v>
      </c>
      <c r="B1122" s="12">
        <v>2558.38</v>
      </c>
      <c r="C1122" s="13">
        <v>-2.6181590824725376E-2</v>
      </c>
      <c r="D1122" s="13">
        <v>0.46099959161876036</v>
      </c>
      <c r="E1122" s="13">
        <v>5.6666584062316838</v>
      </c>
      <c r="F1122" s="13">
        <v>14.371163792910767</v>
      </c>
    </row>
    <row r="1123" spans="1:6" ht="18" customHeight="1">
      <c r="A1123" s="112">
        <v>42537</v>
      </c>
      <c r="B1123" s="12">
        <v>2557.6799999999998</v>
      </c>
      <c r="C1123" s="13">
        <v>-2.7361064423592207E-2</v>
      </c>
      <c r="D1123" s="13">
        <v>0.43351239279991738</v>
      </c>
      <c r="E1123" s="13">
        <v>5.6377468837508937</v>
      </c>
      <c r="F1123" s="13">
        <v>14.46421538792022</v>
      </c>
    </row>
    <row r="1124" spans="1:6" ht="18" customHeight="1">
      <c r="A1124" s="112">
        <v>42538</v>
      </c>
      <c r="B1124" s="12">
        <v>2560.09</v>
      </c>
      <c r="C1124" s="13">
        <v>9.4226017328224998E-2</v>
      </c>
      <c r="D1124" s="13">
        <v>0.52814689159050854</v>
      </c>
      <c r="E1124" s="13">
        <v>5.7372851254347212</v>
      </c>
      <c r="F1124" s="13">
        <v>14.680362126350044</v>
      </c>
    </row>
    <row r="1125" spans="1:6" ht="18" customHeight="1">
      <c r="A1125" s="112">
        <v>42541</v>
      </c>
      <c r="B1125" s="12">
        <v>2562.75</v>
      </c>
      <c r="C1125" s="13">
        <v>0.10390259717432127</v>
      </c>
      <c r="D1125" s="13">
        <v>0.63259824710206747</v>
      </c>
      <c r="E1125" s="13">
        <v>5.8471489108616437</v>
      </c>
      <c r="F1125" s="13">
        <v>14.460091380488539</v>
      </c>
    </row>
    <row r="1126" spans="1:6" ht="18" customHeight="1">
      <c r="A1126" s="112">
        <v>42542</v>
      </c>
      <c r="B1126" s="12">
        <v>2567.15</v>
      </c>
      <c r="C1126" s="13">
        <v>0.17169056677397432</v>
      </c>
      <c r="D1126" s="13">
        <v>0.80537492539189959</v>
      </c>
      <c r="E1126" s="13">
        <v>6.0288784807408069</v>
      </c>
      <c r="F1126" s="13">
        <v>14.656608560109706</v>
      </c>
    </row>
    <row r="1127" spans="1:6" ht="18" customHeight="1">
      <c r="A1127" s="112">
        <v>42543</v>
      </c>
      <c r="B1127" s="12">
        <v>2567.31</v>
      </c>
      <c r="C1127" s="13">
        <v>6.2325925637374269E-3</v>
      </c>
      <c r="D1127" s="13">
        <v>0.81165771369333672</v>
      </c>
      <c r="E1127" s="13">
        <v>6.0354868287364027</v>
      </c>
      <c r="F1127" s="13">
        <v>14.356283490942111</v>
      </c>
    </row>
    <row r="1128" spans="1:6" ht="18" customHeight="1">
      <c r="A1128" s="112">
        <v>42544</v>
      </c>
      <c r="B1128" s="12">
        <v>2573.58</v>
      </c>
      <c r="C1128" s="13">
        <v>0.24422449957348658</v>
      </c>
      <c r="D1128" s="13">
        <v>1.057864480256332</v>
      </c>
      <c r="E1128" s="13">
        <v>6.2944514658141992</v>
      </c>
      <c r="F1128" s="13">
        <v>14.390484572099083</v>
      </c>
    </row>
    <row r="1129" spans="1:6" ht="18" customHeight="1">
      <c r="A1129" s="112">
        <v>42545</v>
      </c>
      <c r="B1129" s="12">
        <v>2569.7600000000002</v>
      </c>
      <c r="C1129" s="13">
        <v>-0.14843136797767498</v>
      </c>
      <c r="D1129" s="13">
        <v>0.90786290955926496</v>
      </c>
      <c r="E1129" s="13">
        <v>6.1366771574191237</v>
      </c>
      <c r="F1129" s="13">
        <v>14.28418950710897</v>
      </c>
    </row>
    <row r="1130" spans="1:6" ht="18" customHeight="1">
      <c r="A1130" s="112">
        <v>42548</v>
      </c>
      <c r="B1130" s="12">
        <v>2577.2600000000002</v>
      </c>
      <c r="C1130" s="13">
        <v>0.29185604881389882</v>
      </c>
      <c r="D1130" s="13">
        <v>1.2023686111896525</v>
      </c>
      <c r="E1130" s="13">
        <v>6.4464434697131257</v>
      </c>
      <c r="F1130" s="13">
        <v>14.494511303915193</v>
      </c>
    </row>
    <row r="1131" spans="1:6" ht="18" customHeight="1">
      <c r="A1131" s="112">
        <v>42549</v>
      </c>
      <c r="B1131" s="12">
        <v>2579.1</v>
      </c>
      <c r="C1131" s="13">
        <v>7.1393650621187632E-2</v>
      </c>
      <c r="D1131" s="13">
        <v>1.2746206766562906</v>
      </c>
      <c r="E1131" s="13">
        <v>6.5224394716625778</v>
      </c>
      <c r="F1131" s="13">
        <v>14.576253115295934</v>
      </c>
    </row>
    <row r="1132" spans="1:6" ht="18" customHeight="1">
      <c r="A1132" s="112">
        <v>42550</v>
      </c>
      <c r="B1132" s="12">
        <v>2574.25</v>
      </c>
      <c r="C1132" s="13">
        <v>-0.1880500949943742</v>
      </c>
      <c r="D1132" s="13">
        <v>1.0841736562686499</v>
      </c>
      <c r="E1132" s="13">
        <v>6.322123923045786</v>
      </c>
      <c r="F1132" s="13">
        <v>14.749238868309744</v>
      </c>
    </row>
    <row r="1133" spans="1:6" ht="18" customHeight="1">
      <c r="A1133" s="112">
        <v>42551</v>
      </c>
      <c r="B1133" s="12">
        <v>2579.34</v>
      </c>
      <c r="C1133" s="13">
        <v>0.19772749344468821</v>
      </c>
      <c r="D1133" s="13">
        <v>1.2840448591084908</v>
      </c>
      <c r="E1133" s="13">
        <v>6.5323519936560048</v>
      </c>
      <c r="F1133" s="13">
        <v>15.017145507163665</v>
      </c>
    </row>
    <row r="1134" spans="1:6" ht="18" customHeight="1">
      <c r="A1134" s="112">
        <v>42552</v>
      </c>
      <c r="B1134" s="12">
        <v>2584.14</v>
      </c>
      <c r="C1134" s="13">
        <v>0.18609411709971102</v>
      </c>
      <c r="D1134" s="13">
        <v>0.18609411709971102</v>
      </c>
      <c r="E1134" s="13">
        <v>6.7306024335241466</v>
      </c>
      <c r="F1134" s="13">
        <v>14.752744324842793</v>
      </c>
    </row>
    <row r="1135" spans="1:6" ht="18" customHeight="1">
      <c r="A1135" s="112">
        <v>42555</v>
      </c>
      <c r="B1135" s="12">
        <v>2583.92</v>
      </c>
      <c r="C1135" s="13">
        <v>-8.5134706323874987E-3</v>
      </c>
      <c r="D1135" s="13">
        <v>0.17756480339932157</v>
      </c>
      <c r="E1135" s="13">
        <v>6.7215159550302106</v>
      </c>
      <c r="F1135" s="13">
        <v>14.282176028306059</v>
      </c>
    </row>
    <row r="1136" spans="1:6" ht="18" customHeight="1">
      <c r="A1136" s="112">
        <v>42556</v>
      </c>
      <c r="B1136" s="12">
        <v>2580.71</v>
      </c>
      <c r="C1136" s="13">
        <v>-0.12422985231741457</v>
      </c>
      <c r="D1136" s="13">
        <v>5.3114362588879693E-2</v>
      </c>
      <c r="E1136" s="13">
        <v>6.5889359733683595</v>
      </c>
      <c r="F1136" s="13">
        <v>14.140203449800982</v>
      </c>
    </row>
    <row r="1137" spans="1:6" ht="18" customHeight="1">
      <c r="A1137" s="112">
        <v>42557</v>
      </c>
      <c r="B1137" s="12">
        <v>2578.87</v>
      </c>
      <c r="C1137" s="13">
        <v>-7.1298208632508686E-2</v>
      </c>
      <c r="D1137" s="13">
        <v>-1.8221715632693591E-2</v>
      </c>
      <c r="E1137" s="13">
        <v>6.5129399714189073</v>
      </c>
      <c r="F1137" s="13">
        <v>14.077996301899475</v>
      </c>
    </row>
    <row r="1138" spans="1:6" ht="18" customHeight="1">
      <c r="A1138" s="112">
        <v>42558</v>
      </c>
      <c r="B1138" s="12">
        <v>2580.83</v>
      </c>
      <c r="C1138" s="13">
        <v>7.6002280068410144E-2</v>
      </c>
      <c r="D1138" s="13">
        <v>5.7766715516360811E-2</v>
      </c>
      <c r="E1138" s="13">
        <v>6.5938922343650619</v>
      </c>
      <c r="F1138" s="13">
        <v>13.853449797070748</v>
      </c>
    </row>
    <row r="1139" spans="1:6" ht="18" customHeight="1">
      <c r="A1139" s="112">
        <v>42559</v>
      </c>
      <c r="B1139" s="12">
        <v>2591.9</v>
      </c>
      <c r="C1139" s="13">
        <v>0.428931777761421</v>
      </c>
      <c r="D1139" s="13">
        <v>0.48694627307761529</v>
      </c>
      <c r="E1139" s="13">
        <v>7.0511073113110223</v>
      </c>
      <c r="F1139" s="13">
        <v>14.278785741055078</v>
      </c>
    </row>
    <row r="1140" spans="1:6" ht="18" customHeight="1">
      <c r="A1140" s="112">
        <v>42562</v>
      </c>
      <c r="B1140" s="12">
        <v>2597.69</v>
      </c>
      <c r="C1140" s="13">
        <v>0.22338824800338664</v>
      </c>
      <c r="D1140" s="13">
        <v>0.71142230182914545</v>
      </c>
      <c r="E1140" s="13">
        <v>7.2902469044019869</v>
      </c>
      <c r="F1140" s="13">
        <v>14.290679666326422</v>
      </c>
    </row>
    <row r="1141" spans="1:6" ht="18" customHeight="1">
      <c r="A1141" s="112">
        <v>42563</v>
      </c>
      <c r="B1141" s="12">
        <v>2597.35</v>
      </c>
      <c r="C1141" s="13">
        <v>-1.3088551751749833E-2</v>
      </c>
      <c r="D1141" s="13">
        <v>0.69824063520125268</v>
      </c>
      <c r="E1141" s="13">
        <v>7.2762041649113263</v>
      </c>
      <c r="F1141" s="13">
        <v>14.275720671570857</v>
      </c>
    </row>
    <row r="1142" spans="1:6" ht="18" customHeight="1">
      <c r="A1142" s="112">
        <v>42564</v>
      </c>
      <c r="B1142" s="12">
        <v>2601.69</v>
      </c>
      <c r="C1142" s="13">
        <v>0.16709338364102599</v>
      </c>
      <c r="D1142" s="13">
        <v>0.86650073274558981</v>
      </c>
      <c r="E1142" s="13">
        <v>7.4554556042921272</v>
      </c>
      <c r="F1142" s="13">
        <v>14.500924214417754</v>
      </c>
    </row>
    <row r="1143" spans="1:6" ht="18" customHeight="1">
      <c r="A1143" s="112">
        <v>42565</v>
      </c>
      <c r="B1143" s="12">
        <v>2606.5500000000002</v>
      </c>
      <c r="C1143" s="13">
        <v>0.18680165584679109</v>
      </c>
      <c r="D1143" s="13">
        <v>1.0549210263090636</v>
      </c>
      <c r="E1143" s="13">
        <v>7.6561841746586534</v>
      </c>
      <c r="F1143" s="13">
        <v>14.591759575141584</v>
      </c>
    </row>
    <row r="1144" spans="1:6" ht="18" customHeight="1">
      <c r="A1144" s="112">
        <v>42566</v>
      </c>
      <c r="B1144" s="12">
        <v>2612.6</v>
      </c>
      <c r="C1144" s="13">
        <v>0.23210757514722236</v>
      </c>
      <c r="D1144" s="13">
        <v>1.289477153070151</v>
      </c>
      <c r="E1144" s="13">
        <v>7.9060623332424695</v>
      </c>
      <c r="F1144" s="13">
        <v>14.699400293267995</v>
      </c>
    </row>
    <row r="1145" spans="1:6" ht="18" customHeight="1">
      <c r="A1145" s="112">
        <v>42569</v>
      </c>
      <c r="B1145" s="12">
        <v>2615.81</v>
      </c>
      <c r="C1145" s="13">
        <v>0.12286611038812012</v>
      </c>
      <c r="D1145" s="13">
        <v>1.4139275938805929</v>
      </c>
      <c r="E1145" s="13">
        <v>8.0386423149042976</v>
      </c>
      <c r="F1145" s="13">
        <v>14.041260125384758</v>
      </c>
    </row>
    <row r="1146" spans="1:6" ht="18" customHeight="1">
      <c r="A1146" s="112">
        <v>42570</v>
      </c>
      <c r="B1146" s="12">
        <v>2615.1999999999998</v>
      </c>
      <c r="C1146" s="13">
        <v>-2.3319736525206913E-2</v>
      </c>
      <c r="D1146" s="13">
        <v>1.3902781331658343</v>
      </c>
      <c r="E1146" s="13">
        <v>8.0134479881710519</v>
      </c>
      <c r="F1146" s="13">
        <v>14.014666003993481</v>
      </c>
    </row>
    <row r="1147" spans="1:6" ht="18" customHeight="1">
      <c r="A1147" s="112">
        <v>42571</v>
      </c>
      <c r="B1147" s="12">
        <v>2618.86</v>
      </c>
      <c r="C1147" s="13">
        <v>0.13995105536863672</v>
      </c>
      <c r="D1147" s="13">
        <v>1.5321748974543858</v>
      </c>
      <c r="E1147" s="13">
        <v>8.1646139485705547</v>
      </c>
      <c r="F1147" s="13">
        <v>13.802618599618466</v>
      </c>
    </row>
    <row r="1148" spans="1:6" ht="18" customHeight="1">
      <c r="A1148" s="112">
        <v>42572</v>
      </c>
      <c r="B1148" s="12">
        <v>2613.7600000000002</v>
      </c>
      <c r="C1148" s="13">
        <v>-0.19474122328035914</v>
      </c>
      <c r="D1148" s="13">
        <v>1.3344498980359276</v>
      </c>
      <c r="E1148" s="13">
        <v>7.9539728562106227</v>
      </c>
      <c r="F1148" s="13">
        <v>13.74509880717698</v>
      </c>
    </row>
    <row r="1149" spans="1:6" ht="18" customHeight="1">
      <c r="A1149" s="112">
        <v>42573</v>
      </c>
      <c r="B1149" s="12">
        <v>2615.81</v>
      </c>
      <c r="C1149" s="13">
        <v>7.8431072477957997E-2</v>
      </c>
      <c r="D1149" s="13">
        <v>1.4139275938805929</v>
      </c>
      <c r="E1149" s="13">
        <v>8.0386423149042976</v>
      </c>
      <c r="F1149" s="13">
        <v>13.561021776126147</v>
      </c>
    </row>
    <row r="1150" spans="1:6" ht="18" customHeight="1">
      <c r="A1150" s="112">
        <v>42576</v>
      </c>
      <c r="B1150" s="12">
        <v>2616.0700000000002</v>
      </c>
      <c r="C1150" s="13">
        <v>9.9395598304186095E-3</v>
      </c>
      <c r="D1150" s="13">
        <v>1.4240076918901723</v>
      </c>
      <c r="E1150" s="13">
        <v>8.0493808803971731</v>
      </c>
      <c r="F1150" s="13">
        <v>13.710532721329738</v>
      </c>
    </row>
    <row r="1151" spans="1:6" ht="18" customHeight="1">
      <c r="A1151" s="112">
        <v>42577</v>
      </c>
      <c r="B1151" s="12">
        <v>2617.66</v>
      </c>
      <c r="C1151" s="13">
        <v>6.077819018603936E-2</v>
      </c>
      <c r="D1151" s="13">
        <v>1.4856513681794414</v>
      </c>
      <c r="E1151" s="13">
        <v>8.1150513386034859</v>
      </c>
      <c r="F1151" s="13">
        <v>13.779643925168639</v>
      </c>
    </row>
    <row r="1152" spans="1:6" ht="18" customHeight="1">
      <c r="A1152" s="112">
        <v>42578</v>
      </c>
      <c r="B1152" s="12">
        <v>2619.16</v>
      </c>
      <c r="C1152" s="13">
        <v>5.7303087490345739E-2</v>
      </c>
      <c r="D1152" s="13">
        <v>1.5438057797731108</v>
      </c>
      <c r="E1152" s="13">
        <v>8.1770046010622988</v>
      </c>
      <c r="F1152" s="13">
        <v>13.949350236890524</v>
      </c>
    </row>
    <row r="1153" spans="1:6" ht="18" customHeight="1">
      <c r="A1153" s="112">
        <v>42579</v>
      </c>
      <c r="B1153" s="12">
        <v>2618.17</v>
      </c>
      <c r="C1153" s="13">
        <v>-3.7798378105946551E-2</v>
      </c>
      <c r="D1153" s="13">
        <v>1.5054238681212917</v>
      </c>
      <c r="E1153" s="13">
        <v>8.1361154478394973</v>
      </c>
      <c r="F1153" s="13">
        <v>13.70247323735696</v>
      </c>
    </row>
    <row r="1154" spans="1:6" ht="18" customHeight="1">
      <c r="A1154" s="112">
        <v>42580</v>
      </c>
      <c r="B1154" s="12">
        <v>2620.7600000000002</v>
      </c>
      <c r="C1154" s="13">
        <v>9.892405764331258E-2</v>
      </c>
      <c r="D1154" s="13">
        <v>1.6058371521396886</v>
      </c>
      <c r="E1154" s="13">
        <v>8.2430880810183673</v>
      </c>
      <c r="F1154" s="13">
        <v>13.928254707958754</v>
      </c>
    </row>
    <row r="1155" spans="1:6" ht="18" customHeight="1">
      <c r="A1155" s="112">
        <v>42583</v>
      </c>
      <c r="B1155" s="12">
        <v>2624.08</v>
      </c>
      <c r="C1155" s="13">
        <v>0.1266808101466621</v>
      </c>
      <c r="D1155" s="13">
        <v>0.1266808101466621</v>
      </c>
      <c r="E1155" s="13">
        <v>8.3802113019271651</v>
      </c>
      <c r="F1155" s="13">
        <v>12.803978970265195</v>
      </c>
    </row>
    <row r="1156" spans="1:6" ht="18" customHeight="1">
      <c r="A1156" s="112">
        <v>42584</v>
      </c>
      <c r="B1156" s="12">
        <v>2618.61</v>
      </c>
      <c r="C1156" s="13">
        <v>-0.20845401054845336</v>
      </c>
      <c r="D1156" s="13">
        <v>-8.2037271631130171E-2</v>
      </c>
      <c r="E1156" s="13">
        <v>8.1542884048274153</v>
      </c>
      <c r="F1156" s="13">
        <v>12.568834552043429</v>
      </c>
    </row>
    <row r="1157" spans="1:6" ht="18" customHeight="1">
      <c r="A1157" s="112">
        <v>42585</v>
      </c>
      <c r="B1157" s="12">
        <v>2622.99</v>
      </c>
      <c r="C1157" s="13">
        <v>0.16726431198230696</v>
      </c>
      <c r="D1157" s="13">
        <v>8.5089821273198751E-2</v>
      </c>
      <c r="E1157" s="13">
        <v>8.3351919312070866</v>
      </c>
      <c r="F1157" s="13">
        <v>12.702375223429097</v>
      </c>
    </row>
    <row r="1158" spans="1:6" ht="18" customHeight="1">
      <c r="A1158" s="112">
        <v>42586</v>
      </c>
      <c r="B1158" s="12">
        <v>2630.59</v>
      </c>
      <c r="C1158" s="13">
        <v>0.28974567192403544</v>
      </c>
      <c r="D1158" s="13">
        <v>0.37508203727163458</v>
      </c>
      <c r="E1158" s="13">
        <v>8.6490884609983674</v>
      </c>
      <c r="F1158" s="13">
        <v>13.099875317081565</v>
      </c>
    </row>
    <row r="1159" spans="1:6" ht="18" customHeight="1">
      <c r="A1159" s="112">
        <v>42587</v>
      </c>
      <c r="B1159" s="12">
        <v>2641.43</v>
      </c>
      <c r="C1159" s="13">
        <v>0.41207485773151475</v>
      </c>
      <c r="D1159" s="13">
        <v>0.78870251377460843</v>
      </c>
      <c r="E1159" s="13">
        <v>9.0968040377006343</v>
      </c>
      <c r="F1159" s="13">
        <v>13.502979988741771</v>
      </c>
    </row>
    <row r="1160" spans="1:6" ht="18" customHeight="1">
      <c r="A1160" s="112">
        <v>42590</v>
      </c>
      <c r="B1160" s="12">
        <v>2637.88</v>
      </c>
      <c r="C1160" s="13">
        <v>-0.13439689864958027</v>
      </c>
      <c r="D1160" s="13">
        <v>0.65324562340693948</v>
      </c>
      <c r="E1160" s="13">
        <v>8.9501813165481447</v>
      </c>
      <c r="F1160" s="13">
        <v>14.084793336245415</v>
      </c>
    </row>
    <row r="1161" spans="1:6" ht="18" customHeight="1">
      <c r="A1161" s="112">
        <v>42591</v>
      </c>
      <c r="B1161" s="12">
        <v>2643.65</v>
      </c>
      <c r="C1161" s="13">
        <v>0.21873625790407303</v>
      </c>
      <c r="D1161" s="13">
        <v>0.87341076634257497</v>
      </c>
      <c r="E1161" s="13">
        <v>9.1884948661396635</v>
      </c>
      <c r="F1161" s="13">
        <v>14.334338144026715</v>
      </c>
    </row>
    <row r="1162" spans="1:6" ht="18" customHeight="1">
      <c r="A1162" s="112">
        <v>42592</v>
      </c>
      <c r="B1162" s="12">
        <v>2646.54</v>
      </c>
      <c r="C1162" s="13">
        <v>0.10931855578462102</v>
      </c>
      <c r="D1162" s="13">
        <v>0.98368412216303103</v>
      </c>
      <c r="E1162" s="13">
        <v>9.3078581518102776</v>
      </c>
      <c r="F1162" s="13">
        <v>14.419738781933479</v>
      </c>
    </row>
    <row r="1163" spans="1:6" ht="18" customHeight="1">
      <c r="A1163" s="112">
        <v>42593</v>
      </c>
      <c r="B1163" s="12">
        <v>2650.38</v>
      </c>
      <c r="C1163" s="13">
        <v>0.14509510530731351</v>
      </c>
      <c r="D1163" s="13">
        <v>1.1302065049832777</v>
      </c>
      <c r="E1163" s="13">
        <v>9.4664585037048212</v>
      </c>
      <c r="F1163" s="13">
        <v>14.41509890090915</v>
      </c>
    </row>
    <row r="1164" spans="1:6" ht="18" customHeight="1">
      <c r="A1164" s="112">
        <v>42594</v>
      </c>
      <c r="B1164" s="12">
        <v>2650.12</v>
      </c>
      <c r="C1164" s="13">
        <v>-9.8099140500740312E-3</v>
      </c>
      <c r="D1164" s="13">
        <v>1.1202857186464854</v>
      </c>
      <c r="E1164" s="13">
        <v>9.4557199382119492</v>
      </c>
      <c r="F1164" s="13">
        <v>14.59928821929417</v>
      </c>
    </row>
    <row r="1165" spans="1:6" ht="18" customHeight="1">
      <c r="A1165" s="112">
        <v>42597</v>
      </c>
      <c r="B1165" s="12">
        <v>2652.16</v>
      </c>
      <c r="C1165" s="13">
        <v>7.6977646295262048E-2</v>
      </c>
      <c r="D1165" s="13">
        <v>1.1981257345197394</v>
      </c>
      <c r="E1165" s="13">
        <v>9.5399763751559128</v>
      </c>
      <c r="F1165" s="13">
        <v>14.345334845199043</v>
      </c>
    </row>
    <row r="1166" spans="1:6" ht="18" customHeight="1">
      <c r="A1166" s="112">
        <v>42598</v>
      </c>
      <c r="B1166" s="12">
        <v>2650.03</v>
      </c>
      <c r="C1166" s="13">
        <v>-8.0311896718132658E-2</v>
      </c>
      <c r="D1166" s="13">
        <v>1.1168516002991513</v>
      </c>
      <c r="E1166" s="13">
        <v>9.4520027424644262</v>
      </c>
      <c r="F1166" s="13">
        <v>14.253501937976164</v>
      </c>
    </row>
    <row r="1167" spans="1:6" ht="18" customHeight="1">
      <c r="A1167" s="112">
        <v>42599</v>
      </c>
      <c r="B1167" s="12">
        <v>2650.38</v>
      </c>
      <c r="C1167" s="13">
        <v>1.3207397652093E-2</v>
      </c>
      <c r="D1167" s="13">
        <v>1.1302065049832777</v>
      </c>
      <c r="E1167" s="13">
        <v>9.4664585037048212</v>
      </c>
      <c r="F1167" s="13">
        <v>14.068431245965151</v>
      </c>
    </row>
    <row r="1168" spans="1:6" ht="18" customHeight="1">
      <c r="A1168" s="112">
        <v>42600</v>
      </c>
      <c r="B1168" s="12">
        <v>2647.8</v>
      </c>
      <c r="C1168" s="13">
        <v>-9.7344531727527883E-2</v>
      </c>
      <c r="D1168" s="13">
        <v>1.0317617790259304</v>
      </c>
      <c r="E1168" s="13">
        <v>9.3598988922756874</v>
      </c>
      <c r="F1168" s="13">
        <v>13.834909716251076</v>
      </c>
    </row>
    <row r="1169" spans="1:6" ht="18" customHeight="1">
      <c r="A1169" s="112">
        <v>42601</v>
      </c>
      <c r="B1169" s="12">
        <v>2655.7</v>
      </c>
      <c r="C1169" s="13">
        <v>0.29836090339148136</v>
      </c>
      <c r="D1169" s="13">
        <v>1.3332010561821539</v>
      </c>
      <c r="E1169" s="13">
        <v>9.6861860745586892</v>
      </c>
      <c r="F1169" s="13">
        <v>14.13774578274416</v>
      </c>
    </row>
    <row r="1170" spans="1:6" ht="18" customHeight="1">
      <c r="A1170" s="112">
        <v>42604</v>
      </c>
      <c r="B1170" s="12">
        <v>2655.37</v>
      </c>
      <c r="C1170" s="13">
        <v>-1.2426102345897139E-2</v>
      </c>
      <c r="D1170" s="13">
        <v>1.3206092889085586</v>
      </c>
      <c r="E1170" s="13">
        <v>9.672556356817763</v>
      </c>
      <c r="F1170" s="13">
        <v>15.047203940954979</v>
      </c>
    </row>
    <row r="1171" spans="1:6" ht="18" customHeight="1">
      <c r="A1171" s="112">
        <v>42605</v>
      </c>
      <c r="B1171" s="12">
        <v>2654.84</v>
      </c>
      <c r="C1171" s="13">
        <v>-1.9959553659176787E-2</v>
      </c>
      <c r="D1171" s="13">
        <v>1.3003861475297196</v>
      </c>
      <c r="E1171" s="13">
        <v>9.6506662040823255</v>
      </c>
      <c r="F1171" s="13">
        <v>15.024241032551</v>
      </c>
    </row>
    <row r="1172" spans="1:6" ht="18" customHeight="1">
      <c r="A1172" s="112">
        <v>42606</v>
      </c>
      <c r="B1172" s="12">
        <v>2653.86</v>
      </c>
      <c r="C1172" s="13">
        <v>-3.6913712314112779E-2</v>
      </c>
      <c r="D1172" s="13">
        <v>1.2629924144141436</v>
      </c>
      <c r="E1172" s="13">
        <v>9.6101900726092371</v>
      </c>
      <c r="F1172" s="13">
        <v>15.593788792821851</v>
      </c>
    </row>
    <row r="1173" spans="1:6" ht="18" customHeight="1">
      <c r="A1173" s="112">
        <v>42607</v>
      </c>
      <c r="B1173" s="12">
        <v>2652.82</v>
      </c>
      <c r="C1173" s="13">
        <v>-3.9188201336914918E-2</v>
      </c>
      <c r="D1173" s="13">
        <v>1.2233092690669967</v>
      </c>
      <c r="E1173" s="13">
        <v>9.5672358106378077</v>
      </c>
      <c r="F1173" s="13">
        <v>15.303904864564144</v>
      </c>
    </row>
    <row r="1174" spans="1:6" ht="18" customHeight="1">
      <c r="A1174" s="112">
        <v>42608</v>
      </c>
      <c r="B1174" s="12">
        <v>2647.13</v>
      </c>
      <c r="C1174" s="13">
        <v>-0.21448873274477753</v>
      </c>
      <c r="D1174" s="13">
        <v>1.0061966757734409</v>
      </c>
      <c r="E1174" s="13">
        <v>9.3322264350440776</v>
      </c>
      <c r="F1174" s="13">
        <v>14.346374313717858</v>
      </c>
    </row>
    <row r="1175" spans="1:6" ht="18" customHeight="1">
      <c r="A1175" s="112">
        <v>42611</v>
      </c>
      <c r="B1175" s="12">
        <v>2654.07</v>
      </c>
      <c r="C1175" s="13">
        <v>0.26217072829819443</v>
      </c>
      <c r="D1175" s="13">
        <v>1.2710053572246194</v>
      </c>
      <c r="E1175" s="13">
        <v>9.6188635293534617</v>
      </c>
      <c r="F1175" s="13">
        <v>14.602098536206221</v>
      </c>
    </row>
    <row r="1176" spans="1:6" ht="18" customHeight="1">
      <c r="A1176" s="112">
        <v>42612</v>
      </c>
      <c r="B1176" s="12">
        <v>2654.14</v>
      </c>
      <c r="C1176" s="13">
        <v>2.6374586955091317E-3</v>
      </c>
      <c r="D1176" s="13">
        <v>1.2736763381614447</v>
      </c>
      <c r="E1176" s="13">
        <v>9.6217546816015354</v>
      </c>
      <c r="F1176" s="13">
        <v>14.6051211192193</v>
      </c>
    </row>
    <row r="1177" spans="1:6" ht="18" customHeight="1">
      <c r="A1177" s="112">
        <v>42613</v>
      </c>
      <c r="B1177" s="12">
        <v>2660.09</v>
      </c>
      <c r="C1177" s="13">
        <v>0.22417807651444743</v>
      </c>
      <c r="D1177" s="13">
        <v>1.5007097177917927</v>
      </c>
      <c r="E1177" s="13">
        <v>9.867502622688118</v>
      </c>
      <c r="F1177" s="13">
        <v>15.17186437889395</v>
      </c>
    </row>
    <row r="1178" spans="1:6" ht="18" customHeight="1">
      <c r="A1178" s="112">
        <v>42614</v>
      </c>
      <c r="B1178" s="12">
        <v>2665.32</v>
      </c>
      <c r="C1178" s="13">
        <v>0.19660988913909883</v>
      </c>
      <c r="D1178" s="13">
        <v>0.19660988913909883</v>
      </c>
      <c r="E1178" s="13">
        <v>10.083512997794486</v>
      </c>
      <c r="F1178" s="13">
        <v>15.588476366837689</v>
      </c>
    </row>
    <row r="1179" spans="1:6" ht="18" customHeight="1">
      <c r="A1179" s="112">
        <v>42615</v>
      </c>
      <c r="B1179" s="12">
        <v>2671.66</v>
      </c>
      <c r="C1179" s="13">
        <v>0.23787012441280897</v>
      </c>
      <c r="D1179" s="13">
        <v>0.43494768973981746</v>
      </c>
      <c r="E1179" s="13">
        <v>10.345368787120336</v>
      </c>
      <c r="F1179" s="13">
        <v>15.689331150891572</v>
      </c>
    </row>
    <row r="1180" spans="1:6" ht="18" customHeight="1">
      <c r="A1180" s="112">
        <v>42618</v>
      </c>
      <c r="B1180" s="12">
        <v>2669.29</v>
      </c>
      <c r="C1180" s="13">
        <v>-8.8708892598610145E-2</v>
      </c>
      <c r="D1180" s="13">
        <v>0.34585295986224729</v>
      </c>
      <c r="E1180" s="13">
        <v>10.247482632435423</v>
      </c>
      <c r="F1180" s="13">
        <v>15.355926636588357</v>
      </c>
    </row>
    <row r="1181" spans="1:6" ht="18" customHeight="1">
      <c r="A1181" s="112">
        <v>42619</v>
      </c>
      <c r="B1181" s="12">
        <v>2674.79</v>
      </c>
      <c r="C1181" s="13">
        <v>0.2060473009676711</v>
      </c>
      <c r="D1181" s="13">
        <v>0.55261288151904342</v>
      </c>
      <c r="E1181" s="13">
        <v>10.474644594784376</v>
      </c>
      <c r="F1181" s="13">
        <v>15.593614409929302</v>
      </c>
    </row>
    <row r="1182" spans="1:6" ht="18" customHeight="1">
      <c r="A1182" s="112">
        <v>42621</v>
      </c>
      <c r="B1182" s="12">
        <v>2676.73</v>
      </c>
      <c r="C1182" s="13">
        <v>7.2529058355974563E-2</v>
      </c>
      <c r="D1182" s="13">
        <v>0.62554274479433847</v>
      </c>
      <c r="E1182" s="13">
        <v>10.554770814231084</v>
      </c>
      <c r="F1182" s="13">
        <v>15.413603535625754</v>
      </c>
    </row>
    <row r="1183" spans="1:6" ht="18" customHeight="1">
      <c r="A1183" s="112">
        <v>42622</v>
      </c>
      <c r="B1183" s="12">
        <v>2662.31</v>
      </c>
      <c r="C1183" s="13">
        <v>-0.53871701665838545</v>
      </c>
      <c r="D1183" s="13">
        <v>8.3455822923284018E-2</v>
      </c>
      <c r="E1183" s="13">
        <v>9.9591934511271454</v>
      </c>
      <c r="F1183" s="13">
        <v>14.720127547722672</v>
      </c>
    </row>
    <row r="1184" spans="1:6" ht="18" customHeight="1">
      <c r="A1184" s="112">
        <v>42625</v>
      </c>
      <c r="B1184" s="12">
        <v>2668.72</v>
      </c>
      <c r="C1184" s="13">
        <v>0.24076835530046914</v>
      </c>
      <c r="D1184" s="13">
        <v>0.32442511343599989</v>
      </c>
      <c r="E1184" s="13">
        <v>10.223940392701071</v>
      </c>
      <c r="F1184" s="13">
        <v>14.714087370669837</v>
      </c>
    </row>
    <row r="1185" spans="1:6" ht="18" customHeight="1">
      <c r="A1185" s="112">
        <v>42626</v>
      </c>
      <c r="B1185" s="12">
        <v>2655.4</v>
      </c>
      <c r="C1185" s="13">
        <v>-0.49911568092567693</v>
      </c>
      <c r="D1185" s="13">
        <v>-0.17630982410369311</v>
      </c>
      <c r="E1185" s="13">
        <v>9.6737954220669451</v>
      </c>
      <c r="F1185" s="13">
        <v>14.141531372372039</v>
      </c>
    </row>
    <row r="1186" spans="1:6" ht="18" customHeight="1">
      <c r="A1186" s="112">
        <v>42627</v>
      </c>
      <c r="B1186" s="12">
        <v>2654.82</v>
      </c>
      <c r="C1186" s="13">
        <v>-2.184228364841001E-2</v>
      </c>
      <c r="D1186" s="13">
        <v>-0.19811359766023218</v>
      </c>
      <c r="E1186" s="13">
        <v>9.6498401605828796</v>
      </c>
      <c r="F1186" s="13">
        <v>13.899221314112896</v>
      </c>
    </row>
    <row r="1187" spans="1:6" ht="18" customHeight="1">
      <c r="A1187" s="112">
        <v>42628</v>
      </c>
      <c r="B1187" s="12">
        <v>2662.9</v>
      </c>
      <c r="C1187" s="13">
        <v>0.30435208413375214</v>
      </c>
      <c r="D1187" s="13">
        <v>0.10563552361009254</v>
      </c>
      <c r="E1187" s="13">
        <v>9.9835617343609471</v>
      </c>
      <c r="F1187" s="13">
        <v>13.922805096129999</v>
      </c>
    </row>
    <row r="1188" spans="1:6" ht="18" customHeight="1">
      <c r="A1188" s="112">
        <v>42629</v>
      </c>
      <c r="B1188" s="12">
        <v>2666.38</v>
      </c>
      <c r="C1188" s="13">
        <v>0.13068459198617433</v>
      </c>
      <c r="D1188" s="13">
        <v>0.23645816494930472</v>
      </c>
      <c r="E1188" s="13">
        <v>10.127293303265361</v>
      </c>
      <c r="F1188" s="13">
        <v>14.037046065940451</v>
      </c>
    </row>
    <row r="1189" spans="1:6" ht="18" customHeight="1">
      <c r="A1189" s="112">
        <v>42632</v>
      </c>
      <c r="B1189" s="12">
        <v>2667.08</v>
      </c>
      <c r="C1189" s="13">
        <v>2.6252822178385316E-2</v>
      </c>
      <c r="D1189" s="13">
        <v>0.26277306406925494</v>
      </c>
      <c r="E1189" s="13">
        <v>10.15620482574613</v>
      </c>
      <c r="F1189" s="13">
        <v>14.226244266374287</v>
      </c>
    </row>
    <row r="1190" spans="1:6" ht="18" customHeight="1">
      <c r="A1190" s="112">
        <v>42633</v>
      </c>
      <c r="B1190" s="12">
        <v>2671.4</v>
      </c>
      <c r="C1190" s="13">
        <v>0.16197489389144781</v>
      </c>
      <c r="D1190" s="13">
        <v>0.42517358435241182</v>
      </c>
      <c r="E1190" s="13">
        <v>10.334630221627483</v>
      </c>
      <c r="F1190" s="13">
        <v>14.411262104320954</v>
      </c>
    </row>
    <row r="1191" spans="1:6" ht="18" customHeight="1">
      <c r="A1191" s="112">
        <v>42634</v>
      </c>
      <c r="B1191" s="12">
        <v>2681.92</v>
      </c>
      <c r="C1191" s="13">
        <v>0.39380100321928513</v>
      </c>
      <c r="D1191" s="13">
        <v>0.82064892541229284</v>
      </c>
      <c r="E1191" s="13">
        <v>10.769129102338537</v>
      </c>
      <c r="F1191" s="13">
        <v>14.826898211181616</v>
      </c>
    </row>
    <row r="1192" spans="1:6" ht="18" customHeight="1">
      <c r="A1192" s="112">
        <v>42635</v>
      </c>
      <c r="B1192" s="12">
        <v>2692.42</v>
      </c>
      <c r="C1192" s="13">
        <v>0.39151055959909531</v>
      </c>
      <c r="D1192" s="13">
        <v>1.2153724122116127</v>
      </c>
      <c r="E1192" s="13">
        <v>11.202801939550145</v>
      </c>
      <c r="F1192" s="13">
        <v>15.175859620304077</v>
      </c>
    </row>
    <row r="1193" spans="1:6" ht="18" customHeight="1">
      <c r="A1193" s="112">
        <v>42636</v>
      </c>
      <c r="B1193" s="12">
        <v>2692.85</v>
      </c>
      <c r="C1193" s="13">
        <v>1.5970762362482738E-2</v>
      </c>
      <c r="D1193" s="13">
        <v>1.2315372788138657</v>
      </c>
      <c r="E1193" s="13">
        <v>11.220561874788327</v>
      </c>
      <c r="F1193" s="13">
        <v>15.362536146513861</v>
      </c>
    </row>
    <row r="1194" spans="1:6" ht="18" customHeight="1">
      <c r="A1194" s="112">
        <v>42639</v>
      </c>
      <c r="B1194" s="12">
        <v>2688.23</v>
      </c>
      <c r="C1194" s="13">
        <v>-0.17156544181814448</v>
      </c>
      <c r="D1194" s="13">
        <v>1.0578589446221587</v>
      </c>
      <c r="E1194" s="13">
        <v>11.029745826415226</v>
      </c>
      <c r="F1194" s="13">
        <v>14.981864531471878</v>
      </c>
    </row>
    <row r="1195" spans="1:6" ht="18" customHeight="1">
      <c r="A1195" s="112">
        <v>42640</v>
      </c>
      <c r="B1195" s="12">
        <v>2695.87</v>
      </c>
      <c r="C1195" s="13">
        <v>0.28420187260762564</v>
      </c>
      <c r="D1195" s="13">
        <v>1.3450672721599499</v>
      </c>
      <c r="E1195" s="13">
        <v>11.345294443205379</v>
      </c>
      <c r="F1195" s="13">
        <v>15.308645143629484</v>
      </c>
    </row>
    <row r="1196" spans="1:6" ht="18" customHeight="1">
      <c r="A1196" s="112">
        <v>42641</v>
      </c>
      <c r="B1196" s="12">
        <v>2699.79</v>
      </c>
      <c r="C1196" s="13">
        <v>0.14540760496610794</v>
      </c>
      <c r="D1196" s="13">
        <v>1.4924307072317067</v>
      </c>
      <c r="E1196" s="13">
        <v>11.507198969097709</v>
      </c>
      <c r="F1196" s="13">
        <v>16.00474367402709</v>
      </c>
    </row>
    <row r="1197" spans="1:6" ht="18" customHeight="1">
      <c r="A1197" s="112">
        <v>42642</v>
      </c>
      <c r="B1197" s="12">
        <v>2693.9</v>
      </c>
      <c r="C1197" s="13">
        <v>-0.21816511654609849</v>
      </c>
      <c r="D1197" s="13">
        <v>1.2710096274938021</v>
      </c>
      <c r="E1197" s="13">
        <v>11.263929158509489</v>
      </c>
      <c r="F1197" s="13">
        <v>15.507970946137162</v>
      </c>
    </row>
    <row r="1198" spans="1:6" ht="18" customHeight="1">
      <c r="A1198" s="112">
        <v>42643</v>
      </c>
      <c r="B1198" s="12">
        <v>2697.06</v>
      </c>
      <c r="C1198" s="13">
        <v>0.11730205278592809</v>
      </c>
      <c r="D1198" s="13">
        <v>1.3898026006638808</v>
      </c>
      <c r="E1198" s="13">
        <v>11.39444403142269</v>
      </c>
      <c r="F1198" s="13">
        <v>15.392119111795655</v>
      </c>
    </row>
    <row r="1199" spans="1:6" ht="18" customHeight="1">
      <c r="A1199" s="112">
        <v>42646</v>
      </c>
      <c r="B1199" s="12">
        <v>2711.14</v>
      </c>
      <c r="C1199" s="13">
        <v>0.52204993585607262</v>
      </c>
      <c r="D1199" s="13">
        <v>0.52204993585607262</v>
      </c>
      <c r="E1199" s="13">
        <v>11.975978655035968</v>
      </c>
      <c r="F1199" s="13">
        <v>15.490521831735894</v>
      </c>
    </row>
    <row r="1200" spans="1:6" ht="18" customHeight="1">
      <c r="A1200" s="112">
        <v>42647</v>
      </c>
      <c r="B1200" s="12">
        <v>2707.02</v>
      </c>
      <c r="C1200" s="13">
        <v>-0.15196559380924457</v>
      </c>
      <c r="D1200" s="13">
        <v>0.36929100576184037</v>
      </c>
      <c r="E1200" s="13">
        <v>11.805813694149148</v>
      </c>
      <c r="F1200" s="13">
        <v>15.315015974440893</v>
      </c>
    </row>
    <row r="1201" spans="1:6" ht="18" customHeight="1">
      <c r="A1201" s="112">
        <v>42648</v>
      </c>
      <c r="B1201" s="12">
        <v>2718.12</v>
      </c>
      <c r="C1201" s="13">
        <v>0.41004499412637951</v>
      </c>
      <c r="D1201" s="13">
        <v>0.7808502591710953</v>
      </c>
      <c r="E1201" s="13">
        <v>12.264267836344267</v>
      </c>
      <c r="F1201" s="13">
        <v>15.816967842823114</v>
      </c>
    </row>
    <row r="1202" spans="1:6" ht="18" customHeight="1">
      <c r="A1202" s="112">
        <v>42649</v>
      </c>
      <c r="B1202" s="12">
        <v>2721.26</v>
      </c>
      <c r="C1202" s="13">
        <v>0.11552102188279179</v>
      </c>
      <c r="D1202" s="13">
        <v>0.89727332725264564</v>
      </c>
      <c r="E1202" s="13">
        <v>12.393956665758044</v>
      </c>
      <c r="F1202" s="13">
        <v>16.030358589519466</v>
      </c>
    </row>
    <row r="1203" spans="1:6" ht="18" customHeight="1">
      <c r="A1203" s="112">
        <v>42650</v>
      </c>
      <c r="B1203" s="12">
        <v>2725.02</v>
      </c>
      <c r="C1203" s="13">
        <v>0.13817128830027059</v>
      </c>
      <c r="D1203" s="13">
        <v>1.0366843896687516</v>
      </c>
      <c r="E1203" s="13">
        <v>12.549252843654756</v>
      </c>
      <c r="F1203" s="13">
        <v>16.319631194775262</v>
      </c>
    </row>
    <row r="1204" spans="1:6" ht="18" customHeight="1">
      <c r="A1204" s="112">
        <v>42653</v>
      </c>
      <c r="B1204" s="12">
        <v>2728.65</v>
      </c>
      <c r="C1204" s="13">
        <v>0.13321003148600852</v>
      </c>
      <c r="D1204" s="13">
        <v>1.171275388756654</v>
      </c>
      <c r="E1204" s="13">
        <v>12.699179738805055</v>
      </c>
      <c r="F1204" s="13">
        <v>17.050163436542888</v>
      </c>
    </row>
    <row r="1205" spans="1:6" ht="18" customHeight="1">
      <c r="A1205" s="112">
        <v>42654</v>
      </c>
      <c r="B1205" s="12">
        <v>2728.22</v>
      </c>
      <c r="C1205" s="13">
        <v>-1.5758708518875952E-2</v>
      </c>
      <c r="D1205" s="13">
        <v>1.1553321023633156</v>
      </c>
      <c r="E1205" s="13">
        <v>12.68141980356685</v>
      </c>
      <c r="F1205" s="13">
        <v>17.031717842466044</v>
      </c>
    </row>
    <row r="1206" spans="1:6" ht="18" customHeight="1">
      <c r="A1206" s="112">
        <v>42656</v>
      </c>
      <c r="B1206" s="12">
        <v>2731.73</v>
      </c>
      <c r="C1206" s="13">
        <v>0.12865531372103778</v>
      </c>
      <c r="D1206" s="13">
        <v>1.2854738122251685</v>
      </c>
      <c r="E1206" s="13">
        <v>12.82639043772047</v>
      </c>
      <c r="F1206" s="13">
        <v>16.954014376661686</v>
      </c>
    </row>
    <row r="1207" spans="1:6" ht="18" customHeight="1">
      <c r="A1207" s="112">
        <v>42657</v>
      </c>
      <c r="B1207" s="12">
        <v>2733</v>
      </c>
      <c r="C1207" s="13">
        <v>4.6490685389843911E-2</v>
      </c>
      <c r="D1207" s="13">
        <v>1.3325621232008311</v>
      </c>
      <c r="E1207" s="13">
        <v>12.878844199935568</v>
      </c>
      <c r="F1207" s="13">
        <v>17.191017499324634</v>
      </c>
    </row>
    <row r="1208" spans="1:6" ht="18" customHeight="1">
      <c r="A1208" s="112">
        <v>42660</v>
      </c>
      <c r="B1208" s="12">
        <v>2736.75</v>
      </c>
      <c r="C1208" s="13">
        <v>0.13721185510429112</v>
      </c>
      <c r="D1208" s="13">
        <v>1.4716024115147608</v>
      </c>
      <c r="E1208" s="13">
        <v>13.033727356082569</v>
      </c>
      <c r="F1208" s="13">
        <v>16.964625332826166</v>
      </c>
    </row>
    <row r="1209" spans="1:6" ht="18" customHeight="1">
      <c r="A1209" s="112">
        <v>42661</v>
      </c>
      <c r="B1209" s="12">
        <v>2741.42</v>
      </c>
      <c r="C1209" s="13">
        <v>0.17064035808898037</v>
      </c>
      <c r="D1209" s="13">
        <v>1.6447539172284031</v>
      </c>
      <c r="E1209" s="13">
        <v>13.226608513204319</v>
      </c>
      <c r="F1209" s="13">
        <v>17.164214188331538</v>
      </c>
    </row>
    <row r="1210" spans="1:6" ht="18" customHeight="1">
      <c r="A1210" s="112">
        <v>42662</v>
      </c>
      <c r="B1210" s="12">
        <v>2748.34</v>
      </c>
      <c r="C1210" s="13">
        <v>0.25242392628637145</v>
      </c>
      <c r="D1210" s="13">
        <v>1.90132959593039</v>
      </c>
      <c r="E1210" s="13">
        <v>13.512419564014255</v>
      </c>
      <c r="F1210" s="13">
        <v>17.195002345315768</v>
      </c>
    </row>
    <row r="1211" spans="1:6" ht="18" customHeight="1">
      <c r="A1211" s="112">
        <v>42663</v>
      </c>
      <c r="B1211" s="12">
        <v>2752.1</v>
      </c>
      <c r="C1211" s="13">
        <v>0.13680985613133689</v>
      </c>
      <c r="D1211" s="13">
        <v>2.040740658346496</v>
      </c>
      <c r="E1211" s="13">
        <v>13.667715741910968</v>
      </c>
      <c r="F1211" s="13">
        <v>17.36884976736053</v>
      </c>
    </row>
    <row r="1212" spans="1:6" ht="18" customHeight="1">
      <c r="A1212" s="112">
        <v>42664</v>
      </c>
      <c r="B1212" s="12">
        <v>2748.43</v>
      </c>
      <c r="C1212" s="13">
        <v>-0.13335271247411074</v>
      </c>
      <c r="D1212" s="13">
        <v>1.9046665628499104</v>
      </c>
      <c r="E1212" s="13">
        <v>13.516136759761777</v>
      </c>
      <c r="F1212" s="13">
        <v>17.041626743319483</v>
      </c>
    </row>
    <row r="1213" spans="1:6" ht="18" customHeight="1">
      <c r="A1213" s="112">
        <v>42667</v>
      </c>
      <c r="B1213" s="12">
        <v>2756.41</v>
      </c>
      <c r="C1213" s="13">
        <v>0.29034758025490159</v>
      </c>
      <c r="D1213" s="13">
        <v>2.2005442963819899</v>
      </c>
      <c r="E1213" s="13">
        <v>13.845728116042588</v>
      </c>
      <c r="F1213" s="13">
        <v>16.783178266985253</v>
      </c>
    </row>
    <row r="1214" spans="1:6" ht="18" customHeight="1">
      <c r="A1214" s="112">
        <v>42668</v>
      </c>
      <c r="B1214" s="12">
        <v>2750.98</v>
      </c>
      <c r="C1214" s="13">
        <v>-0.19699536716235588</v>
      </c>
      <c r="D1214" s="13">
        <v>1.9992139589034119</v>
      </c>
      <c r="E1214" s="13">
        <v>13.621457305941732</v>
      </c>
      <c r="F1214" s="13">
        <v>16.553120816174349</v>
      </c>
    </row>
    <row r="1215" spans="1:6" ht="18" customHeight="1">
      <c r="A1215" s="112">
        <v>42669</v>
      </c>
      <c r="B1215" s="12">
        <v>2746.48</v>
      </c>
      <c r="C1215" s="13">
        <v>-0.16357807036038174</v>
      </c>
      <c r="D1215" s="13">
        <v>1.8323656129266785</v>
      </c>
      <c r="E1215" s="13">
        <v>13.435597518565334</v>
      </c>
      <c r="F1215" s="13">
        <v>16.279699910244027</v>
      </c>
    </row>
    <row r="1216" spans="1:6" ht="18" customHeight="1">
      <c r="A1216" s="112">
        <v>42670</v>
      </c>
      <c r="B1216" s="12">
        <v>2747.13</v>
      </c>
      <c r="C1216" s="13">
        <v>2.3666656957277432E-2</v>
      </c>
      <c r="D1216" s="13">
        <v>1.8564659295677632</v>
      </c>
      <c r="E1216" s="13">
        <v>13.462443932297496</v>
      </c>
      <c r="F1216" s="13">
        <v>16.027706797879748</v>
      </c>
    </row>
    <row r="1217" spans="1:6" ht="18" customHeight="1">
      <c r="A1217" s="112">
        <v>42671</v>
      </c>
      <c r="B1217" s="12">
        <v>2745.4</v>
      </c>
      <c r="C1217" s="13">
        <v>-6.2974813714677946E-2</v>
      </c>
      <c r="D1217" s="13">
        <v>1.7923220098922554</v>
      </c>
      <c r="E1217" s="13">
        <v>13.390991169595011</v>
      </c>
      <c r="F1217" s="13">
        <v>16.060520230480812</v>
      </c>
    </row>
    <row r="1218" spans="1:6" ht="18" customHeight="1">
      <c r="A1218" s="112">
        <v>42674</v>
      </c>
      <c r="B1218" s="12">
        <v>2749.23</v>
      </c>
      <c r="C1218" s="13">
        <v>0.13950608290229649</v>
      </c>
      <c r="D1218" s="13">
        <v>1.9343284910235514</v>
      </c>
      <c r="E1218" s="13">
        <v>13.549178499739799</v>
      </c>
      <c r="F1218" s="13">
        <v>16.578254398351344</v>
      </c>
    </row>
    <row r="1219" spans="1:6" ht="18" customHeight="1">
      <c r="A1219" s="112">
        <v>42675</v>
      </c>
      <c r="B1219" s="12">
        <v>2736.35</v>
      </c>
      <c r="C1219" s="13">
        <v>-0.46849481491181288</v>
      </c>
      <c r="D1219" s="13">
        <v>-0.46849481491181288</v>
      </c>
      <c r="E1219" s="13">
        <v>13.017206486093569</v>
      </c>
      <c r="F1219" s="13">
        <v>16.032091321180353</v>
      </c>
    </row>
    <row r="1220" spans="1:6" ht="18" customHeight="1">
      <c r="A1220" s="112">
        <v>42677</v>
      </c>
      <c r="B1220" s="12">
        <v>2732.99</v>
      </c>
      <c r="C1220" s="13">
        <v>-0.12279130959125251</v>
      </c>
      <c r="D1220" s="13">
        <v>-0.59071085358446407</v>
      </c>
      <c r="E1220" s="13">
        <v>12.878431178185835</v>
      </c>
      <c r="F1220" s="13">
        <v>16.322196211959984</v>
      </c>
    </row>
    <row r="1221" spans="1:6" ht="18" customHeight="1">
      <c r="A1221" s="112">
        <v>42678</v>
      </c>
      <c r="B1221" s="12">
        <v>2739.53</v>
      </c>
      <c r="C1221" s="13">
        <v>0.23929835089042673</v>
      </c>
      <c r="D1221" s="13">
        <v>-0.35282606402519123</v>
      </c>
      <c r="E1221" s="13">
        <v>13.148547402506239</v>
      </c>
      <c r="F1221" s="13">
        <v>16.014923603347221</v>
      </c>
    </row>
    <row r="1222" spans="1:6" ht="18" customHeight="1">
      <c r="A1222" s="112">
        <v>42681</v>
      </c>
      <c r="B1222" s="12">
        <v>2751.43</v>
      </c>
      <c r="C1222" s="13">
        <v>0.43438107996625064</v>
      </c>
      <c r="D1222" s="13">
        <v>8.0022406273760893E-2</v>
      </c>
      <c r="E1222" s="13">
        <v>13.640043284679383</v>
      </c>
      <c r="F1222" s="13">
        <v>16.39613342640185</v>
      </c>
    </row>
    <row r="1223" spans="1:6" ht="18" customHeight="1">
      <c r="A1223" s="112">
        <v>42682</v>
      </c>
      <c r="B1223" s="12">
        <v>2757.24</v>
      </c>
      <c r="C1223" s="13">
        <v>0.21116292255298763</v>
      </c>
      <c r="D1223" s="13">
        <v>0.29135430647853067</v>
      </c>
      <c r="E1223" s="13">
        <v>13.880008921269793</v>
      </c>
      <c r="F1223" s="13">
        <v>16.64191890348372</v>
      </c>
    </row>
    <row r="1224" spans="1:6" ht="18" customHeight="1">
      <c r="A1224" s="112">
        <v>42683</v>
      </c>
      <c r="B1224" s="12">
        <v>2746.46</v>
      </c>
      <c r="C1224" s="13">
        <v>-0.39097068082574182</v>
      </c>
      <c r="D1224" s="13">
        <v>-0.10075548426287106</v>
      </c>
      <c r="E1224" s="13">
        <v>13.434771475065887</v>
      </c>
      <c r="F1224" s="13">
        <v>16.159347654151812</v>
      </c>
    </row>
    <row r="1225" spans="1:6" ht="18" customHeight="1">
      <c r="A1225" s="112">
        <v>42684</v>
      </c>
      <c r="B1225" s="12">
        <v>2714.24</v>
      </c>
      <c r="C1225" s="13">
        <v>-1.1731465231607285</v>
      </c>
      <c r="D1225" s="13">
        <v>-1.2727199979630788</v>
      </c>
      <c r="E1225" s="13">
        <v>12.10401539745083</v>
      </c>
      <c r="F1225" s="13">
        <v>14.602263131227811</v>
      </c>
    </row>
    <row r="1226" spans="1:6" ht="18" customHeight="1">
      <c r="A1226" s="112">
        <v>42685</v>
      </c>
      <c r="B1226" s="12">
        <v>2708.08</v>
      </c>
      <c r="C1226" s="13">
        <v>-0.22695119075689663</v>
      </c>
      <c r="D1226" s="13">
        <v>-1.4967827355295893</v>
      </c>
      <c r="E1226" s="13">
        <v>11.849593999620023</v>
      </c>
      <c r="F1226" s="13">
        <v>14.28378509543764</v>
      </c>
    </row>
    <row r="1227" spans="1:6" ht="18" customHeight="1">
      <c r="A1227" s="112">
        <v>42688</v>
      </c>
      <c r="B1227" s="12">
        <v>2685.74</v>
      </c>
      <c r="C1227" s="13">
        <v>-0.82493870195858854</v>
      </c>
      <c r="D1227" s="13">
        <v>-2.309373897418554</v>
      </c>
      <c r="E1227" s="13">
        <v>10.926903410733612</v>
      </c>
      <c r="F1227" s="13">
        <v>13.046662569766543</v>
      </c>
    </row>
    <row r="1228" spans="1:6" ht="18" customHeight="1">
      <c r="A1228" s="112">
        <v>42690</v>
      </c>
      <c r="B1228" s="12">
        <v>2704.67</v>
      </c>
      <c r="C1228" s="13">
        <v>0.70483367712437239</v>
      </c>
      <c r="D1228" s="13">
        <v>-1.6208174652539098</v>
      </c>
      <c r="E1228" s="13">
        <v>11.708753582963682</v>
      </c>
      <c r="F1228" s="13">
        <v>13.631570323626917</v>
      </c>
    </row>
    <row r="1229" spans="1:6" ht="18" customHeight="1">
      <c r="A1229" s="112">
        <v>42691</v>
      </c>
      <c r="B1229" s="12">
        <v>2705.71</v>
      </c>
      <c r="C1229" s="13">
        <v>3.8452010781342416E-2</v>
      </c>
      <c r="D1229" s="13">
        <v>-1.5829886913790392</v>
      </c>
      <c r="E1229" s="13">
        <v>11.751707844935133</v>
      </c>
      <c r="F1229" s="13">
        <v>13.641842824802296</v>
      </c>
    </row>
    <row r="1230" spans="1:6" ht="18" customHeight="1">
      <c r="A1230" s="112">
        <v>42692</v>
      </c>
      <c r="B1230" s="12">
        <v>2711.68</v>
      </c>
      <c r="C1230" s="13">
        <v>0.22064448887721966</v>
      </c>
      <c r="D1230" s="13">
        <v>-1.3658369798088987</v>
      </c>
      <c r="E1230" s="13">
        <v>11.99828182952114</v>
      </c>
      <c r="F1230" s="13">
        <v>13.741149625851467</v>
      </c>
    </row>
    <row r="1231" spans="1:6" ht="18" customHeight="1">
      <c r="A1231" s="112">
        <v>42695</v>
      </c>
      <c r="B1231" s="12">
        <v>2729.03</v>
      </c>
      <c r="C1231" s="13">
        <v>0.63982475808357364</v>
      </c>
      <c r="D1231" s="13">
        <v>-0.73475118487721369</v>
      </c>
      <c r="E1231" s="13">
        <v>12.714874565294632</v>
      </c>
      <c r="F1231" s="13">
        <v>14.323596315209608</v>
      </c>
    </row>
    <row r="1232" spans="1:6" ht="18" customHeight="1">
      <c r="A1232" s="112">
        <v>42696</v>
      </c>
      <c r="B1232" s="12">
        <v>2730.82</v>
      </c>
      <c r="C1232" s="13">
        <v>6.5591070820025799E-2</v>
      </c>
      <c r="D1232" s="13">
        <v>-0.66964204522720339</v>
      </c>
      <c r="E1232" s="13">
        <v>12.788805458495457</v>
      </c>
      <c r="F1232" s="13">
        <v>14.398582386232729</v>
      </c>
    </row>
    <row r="1233" spans="1:6" ht="18" customHeight="1">
      <c r="A1233" s="112">
        <v>42697</v>
      </c>
      <c r="B1233" s="12">
        <v>2736.95</v>
      </c>
      <c r="C1233" s="13">
        <v>0.22447469990698465</v>
      </c>
      <c r="D1233" s="13">
        <v>-0.44667052229170334</v>
      </c>
      <c r="E1233" s="13">
        <v>13.04198779107708</v>
      </c>
      <c r="F1233" s="13">
        <v>14.608327156849189</v>
      </c>
    </row>
    <row r="1234" spans="1:6" ht="18" customHeight="1">
      <c r="A1234" s="112">
        <v>42698</v>
      </c>
      <c r="B1234" s="12">
        <v>2736.5</v>
      </c>
      <c r="C1234" s="13">
        <v>-1.6441659511490236E-2</v>
      </c>
      <c r="D1234" s="13">
        <v>-0.46303874175678272</v>
      </c>
      <c r="E1234" s="13">
        <v>13.023401812339452</v>
      </c>
      <c r="F1234" s="13">
        <v>14.957255981012008</v>
      </c>
    </row>
    <row r="1235" spans="1:6" ht="18" customHeight="1">
      <c r="A1235" s="112">
        <v>42699</v>
      </c>
      <c r="B1235" s="12">
        <v>2728.44</v>
      </c>
      <c r="C1235" s="13">
        <v>-0.2945368171021312</v>
      </c>
      <c r="D1235" s="13">
        <v>-0.75621173928699381</v>
      </c>
      <c r="E1235" s="13">
        <v>12.690506282060831</v>
      </c>
      <c r="F1235" s="13">
        <v>14.478238796326215</v>
      </c>
    </row>
    <row r="1236" spans="1:6" ht="18" customHeight="1">
      <c r="A1236" s="112">
        <v>42702</v>
      </c>
      <c r="B1236" s="12">
        <v>2729.96</v>
      </c>
      <c r="C1236" s="13">
        <v>5.5709489671751378E-2</v>
      </c>
      <c r="D1236" s="13">
        <v>-0.70092353131604446</v>
      </c>
      <c r="E1236" s="13">
        <v>12.75328558801907</v>
      </c>
      <c r="F1236" s="13">
        <v>14.567490893219848</v>
      </c>
    </row>
    <row r="1237" spans="1:6" ht="18" customHeight="1">
      <c r="A1237" s="112">
        <v>42703</v>
      </c>
      <c r="B1237" s="12">
        <v>2732.13</v>
      </c>
      <c r="C1237" s="13">
        <v>7.9488344151568135E-2</v>
      </c>
      <c r="D1237" s="13">
        <v>-0.62199233967328293</v>
      </c>
      <c r="E1237" s="13">
        <v>12.842911307709471</v>
      </c>
      <c r="F1237" s="13">
        <v>14.658558694666857</v>
      </c>
    </row>
    <row r="1238" spans="1:6" ht="18" customHeight="1">
      <c r="A1238" s="112">
        <v>42704</v>
      </c>
      <c r="B1238" s="12">
        <v>2742.67</v>
      </c>
      <c r="C1238" s="13">
        <v>0.38577959321115518</v>
      </c>
      <c r="D1238" s="13">
        <v>-0.23861226597993168</v>
      </c>
      <c r="E1238" s="13">
        <v>13.278236231919994</v>
      </c>
      <c r="F1238" s="13">
        <v>14.604060722806977</v>
      </c>
    </row>
    <row r="1239" spans="1:6" ht="18" customHeight="1">
      <c r="A1239" s="112">
        <v>42705</v>
      </c>
      <c r="B1239" s="12">
        <v>2720.1</v>
      </c>
      <c r="C1239" s="13">
        <v>-0.82292073052901982</v>
      </c>
      <c r="D1239" s="13">
        <v>-0.82292073052901982</v>
      </c>
      <c r="E1239" s="13">
        <v>12.346046142789891</v>
      </c>
      <c r="F1239" s="13">
        <v>13.657160764650577</v>
      </c>
    </row>
    <row r="1240" spans="1:6" ht="18" customHeight="1">
      <c r="A1240" s="112">
        <v>42706</v>
      </c>
      <c r="B1240" s="12">
        <v>2714.26</v>
      </c>
      <c r="C1240" s="13">
        <v>-0.21469798904450998</v>
      </c>
      <c r="D1240" s="13">
        <v>-1.0358519253136467</v>
      </c>
      <c r="E1240" s="13">
        <v>12.104841440950299</v>
      </c>
      <c r="F1240" s="13">
        <v>13.371454348761347</v>
      </c>
    </row>
    <row r="1241" spans="1:6" ht="18" customHeight="1">
      <c r="A1241" s="112">
        <v>42709</v>
      </c>
      <c r="B1241" s="12">
        <v>2730.95</v>
      </c>
      <c r="C1241" s="13">
        <v>0.61490056221584766</v>
      </c>
      <c r="D1241" s="13">
        <v>-0.42732082241029312</v>
      </c>
      <c r="E1241" s="13">
        <v>12.794174741241871</v>
      </c>
      <c r="F1241" s="13">
        <v>14.586436510567236</v>
      </c>
    </row>
    <row r="1242" spans="1:6" ht="18" customHeight="1">
      <c r="A1242" s="112">
        <v>42710</v>
      </c>
      <c r="B1242" s="12">
        <v>2730.11</v>
      </c>
      <c r="C1242" s="13">
        <v>-3.0758527252405798E-2</v>
      </c>
      <c r="D1242" s="13">
        <v>-0.45794791207107721</v>
      </c>
      <c r="E1242" s="13">
        <v>12.759480914264953</v>
      </c>
      <c r="F1242" s="13">
        <v>14.551191410265574</v>
      </c>
    </row>
    <row r="1243" spans="1:6" ht="18" customHeight="1">
      <c r="A1243" s="112">
        <v>42711</v>
      </c>
      <c r="B1243" s="12">
        <v>2734.55</v>
      </c>
      <c r="C1243" s="13">
        <v>0.16263080974758815</v>
      </c>
      <c r="D1243" s="13">
        <v>-0.29606186672110901</v>
      </c>
      <c r="E1243" s="13">
        <v>12.94286257114301</v>
      </c>
      <c r="F1243" s="13">
        <v>14.471877564005965</v>
      </c>
    </row>
    <row r="1244" spans="1:6" ht="18" customHeight="1">
      <c r="A1244" s="112">
        <v>42712</v>
      </c>
      <c r="B1244" s="12">
        <v>2750.45</v>
      </c>
      <c r="C1244" s="13">
        <v>0.581448501581594</v>
      </c>
      <c r="D1244" s="13">
        <v>0.28366518757267922</v>
      </c>
      <c r="E1244" s="13">
        <v>13.599567153206294</v>
      </c>
      <c r="F1244" s="13">
        <v>14.971429049153739</v>
      </c>
    </row>
    <row r="1245" spans="1:6" ht="18" customHeight="1">
      <c r="A1245" s="112">
        <v>42713</v>
      </c>
      <c r="B1245" s="12">
        <v>2754.31</v>
      </c>
      <c r="C1245" s="13">
        <v>0.14034067152648433</v>
      </c>
      <c r="D1245" s="13">
        <v>0.42440395672829201</v>
      </c>
      <c r="E1245" s="13">
        <v>13.758993548600284</v>
      </c>
      <c r="F1245" s="13">
        <v>15.488085604189639</v>
      </c>
    </row>
    <row r="1246" spans="1:6" ht="18" customHeight="1">
      <c r="A1246" s="112">
        <v>42716</v>
      </c>
      <c r="B1246" s="12">
        <v>2754.7</v>
      </c>
      <c r="C1246" s="13">
        <v>1.4159626185872298E-2</v>
      </c>
      <c r="D1246" s="13">
        <v>0.43862367692795168</v>
      </c>
      <c r="E1246" s="13">
        <v>13.775101396839551</v>
      </c>
      <c r="F1246" s="13">
        <v>14.970784641068446</v>
      </c>
    </row>
    <row r="1247" spans="1:6" ht="18" customHeight="1">
      <c r="A1247" s="112">
        <v>42717</v>
      </c>
      <c r="B1247" s="12">
        <v>2752.11</v>
      </c>
      <c r="C1247" s="13">
        <v>-9.4021127527488257E-2</v>
      </c>
      <c r="D1247" s="13">
        <v>0.34419015047379986</v>
      </c>
      <c r="E1247" s="13">
        <v>13.668128763660704</v>
      </c>
      <c r="F1247" s="13">
        <v>14.862687813021713</v>
      </c>
    </row>
    <row r="1248" spans="1:6" ht="18" customHeight="1">
      <c r="A1248" s="112">
        <v>42718</v>
      </c>
      <c r="B1248" s="12">
        <v>2756.76</v>
      </c>
      <c r="C1248" s="13">
        <v>0.16896126971668313</v>
      </c>
      <c r="D1248" s="13">
        <v>0.51373296823897796</v>
      </c>
      <c r="E1248" s="13">
        <v>13.860183877283006</v>
      </c>
      <c r="F1248" s="13">
        <v>15.170201032736763</v>
      </c>
    </row>
    <row r="1249" spans="1:6" ht="18" customHeight="1">
      <c r="A1249" s="112">
        <v>42719</v>
      </c>
      <c r="B1249" s="12">
        <v>2761.55</v>
      </c>
      <c r="C1249" s="13">
        <v>0.17375469754348227</v>
      </c>
      <c r="D1249" s="13">
        <v>0.68838030094762193</v>
      </c>
      <c r="E1249" s="13">
        <v>14.058021295401435</v>
      </c>
      <c r="F1249" s="13">
        <v>15.235996878690393</v>
      </c>
    </row>
    <row r="1250" spans="1:6" ht="18" customHeight="1">
      <c r="A1250" s="112">
        <v>42720</v>
      </c>
      <c r="B1250" s="12">
        <v>2770.07</v>
      </c>
      <c r="C1250" s="13">
        <v>0.30852238778946717</v>
      </c>
      <c r="D1250" s="13">
        <v>0.99902649607863658</v>
      </c>
      <c r="E1250" s="13">
        <v>14.409915826167419</v>
      </c>
      <c r="F1250" s="13">
        <v>15.370550849222431</v>
      </c>
    </row>
    <row r="1251" spans="1:6" ht="18" customHeight="1">
      <c r="A1251" s="112">
        <v>42723</v>
      </c>
      <c r="B1251" s="12">
        <v>2774.67</v>
      </c>
      <c r="C1251" s="13">
        <v>0.16606078546750336</v>
      </c>
      <c r="D1251" s="13">
        <v>1.1667462727925626</v>
      </c>
      <c r="E1251" s="13">
        <v>14.59990583104107</v>
      </c>
      <c r="F1251" s="13">
        <v>15.333967918795244</v>
      </c>
    </row>
    <row r="1252" spans="1:6" ht="18" customHeight="1">
      <c r="A1252" s="112">
        <v>42724</v>
      </c>
      <c r="B1252" s="12">
        <v>2776.87</v>
      </c>
      <c r="C1252" s="13">
        <v>7.9288708206726177E-2</v>
      </c>
      <c r="D1252" s="13">
        <v>1.2469600790470547</v>
      </c>
      <c r="E1252" s="13">
        <v>14.690770615980631</v>
      </c>
      <c r="F1252" s="13">
        <v>15.42541473208161</v>
      </c>
    </row>
    <row r="1253" spans="1:6" ht="18" customHeight="1">
      <c r="A1253" s="112">
        <v>42725</v>
      </c>
      <c r="B1253" s="12">
        <v>2786.44</v>
      </c>
      <c r="C1253" s="13">
        <v>0.34463262594215394</v>
      </c>
      <c r="D1253" s="13">
        <v>1.5958901362540967</v>
      </c>
      <c r="E1253" s="13">
        <v>15.0860324304678</v>
      </c>
      <c r="F1253" s="13">
        <v>15.419250348978331</v>
      </c>
    </row>
    <row r="1254" spans="1:6" ht="18" customHeight="1">
      <c r="A1254" s="112">
        <v>42726</v>
      </c>
      <c r="B1254" s="12">
        <v>2793.89</v>
      </c>
      <c r="C1254" s="13">
        <v>0.26736624510126372</v>
      </c>
      <c r="D1254" s="13">
        <v>1.8675232528885921</v>
      </c>
      <c r="E1254" s="13">
        <v>15.393733634013174</v>
      </c>
      <c r="F1254" s="13">
        <v>15.806991801172199</v>
      </c>
    </row>
    <row r="1255" spans="1:6" ht="18" customHeight="1">
      <c r="A1255" s="112">
        <v>42727</v>
      </c>
      <c r="B1255" s="12">
        <v>2794.78</v>
      </c>
      <c r="C1255" s="13">
        <v>3.1855226941668313E-2</v>
      </c>
      <c r="D1255" s="13">
        <v>1.8999733836006616</v>
      </c>
      <c r="E1255" s="13">
        <v>15.430492569738741</v>
      </c>
      <c r="F1255" s="13">
        <v>15.797804019059459</v>
      </c>
    </row>
    <row r="1256" spans="1:6" ht="18" customHeight="1">
      <c r="A1256" s="112">
        <v>42730</v>
      </c>
      <c r="B1256" s="12">
        <v>2797.84</v>
      </c>
      <c r="C1256" s="13">
        <v>0.10948983462024664</v>
      </c>
      <c r="D1256" s="13">
        <v>2.0115434959364409</v>
      </c>
      <c r="E1256" s="13">
        <v>15.556877225154686</v>
      </c>
      <c r="F1256" s="13">
        <v>15.897699311533287</v>
      </c>
    </row>
    <row r="1257" spans="1:6" ht="18" customHeight="1">
      <c r="A1257" s="112">
        <v>42731</v>
      </c>
      <c r="B1257" s="12">
        <v>2800.21</v>
      </c>
      <c r="C1257" s="13">
        <v>8.4708203471239862E-2</v>
      </c>
      <c r="D1257" s="13">
        <v>2.0979556417651368</v>
      </c>
      <c r="E1257" s="13">
        <v>15.654763379839597</v>
      </c>
      <c r="F1257" s="13">
        <v>15.99587417048458</v>
      </c>
    </row>
    <row r="1258" spans="1:6" ht="18" customHeight="1">
      <c r="A1258" s="112">
        <v>42732</v>
      </c>
      <c r="B1258" s="12">
        <v>2803.59</v>
      </c>
      <c r="C1258" s="13">
        <v>0.12070523282183832</v>
      </c>
      <c r="D1258" s="13">
        <v>2.221193216828854</v>
      </c>
      <c r="E1258" s="13">
        <v>15.794364731246757</v>
      </c>
      <c r="F1258" s="13">
        <v>16.56224144884273</v>
      </c>
    </row>
    <row r="1259" spans="1:6" ht="18" customHeight="1">
      <c r="A1259" s="112">
        <v>42733</v>
      </c>
      <c r="B1259" s="12">
        <v>2804.15</v>
      </c>
      <c r="C1259" s="13">
        <v>1.9974389978560936E-2</v>
      </c>
      <c r="D1259" s="13">
        <v>2.2416112766027174</v>
      </c>
      <c r="E1259" s="13">
        <v>15.817493949231377</v>
      </c>
      <c r="F1259" s="13">
        <v>16.256845893293193</v>
      </c>
    </row>
    <row r="1260" spans="1:6" ht="18" customHeight="1">
      <c r="A1260" s="112">
        <v>42734</v>
      </c>
      <c r="B1260" s="12">
        <v>2805.43</v>
      </c>
      <c r="C1260" s="13">
        <v>4.5646630886353456E-2</v>
      </c>
      <c r="D1260" s="13">
        <v>2.2882811275144244</v>
      </c>
      <c r="E1260" s="13">
        <v>15.870360733196209</v>
      </c>
      <c r="F1260" s="13">
        <v>15.913448030806343</v>
      </c>
    </row>
    <row r="1261" spans="1:6" ht="18" customHeight="1">
      <c r="A1261" s="112">
        <v>42737</v>
      </c>
      <c r="B1261" s="12">
        <v>2814.53</v>
      </c>
      <c r="C1261" s="13">
        <v>0.32437095204658206</v>
      </c>
      <c r="D1261" s="13">
        <v>0.32437095204658206</v>
      </c>
      <c r="E1261" s="13">
        <v>0.32437095204658206</v>
      </c>
      <c r="F1261" s="13">
        <v>16.24621052544628</v>
      </c>
    </row>
    <row r="1262" spans="1:6" ht="18" customHeight="1">
      <c r="A1262" s="112">
        <v>42738</v>
      </c>
      <c r="B1262" s="12">
        <v>2815.25</v>
      </c>
      <c r="C1262" s="13">
        <v>2.5581535815910605E-2</v>
      </c>
      <c r="D1262" s="13">
        <v>0.35003546693377352</v>
      </c>
      <c r="E1262" s="13">
        <v>0.35003546693377352</v>
      </c>
      <c r="F1262" s="13">
        <v>16.275948091426496</v>
      </c>
    </row>
    <row r="1263" spans="1:6" ht="18" customHeight="1">
      <c r="A1263" s="112">
        <v>42739</v>
      </c>
      <c r="B1263" s="12">
        <v>2808.5</v>
      </c>
      <c r="C1263" s="13">
        <v>-0.23976556256105619</v>
      </c>
      <c r="D1263" s="13">
        <v>0.10943063986625923</v>
      </c>
      <c r="E1263" s="13">
        <v>0.10943063986625923</v>
      </c>
      <c r="F1263" s="13">
        <v>15.664665134629807</v>
      </c>
    </row>
    <row r="1264" spans="1:6" ht="18" customHeight="1">
      <c r="A1264" s="112">
        <v>42740</v>
      </c>
      <c r="B1264" s="12">
        <v>2808.57</v>
      </c>
      <c r="C1264" s="13">
        <v>2.4924336834653005E-3</v>
      </c>
      <c r="D1264" s="13">
        <v>0.11192580103585037</v>
      </c>
      <c r="E1264" s="13">
        <v>0.11192580103585037</v>
      </c>
      <c r="F1264" s="13">
        <v>15.455005117959718</v>
      </c>
    </row>
    <row r="1265" spans="1:6" ht="18" customHeight="1">
      <c r="A1265" s="112">
        <v>42741</v>
      </c>
      <c r="B1265" s="12">
        <v>2814.35</v>
      </c>
      <c r="C1265" s="13">
        <v>0.205798680467284</v>
      </c>
      <c r="D1265" s="13">
        <v>0.31795482332477309</v>
      </c>
      <c r="E1265" s="13">
        <v>0.31795482332477309</v>
      </c>
      <c r="F1265" s="13">
        <v>15.527340943889589</v>
      </c>
    </row>
    <row r="1266" spans="1:6" ht="18" customHeight="1">
      <c r="A1266" s="112">
        <v>42744</v>
      </c>
      <c r="B1266" s="12">
        <v>2814.74</v>
      </c>
      <c r="C1266" s="13">
        <v>1.3857551477247654E-2</v>
      </c>
      <c r="D1266" s="13">
        <v>0.33185643555533328</v>
      </c>
      <c r="E1266" s="13">
        <v>0.33185643555533328</v>
      </c>
      <c r="F1266" s="13">
        <v>15.73480917411576</v>
      </c>
    </row>
    <row r="1267" spans="1:6" ht="18" customHeight="1">
      <c r="A1267" s="112">
        <v>42745</v>
      </c>
      <c r="B1267" s="12">
        <v>2817.49</v>
      </c>
      <c r="C1267" s="13">
        <v>9.769996518329549E-2</v>
      </c>
      <c r="D1267" s="13">
        <v>0.42988062436062346</v>
      </c>
      <c r="E1267" s="13">
        <v>0.42988062436062346</v>
      </c>
      <c r="F1267" s="13">
        <v>15.847882042383809</v>
      </c>
    </row>
    <row r="1268" spans="1:6" ht="18" customHeight="1">
      <c r="A1268" s="112">
        <v>42746</v>
      </c>
      <c r="B1268" s="12">
        <v>2815.99</v>
      </c>
      <c r="C1268" s="13">
        <v>-5.3238875736916214E-2</v>
      </c>
      <c r="D1268" s="13">
        <v>0.37641288501226722</v>
      </c>
      <c r="E1268" s="13">
        <v>0.37641288501226722</v>
      </c>
      <c r="F1268" s="13">
        <v>15.786682017228237</v>
      </c>
    </row>
    <row r="1269" spans="1:6" ht="18" customHeight="1">
      <c r="A1269" s="112">
        <v>42747</v>
      </c>
      <c r="B1269" s="12">
        <v>2836.53</v>
      </c>
      <c r="C1269" s="13">
        <v>0.72940599931108352</v>
      </c>
      <c r="D1269" s="13">
        <v>1.1085644624888369</v>
      </c>
      <c r="E1269" s="13">
        <v>1.1085644624888369</v>
      </c>
      <c r="F1269" s="13">
        <v>16.500464107640124</v>
      </c>
    </row>
    <row r="1270" spans="1:6" ht="18" customHeight="1">
      <c r="A1270" s="112">
        <v>42748</v>
      </c>
      <c r="B1270" s="12">
        <v>2836.13</v>
      </c>
      <c r="C1270" s="13">
        <v>-1.4101736981453339E-2</v>
      </c>
      <c r="D1270" s="13">
        <v>1.0943063986626145</v>
      </c>
      <c r="E1270" s="13">
        <v>1.0943063986626145</v>
      </c>
      <c r="F1270" s="13">
        <v>16.797762988831423</v>
      </c>
    </row>
    <row r="1271" spans="1:6" ht="18" customHeight="1">
      <c r="A1271" s="112">
        <v>42751</v>
      </c>
      <c r="B1271" s="12">
        <v>2840.78</v>
      </c>
      <c r="C1271" s="13">
        <v>0.16395581302690587</v>
      </c>
      <c r="D1271" s="13">
        <v>1.2600563906424389</v>
      </c>
      <c r="E1271" s="13">
        <v>1.2600563906424389</v>
      </c>
      <c r="F1271" s="13">
        <v>16.806466998898053</v>
      </c>
    </row>
    <row r="1272" spans="1:6" ht="18" customHeight="1">
      <c r="A1272" s="112">
        <v>42752</v>
      </c>
      <c r="B1272" s="12">
        <v>2835.99</v>
      </c>
      <c r="C1272" s="13">
        <v>-0.168615661895688</v>
      </c>
      <c r="D1272" s="13">
        <v>1.08931607632341</v>
      </c>
      <c r="E1272" s="13">
        <v>1.08931607632341</v>
      </c>
      <c r="F1272" s="13">
        <v>16.609513001430898</v>
      </c>
    </row>
    <row r="1273" spans="1:6" ht="18" customHeight="1">
      <c r="A1273" s="112">
        <v>42753</v>
      </c>
      <c r="B1273" s="12">
        <v>2838.81</v>
      </c>
      <c r="C1273" s="13">
        <v>9.9436175727007914E-2</v>
      </c>
      <c r="D1273" s="13">
        <v>1.1898354262982913</v>
      </c>
      <c r="E1273" s="13">
        <v>1.1898354262982913</v>
      </c>
      <c r="F1273" s="13">
        <v>16.827302956475918</v>
      </c>
    </row>
    <row r="1274" spans="1:6" ht="18" customHeight="1">
      <c r="A1274" s="112">
        <v>42754</v>
      </c>
      <c r="B1274" s="12">
        <v>2847.09</v>
      </c>
      <c r="C1274" s="13">
        <v>0.29167151024549476</v>
      </c>
      <c r="D1274" s="13">
        <v>1.4849773475011041</v>
      </c>
      <c r="E1274" s="13">
        <v>1.4849773475011041</v>
      </c>
      <c r="F1274" s="13">
        <v>17.070733652968407</v>
      </c>
    </row>
    <row r="1275" spans="1:6" ht="18" customHeight="1">
      <c r="A1275" s="112">
        <v>42755</v>
      </c>
      <c r="B1275" s="12">
        <v>2852.65</v>
      </c>
      <c r="C1275" s="13">
        <v>0.19528711772371921</v>
      </c>
      <c r="D1275" s="13">
        <v>1.6831644346855912</v>
      </c>
      <c r="E1275" s="13">
        <v>1.6831644346855912</v>
      </c>
      <c r="F1275" s="13">
        <v>17.014512728376531</v>
      </c>
    </row>
    <row r="1276" spans="1:6" ht="18" customHeight="1">
      <c r="A1276" s="112">
        <v>42758</v>
      </c>
      <c r="B1276" s="12">
        <v>2850.8</v>
      </c>
      <c r="C1276" s="13">
        <v>-6.4851979738134169E-2</v>
      </c>
      <c r="D1276" s="13">
        <v>1.6172208894893236</v>
      </c>
      <c r="E1276" s="13">
        <v>1.6172208894893236</v>
      </c>
      <c r="F1276" s="13">
        <v>16.085317088664297</v>
      </c>
    </row>
    <row r="1277" spans="1:6" ht="18" customHeight="1">
      <c r="A1277" s="112">
        <v>42759</v>
      </c>
      <c r="B1277" s="12">
        <v>2854.55</v>
      </c>
      <c r="C1277" s="13">
        <v>0.13154202329170861</v>
      </c>
      <c r="D1277" s="13">
        <v>1.7508902378601698</v>
      </c>
      <c r="E1277" s="13">
        <v>1.7508902378601698</v>
      </c>
      <c r="F1277" s="13">
        <v>16.238018063507308</v>
      </c>
    </row>
    <row r="1278" spans="1:6" ht="18" customHeight="1">
      <c r="A1278" s="112">
        <v>42760</v>
      </c>
      <c r="B1278" s="12">
        <v>2855.99</v>
      </c>
      <c r="C1278" s="13">
        <v>5.0445779544916469E-2</v>
      </c>
      <c r="D1278" s="13">
        <v>1.8022192676345528</v>
      </c>
      <c r="E1278" s="13">
        <v>1.8022192676345528</v>
      </c>
      <c r="F1278" s="13">
        <v>16.279609468515631</v>
      </c>
    </row>
    <row r="1279" spans="1:6" ht="18" customHeight="1">
      <c r="A1279" s="112">
        <v>42761</v>
      </c>
      <c r="B1279" s="12">
        <v>2857.77</v>
      </c>
      <c r="C1279" s="13">
        <v>6.232514819730639E-2</v>
      </c>
      <c r="D1279" s="13">
        <v>1.8656676516612514</v>
      </c>
      <c r="E1279" s="13">
        <v>1.8656676516612514</v>
      </c>
      <c r="F1279" s="13">
        <v>16.459240060638656</v>
      </c>
    </row>
    <row r="1280" spans="1:6" ht="18" customHeight="1">
      <c r="A1280" s="112">
        <v>42762</v>
      </c>
      <c r="B1280" s="12">
        <v>2863.51</v>
      </c>
      <c r="C1280" s="13">
        <v>0.2008559121273068</v>
      </c>
      <c r="D1280" s="13">
        <v>2.0702708675675474</v>
      </c>
      <c r="E1280" s="13">
        <v>2.0702708675675474</v>
      </c>
      <c r="F1280" s="13">
        <v>16.823600447138887</v>
      </c>
    </row>
    <row r="1281" spans="1:6" ht="18" customHeight="1">
      <c r="A1281" s="112">
        <v>42765</v>
      </c>
      <c r="B1281" s="12">
        <v>2857.42</v>
      </c>
      <c r="C1281" s="13">
        <v>-0.2126760514194137</v>
      </c>
      <c r="D1281" s="13">
        <v>1.8531918458132957</v>
      </c>
      <c r="E1281" s="13">
        <v>1.8531918458132957</v>
      </c>
      <c r="F1281" s="13">
        <v>16.379528033690917</v>
      </c>
    </row>
    <row r="1282" spans="1:6" ht="18" customHeight="1">
      <c r="A1282" s="112">
        <v>42766</v>
      </c>
      <c r="B1282" s="12">
        <v>2857.34</v>
      </c>
      <c r="C1282" s="13">
        <v>-2.799728426339243E-3</v>
      </c>
      <c r="D1282" s="13">
        <v>1.8503402330480645</v>
      </c>
      <c r="E1282" s="13">
        <v>1.8503402330480645</v>
      </c>
      <c r="F1282" s="13">
        <v>16.376269722962135</v>
      </c>
    </row>
    <row r="1283" spans="1:6" ht="18" customHeight="1">
      <c r="A1283" s="112">
        <v>42767</v>
      </c>
      <c r="B1283" s="12">
        <v>2861.68</v>
      </c>
      <c r="C1283" s="13">
        <v>0.15188951962312736</v>
      </c>
      <c r="D1283" s="13">
        <v>0.15188951962312736</v>
      </c>
      <c r="E1283" s="13">
        <v>2.0050402255625599</v>
      </c>
      <c r="F1283" s="13">
        <v>16.521710804912203</v>
      </c>
    </row>
    <row r="1284" spans="1:6" ht="18" customHeight="1">
      <c r="A1284" s="112">
        <v>42768</v>
      </c>
      <c r="B1284" s="12">
        <v>2860.25</v>
      </c>
      <c r="C1284" s="13">
        <v>-4.9970646613173297E-2</v>
      </c>
      <c r="D1284" s="13">
        <v>0.10184297283486465</v>
      </c>
      <c r="E1284" s="13">
        <v>1.9540676473838392</v>
      </c>
      <c r="F1284" s="13">
        <v>16.831209995956197</v>
      </c>
    </row>
    <row r="1285" spans="1:6" ht="18" customHeight="1">
      <c r="A1285" s="112">
        <v>42769</v>
      </c>
      <c r="B1285" s="12">
        <v>2868.72</v>
      </c>
      <c r="C1285" s="13">
        <v>0.29612796084257376</v>
      </c>
      <c r="D1285" s="13">
        <v>0.39827251919615225</v>
      </c>
      <c r="E1285" s="13">
        <v>2.2559821489040788</v>
      </c>
      <c r="F1285" s="13">
        <v>17.570973651531354</v>
      </c>
    </row>
    <row r="1286" spans="1:6" ht="18" customHeight="1">
      <c r="A1286" s="112">
        <v>42772</v>
      </c>
      <c r="B1286" s="12">
        <v>2866.96</v>
      </c>
      <c r="C1286" s="13">
        <v>-6.1351404110532304E-2</v>
      </c>
      <c r="D1286" s="13">
        <v>0.33667676930291268</v>
      </c>
      <c r="E1286" s="13">
        <v>2.1932466680687268</v>
      </c>
      <c r="F1286" s="13">
        <v>17.8025229075071</v>
      </c>
    </row>
    <row r="1287" spans="1:6" ht="18" customHeight="1">
      <c r="A1287" s="112">
        <v>42773</v>
      </c>
      <c r="B1287" s="12">
        <v>2872.36</v>
      </c>
      <c r="C1287" s="13">
        <v>0.18835281971147921</v>
      </c>
      <c r="D1287" s="13">
        <v>0.52566372920268556</v>
      </c>
      <c r="E1287" s="13">
        <v>2.3857305297227294</v>
      </c>
      <c r="F1287" s="13">
        <v>18.024407281094646</v>
      </c>
    </row>
    <row r="1288" spans="1:6" ht="18" customHeight="1">
      <c r="A1288" s="112">
        <v>42774</v>
      </c>
      <c r="B1288" s="12">
        <v>2878.3</v>
      </c>
      <c r="C1288" s="13">
        <v>0.20679859070589224</v>
      </c>
      <c r="D1288" s="13">
        <v>0.73354938509242462</v>
      </c>
      <c r="E1288" s="13">
        <v>2.5974627775421366</v>
      </c>
      <c r="F1288" s="13">
        <v>18.268480092040939</v>
      </c>
    </row>
    <row r="1289" spans="1:6" ht="18" customHeight="1">
      <c r="A1289" s="112">
        <v>42775</v>
      </c>
      <c r="B1289" s="12">
        <v>2883.07</v>
      </c>
      <c r="C1289" s="13">
        <v>0.16572282249938119</v>
      </c>
      <c r="D1289" s="13">
        <v>0.90048786633722955</v>
      </c>
      <c r="E1289" s="13">
        <v>2.7674901886698411</v>
      </c>
      <c r="F1289" s="13">
        <v>18.464477955376601</v>
      </c>
    </row>
    <row r="1290" spans="1:6" ht="18" customHeight="1">
      <c r="A1290" s="112">
        <v>42776</v>
      </c>
      <c r="B1290" s="12">
        <v>2890.99</v>
      </c>
      <c r="C1290" s="13">
        <v>0.27470716978774679</v>
      </c>
      <c r="D1290" s="13">
        <v>1.1776687408568742</v>
      </c>
      <c r="E1290" s="13">
        <v>3.049799852429036</v>
      </c>
      <c r="F1290" s="13">
        <v>18.791372700489362</v>
      </c>
    </row>
    <row r="1291" spans="1:6" ht="18" customHeight="1">
      <c r="A1291" s="112">
        <v>42779</v>
      </c>
      <c r="B1291" s="12">
        <v>2894.22</v>
      </c>
      <c r="C1291" s="13">
        <v>0.11172643281367467</v>
      </c>
      <c r="D1291" s="13">
        <v>1.2907109409450612</v>
      </c>
      <c r="E1291" s="13">
        <v>3.1649337178257797</v>
      </c>
      <c r="F1291" s="13">
        <v>18.539786038434446</v>
      </c>
    </row>
    <row r="1292" spans="1:6" ht="18" customHeight="1">
      <c r="A1292" s="112">
        <v>42780</v>
      </c>
      <c r="B1292" s="12">
        <v>2895.36</v>
      </c>
      <c r="C1292" s="13">
        <v>3.9388850882104975E-2</v>
      </c>
      <c r="D1292" s="13">
        <v>1.3306081880350318</v>
      </c>
      <c r="E1292" s="13">
        <v>3.2055691997305402</v>
      </c>
      <c r="F1292" s="13">
        <v>18.586477497993094</v>
      </c>
    </row>
    <row r="1293" spans="1:6" ht="18" customHeight="1">
      <c r="A1293" s="112">
        <v>42781</v>
      </c>
      <c r="B1293" s="12">
        <v>2898.96</v>
      </c>
      <c r="C1293" s="13">
        <v>0.12433687002653127</v>
      </c>
      <c r="D1293" s="13">
        <v>1.4565994946348582</v>
      </c>
      <c r="E1293" s="13">
        <v>3.3338917741665419</v>
      </c>
      <c r="F1293" s="13">
        <v>18.428825295667629</v>
      </c>
    </row>
    <row r="1294" spans="1:6" ht="18" customHeight="1">
      <c r="A1294" s="112">
        <v>42782</v>
      </c>
      <c r="B1294" s="12">
        <v>2891.2</v>
      </c>
      <c r="C1294" s="13">
        <v>-0.26768220327290093</v>
      </c>
      <c r="D1294" s="13">
        <v>1.1850182337418635</v>
      </c>
      <c r="E1294" s="13">
        <v>3.0572853359378094</v>
      </c>
      <c r="F1294" s="13">
        <v>17.417719873940008</v>
      </c>
    </row>
    <row r="1295" spans="1:6" ht="18" customHeight="1">
      <c r="A1295" s="112">
        <v>42783</v>
      </c>
      <c r="B1295" s="12">
        <v>2895.2</v>
      </c>
      <c r="C1295" s="13">
        <v>0.13835085777531564</v>
      </c>
      <c r="D1295" s="13">
        <v>1.3250085744083595</v>
      </c>
      <c r="E1295" s="13">
        <v>3.1998659742000335</v>
      </c>
      <c r="F1295" s="13">
        <v>17.72838542302031</v>
      </c>
    </row>
    <row r="1296" spans="1:6" ht="18" customHeight="1">
      <c r="A1296" s="112">
        <v>42786</v>
      </c>
      <c r="B1296" s="12">
        <v>2899.3</v>
      </c>
      <c r="C1296" s="13">
        <v>0.1416137054434996</v>
      </c>
      <c r="D1296" s="13">
        <v>1.468498673591534</v>
      </c>
      <c r="E1296" s="13">
        <v>3.3460111284188354</v>
      </c>
      <c r="F1296" s="13">
        <v>17.429535393301677</v>
      </c>
    </row>
    <row r="1297" spans="1:6" ht="18" customHeight="1">
      <c r="A1297" s="112">
        <v>42787</v>
      </c>
      <c r="B1297" s="12">
        <v>2907.45</v>
      </c>
      <c r="C1297" s="13">
        <v>0.28110233504636817</v>
      </c>
      <c r="D1297" s="13">
        <v>1.7537289926994992</v>
      </c>
      <c r="E1297" s="13">
        <v>3.6365191788781059</v>
      </c>
      <c r="F1297" s="13">
        <v>17.759632559326356</v>
      </c>
    </row>
    <row r="1298" spans="1:6" ht="18" customHeight="1">
      <c r="A1298" s="112">
        <v>42788</v>
      </c>
      <c r="B1298" s="12">
        <v>2906.02</v>
      </c>
      <c r="C1298" s="13">
        <v>-4.9183992845958091E-2</v>
      </c>
      <c r="D1298" s="13">
        <v>1.7036824459112365</v>
      </c>
      <c r="E1298" s="13">
        <v>3.585546600699363</v>
      </c>
      <c r="F1298" s="13">
        <v>18.167401310974142</v>
      </c>
    </row>
    <row r="1299" spans="1:6" ht="18" customHeight="1">
      <c r="A1299" s="112">
        <v>42789</v>
      </c>
      <c r="B1299" s="12">
        <v>2911.91</v>
      </c>
      <c r="C1299" s="13">
        <v>0.202682706932511</v>
      </c>
      <c r="D1299" s="13">
        <v>1.9098182225426363</v>
      </c>
      <c r="E1299" s="13">
        <v>3.7954965905404814</v>
      </c>
      <c r="F1299" s="13">
        <v>18.272726164993912</v>
      </c>
    </row>
    <row r="1300" spans="1:6" ht="18" customHeight="1">
      <c r="A1300" s="112">
        <v>42790</v>
      </c>
      <c r="B1300" s="12">
        <v>2904.68</v>
      </c>
      <c r="C1300" s="13">
        <v>-0.24829064085084562</v>
      </c>
      <c r="D1300" s="13">
        <v>1.6567856817879534</v>
      </c>
      <c r="E1300" s="13">
        <v>3.5377820868815135</v>
      </c>
      <c r="F1300" s="13">
        <v>17.790087510847606</v>
      </c>
    </row>
    <row r="1301" spans="1:6" ht="18" customHeight="1">
      <c r="A1301" s="112">
        <v>42795</v>
      </c>
      <c r="B1301" s="12">
        <v>2915.89</v>
      </c>
      <c r="C1301" s="13">
        <v>0.38592891471693758</v>
      </c>
      <c r="D1301" s="13">
        <v>0.38592891471693758</v>
      </c>
      <c r="E1301" s="13">
        <v>3.9373643256114033</v>
      </c>
      <c r="F1301" s="13">
        <v>17.641196951541758</v>
      </c>
    </row>
    <row r="1302" spans="1:6" ht="18" customHeight="1">
      <c r="A1302" s="112">
        <v>42796</v>
      </c>
      <c r="B1302" s="12">
        <v>2913.32</v>
      </c>
      <c r="C1302" s="13">
        <v>-8.8137755539463569E-2</v>
      </c>
      <c r="D1302" s="13">
        <v>0.29745101009406305</v>
      </c>
      <c r="E1302" s="13">
        <v>3.8457562655279443</v>
      </c>
      <c r="F1302" s="13">
        <v>17.689451933603472</v>
      </c>
    </row>
    <row r="1303" spans="1:6" ht="18" customHeight="1">
      <c r="A1303" s="112">
        <v>42797</v>
      </c>
      <c r="B1303" s="12">
        <v>2923.62</v>
      </c>
      <c r="C1303" s="13">
        <v>0.35354852882620857</v>
      </c>
      <c r="D1303" s="13">
        <v>0.65205117259043988</v>
      </c>
      <c r="E1303" s="13">
        <v>4.2129014090531491</v>
      </c>
      <c r="F1303" s="13">
        <v>18.595170391163428</v>
      </c>
    </row>
    <row r="1304" spans="1:6" ht="18" customHeight="1">
      <c r="A1304" s="112">
        <v>42800</v>
      </c>
      <c r="B1304" s="12">
        <v>2925.74</v>
      </c>
      <c r="C1304" s="13">
        <v>7.2512843666405757E-2</v>
      </c>
      <c r="D1304" s="13">
        <v>0.72503683710425371</v>
      </c>
      <c r="E1304" s="13">
        <v>4.2884691473321412</v>
      </c>
      <c r="F1304" s="13">
        <v>18.782834639275702</v>
      </c>
    </row>
    <row r="1305" spans="1:6" ht="18" customHeight="1">
      <c r="A1305" s="112">
        <v>42801</v>
      </c>
      <c r="B1305" s="12">
        <v>2924.45</v>
      </c>
      <c r="C1305" s="13">
        <v>-4.409140935284217E-2</v>
      </c>
      <c r="D1305" s="13">
        <v>0.68062574879159676</v>
      </c>
      <c r="E1305" s="13">
        <v>4.2424868914925584</v>
      </c>
      <c r="F1305" s="13">
        <v>18.818257167002518</v>
      </c>
    </row>
    <row r="1306" spans="1:6" ht="18" customHeight="1">
      <c r="A1306" s="112">
        <v>42802</v>
      </c>
      <c r="B1306" s="12">
        <v>2921.02</v>
      </c>
      <c r="C1306" s="13">
        <v>-0.11728701123288054</v>
      </c>
      <c r="D1306" s="13">
        <v>0.56254045196029168</v>
      </c>
      <c r="E1306" s="13">
        <v>4.1202239941827257</v>
      </c>
      <c r="F1306" s="13">
        <v>18.507970123700225</v>
      </c>
    </row>
    <row r="1307" spans="1:6" ht="18" customHeight="1">
      <c r="A1307" s="112">
        <v>42803</v>
      </c>
      <c r="B1307" s="12">
        <v>2917.43</v>
      </c>
      <c r="C1307" s="13">
        <v>-0.1229022738632457</v>
      </c>
      <c r="D1307" s="13">
        <v>0.43894680309017886</v>
      </c>
      <c r="E1307" s="13">
        <v>3.992257871342364</v>
      </c>
      <c r="F1307" s="13">
        <v>18.313840314051188</v>
      </c>
    </row>
    <row r="1308" spans="1:6" ht="18" customHeight="1">
      <c r="A1308" s="112">
        <v>42804</v>
      </c>
      <c r="B1308" s="12">
        <v>2930.28</v>
      </c>
      <c r="C1308" s="13">
        <v>0.44045615490346801</v>
      </c>
      <c r="D1308" s="13">
        <v>0.8813363262046181</v>
      </c>
      <c r="E1308" s="13">
        <v>4.45029817175977</v>
      </c>
      <c r="F1308" s="13">
        <v>18.775232258378338</v>
      </c>
    </row>
    <row r="1309" spans="1:6" ht="18" customHeight="1">
      <c r="A1309" s="112">
        <v>42807</v>
      </c>
      <c r="B1309" s="12">
        <v>2935.98</v>
      </c>
      <c r="C1309" s="13">
        <v>0.19452066014169489</v>
      </c>
      <c r="D1309" s="13">
        <v>1.0775713675861054</v>
      </c>
      <c r="E1309" s="13">
        <v>4.6534755812834394</v>
      </c>
      <c r="F1309" s="13">
        <v>18.803059118682476</v>
      </c>
    </row>
    <row r="1310" spans="1:6" ht="18" customHeight="1">
      <c r="A1310" s="112">
        <v>42808</v>
      </c>
      <c r="B1310" s="12">
        <v>2926.92</v>
      </c>
      <c r="C1310" s="13">
        <v>-0.30858520834610159</v>
      </c>
      <c r="D1310" s="13">
        <v>0.76566093339025532</v>
      </c>
      <c r="E1310" s="13">
        <v>4.3305304356195062</v>
      </c>
      <c r="F1310" s="13">
        <v>18.53045753116216</v>
      </c>
    </row>
    <row r="1311" spans="1:6" ht="18" customHeight="1">
      <c r="A1311" s="112">
        <v>42809</v>
      </c>
      <c r="B1311" s="12">
        <v>2931.6</v>
      </c>
      <c r="C1311" s="13">
        <v>0.1598950432536439</v>
      </c>
      <c r="D1311" s="13">
        <v>0.92678023052452652</v>
      </c>
      <c r="E1311" s="13">
        <v>4.4973497823862951</v>
      </c>
      <c r="F1311" s="13">
        <v>18.450877795511023</v>
      </c>
    </row>
    <row r="1312" spans="1:6" ht="18" customHeight="1">
      <c r="A1312" s="112">
        <v>42810</v>
      </c>
      <c r="B1312" s="12">
        <v>2930.11</v>
      </c>
      <c r="C1312" s="13">
        <v>-5.0825487788230816E-2</v>
      </c>
      <c r="D1312" s="13">
        <v>0.87548370216341542</v>
      </c>
      <c r="E1312" s="13">
        <v>4.4442384946336233</v>
      </c>
      <c r="F1312" s="13">
        <v>18.519971685711401</v>
      </c>
    </row>
    <row r="1313" spans="1:6" ht="18" customHeight="1">
      <c r="A1313" s="112">
        <v>42811</v>
      </c>
      <c r="B1313" s="12">
        <v>2928.85</v>
      </c>
      <c r="C1313" s="13">
        <v>-4.3001798567299243E-2</v>
      </c>
      <c r="D1313" s="13">
        <v>0.83210542985803215</v>
      </c>
      <c r="E1313" s="13">
        <v>4.3993255935810271</v>
      </c>
      <c r="F1313" s="13">
        <v>18.506874479052861</v>
      </c>
    </row>
    <row r="1314" spans="1:6" ht="18" customHeight="1">
      <c r="A1314" s="112">
        <v>42814</v>
      </c>
      <c r="B1314" s="12">
        <v>2926.82</v>
      </c>
      <c r="C1314" s="13">
        <v>-6.931048022260633E-2</v>
      </c>
      <c r="D1314" s="13">
        <v>0.76221821336601714</v>
      </c>
      <c r="E1314" s="13">
        <v>4.3269659196629506</v>
      </c>
      <c r="F1314" s="13">
        <v>18.267299727245188</v>
      </c>
    </row>
    <row r="1315" spans="1:6" ht="18" customHeight="1">
      <c r="A1315" s="112">
        <v>42815</v>
      </c>
      <c r="B1315" s="12">
        <v>2927.3</v>
      </c>
      <c r="C1315" s="13">
        <v>1.6400051933507243E-2</v>
      </c>
      <c r="D1315" s="13">
        <v>0.77874326948237371</v>
      </c>
      <c r="E1315" s="13">
        <v>4.3440755962544264</v>
      </c>
      <c r="F1315" s="13">
        <v>18.156352422622991</v>
      </c>
    </row>
    <row r="1316" spans="1:6" ht="18" customHeight="1">
      <c r="A1316" s="112">
        <v>42816</v>
      </c>
      <c r="B1316" s="12">
        <v>2924.63</v>
      </c>
      <c r="C1316" s="13">
        <v>-9.1210330338542533E-2</v>
      </c>
      <c r="D1316" s="13">
        <v>0.6868226448352388</v>
      </c>
      <c r="E1316" s="13">
        <v>4.2489030202143896</v>
      </c>
      <c r="F1316" s="13">
        <v>17.701768365811056</v>
      </c>
    </row>
    <row r="1317" spans="1:6" ht="18" customHeight="1">
      <c r="A1317" s="112">
        <v>42817</v>
      </c>
      <c r="B1317" s="12">
        <v>2925</v>
      </c>
      <c r="C1317" s="13">
        <v>1.2651172968891622E-2</v>
      </c>
      <c r="D1317" s="13">
        <v>0.69956070892491784</v>
      </c>
      <c r="E1317" s="13">
        <v>4.2620917292536253</v>
      </c>
      <c r="F1317" s="13">
        <v>17.772113979247941</v>
      </c>
    </row>
    <row r="1318" spans="1:6" ht="18" customHeight="1">
      <c r="A1318" s="112">
        <v>42818</v>
      </c>
      <c r="B1318" s="12">
        <v>2932.65</v>
      </c>
      <c r="C1318" s="13">
        <v>0.2615384615384686</v>
      </c>
      <c r="D1318" s="13">
        <v>0.96292879077903848</v>
      </c>
      <c r="E1318" s="13">
        <v>4.5347771999301401</v>
      </c>
      <c r="F1318" s="13">
        <v>18.383287920072668</v>
      </c>
    </row>
    <row r="1319" spans="1:6" ht="18" customHeight="1">
      <c r="A1319" s="112">
        <v>42821</v>
      </c>
      <c r="B1319" s="12">
        <v>2934.08</v>
      </c>
      <c r="C1319" s="13">
        <v>4.8761359180260477E-2</v>
      </c>
      <c r="D1319" s="13">
        <v>1.0121596871256022</v>
      </c>
      <c r="E1319" s="13">
        <v>4.585749778108883</v>
      </c>
      <c r="F1319" s="13">
        <v>18.441013220304782</v>
      </c>
    </row>
    <row r="1320" spans="1:6" ht="18" customHeight="1">
      <c r="A1320" s="112">
        <v>42822</v>
      </c>
      <c r="B1320" s="12">
        <v>2935.07</v>
      </c>
      <c r="C1320" s="13">
        <v>3.3741411277143918E-2</v>
      </c>
      <c r="D1320" s="13">
        <v>1.0462426153655668</v>
      </c>
      <c r="E1320" s="13">
        <v>4.621038486078799</v>
      </c>
      <c r="F1320" s="13">
        <v>18.179951360144319</v>
      </c>
    </row>
    <row r="1321" spans="1:6" ht="18" customHeight="1">
      <c r="A1321" s="112">
        <v>42823</v>
      </c>
      <c r="B1321" s="12">
        <v>2937.74</v>
      </c>
      <c r="C1321" s="13">
        <v>9.0968869566987465E-2</v>
      </c>
      <c r="D1321" s="13">
        <v>1.1381632400126573</v>
      </c>
      <c r="E1321" s="13">
        <v>4.7162110621188136</v>
      </c>
      <c r="F1321" s="13">
        <v>18.138094663610403</v>
      </c>
    </row>
    <row r="1322" spans="1:6" ht="18" customHeight="1">
      <c r="A1322" s="112">
        <v>42824</v>
      </c>
      <c r="B1322" s="12">
        <v>2935.89</v>
      </c>
      <c r="C1322" s="13">
        <v>-6.297357832891759E-2</v>
      </c>
      <c r="D1322" s="13">
        <v>1.0744729195642844</v>
      </c>
      <c r="E1322" s="13">
        <v>4.650267516922546</v>
      </c>
      <c r="F1322" s="13">
        <v>18.426593736386089</v>
      </c>
    </row>
    <row r="1323" spans="1:6" ht="18" customHeight="1">
      <c r="A1323" s="112">
        <v>42825</v>
      </c>
      <c r="B1323" s="12">
        <v>2937.4</v>
      </c>
      <c r="C1323" s="13">
        <v>5.1432444676069444E-2</v>
      </c>
      <c r="D1323" s="13">
        <v>1.1264579919302742</v>
      </c>
      <c r="E1323" s="13">
        <v>4.7040917078665423</v>
      </c>
      <c r="F1323" s="13">
        <v>19.087002351414917</v>
      </c>
    </row>
    <row r="1324" spans="1:6" ht="18" customHeight="1">
      <c r="A1324" s="112">
        <v>42828</v>
      </c>
      <c r="B1324" s="12">
        <v>2938.74</v>
      </c>
      <c r="C1324" s="13">
        <v>4.5618574249317589E-2</v>
      </c>
      <c r="D1324" s="13">
        <v>4.5618574249317589E-2</v>
      </c>
      <c r="E1324" s="13">
        <v>4.7518562216843696</v>
      </c>
      <c r="F1324" s="13">
        <v>18.825788973576184</v>
      </c>
    </row>
    <row r="1325" spans="1:6" ht="18" customHeight="1">
      <c r="A1325" s="112">
        <v>42829</v>
      </c>
      <c r="B1325" s="12">
        <v>2942.46</v>
      </c>
      <c r="C1325" s="13">
        <v>0.12658486290042514</v>
      </c>
      <c r="D1325" s="13">
        <v>0.17226118335942342</v>
      </c>
      <c r="E1325" s="13">
        <v>4.8844562152682514</v>
      </c>
      <c r="F1325" s="13">
        <v>19.25104865346816</v>
      </c>
    </row>
    <row r="1326" spans="1:6" ht="18" customHeight="1">
      <c r="A1326" s="112">
        <v>42830</v>
      </c>
      <c r="B1326" s="12">
        <v>2941.82</v>
      </c>
      <c r="C1326" s="13">
        <v>-2.1750508078266506E-2</v>
      </c>
      <c r="D1326" s="13">
        <v>0.15047320759855598</v>
      </c>
      <c r="E1326" s="13">
        <v>4.8616433131463133</v>
      </c>
      <c r="F1326" s="13">
        <v>19.056233432485502</v>
      </c>
    </row>
    <row r="1327" spans="1:6" ht="18" customHeight="1">
      <c r="A1327" s="112">
        <v>42831</v>
      </c>
      <c r="B1327" s="12">
        <v>2932.9</v>
      </c>
      <c r="C1327" s="13">
        <v>-0.30321365685188617</v>
      </c>
      <c r="D1327" s="13">
        <v>-0.15319670456866996</v>
      </c>
      <c r="E1327" s="13">
        <v>4.5436884898215402</v>
      </c>
      <c r="F1327" s="13">
        <v>18.884803871893507</v>
      </c>
    </row>
    <row r="1328" spans="1:6" ht="18" customHeight="1">
      <c r="A1328" s="112">
        <v>42832</v>
      </c>
      <c r="B1328" s="12">
        <v>2938.84</v>
      </c>
      <c r="C1328" s="13">
        <v>0.20252991919260666</v>
      </c>
      <c r="D1328" s="13">
        <v>4.9022945461985046E-2</v>
      </c>
      <c r="E1328" s="13">
        <v>4.7554207376409474</v>
      </c>
      <c r="F1328" s="13">
        <v>19.144416245712769</v>
      </c>
    </row>
    <row r="1329" spans="1:6" ht="18" customHeight="1">
      <c r="A1329" s="112">
        <v>42835</v>
      </c>
      <c r="B1329" s="12">
        <v>2946.51</v>
      </c>
      <c r="C1329" s="13">
        <v>0.26098732833363947</v>
      </c>
      <c r="D1329" s="13">
        <v>0.31013821747123416</v>
      </c>
      <c r="E1329" s="13">
        <v>5.0288191115087644</v>
      </c>
      <c r="F1329" s="13">
        <v>19.07448343308371</v>
      </c>
    </row>
    <row r="1330" spans="1:6" ht="18" customHeight="1">
      <c r="A1330" s="112">
        <v>42836</v>
      </c>
      <c r="B1330" s="12">
        <v>2945.12</v>
      </c>
      <c r="C1330" s="13">
        <v>-4.717445384541108E-2</v>
      </c>
      <c r="D1330" s="13">
        <v>0.26281745761556063</v>
      </c>
      <c r="E1330" s="13">
        <v>4.9792723397126259</v>
      </c>
      <c r="F1330" s="13">
        <v>19.119401717352712</v>
      </c>
    </row>
    <row r="1331" spans="1:6" ht="18" customHeight="1">
      <c r="A1331" s="112">
        <v>42837</v>
      </c>
      <c r="B1331" s="12">
        <v>2939.13</v>
      </c>
      <c r="C1331" s="13">
        <v>-0.20338729831042013</v>
      </c>
      <c r="D1331" s="13">
        <v>5.889562197862741E-2</v>
      </c>
      <c r="E1331" s="13">
        <v>4.765757833914952</v>
      </c>
      <c r="F1331" s="13">
        <v>18.602258145221828</v>
      </c>
    </row>
    <row r="1332" spans="1:6" ht="18" customHeight="1">
      <c r="A1332" s="112">
        <v>42838</v>
      </c>
      <c r="B1332" s="12">
        <v>2931.7</v>
      </c>
      <c r="C1332" s="13">
        <v>-0.25279589538401703</v>
      </c>
      <c r="D1332" s="13">
        <v>-0.19404915912032417</v>
      </c>
      <c r="E1332" s="13">
        <v>4.5009142983428507</v>
      </c>
      <c r="F1332" s="13">
        <v>17.542579465631714</v>
      </c>
    </row>
    <row r="1333" spans="1:6" ht="18" customHeight="1">
      <c r="A1333" s="112">
        <v>42842</v>
      </c>
      <c r="B1333" s="12">
        <v>2937.95</v>
      </c>
      <c r="C1333" s="13">
        <v>0.21318688815363807</v>
      </c>
      <c r="D1333" s="13">
        <v>1.8724041669493374E-2</v>
      </c>
      <c r="E1333" s="13">
        <v>4.723696545627587</v>
      </c>
      <c r="F1333" s="13">
        <v>17.458331167766762</v>
      </c>
    </row>
    <row r="1334" spans="1:6" ht="18" customHeight="1">
      <c r="A1334" s="112">
        <v>42843</v>
      </c>
      <c r="B1334" s="12">
        <v>2941.96</v>
      </c>
      <c r="C1334" s="13">
        <v>0.1364897292329692</v>
      </c>
      <c r="D1334" s="13">
        <v>0.15523932729624157</v>
      </c>
      <c r="E1334" s="13">
        <v>4.8666336354854733</v>
      </c>
      <c r="F1334" s="13">
        <v>17.339523456258334</v>
      </c>
    </row>
    <row r="1335" spans="1:6" ht="18" customHeight="1">
      <c r="A1335" s="112">
        <v>42844</v>
      </c>
      <c r="B1335" s="12">
        <v>2938.86</v>
      </c>
      <c r="C1335" s="13">
        <v>-0.10537192891812985</v>
      </c>
      <c r="D1335" s="13">
        <v>4.9703819704505214E-2</v>
      </c>
      <c r="E1335" s="13">
        <v>4.7561336408322497</v>
      </c>
      <c r="F1335" s="13">
        <v>17.280900939010245</v>
      </c>
    </row>
    <row r="1336" spans="1:6" ht="18" customHeight="1">
      <c r="A1336" s="112">
        <v>42845</v>
      </c>
      <c r="B1336" s="12">
        <v>2939.51</v>
      </c>
      <c r="C1336" s="13">
        <v>2.2117419679745787E-2</v>
      </c>
      <c r="D1336" s="13">
        <v>7.183223258664384E-2</v>
      </c>
      <c r="E1336" s="13">
        <v>4.7793029945498722</v>
      </c>
      <c r="F1336" s="13">
        <v>17.242740906190178</v>
      </c>
    </row>
    <row r="1337" spans="1:6" ht="18" customHeight="1">
      <c r="A1337" s="112">
        <v>42849</v>
      </c>
      <c r="B1337" s="12">
        <v>2943.08</v>
      </c>
      <c r="C1337" s="13">
        <v>0.12144881289737341</v>
      </c>
      <c r="D1337" s="13">
        <v>0.19336828487777069</v>
      </c>
      <c r="E1337" s="13">
        <v>4.9065562141988872</v>
      </c>
      <c r="F1337" s="13">
        <v>17.353770330998032</v>
      </c>
    </row>
    <row r="1338" spans="1:6" ht="18" customHeight="1">
      <c r="A1338" s="112">
        <v>42850</v>
      </c>
      <c r="B1338" s="12">
        <v>2940.62</v>
      </c>
      <c r="C1338" s="13">
        <v>-8.3585903203442502E-2</v>
      </c>
      <c r="D1338" s="13">
        <v>0.10962075304690178</v>
      </c>
      <c r="E1338" s="13">
        <v>4.8188691216676238</v>
      </c>
      <c r="F1338" s="13">
        <v>17.180918680040016</v>
      </c>
    </row>
    <row r="1339" spans="1:6" ht="18" customHeight="1">
      <c r="A1339" s="112">
        <v>42851</v>
      </c>
      <c r="B1339" s="12">
        <v>2939.82</v>
      </c>
      <c r="C1339" s="13">
        <v>-2.7205147213849035E-2</v>
      </c>
      <c r="D1339" s="13">
        <v>8.2385783345828578E-2</v>
      </c>
      <c r="E1339" s="13">
        <v>4.790352994015179</v>
      </c>
      <c r="F1339" s="13">
        <v>17.109372510277577</v>
      </c>
    </row>
    <row r="1340" spans="1:6" ht="18" customHeight="1">
      <c r="A1340" s="112">
        <v>42852</v>
      </c>
      <c r="B1340" s="12">
        <v>2938.48</v>
      </c>
      <c r="C1340" s="13">
        <v>-4.5581021967333601E-2</v>
      </c>
      <c r="D1340" s="13">
        <v>3.676720909646658E-2</v>
      </c>
      <c r="E1340" s="13">
        <v>4.7425884801973295</v>
      </c>
      <c r="F1340" s="13">
        <v>16.617918444290105</v>
      </c>
    </row>
    <row r="1341" spans="1:6" ht="18" customHeight="1">
      <c r="A1341" s="112">
        <v>42853</v>
      </c>
      <c r="B1341" s="12">
        <v>2945.05</v>
      </c>
      <c r="C1341" s="13">
        <v>0.22358498271215499</v>
      </c>
      <c r="D1341" s="13">
        <v>0.26043439776672894</v>
      </c>
      <c r="E1341" s="13">
        <v>4.976777178543057</v>
      </c>
      <c r="F1341" s="13">
        <v>17.095678865085805</v>
      </c>
    </row>
    <row r="1342" spans="1:6" ht="18" customHeight="1">
      <c r="A1342" s="112">
        <v>42857</v>
      </c>
      <c r="B1342" s="12">
        <v>2952.51</v>
      </c>
      <c r="C1342" s="13">
        <v>0.25330639547715972</v>
      </c>
      <c r="D1342" s="13">
        <v>0.25330639547715972</v>
      </c>
      <c r="E1342" s="13">
        <v>5.2426900689021005</v>
      </c>
      <c r="F1342" s="13">
        <v>17.003376343404252</v>
      </c>
    </row>
    <row r="1343" spans="1:6" ht="18" customHeight="1">
      <c r="A1343" s="112">
        <v>42858</v>
      </c>
      <c r="B1343" s="12">
        <v>2954.44</v>
      </c>
      <c r="C1343" s="13">
        <v>6.5368110522912026E-2</v>
      </c>
      <c r="D1343" s="13">
        <v>0.31884008760461047</v>
      </c>
      <c r="E1343" s="13">
        <v>5.3114852268636215</v>
      </c>
      <c r="F1343" s="13">
        <v>17.248988014921807</v>
      </c>
    </row>
    <row r="1344" spans="1:6" ht="18" customHeight="1">
      <c r="A1344" s="112">
        <v>42859</v>
      </c>
      <c r="B1344" s="12">
        <v>2951.86</v>
      </c>
      <c r="C1344" s="13">
        <v>-8.7326193796455343E-2</v>
      </c>
      <c r="D1344" s="13">
        <v>0.23123546289536279</v>
      </c>
      <c r="E1344" s="13">
        <v>5.2195207151845002</v>
      </c>
      <c r="F1344" s="13">
        <v>17.049050319203786</v>
      </c>
    </row>
    <row r="1345" spans="1:6" ht="18" customHeight="1">
      <c r="A1345" s="112">
        <v>42860</v>
      </c>
      <c r="B1345" s="12">
        <v>2958.06</v>
      </c>
      <c r="C1345" s="13">
        <v>0.21003706137825429</v>
      </c>
      <c r="D1345" s="13">
        <v>0.44175820444474212</v>
      </c>
      <c r="E1345" s="13">
        <v>5.4405207044909476</v>
      </c>
      <c r="F1345" s="13">
        <v>17.1059038705923</v>
      </c>
    </row>
    <row r="1346" spans="1:6" ht="18" customHeight="1">
      <c r="A1346" s="112">
        <v>42863</v>
      </c>
      <c r="B1346" s="12">
        <v>2958.53</v>
      </c>
      <c r="C1346" s="13">
        <v>1.5888791978535544E-2</v>
      </c>
      <c r="D1346" s="13">
        <v>0.45771718646543391</v>
      </c>
      <c r="E1346" s="13">
        <v>5.4572739294867612</v>
      </c>
      <c r="F1346" s="13">
        <v>16.949500938827967</v>
      </c>
    </row>
    <row r="1347" spans="1:6" ht="18" customHeight="1">
      <c r="A1347" s="112">
        <v>42864</v>
      </c>
      <c r="B1347" s="12">
        <v>2965.23</v>
      </c>
      <c r="C1347" s="13">
        <v>0.22646381817996719</v>
      </c>
      <c r="D1347" s="13">
        <v>0.68521756846233739</v>
      </c>
      <c r="E1347" s="13">
        <v>5.6960964985759865</v>
      </c>
      <c r="F1347" s="13">
        <v>17.235666926291572</v>
      </c>
    </row>
    <row r="1348" spans="1:6" ht="18" customHeight="1">
      <c r="A1348" s="112">
        <v>42865</v>
      </c>
      <c r="B1348" s="12">
        <v>2970.63</v>
      </c>
      <c r="C1348" s="13">
        <v>0.18211066257929343</v>
      </c>
      <c r="D1348" s="13">
        <v>0.86857608529566921</v>
      </c>
      <c r="E1348" s="13">
        <v>5.8885803602299891</v>
      </c>
      <c r="F1348" s="13">
        <v>16.866976934485777</v>
      </c>
    </row>
    <row r="1349" spans="1:6" ht="18" customHeight="1">
      <c r="A1349" s="112">
        <v>42866</v>
      </c>
      <c r="B1349" s="12">
        <v>2976.69</v>
      </c>
      <c r="C1349" s="13">
        <v>0.20399713192151836</v>
      </c>
      <c r="D1349" s="13">
        <v>1.0743450875197347</v>
      </c>
      <c r="E1349" s="13">
        <v>6.1045900271972542</v>
      </c>
      <c r="F1349" s="13">
        <v>16.748507644156476</v>
      </c>
    </row>
    <row r="1350" spans="1:6" ht="18" customHeight="1">
      <c r="A1350" s="112">
        <v>42867</v>
      </c>
      <c r="B1350" s="12">
        <v>2979.47</v>
      </c>
      <c r="C1350" s="13">
        <v>9.3392325032159995E-2</v>
      </c>
      <c r="D1350" s="13">
        <v>1.1687407684079831</v>
      </c>
      <c r="E1350" s="13">
        <v>6.2036835707895088</v>
      </c>
      <c r="F1350" s="13">
        <v>16.559475467298856</v>
      </c>
    </row>
    <row r="1351" spans="1:6" ht="18" customHeight="1">
      <c r="A1351" s="112">
        <v>42870</v>
      </c>
      <c r="B1351" s="12">
        <v>2987.37</v>
      </c>
      <c r="C1351" s="13">
        <v>0.26514782830504569</v>
      </c>
      <c r="D1351" s="13">
        <v>1.4369874874789801</v>
      </c>
      <c r="E1351" s="13">
        <v>6.4852803313574015</v>
      </c>
      <c r="F1351" s="13">
        <v>16.936235174384471</v>
      </c>
    </row>
    <row r="1352" spans="1:6" ht="18" customHeight="1">
      <c r="A1352" s="112">
        <v>42871</v>
      </c>
      <c r="B1352" s="12">
        <v>2995.06</v>
      </c>
      <c r="C1352" s="13">
        <v>0.25741705915236501</v>
      </c>
      <c r="D1352" s="13">
        <v>1.6981035975619951</v>
      </c>
      <c r="E1352" s="13">
        <v>6.7593916084165429</v>
      </c>
      <c r="F1352" s="13">
        <v>17.174870699435839</v>
      </c>
    </row>
    <row r="1353" spans="1:6" ht="18" customHeight="1">
      <c r="A1353" s="112">
        <v>42872</v>
      </c>
      <c r="B1353" s="12">
        <v>2985.5</v>
      </c>
      <c r="C1353" s="13">
        <v>-0.31919226993782912</v>
      </c>
      <c r="D1353" s="13">
        <v>1.3734911122052162</v>
      </c>
      <c r="E1353" s="13">
        <v>6.4186238829698095</v>
      </c>
      <c r="F1353" s="13">
        <v>16.960095276151964</v>
      </c>
    </row>
    <row r="1354" spans="1:6" ht="18" customHeight="1">
      <c r="A1354" s="112">
        <v>42873</v>
      </c>
      <c r="B1354" s="12">
        <v>2869.7</v>
      </c>
      <c r="C1354" s="13">
        <v>-3.8787472785128174</v>
      </c>
      <c r="D1354" s="13">
        <v>-2.5585304154428723</v>
      </c>
      <c r="E1354" s="13">
        <v>2.2909144052783326</v>
      </c>
      <c r="F1354" s="13">
        <v>12.567714401151676</v>
      </c>
    </row>
    <row r="1355" spans="1:6" ht="18" customHeight="1">
      <c r="A1355" s="112">
        <v>42874</v>
      </c>
      <c r="B1355" s="12">
        <v>2891.59</v>
      </c>
      <c r="C1355" s="13">
        <v>0.76279750496568433</v>
      </c>
      <c r="D1355" s="13">
        <v>-1.8152493166499695</v>
      </c>
      <c r="E1355" s="13">
        <v>3.0711869481683918</v>
      </c>
      <c r="F1355" s="13">
        <v>13.410362909709894</v>
      </c>
    </row>
    <row r="1356" spans="1:6" ht="18" customHeight="1">
      <c r="A1356" s="112">
        <v>42877</v>
      </c>
      <c r="B1356" s="12">
        <v>2880.83</v>
      </c>
      <c r="C1356" s="13">
        <v>-0.372113612234104</v>
      </c>
      <c r="D1356" s="13">
        <v>-2.1806081390808418</v>
      </c>
      <c r="E1356" s="13">
        <v>2.6876450312429911</v>
      </c>
      <c r="F1356" s="13">
        <v>12.734551402710338</v>
      </c>
    </row>
    <row r="1357" spans="1:6" ht="18" customHeight="1">
      <c r="A1357" s="112">
        <v>42878</v>
      </c>
      <c r="B1357" s="12">
        <v>2894.76</v>
      </c>
      <c r="C1357" s="13">
        <v>0.48354120166758108</v>
      </c>
      <c r="D1357" s="13">
        <v>-1.7076110762126229</v>
      </c>
      <c r="E1357" s="13">
        <v>3.1841821039912066</v>
      </c>
      <c r="F1357" s="13">
        <v>13.749282868212799</v>
      </c>
    </row>
    <row r="1358" spans="1:6" ht="18" customHeight="1">
      <c r="A1358" s="112">
        <v>42879</v>
      </c>
      <c r="B1358" s="12">
        <v>2903.95</v>
      </c>
      <c r="C1358" s="13">
        <v>0.31747018751120404</v>
      </c>
      <c r="D1358" s="13">
        <v>-1.3955620447870243</v>
      </c>
      <c r="E1358" s="13">
        <v>3.5117611203986598</v>
      </c>
      <c r="F1358" s="13">
        <v>14.050797466017851</v>
      </c>
    </row>
    <row r="1359" spans="1:6" ht="18" customHeight="1">
      <c r="A1359" s="112">
        <v>42880</v>
      </c>
      <c r="B1359" s="12">
        <v>2904.34</v>
      </c>
      <c r="C1359" s="13">
        <v>1.3429983298629544E-2</v>
      </c>
      <c r="D1359" s="13">
        <v>-1.3823194852379372</v>
      </c>
      <c r="E1359" s="13">
        <v>3.5256627326292422</v>
      </c>
      <c r="F1359" s="13">
        <v>14.131558161376656</v>
      </c>
    </row>
    <row r="1360" spans="1:6" ht="18" customHeight="1">
      <c r="A1360" s="112">
        <v>42881</v>
      </c>
      <c r="B1360" s="12">
        <v>2911.74</v>
      </c>
      <c r="C1360" s="13">
        <v>0.25479110572452779</v>
      </c>
      <c r="D1360" s="13">
        <v>-1.1310504066144977</v>
      </c>
      <c r="E1360" s="13">
        <v>3.7894369134143346</v>
      </c>
      <c r="F1360" s="13">
        <v>14.422355220396653</v>
      </c>
    </row>
    <row r="1361" spans="1:6" ht="18" customHeight="1">
      <c r="A1361" s="112">
        <v>42884</v>
      </c>
      <c r="B1361" s="12">
        <v>2917.24</v>
      </c>
      <c r="C1361" s="13">
        <v>0.18889049159609428</v>
      </c>
      <c r="D1361" s="13">
        <v>-0.94429636169166553</v>
      </c>
      <c r="E1361" s="13">
        <v>3.9854852910248928</v>
      </c>
      <c r="F1361" s="13">
        <v>14.734523715881377</v>
      </c>
    </row>
    <row r="1362" spans="1:6" ht="18" customHeight="1">
      <c r="A1362" s="112">
        <v>42885</v>
      </c>
      <c r="B1362" s="12">
        <v>2911.96</v>
      </c>
      <c r="C1362" s="13">
        <v>-0.18099299337729358</v>
      </c>
      <c r="D1362" s="13">
        <v>-1.1235802448175791</v>
      </c>
      <c r="E1362" s="13">
        <v>3.7972788485187703</v>
      </c>
      <c r="F1362" s="13">
        <v>14.180181310580631</v>
      </c>
    </row>
    <row r="1363" spans="1:6" ht="18" customHeight="1">
      <c r="A1363" s="112">
        <v>42886</v>
      </c>
      <c r="B1363" s="12">
        <v>2915.58</v>
      </c>
      <c r="C1363" s="13">
        <v>0.12431489443536226</v>
      </c>
      <c r="D1363" s="13">
        <v>-1.0006621279774586</v>
      </c>
      <c r="E1363" s="13">
        <v>3.9263143261460742</v>
      </c>
      <c r="F1363" s="13">
        <v>14.487324474601838</v>
      </c>
    </row>
    <row r="1364" spans="1:6" ht="18" customHeight="1">
      <c r="A1364" s="112">
        <v>42887</v>
      </c>
      <c r="B1364" s="12">
        <v>2908.72</v>
      </c>
      <c r="C1364" s="13">
        <v>-0.23528766146015956</v>
      </c>
      <c r="D1364" s="13">
        <v>-0.23528766146015956</v>
      </c>
      <c r="E1364" s="13">
        <v>3.6817885315263643</v>
      </c>
      <c r="F1364" s="13">
        <v>14.055374528971431</v>
      </c>
    </row>
    <row r="1365" spans="1:6" ht="18" customHeight="1">
      <c r="A1365" s="112">
        <v>42888</v>
      </c>
      <c r="B1365" s="12">
        <v>2909.02</v>
      </c>
      <c r="C1365" s="13">
        <v>1.0313815011420147E-2</v>
      </c>
      <c r="D1365" s="13">
        <v>-0.22499811358288602</v>
      </c>
      <c r="E1365" s="13">
        <v>3.6924820793960311</v>
      </c>
      <c r="F1365" s="13">
        <v>13.806971558233251</v>
      </c>
    </row>
    <row r="1366" spans="1:6" ht="18" customHeight="1">
      <c r="A1366" s="112">
        <v>42891</v>
      </c>
      <c r="B1366" s="12">
        <v>2908.96</v>
      </c>
      <c r="C1366" s="13">
        <v>-2.0625502746618452E-3</v>
      </c>
      <c r="D1366" s="13">
        <v>-0.22705602315833406</v>
      </c>
      <c r="E1366" s="13">
        <v>3.6903433698221022</v>
      </c>
      <c r="F1366" s="13">
        <v>13.691204346041852</v>
      </c>
    </row>
    <row r="1367" spans="1:6" ht="18" customHeight="1">
      <c r="A1367" s="112">
        <v>42892</v>
      </c>
      <c r="B1367" s="12">
        <v>2914.61</v>
      </c>
      <c r="C1367" s="13">
        <v>0.19422749023705332</v>
      </c>
      <c r="D1367" s="13">
        <v>-3.3269538136482257E-2</v>
      </c>
      <c r="E1367" s="13">
        <v>3.8917385213675049</v>
      </c>
      <c r="F1367" s="13">
        <v>13.734664252489637</v>
      </c>
    </row>
    <row r="1368" spans="1:6" ht="18" customHeight="1">
      <c r="A1368" s="112">
        <v>42893</v>
      </c>
      <c r="B1368" s="12">
        <v>2915.21</v>
      </c>
      <c r="C1368" s="13">
        <v>2.0585944603213058E-2</v>
      </c>
      <c r="D1368" s="13">
        <v>-1.2690442381957379E-2</v>
      </c>
      <c r="E1368" s="13">
        <v>3.9131256171068385</v>
      </c>
      <c r="F1368" s="13">
        <v>13.724794120286044</v>
      </c>
    </row>
    <row r="1369" spans="1:6" ht="18" customHeight="1">
      <c r="A1369" s="112">
        <v>42894</v>
      </c>
      <c r="B1369" s="12">
        <v>2914.8</v>
      </c>
      <c r="C1369" s="13">
        <v>-1.4064166903926534E-2</v>
      </c>
      <c r="D1369" s="13">
        <v>-2.6752824480880122E-2</v>
      </c>
      <c r="E1369" s="13">
        <v>3.8985111016849539</v>
      </c>
      <c r="F1369" s="13">
        <v>13.411488224239431</v>
      </c>
    </row>
    <row r="1370" spans="1:6" ht="18" customHeight="1">
      <c r="A1370" s="112">
        <v>42895</v>
      </c>
      <c r="B1370" s="12">
        <v>2921.03</v>
      </c>
      <c r="C1370" s="13">
        <v>0.21373679154659264</v>
      </c>
      <c r="D1370" s="13">
        <v>0.18692678643701388</v>
      </c>
      <c r="E1370" s="13">
        <v>4.1205804457783879</v>
      </c>
      <c r="F1370" s="13">
        <v>13.673793420141189</v>
      </c>
    </row>
    <row r="1371" spans="1:6" ht="18" customHeight="1">
      <c r="A1371" s="112">
        <v>42898</v>
      </c>
      <c r="B1371" s="12">
        <v>2921.21</v>
      </c>
      <c r="C1371" s="13">
        <v>6.162209905413718E-3</v>
      </c>
      <c r="D1371" s="13">
        <v>0.19310051516336912</v>
      </c>
      <c r="E1371" s="13">
        <v>4.1269965745001747</v>
      </c>
      <c r="F1371" s="13">
        <v>14.011341771361451</v>
      </c>
    </row>
    <row r="1372" spans="1:6" ht="18" customHeight="1">
      <c r="A1372" s="112">
        <v>42899</v>
      </c>
      <c r="B1372" s="12">
        <v>2920.77</v>
      </c>
      <c r="C1372" s="13">
        <v>-1.5062251601216659E-2</v>
      </c>
      <c r="D1372" s="13">
        <v>0.1780091782767057</v>
      </c>
      <c r="E1372" s="13">
        <v>4.1113127042913256</v>
      </c>
      <c r="F1372" s="13">
        <v>14.058716943407411</v>
      </c>
    </row>
    <row r="1373" spans="1:6" ht="18" customHeight="1">
      <c r="A1373" s="112">
        <v>42900</v>
      </c>
      <c r="B1373" s="12">
        <v>2921.99</v>
      </c>
      <c r="C1373" s="13">
        <v>4.1769807276836879E-2</v>
      </c>
      <c r="D1373" s="13">
        <v>0.21985333964424925</v>
      </c>
      <c r="E1373" s="13">
        <v>4.154799798961295</v>
      </c>
      <c r="F1373" s="13">
        <v>14.182606826752098</v>
      </c>
    </row>
    <row r="1374" spans="1:6" ht="18" customHeight="1">
      <c r="A1374" s="112">
        <v>42902</v>
      </c>
      <c r="B1374" s="12">
        <v>2929.56</v>
      </c>
      <c r="C1374" s="13">
        <v>0.25907001735119284</v>
      </c>
      <c r="D1374" s="13">
        <v>0.47949293108060509</v>
      </c>
      <c r="E1374" s="13">
        <v>4.4246336568725786</v>
      </c>
      <c r="F1374" s="13">
        <v>14.539739138594365</v>
      </c>
    </row>
    <row r="1375" spans="1:6" ht="18" customHeight="1">
      <c r="A1375" s="112">
        <v>42905</v>
      </c>
      <c r="B1375" s="12">
        <v>2936.05</v>
      </c>
      <c r="C1375" s="13">
        <v>0.22153497453543114</v>
      </c>
      <c r="D1375" s="13">
        <v>0.70209015015880727</v>
      </c>
      <c r="E1375" s="13">
        <v>4.6559707424530306</v>
      </c>
      <c r="F1375" s="13">
        <v>14.685421215660387</v>
      </c>
    </row>
    <row r="1376" spans="1:6" ht="18" customHeight="1">
      <c r="A1376" s="112">
        <v>42906</v>
      </c>
      <c r="B1376" s="12">
        <v>2928.95</v>
      </c>
      <c r="C1376" s="13">
        <v>-0.24182149486556836</v>
      </c>
      <c r="D1376" s="13">
        <v>0.45857085039682222</v>
      </c>
      <c r="E1376" s="13">
        <v>4.4028901095375828</v>
      </c>
      <c r="F1376" s="13">
        <v>14.289337625597497</v>
      </c>
    </row>
    <row r="1377" spans="1:6" ht="18" customHeight="1">
      <c r="A1377" s="112">
        <v>42907</v>
      </c>
      <c r="B1377" s="12">
        <v>2932.59</v>
      </c>
      <c r="C1377" s="13">
        <v>0.1242766179006205</v>
      </c>
      <c r="D1377" s="13">
        <v>0.58341736464100347</v>
      </c>
      <c r="E1377" s="13">
        <v>4.5326384903562111</v>
      </c>
      <c r="F1377" s="13">
        <v>14.235241415577594</v>
      </c>
    </row>
    <row r="1378" spans="1:6" ht="18" customHeight="1">
      <c r="A1378" s="112">
        <v>42908</v>
      </c>
      <c r="B1378" s="12">
        <v>2932.74</v>
      </c>
      <c r="C1378" s="13">
        <v>5.1149325340338336E-3</v>
      </c>
      <c r="D1378" s="13">
        <v>0.58856213857962913</v>
      </c>
      <c r="E1378" s="13">
        <v>4.5379852642910334</v>
      </c>
      <c r="F1378" s="13">
        <v>14.233964733514837</v>
      </c>
    </row>
    <row r="1379" spans="1:6" ht="18" customHeight="1">
      <c r="A1379" s="112">
        <v>42909</v>
      </c>
      <c r="B1379" s="12">
        <v>2934.6</v>
      </c>
      <c r="C1379" s="13">
        <v>6.3421919433714891E-2</v>
      </c>
      <c r="D1379" s="13">
        <v>0.65235733541868512</v>
      </c>
      <c r="E1379" s="13">
        <v>4.6042852610829632</v>
      </c>
      <c r="F1379" s="13">
        <v>14.027929965262388</v>
      </c>
    </row>
    <row r="1380" spans="1:6" ht="18" customHeight="1">
      <c r="A1380" s="112">
        <v>42912</v>
      </c>
      <c r="B1380" s="12">
        <v>2937.53</v>
      </c>
      <c r="C1380" s="13">
        <v>9.9843249505915388E-2</v>
      </c>
      <c r="D1380" s="13">
        <v>0.75285191968665899</v>
      </c>
      <c r="E1380" s="13">
        <v>4.7087255786100624</v>
      </c>
      <c r="F1380" s="13">
        <v>14.311453209638248</v>
      </c>
    </row>
    <row r="1381" spans="1:6" ht="18" customHeight="1">
      <c r="A1381" s="112">
        <v>42913</v>
      </c>
      <c r="B1381" s="12">
        <v>2939.41</v>
      </c>
      <c r="C1381" s="13">
        <v>6.3999346389631562E-2</v>
      </c>
      <c r="D1381" s="13">
        <v>0.81733308638418656</v>
      </c>
      <c r="E1381" s="13">
        <v>4.7757384785932944</v>
      </c>
      <c r="F1381" s="13">
        <v>14.051744876341532</v>
      </c>
    </row>
    <row r="1382" spans="1:6" ht="18" customHeight="1">
      <c r="A1382" s="112">
        <v>42914</v>
      </c>
      <c r="B1382" s="12">
        <v>2944.58</v>
      </c>
      <c r="C1382" s="13">
        <v>0.17588563691353087</v>
      </c>
      <c r="D1382" s="13">
        <v>0.99465629480239848</v>
      </c>
      <c r="E1382" s="13">
        <v>4.9600239535472213</v>
      </c>
      <c r="F1382" s="13">
        <v>14.170834787328923</v>
      </c>
    </row>
    <row r="1383" spans="1:6" ht="18" customHeight="1">
      <c r="A1383" s="112">
        <v>42915</v>
      </c>
      <c r="B1383" s="12">
        <v>2943.62</v>
      </c>
      <c r="C1383" s="13">
        <v>-3.2602272650095188E-2</v>
      </c>
      <c r="D1383" s="13">
        <v>0.96172974159516311</v>
      </c>
      <c r="E1383" s="13">
        <v>4.9258046003642919</v>
      </c>
      <c r="F1383" s="13">
        <v>14.348645236476631</v>
      </c>
    </row>
    <row r="1384" spans="1:6" ht="18" customHeight="1">
      <c r="A1384" s="112">
        <v>42916</v>
      </c>
      <c r="B1384" s="12">
        <v>2950.16</v>
      </c>
      <c r="C1384" s="13">
        <v>0.2221754166638279</v>
      </c>
      <c r="D1384" s="13">
        <v>1.1860418853195664</v>
      </c>
      <c r="E1384" s="13">
        <v>5.1589239439230328</v>
      </c>
      <c r="F1384" s="13">
        <v>14.376545938108176</v>
      </c>
    </row>
    <row r="1385" spans="1:6" ht="18" customHeight="1">
      <c r="A1385" s="112">
        <v>42919</v>
      </c>
      <c r="B1385" s="12">
        <v>2955.6</v>
      </c>
      <c r="C1385" s="13">
        <v>0.18439677847981173</v>
      </c>
      <c r="D1385" s="13">
        <v>0.18439677847981173</v>
      </c>
      <c r="E1385" s="13">
        <v>5.352833611959662</v>
      </c>
      <c r="F1385" s="13">
        <v>14.374608186862936</v>
      </c>
    </row>
    <row r="1386" spans="1:6" ht="18" customHeight="1">
      <c r="A1386" s="112">
        <v>42920</v>
      </c>
      <c r="B1386" s="12">
        <v>2955.56</v>
      </c>
      <c r="C1386" s="13">
        <v>-1.3533631073259222E-3</v>
      </c>
      <c r="D1386" s="13">
        <v>0.18304091981451442</v>
      </c>
      <c r="E1386" s="13">
        <v>5.3514078055770353</v>
      </c>
      <c r="F1386" s="13">
        <v>14.382798229047333</v>
      </c>
    </row>
    <row r="1387" spans="1:6" ht="18" customHeight="1">
      <c r="A1387" s="112">
        <v>42921</v>
      </c>
      <c r="B1387" s="12">
        <v>2957.73</v>
      </c>
      <c r="C1387" s="13">
        <v>7.3420942224156072E-2</v>
      </c>
      <c r="D1387" s="13">
        <v>0.25659625240666006</v>
      </c>
      <c r="E1387" s="13">
        <v>5.4287578018343163</v>
      </c>
      <c r="F1387" s="13">
        <v>14.609157944906626</v>
      </c>
    </row>
    <row r="1388" spans="1:6" ht="18" customHeight="1">
      <c r="A1388" s="112">
        <v>42922</v>
      </c>
      <c r="B1388" s="12">
        <v>2960.53</v>
      </c>
      <c r="C1388" s="13">
        <v>9.4667194098185803E-2</v>
      </c>
      <c r="D1388" s="13">
        <v>0.35150635897716054</v>
      </c>
      <c r="E1388" s="13">
        <v>5.5285642486178732</v>
      </c>
      <c r="F1388" s="13">
        <v>14.799505209646103</v>
      </c>
    </row>
    <row r="1389" spans="1:6" ht="18" customHeight="1">
      <c r="A1389" s="112">
        <v>42923</v>
      </c>
      <c r="B1389" s="12">
        <v>2959.17</v>
      </c>
      <c r="C1389" s="13">
        <v>-4.5937720610844668E-2</v>
      </c>
      <c r="D1389" s="13">
        <v>0.3054071643571854</v>
      </c>
      <c r="E1389" s="13">
        <v>5.4800868316087215</v>
      </c>
      <c r="F1389" s="13">
        <v>14.659625004359068</v>
      </c>
    </row>
    <row r="1390" spans="1:6" ht="18" customHeight="1">
      <c r="A1390" s="112">
        <v>42926</v>
      </c>
      <c r="B1390" s="12">
        <v>2961.57</v>
      </c>
      <c r="C1390" s="13">
        <v>8.1103823031458688E-2</v>
      </c>
      <c r="D1390" s="13">
        <v>0.38675868427475724</v>
      </c>
      <c r="E1390" s="13">
        <v>5.5656352145660559</v>
      </c>
      <c r="F1390" s="13">
        <v>14.262510127705541</v>
      </c>
    </row>
    <row r="1391" spans="1:6" ht="18" customHeight="1">
      <c r="A1391" s="112">
        <v>42927</v>
      </c>
      <c r="B1391" s="12">
        <v>2965.8</v>
      </c>
      <c r="C1391" s="13">
        <v>0.14282964778815632</v>
      </c>
      <c r="D1391" s="13">
        <v>0.53014073812946982</v>
      </c>
      <c r="E1391" s="13">
        <v>5.7164142395283557</v>
      </c>
      <c r="F1391" s="13">
        <v>14.170667015694715</v>
      </c>
    </row>
    <row r="1392" spans="1:6" ht="18" customHeight="1">
      <c r="A1392" s="112">
        <v>42928</v>
      </c>
      <c r="B1392" s="12">
        <v>2972.4</v>
      </c>
      <c r="C1392" s="13">
        <v>0.22253692089824195</v>
      </c>
      <c r="D1392" s="13">
        <v>0.75385741790277017</v>
      </c>
      <c r="E1392" s="13">
        <v>5.9516722926610255</v>
      </c>
      <c r="F1392" s="13">
        <v>14.439717404277452</v>
      </c>
    </row>
    <row r="1393" spans="1:6" ht="18" customHeight="1">
      <c r="A1393" s="112">
        <v>42929</v>
      </c>
      <c r="B1393" s="12">
        <v>2972.53</v>
      </c>
      <c r="C1393" s="13">
        <v>4.3735701789726633E-3</v>
      </c>
      <c r="D1393" s="13">
        <v>0.7582639585649753</v>
      </c>
      <c r="E1393" s="13">
        <v>5.9563061634045456</v>
      </c>
      <c r="F1393" s="13">
        <v>14.253811945312478</v>
      </c>
    </row>
    <row r="1394" spans="1:6" ht="18" customHeight="1">
      <c r="A1394" s="112">
        <v>42930</v>
      </c>
      <c r="B1394" s="12">
        <v>2979.01</v>
      </c>
      <c r="C1394" s="13">
        <v>0.21799611778519079</v>
      </c>
      <c r="D1394" s="13">
        <v>0.97791306234238373</v>
      </c>
      <c r="E1394" s="13">
        <v>6.1872867973893575</v>
      </c>
      <c r="F1394" s="13">
        <v>14.289386353609167</v>
      </c>
    </row>
    <row r="1395" spans="1:6" ht="18" customHeight="1">
      <c r="A1395" s="112">
        <v>42933</v>
      </c>
      <c r="B1395" s="12">
        <v>2982.73</v>
      </c>
      <c r="C1395" s="13">
        <v>0.124873699651884</v>
      </c>
      <c r="D1395" s="13">
        <v>1.1040079182146112</v>
      </c>
      <c r="E1395" s="13">
        <v>6.319886790973217</v>
      </c>
      <c r="F1395" s="13">
        <v>14.167113220546579</v>
      </c>
    </row>
    <row r="1396" spans="1:6" ht="18" customHeight="1">
      <c r="A1396" s="112">
        <v>42934</v>
      </c>
      <c r="B1396" s="12">
        <v>2985.4</v>
      </c>
      <c r="C1396" s="13">
        <v>8.9515309800081155E-2</v>
      </c>
      <c r="D1396" s="13">
        <v>1.1945114841229065</v>
      </c>
      <c r="E1396" s="13">
        <v>6.4150593670132761</v>
      </c>
      <c r="F1396" s="13">
        <v>14.129084298936089</v>
      </c>
    </row>
    <row r="1397" spans="1:6" ht="18" customHeight="1">
      <c r="A1397" s="112">
        <v>42935</v>
      </c>
      <c r="B1397" s="12">
        <v>2990.95</v>
      </c>
      <c r="C1397" s="13">
        <v>0.18590473638373517</v>
      </c>
      <c r="D1397" s="13">
        <v>1.3826368739322525</v>
      </c>
      <c r="E1397" s="13">
        <v>6.6128900026021009</v>
      </c>
      <c r="F1397" s="13">
        <v>14.367925971245032</v>
      </c>
    </row>
    <row r="1398" spans="1:6" ht="18" customHeight="1">
      <c r="A1398" s="112">
        <v>42936</v>
      </c>
      <c r="B1398" s="12">
        <v>2998.74</v>
      </c>
      <c r="C1398" s="13">
        <v>0.26045236463330124</v>
      </c>
      <c r="D1398" s="13">
        <v>1.6466903489980256</v>
      </c>
      <c r="E1398" s="13">
        <v>6.8905657956177757</v>
      </c>
      <c r="F1398" s="13">
        <v>14.505548215635788</v>
      </c>
    </row>
    <row r="1399" spans="1:6" ht="18" customHeight="1">
      <c r="A1399" s="112">
        <v>42937</v>
      </c>
      <c r="B1399" s="12">
        <v>2999.62</v>
      </c>
      <c r="C1399" s="13">
        <v>2.9345658509916106E-2</v>
      </c>
      <c r="D1399" s="13">
        <v>1.6765192396344553</v>
      </c>
      <c r="E1399" s="13">
        <v>6.9219335360354739</v>
      </c>
      <c r="F1399" s="13">
        <v>14.762640793339843</v>
      </c>
    </row>
    <row r="1400" spans="1:6" ht="18" customHeight="1">
      <c r="A1400" s="112">
        <v>42940</v>
      </c>
      <c r="B1400" s="12">
        <v>2998.28</v>
      </c>
      <c r="C1400" s="13">
        <v>-4.4672325161176918E-2</v>
      </c>
      <c r="D1400" s="13">
        <v>1.6310979743471732</v>
      </c>
      <c r="E1400" s="13">
        <v>6.8741690222176466</v>
      </c>
      <c r="F1400" s="13">
        <v>14.62147480130438</v>
      </c>
    </row>
    <row r="1401" spans="1:6" ht="18" customHeight="1">
      <c r="A1401" s="112">
        <v>42941</v>
      </c>
      <c r="B1401" s="12">
        <v>2997.56</v>
      </c>
      <c r="C1401" s="13">
        <v>-2.4013767893604765E-2</v>
      </c>
      <c r="D1401" s="13">
        <v>1.6066925183718883</v>
      </c>
      <c r="E1401" s="13">
        <v>6.8485045073304329</v>
      </c>
      <c r="F1401" s="13">
        <v>14.582560864197047</v>
      </c>
    </row>
    <row r="1402" spans="1:6" ht="18" customHeight="1">
      <c r="A1402" s="112">
        <v>42942</v>
      </c>
      <c r="B1402" s="12">
        <v>2996.42</v>
      </c>
      <c r="C1402" s="13">
        <v>-3.8030931824550862E-2</v>
      </c>
      <c r="D1402" s="13">
        <v>1.5680505464110484</v>
      </c>
      <c r="E1402" s="13">
        <v>6.8078690254256946</v>
      </c>
      <c r="F1402" s="13">
        <v>14.469411611897653</v>
      </c>
    </row>
    <row r="1403" spans="1:6" ht="18" customHeight="1">
      <c r="A1403" s="112">
        <v>42943</v>
      </c>
      <c r="B1403" s="12">
        <v>3010.5</v>
      </c>
      <c r="C1403" s="13">
        <v>0.46989407359447899</v>
      </c>
      <c r="D1403" s="13">
        <v>2.0453127965940787</v>
      </c>
      <c r="E1403" s="13">
        <v>7.3097528721087324</v>
      </c>
      <c r="F1403" s="13">
        <v>14.941431604025723</v>
      </c>
    </row>
    <row r="1404" spans="1:6" ht="18" customHeight="1">
      <c r="A1404" s="112">
        <v>42944</v>
      </c>
      <c r="B1404" s="12">
        <v>3015.89</v>
      </c>
      <c r="C1404" s="13">
        <v>0.17904002657365137</v>
      </c>
      <c r="D1404" s="13">
        <v>2.2280147517422799</v>
      </c>
      <c r="E1404" s="13">
        <v>7.5018802821670949</v>
      </c>
      <c r="F1404" s="13">
        <v>15.190763013860821</v>
      </c>
    </row>
    <row r="1405" spans="1:6" ht="18" customHeight="1">
      <c r="A1405" s="112">
        <v>42947</v>
      </c>
      <c r="B1405" s="12">
        <v>3018.91</v>
      </c>
      <c r="C1405" s="13">
        <v>0.10013627817990756</v>
      </c>
      <c r="D1405" s="13">
        <v>2.3303820809718712</v>
      </c>
      <c r="E1405" s="13">
        <v>7.6095286640550652</v>
      </c>
      <c r="F1405" s="13">
        <v>15.192157999969469</v>
      </c>
    </row>
    <row r="1406" spans="1:6" ht="18" customHeight="1">
      <c r="A1406" s="112">
        <v>42948</v>
      </c>
      <c r="B1406" s="12">
        <v>3023.15</v>
      </c>
      <c r="C1406" s="13">
        <v>0.14044804250541443</v>
      </c>
      <c r="D1406" s="13">
        <v>0.14044804250541443</v>
      </c>
      <c r="E1406" s="13">
        <v>7.7606641406130272</v>
      </c>
      <c r="F1406" s="13">
        <v>15.207996707417459</v>
      </c>
    </row>
    <row r="1407" spans="1:6" ht="18" customHeight="1">
      <c r="A1407" s="112">
        <v>42949</v>
      </c>
      <c r="B1407" s="12">
        <v>3028.5</v>
      </c>
      <c r="C1407" s="13">
        <v>0.17696773233215612</v>
      </c>
      <c r="D1407" s="13">
        <v>0.31766432255351251</v>
      </c>
      <c r="E1407" s="13">
        <v>7.9513657442887631</v>
      </c>
      <c r="F1407" s="13">
        <v>15.652960922015868</v>
      </c>
    </row>
    <row r="1408" spans="1:6" ht="18" customHeight="1">
      <c r="A1408" s="112">
        <v>42950</v>
      </c>
      <c r="B1408" s="12">
        <v>3032.62</v>
      </c>
      <c r="C1408" s="13">
        <v>0.13604094436188152</v>
      </c>
      <c r="D1408" s="13">
        <v>0.45413742045969929</v>
      </c>
      <c r="E1408" s="13">
        <v>8.098223801698845</v>
      </c>
      <c r="F1408" s="13">
        <v>15.616910472399814</v>
      </c>
    </row>
    <row r="1409" spans="1:6" ht="18" customHeight="1">
      <c r="A1409" s="112">
        <v>42951</v>
      </c>
      <c r="B1409" s="12">
        <v>3031.1</v>
      </c>
      <c r="C1409" s="13">
        <v>-5.0121676965786399E-2</v>
      </c>
      <c r="D1409" s="13">
        <v>0.4037881222030526</v>
      </c>
      <c r="E1409" s="13">
        <v>8.0440431591592088</v>
      </c>
      <c r="F1409" s="13">
        <v>15.225101593178714</v>
      </c>
    </row>
    <row r="1410" spans="1:6" ht="18" customHeight="1">
      <c r="A1410" s="112">
        <v>42954</v>
      </c>
      <c r="B1410" s="12">
        <v>3030.9</v>
      </c>
      <c r="C1410" s="13">
        <v>-6.5982646563877978E-3</v>
      </c>
      <c r="D1410" s="13">
        <v>0.3971632145377102</v>
      </c>
      <c r="E1410" s="13">
        <v>8.0369141272460976</v>
      </c>
      <c r="F1410" s="13">
        <v>14.744664821706444</v>
      </c>
    </row>
    <row r="1411" spans="1:6" ht="18" customHeight="1">
      <c r="A1411" s="112">
        <v>42955</v>
      </c>
      <c r="B1411" s="12">
        <v>3030.85</v>
      </c>
      <c r="C1411" s="13">
        <v>-1.6496750140260197E-3</v>
      </c>
      <c r="D1411" s="13">
        <v>0.39550698762136349</v>
      </c>
      <c r="E1411" s="13">
        <v>8.0351318692678078</v>
      </c>
      <c r="F1411" s="13">
        <v>14.897190167862062</v>
      </c>
    </row>
    <row r="1412" spans="1:6" ht="18" customHeight="1">
      <c r="A1412" s="112">
        <v>42956</v>
      </c>
      <c r="B1412" s="12">
        <v>3026.58</v>
      </c>
      <c r="C1412" s="13">
        <v>-0.14088457033505364</v>
      </c>
      <c r="D1412" s="13">
        <v>0.25406520896615881</v>
      </c>
      <c r="E1412" s="13">
        <v>7.8829270379228822</v>
      </c>
      <c r="F1412" s="13">
        <v>14.484897773911065</v>
      </c>
    </row>
    <row r="1413" spans="1:6" ht="18" customHeight="1">
      <c r="A1413" s="112">
        <v>42957</v>
      </c>
      <c r="B1413" s="12">
        <v>3021.59</v>
      </c>
      <c r="C1413" s="13">
        <v>-0.1648725624301961</v>
      </c>
      <c r="D1413" s="13">
        <v>8.8773762715699256E-2</v>
      </c>
      <c r="E1413" s="13">
        <v>7.7050576916907643</v>
      </c>
      <c r="F1413" s="13">
        <v>14.171333136850395</v>
      </c>
    </row>
    <row r="1414" spans="1:6" ht="18" customHeight="1">
      <c r="A1414" s="112">
        <v>42958</v>
      </c>
      <c r="B1414" s="12">
        <v>3024.69</v>
      </c>
      <c r="C1414" s="13">
        <v>0.10259499137870165</v>
      </c>
      <c r="D1414" s="13">
        <v>0.19145983152859536</v>
      </c>
      <c r="E1414" s="13">
        <v>7.815557686343988</v>
      </c>
      <c r="F1414" s="13">
        <v>14.122880492608614</v>
      </c>
    </row>
    <row r="1415" spans="1:6" ht="18" customHeight="1">
      <c r="A1415" s="112">
        <v>42961</v>
      </c>
      <c r="B1415" s="12">
        <v>3029.04</v>
      </c>
      <c r="C1415" s="13">
        <v>0.1438163911012369</v>
      </c>
      <c r="D1415" s="13">
        <v>0.33555157324995921</v>
      </c>
      <c r="E1415" s="13">
        <v>7.9706141304541678</v>
      </c>
      <c r="F1415" s="13">
        <v>14.298220457941536</v>
      </c>
    </row>
    <row r="1416" spans="1:6" ht="18" customHeight="1">
      <c r="A1416" s="112">
        <v>42962</v>
      </c>
      <c r="B1416" s="12">
        <v>3031.14</v>
      </c>
      <c r="C1416" s="13">
        <v>6.9328896283971098E-2</v>
      </c>
      <c r="D1416" s="13">
        <v>0.40511310373612108</v>
      </c>
      <c r="E1416" s="13">
        <v>8.0454689655418363</v>
      </c>
      <c r="F1416" s="13">
        <v>14.289484797297302</v>
      </c>
    </row>
    <row r="1417" spans="1:6" ht="18" customHeight="1">
      <c r="A1417" s="112">
        <v>42963</v>
      </c>
      <c r="B1417" s="12">
        <v>3033.62</v>
      </c>
      <c r="C1417" s="13">
        <v>8.1817402033568243E-2</v>
      </c>
      <c r="D1417" s="13">
        <v>0.48726195878645573</v>
      </c>
      <c r="E1417" s="13">
        <v>8.1338689612644011</v>
      </c>
      <c r="F1417" s="13">
        <v>14.474930472485203</v>
      </c>
    </row>
    <row r="1418" spans="1:6" ht="18" customHeight="1">
      <c r="A1418" s="112">
        <v>42964</v>
      </c>
      <c r="B1418" s="12">
        <v>3026.19</v>
      </c>
      <c r="C1418" s="13">
        <v>-0.24492190847897888</v>
      </c>
      <c r="D1418" s="13">
        <v>0.24114663901873001</v>
      </c>
      <c r="E1418" s="13">
        <v>7.869025425692322</v>
      </c>
      <c r="F1418" s="13">
        <v>14.179476150589721</v>
      </c>
    </row>
    <row r="1419" spans="1:6" ht="18" customHeight="1">
      <c r="A1419" s="112">
        <v>42965</v>
      </c>
      <c r="B1419" s="12">
        <v>3032.71</v>
      </c>
      <c r="C1419" s="13">
        <v>0.21545243358811472</v>
      </c>
      <c r="D1419" s="13">
        <v>0.45711862890911448</v>
      </c>
      <c r="E1419" s="13">
        <v>8.1014318660597606</v>
      </c>
      <c r="F1419" s="13">
        <v>14.536974091698763</v>
      </c>
    </row>
    <row r="1420" spans="1:6" ht="18" customHeight="1">
      <c r="A1420" s="112">
        <v>42968</v>
      </c>
      <c r="B1420" s="12">
        <v>3031.49</v>
      </c>
      <c r="C1420" s="13">
        <v>-4.0228046862389455E-2</v>
      </c>
      <c r="D1420" s="13">
        <v>0.41670669215048139</v>
      </c>
      <c r="E1420" s="13">
        <v>8.0579447713897689</v>
      </c>
      <c r="F1420" s="13">
        <v>14.150318183529764</v>
      </c>
    </row>
    <row r="1421" spans="1:6" ht="18" customHeight="1">
      <c r="A1421" s="112">
        <v>42969</v>
      </c>
      <c r="B1421" s="12">
        <v>3038.28</v>
      </c>
      <c r="C1421" s="13">
        <v>0.22398226614637196</v>
      </c>
      <c r="D1421" s="13">
        <v>0.64162230738911141</v>
      </c>
      <c r="E1421" s="13">
        <v>8.299975404839909</v>
      </c>
      <c r="F1421" s="13">
        <v>14.420212625735784</v>
      </c>
    </row>
    <row r="1422" spans="1:6" ht="18" customHeight="1">
      <c r="A1422" s="112">
        <v>42970</v>
      </c>
      <c r="B1422" s="12">
        <v>3044.37</v>
      </c>
      <c r="C1422" s="13">
        <v>0.20044235554326217</v>
      </c>
      <c r="D1422" s="13">
        <v>0.8433507457989764</v>
      </c>
      <c r="E1422" s="13">
        <v>8.5170544265941395</v>
      </c>
      <c r="F1422" s="13">
        <v>14.672447303792314</v>
      </c>
    </row>
    <row r="1423" spans="1:6" ht="18" customHeight="1">
      <c r="A1423" s="112">
        <v>42971</v>
      </c>
      <c r="B1423" s="12">
        <v>3050.08</v>
      </c>
      <c r="C1423" s="13">
        <v>0.18755933083034471</v>
      </c>
      <c r="D1423" s="13">
        <v>1.032491859644713</v>
      </c>
      <c r="E1423" s="13">
        <v>8.7205882877134719</v>
      </c>
      <c r="F1423" s="13">
        <v>14.929951090110238</v>
      </c>
    </row>
    <row r="1424" spans="1:6" ht="18" customHeight="1">
      <c r="A1424" s="112">
        <v>42972</v>
      </c>
      <c r="B1424" s="12">
        <v>3053.71</v>
      </c>
      <c r="C1424" s="13">
        <v>0.11901327178303056</v>
      </c>
      <c r="D1424" s="13">
        <v>1.1527339337707998</v>
      </c>
      <c r="E1424" s="13">
        <v>8.8499802169364585</v>
      </c>
      <c r="F1424" s="13">
        <v>15.111843246055145</v>
      </c>
    </row>
    <row r="1425" spans="1:6" ht="18" customHeight="1">
      <c r="A1425" s="112">
        <v>42975</v>
      </c>
      <c r="B1425" s="12">
        <v>3054.88</v>
      </c>
      <c r="C1425" s="13">
        <v>3.8314050777588093E-2</v>
      </c>
      <c r="D1425" s="13">
        <v>1.1914896436131084</v>
      </c>
      <c r="E1425" s="13">
        <v>8.8916850536281622</v>
      </c>
      <c r="F1425" s="13">
        <v>15.403474706568998</v>
      </c>
    </row>
    <row r="1426" spans="1:6" ht="18" customHeight="1">
      <c r="A1426" s="112">
        <v>42976</v>
      </c>
      <c r="B1426" s="12">
        <v>3056.68</v>
      </c>
      <c r="C1426" s="13">
        <v>5.8922118053716943E-2</v>
      </c>
      <c r="D1426" s="13">
        <v>1.2511138126012344</v>
      </c>
      <c r="E1426" s="13">
        <v>8.95584634084614</v>
      </c>
      <c r="F1426" s="13">
        <v>15.169532077149416</v>
      </c>
    </row>
    <row r="1427" spans="1:6" ht="18" customHeight="1">
      <c r="A1427" s="112">
        <v>42977</v>
      </c>
      <c r="B1427" s="12">
        <v>3057.22</v>
      </c>
      <c r="C1427" s="13">
        <v>1.7666226101531457E-2</v>
      </c>
      <c r="D1427" s="13">
        <v>1.2690010632976811</v>
      </c>
      <c r="E1427" s="13">
        <v>8.9750947270115446</v>
      </c>
      <c r="F1427" s="13">
        <v>15.18684018175378</v>
      </c>
    </row>
    <row r="1428" spans="1:6" ht="18" customHeight="1">
      <c r="A1428" s="112">
        <v>42978</v>
      </c>
      <c r="B1428" s="12">
        <v>3060.96</v>
      </c>
      <c r="C1428" s="13">
        <v>0.12233336168152587</v>
      </c>
      <c r="D1428" s="13">
        <v>1.3928868366397174</v>
      </c>
      <c r="E1428" s="13">
        <v>9.1084076237867286</v>
      </c>
      <c r="F1428" s="13">
        <v>15.06979087173741</v>
      </c>
    </row>
    <row r="1429" spans="1:6" ht="18" customHeight="1">
      <c r="A1429" s="112">
        <v>42979</v>
      </c>
      <c r="B1429" s="12">
        <v>3063.36</v>
      </c>
      <c r="C1429" s="13">
        <v>7.8406774345296526E-2</v>
      </c>
      <c r="D1429" s="13">
        <v>7.8406774345296526E-2</v>
      </c>
      <c r="E1429" s="13">
        <v>9.1939560067440862</v>
      </c>
      <c r="F1429" s="13">
        <v>14.93404169105399</v>
      </c>
    </row>
    <row r="1430" spans="1:6" ht="18" customHeight="1">
      <c r="A1430" s="112">
        <v>42982</v>
      </c>
      <c r="B1430" s="12">
        <v>3064.89</v>
      </c>
      <c r="C1430" s="13">
        <v>4.9945158257580502E-2</v>
      </c>
      <c r="D1430" s="13">
        <v>0.12839109299043194</v>
      </c>
      <c r="E1430" s="13">
        <v>9.2484931008793616</v>
      </c>
      <c r="F1430" s="13">
        <v>14.718564487996222</v>
      </c>
    </row>
    <row r="1431" spans="1:6" ht="18" customHeight="1">
      <c r="A1431" s="112">
        <v>42983</v>
      </c>
      <c r="B1431" s="12">
        <v>3065.3</v>
      </c>
      <c r="C1431" s="13">
        <v>1.3377315335949547E-2</v>
      </c>
      <c r="D1431" s="13">
        <v>0.14178558360775639</v>
      </c>
      <c r="E1431" s="13">
        <v>9.263107616301248</v>
      </c>
      <c r="F1431" s="13">
        <v>14.835780301128775</v>
      </c>
    </row>
    <row r="1432" spans="1:6" ht="18" customHeight="1">
      <c r="A1432" s="112">
        <v>42984</v>
      </c>
      <c r="B1432" s="12">
        <v>3077.87</v>
      </c>
      <c r="C1432" s="13">
        <v>0.41007405474178249</v>
      </c>
      <c r="D1432" s="13">
        <v>0.55244106424128248</v>
      </c>
      <c r="E1432" s="13">
        <v>9.7111672720402886</v>
      </c>
      <c r="F1432" s="13">
        <v>15.069594248520435</v>
      </c>
    </row>
    <row r="1433" spans="1:6" ht="18" customHeight="1">
      <c r="A1433" s="112">
        <v>42986</v>
      </c>
      <c r="B1433" s="12">
        <v>3080.91</v>
      </c>
      <c r="C1433" s="13">
        <v>9.8769603654469407E-2</v>
      </c>
      <c r="D1433" s="13">
        <v>0.65175631174532178</v>
      </c>
      <c r="E1433" s="13">
        <v>9.8195285571195825</v>
      </c>
      <c r="F1433" s="13">
        <v>15.099767253327755</v>
      </c>
    </row>
    <row r="1434" spans="1:6" ht="18" customHeight="1">
      <c r="A1434" s="112">
        <v>42989</v>
      </c>
      <c r="B1434" s="12">
        <v>3083.37</v>
      </c>
      <c r="C1434" s="13">
        <v>7.9846538847294646E-2</v>
      </c>
      <c r="D1434" s="13">
        <v>0.73212325544926848</v>
      </c>
      <c r="E1434" s="13">
        <v>9.907215649650869</v>
      </c>
      <c r="F1434" s="13">
        <v>15.815588718068142</v>
      </c>
    </row>
    <row r="1435" spans="1:6" ht="18" customHeight="1">
      <c r="A1435" s="112">
        <v>42990</v>
      </c>
      <c r="B1435" s="12">
        <v>3083.7</v>
      </c>
      <c r="C1435" s="13">
        <v>1.0702575428833683E-2</v>
      </c>
      <c r="D1435" s="13">
        <v>0.74290418692173343</v>
      </c>
      <c r="E1435" s="13">
        <v>9.9189785523075003</v>
      </c>
      <c r="F1435" s="13">
        <v>15.549776671962601</v>
      </c>
    </row>
    <row r="1436" spans="1:6" ht="18" customHeight="1">
      <c r="A1436" s="112">
        <v>42991</v>
      </c>
      <c r="B1436" s="12">
        <v>3084.82</v>
      </c>
      <c r="C1436" s="13">
        <v>3.6320005188583693E-2</v>
      </c>
      <c r="D1436" s="13">
        <v>0.7794940149495666</v>
      </c>
      <c r="E1436" s="13">
        <v>9.9589011310209372</v>
      </c>
      <c r="F1436" s="13">
        <v>16.171574903969276</v>
      </c>
    </row>
    <row r="1437" spans="1:6" ht="18" customHeight="1">
      <c r="A1437" s="112">
        <v>42992</v>
      </c>
      <c r="B1437" s="12">
        <v>3089.87</v>
      </c>
      <c r="C1437" s="13">
        <v>0.16370485149861391</v>
      </c>
      <c r="D1437" s="13">
        <v>0.94447493596778731</v>
      </c>
      <c r="E1437" s="13">
        <v>10.138909186826982</v>
      </c>
      <c r="F1437" s="13">
        <v>16.387175025048762</v>
      </c>
    </row>
    <row r="1438" spans="1:6" ht="18" customHeight="1">
      <c r="A1438" s="112">
        <v>42993</v>
      </c>
      <c r="B1438" s="12">
        <v>3095.68</v>
      </c>
      <c r="C1438" s="13">
        <v>0.18803380077478948</v>
      </c>
      <c r="D1438" s="13">
        <v>1.1342846688620511</v>
      </c>
      <c r="E1438" s="13">
        <v>10.346007563902869</v>
      </c>
      <c r="F1438" s="13">
        <v>16.252206241315847</v>
      </c>
    </row>
    <row r="1439" spans="1:6" ht="18" customHeight="1">
      <c r="A1439" s="112">
        <v>42996</v>
      </c>
      <c r="B1439" s="12">
        <v>3099.68</v>
      </c>
      <c r="C1439" s="13">
        <v>0.12921232168698893</v>
      </c>
      <c r="D1439" s="13">
        <v>1.2649626261042268</v>
      </c>
      <c r="E1439" s="13">
        <v>10.488588202165094</v>
      </c>
      <c r="F1439" s="13">
        <v>16.2504969284198</v>
      </c>
    </row>
    <row r="1440" spans="1:6" ht="18" customHeight="1">
      <c r="A1440" s="112">
        <v>42997</v>
      </c>
      <c r="B1440" s="12">
        <v>3104.11</v>
      </c>
      <c r="C1440" s="13">
        <v>0.14291797863006384</v>
      </c>
      <c r="D1440" s="13">
        <v>1.4096884637499363</v>
      </c>
      <c r="E1440" s="13">
        <v>10.646496259040505</v>
      </c>
      <c r="F1440" s="13">
        <v>16.386085156800711</v>
      </c>
    </row>
    <row r="1441" spans="1:6" ht="18" customHeight="1">
      <c r="A1441" s="112">
        <v>42998</v>
      </c>
      <c r="B1441" s="12">
        <v>3106.43</v>
      </c>
      <c r="C1441" s="13">
        <v>7.473961940780427E-2</v>
      </c>
      <c r="D1441" s="13">
        <v>1.4854816789503955</v>
      </c>
      <c r="E1441" s="13">
        <v>10.729193029232587</v>
      </c>
      <c r="F1441" s="13">
        <v>16.284719622669751</v>
      </c>
    </row>
    <row r="1442" spans="1:6" ht="18" customHeight="1">
      <c r="A1442" s="112">
        <v>42999</v>
      </c>
      <c r="B1442" s="12">
        <v>3110.87</v>
      </c>
      <c r="C1442" s="13">
        <v>0.14292934332980067</v>
      </c>
      <c r="D1442" s="13">
        <v>1.6305342114891985</v>
      </c>
      <c r="E1442" s="13">
        <v>10.887457537703661</v>
      </c>
      <c r="F1442" s="13">
        <v>15.994138527621992</v>
      </c>
    </row>
    <row r="1443" spans="1:6" ht="18" customHeight="1">
      <c r="A1443" s="112">
        <v>43000</v>
      </c>
      <c r="B1443" s="12">
        <v>3112.23</v>
      </c>
      <c r="C1443" s="13">
        <v>4.3717673834020587E-2</v>
      </c>
      <c r="D1443" s="13">
        <v>1.6749647169515436</v>
      </c>
      <c r="E1443" s="13">
        <v>10.935934954712835</v>
      </c>
      <c r="F1443" s="13">
        <v>15.592292435801248</v>
      </c>
    </row>
    <row r="1444" spans="1:6" ht="18" customHeight="1">
      <c r="A1444" s="112">
        <v>43003</v>
      </c>
      <c r="B1444" s="12">
        <v>3103.56</v>
      </c>
      <c r="C1444" s="13">
        <v>-0.27857838270307633</v>
      </c>
      <c r="D1444" s="13">
        <v>1.3917202446291244</v>
      </c>
      <c r="E1444" s="13">
        <v>10.62689142127946</v>
      </c>
      <c r="F1444" s="13">
        <v>15.251870694617221</v>
      </c>
    </row>
    <row r="1445" spans="1:6" ht="18" customHeight="1">
      <c r="A1445" s="112">
        <v>43004</v>
      </c>
      <c r="B1445" s="12">
        <v>3106.82</v>
      </c>
      <c r="C1445" s="13">
        <v>0.10504066298058223</v>
      </c>
      <c r="D1445" s="13">
        <v>1.4982227797815106</v>
      </c>
      <c r="E1445" s="13">
        <v>10.74309464146317</v>
      </c>
      <c r="F1445" s="13">
        <v>15.571212284663138</v>
      </c>
    </row>
    <row r="1446" spans="1:6" ht="18" customHeight="1">
      <c r="A1446" s="112">
        <v>43005</v>
      </c>
      <c r="B1446" s="12">
        <v>3105.4</v>
      </c>
      <c r="C1446" s="13">
        <v>-4.5705898635906017E-2</v>
      </c>
      <c r="D1446" s="13">
        <v>1.4518321049605376</v>
      </c>
      <c r="E1446" s="13">
        <v>10.692478514880088</v>
      </c>
      <c r="F1446" s="13">
        <v>15.191014403513536</v>
      </c>
    </row>
    <row r="1447" spans="1:6" ht="18" customHeight="1">
      <c r="A1447" s="112">
        <v>43006</v>
      </c>
      <c r="B1447" s="12">
        <v>3106.68</v>
      </c>
      <c r="C1447" s="13">
        <v>4.1218522573571725E-2</v>
      </c>
      <c r="D1447" s="13">
        <v>1.4936490512780232</v>
      </c>
      <c r="E1447" s="13">
        <v>10.738104319123988</v>
      </c>
      <c r="F1447" s="13">
        <v>15.071172202282401</v>
      </c>
    </row>
    <row r="1448" spans="1:6" ht="18" customHeight="1">
      <c r="A1448" s="112">
        <v>43007</v>
      </c>
      <c r="B1448" s="12">
        <v>3113.35</v>
      </c>
      <c r="C1448" s="13">
        <v>0.21469864936203287</v>
      </c>
      <c r="D1448" s="13">
        <v>1.7115545449793546</v>
      </c>
      <c r="E1448" s="13">
        <v>10.975857533426247</v>
      </c>
      <c r="F1448" s="13">
        <v>15.570362671220161</v>
      </c>
    </row>
    <row r="1449" spans="1:6" ht="18" customHeight="1">
      <c r="A1449" s="112">
        <v>43010</v>
      </c>
      <c r="B1449" s="12">
        <v>3115.51</v>
      </c>
      <c r="C1449" s="13">
        <v>6.9378643583295485E-2</v>
      </c>
      <c r="D1449" s="13">
        <v>6.9378643583295485E-2</v>
      </c>
      <c r="E1449" s="13">
        <v>11.052851078087865</v>
      </c>
      <c r="F1449" s="13">
        <v>15.515042305325078</v>
      </c>
    </row>
    <row r="1450" spans="1:6" ht="18" customHeight="1">
      <c r="A1450" s="112">
        <v>43011</v>
      </c>
      <c r="B1450" s="12">
        <v>3123.73</v>
      </c>
      <c r="C1450" s="13">
        <v>0.26384123305653873</v>
      </c>
      <c r="D1450" s="13">
        <v>0.33340292610852806</v>
      </c>
      <c r="E1450" s="13">
        <v>11.345854289716728</v>
      </c>
      <c r="F1450" s="13">
        <v>15.218321444115768</v>
      </c>
    </row>
    <row r="1451" spans="1:6" ht="18" customHeight="1">
      <c r="A1451" s="112">
        <v>43012</v>
      </c>
      <c r="B1451" s="12">
        <v>3124.65</v>
      </c>
      <c r="C1451" s="13">
        <v>2.945196928032523E-2</v>
      </c>
      <c r="D1451" s="13">
        <v>0.3629530891162247</v>
      </c>
      <c r="E1451" s="13">
        <v>11.378647836517054</v>
      </c>
      <c r="F1451" s="13">
        <v>15.427665846576687</v>
      </c>
    </row>
    <row r="1452" spans="1:6" ht="18" customHeight="1">
      <c r="A1452" s="112">
        <v>43013</v>
      </c>
      <c r="B1452" s="12">
        <v>3123.31</v>
      </c>
      <c r="C1452" s="13">
        <v>-4.2884803097953395E-2</v>
      </c>
      <c r="D1452" s="13">
        <v>0.31991263430066752</v>
      </c>
      <c r="E1452" s="13">
        <v>11.330883322699204</v>
      </c>
      <c r="F1452" s="13">
        <v>14.906994540344055</v>
      </c>
    </row>
    <row r="1453" spans="1:6" ht="18" customHeight="1">
      <c r="A1453" s="112">
        <v>43014</v>
      </c>
      <c r="B1453" s="12">
        <v>3126.44</v>
      </c>
      <c r="C1453" s="13">
        <v>0.10021419583712277</v>
      </c>
      <c r="D1453" s="13">
        <v>0.42044742801163881</v>
      </c>
      <c r="E1453" s="13">
        <v>11.442452672139392</v>
      </c>
      <c r="F1453" s="13">
        <v>14.889426221676727</v>
      </c>
    </row>
    <row r="1454" spans="1:6" ht="18" customHeight="1">
      <c r="A1454" s="112">
        <v>43017</v>
      </c>
      <c r="B1454" s="12">
        <v>3123.64</v>
      </c>
      <c r="C1454" s="13">
        <v>-8.9558731336603081E-2</v>
      </c>
      <c r="D1454" s="13">
        <v>0.33051214929256112</v>
      </c>
      <c r="E1454" s="13">
        <v>11.342646225355836</v>
      </c>
      <c r="F1454" s="13">
        <v>14.628149518168666</v>
      </c>
    </row>
    <row r="1455" spans="1:6" ht="18" customHeight="1">
      <c r="A1455" s="112">
        <v>43018</v>
      </c>
      <c r="B1455" s="12">
        <v>3131.59</v>
      </c>
      <c r="C1455" s="13">
        <v>0.25451076308409259</v>
      </c>
      <c r="D1455" s="13">
        <v>0.58586410136991507</v>
      </c>
      <c r="E1455" s="13">
        <v>11.626025243902017</v>
      </c>
      <c r="F1455" s="13">
        <v>14.767009326956559</v>
      </c>
    </row>
    <row r="1456" spans="1:6" ht="18" customHeight="1">
      <c r="A1456" s="112">
        <v>43019</v>
      </c>
      <c r="B1456" s="12">
        <v>3132.76</v>
      </c>
      <c r="C1456" s="13">
        <v>3.7361212674724698E-2</v>
      </c>
      <c r="D1456" s="13">
        <v>0.62344419997752976</v>
      </c>
      <c r="E1456" s="13">
        <v>11.667730080593719</v>
      </c>
      <c r="F1456" s="13">
        <v>14.827983080543383</v>
      </c>
    </row>
    <row r="1457" spans="1:6" ht="18" customHeight="1">
      <c r="A1457" s="112">
        <v>43021</v>
      </c>
      <c r="B1457" s="12">
        <v>3133.85</v>
      </c>
      <c r="C1457" s="13">
        <v>3.4793600531157765E-2</v>
      </c>
      <c r="D1457" s="13">
        <v>0.65845471919314669</v>
      </c>
      <c r="E1457" s="13">
        <v>11.706583304520169</v>
      </c>
      <c r="F1457" s="13">
        <v>14.72034205430257</v>
      </c>
    </row>
    <row r="1458" spans="1:6" ht="18" customHeight="1">
      <c r="A1458" s="112">
        <v>43024</v>
      </c>
      <c r="B1458" s="12">
        <v>3131.7</v>
      </c>
      <c r="C1458" s="13">
        <v>-6.8605708633151519E-2</v>
      </c>
      <c r="D1458" s="13">
        <v>0.5893972730338648</v>
      </c>
      <c r="E1458" s="13">
        <v>11.629946211454211</v>
      </c>
      <c r="F1458" s="13">
        <v>14.58836443468714</v>
      </c>
    </row>
    <row r="1459" spans="1:6" ht="18" customHeight="1">
      <c r="A1459" s="112">
        <v>43025</v>
      </c>
      <c r="B1459" s="12">
        <v>3128.73</v>
      </c>
      <c r="C1459" s="13">
        <v>-9.4836670179132554E-2</v>
      </c>
      <c r="D1459" s="13">
        <v>0.49400163810686681</v>
      </c>
      <c r="E1459" s="13">
        <v>11.524080087544508</v>
      </c>
      <c r="F1459" s="13">
        <v>14.322828172101953</v>
      </c>
    </row>
    <row r="1460" spans="1:6" ht="18" customHeight="1">
      <c r="A1460" s="112">
        <v>43026</v>
      </c>
      <c r="B1460" s="12">
        <v>3134.21</v>
      </c>
      <c r="C1460" s="13">
        <v>0.17515093983822005</v>
      </c>
      <c r="D1460" s="13">
        <v>0.67001782645703667</v>
      </c>
      <c r="E1460" s="13">
        <v>11.719415561963764</v>
      </c>
      <c r="F1460" s="13">
        <v>14.32797601243152</v>
      </c>
    </row>
    <row r="1461" spans="1:6" ht="18" customHeight="1">
      <c r="A1461" s="112">
        <v>43027</v>
      </c>
      <c r="B1461" s="12">
        <v>3133.57</v>
      </c>
      <c r="C1461" s="13">
        <v>-2.0419818710293303E-2</v>
      </c>
      <c r="D1461" s="13">
        <v>0.64946119132125446</v>
      </c>
      <c r="E1461" s="13">
        <v>11.696602659841826</v>
      </c>
      <c r="F1461" s="13">
        <v>14.016824701456155</v>
      </c>
    </row>
    <row r="1462" spans="1:6" ht="18" customHeight="1">
      <c r="A1462" s="112">
        <v>43028</v>
      </c>
      <c r="B1462" s="12">
        <v>3138.87</v>
      </c>
      <c r="C1462" s="13">
        <v>0.16913616099207829</v>
      </c>
      <c r="D1462" s="13">
        <v>0.81969582603946822</v>
      </c>
      <c r="E1462" s="13">
        <v>11.885522005539251</v>
      </c>
      <c r="F1462" s="13">
        <v>14.053631772101305</v>
      </c>
    </row>
    <row r="1463" spans="1:6" ht="18" customHeight="1">
      <c r="A1463" s="112">
        <v>43031</v>
      </c>
      <c r="B1463" s="12">
        <v>3132.56</v>
      </c>
      <c r="C1463" s="13">
        <v>-0.20102775839713205</v>
      </c>
      <c r="D1463" s="13">
        <v>0.61702025149759088</v>
      </c>
      <c r="E1463" s="13">
        <v>11.660601048680608</v>
      </c>
      <c r="F1463" s="13">
        <v>13.976342857558688</v>
      </c>
    </row>
    <row r="1464" spans="1:6" ht="18" customHeight="1">
      <c r="A1464" s="112">
        <v>43032</v>
      </c>
      <c r="B1464" s="12">
        <v>3136.24</v>
      </c>
      <c r="C1464" s="13">
        <v>0.11747580253849144</v>
      </c>
      <c r="D1464" s="13">
        <v>0.73522090352835523</v>
      </c>
      <c r="E1464" s="13">
        <v>11.79177523588184</v>
      </c>
      <c r="F1464" s="13">
        <v>13.779880351616768</v>
      </c>
    </row>
    <row r="1465" spans="1:6" ht="18" customHeight="1">
      <c r="A1465" s="112">
        <v>43033</v>
      </c>
      <c r="B1465" s="12">
        <v>3140.07</v>
      </c>
      <c r="C1465" s="13">
        <v>0.12212075606459205</v>
      </c>
      <c r="D1465" s="13">
        <v>0.85823951691907929</v>
      </c>
      <c r="E1465" s="13">
        <v>11.928296197017939</v>
      </c>
      <c r="F1465" s="13">
        <v>14.143686977004567</v>
      </c>
    </row>
    <row r="1466" spans="1:6" ht="18" customHeight="1">
      <c r="A1466" s="112">
        <v>43034</v>
      </c>
      <c r="B1466" s="12">
        <v>3128.75</v>
      </c>
      <c r="C1466" s="13">
        <v>-0.36050151748210357</v>
      </c>
      <c r="D1466" s="13">
        <v>0.4946440329548496</v>
      </c>
      <c r="E1466" s="13">
        <v>11.524792990735833</v>
      </c>
      <c r="F1466" s="13">
        <v>13.918543007777217</v>
      </c>
    </row>
    <row r="1467" spans="1:6" ht="18" customHeight="1">
      <c r="A1467" s="112">
        <v>43035</v>
      </c>
      <c r="B1467" s="12">
        <v>3130.14</v>
      </c>
      <c r="C1467" s="13">
        <v>4.4426687974419288E-2</v>
      </c>
      <c r="D1467" s="13">
        <v>0.53929047489038595</v>
      </c>
      <c r="E1467" s="13">
        <v>11.574339762531949</v>
      </c>
      <c r="F1467" s="13">
        <v>13.942186936912337</v>
      </c>
    </row>
    <row r="1468" spans="1:6" ht="18" customHeight="1">
      <c r="A1468" s="112">
        <v>43038</v>
      </c>
      <c r="B1468" s="12">
        <v>3121.42</v>
      </c>
      <c r="C1468" s="13">
        <v>-0.27858178867398165</v>
      </c>
      <c r="D1468" s="13">
        <v>0.25920632116531728</v>
      </c>
      <c r="E1468" s="13">
        <v>11.263513971120309</v>
      </c>
      <c r="F1468" s="13">
        <v>13.696364828440299</v>
      </c>
    </row>
    <row r="1469" spans="1:6" ht="18" customHeight="1">
      <c r="A1469" s="112">
        <v>43039</v>
      </c>
      <c r="B1469" s="12">
        <v>3121.27</v>
      </c>
      <c r="C1469" s="13">
        <v>-4.8055051867446075E-3</v>
      </c>
      <c r="D1469" s="13">
        <v>0.25438835980535757</v>
      </c>
      <c r="E1469" s="13">
        <v>11.258167197185465</v>
      </c>
      <c r="F1469" s="13">
        <v>13.53251637731292</v>
      </c>
    </row>
    <row r="1470" spans="1:6" ht="18" customHeight="1">
      <c r="A1470" s="112">
        <v>43040</v>
      </c>
      <c r="B1470" s="12">
        <v>3119.52</v>
      </c>
      <c r="C1470" s="13">
        <v>-5.6066921477471166E-2</v>
      </c>
      <c r="D1470" s="13">
        <v>-5.6066921477471166E-2</v>
      </c>
      <c r="E1470" s="13">
        <v>11.195788167945731</v>
      </c>
      <c r="F1470" s="13">
        <v>14.002960147641929</v>
      </c>
    </row>
    <row r="1471" spans="1:6" ht="18" customHeight="1">
      <c r="A1471" s="112">
        <v>43042</v>
      </c>
      <c r="B1471" s="12">
        <v>3112.33</v>
      </c>
      <c r="C1471" s="13">
        <v>-0.23048417705288093</v>
      </c>
      <c r="D1471" s="13">
        <v>-0.28642187314779077</v>
      </c>
      <c r="E1471" s="13">
        <v>10.939499470669389</v>
      </c>
      <c r="F1471" s="13">
        <v>13.880036150882379</v>
      </c>
    </row>
    <row r="1472" spans="1:6" ht="18" customHeight="1">
      <c r="A1472" s="112">
        <v>43045</v>
      </c>
      <c r="B1472" s="12">
        <v>3115.26</v>
      </c>
      <c r="C1472" s="13">
        <v>9.4141688060078721E-2</v>
      </c>
      <c r="D1472" s="13">
        <v>-0.19254982747406446</v>
      </c>
      <c r="E1472" s="13">
        <v>11.043939788196466</v>
      </c>
      <c r="F1472" s="13">
        <v>13.715126317287996</v>
      </c>
    </row>
    <row r="1473" spans="1:6" ht="18" customHeight="1">
      <c r="A1473" s="112">
        <v>43046</v>
      </c>
      <c r="B1473" s="12">
        <v>3104.62</v>
      </c>
      <c r="C1473" s="13">
        <v>-0.34154452597857654</v>
      </c>
      <c r="D1473" s="13">
        <v>-0.53343671005712245</v>
      </c>
      <c r="E1473" s="13">
        <v>10.664675290418945</v>
      </c>
      <c r="F1473" s="13">
        <v>12.836597696470564</v>
      </c>
    </row>
    <row r="1474" spans="1:6" ht="18" customHeight="1">
      <c r="A1474" s="112">
        <v>43047</v>
      </c>
      <c r="B1474" s="12">
        <v>3116.99</v>
      </c>
      <c r="C1474" s="13">
        <v>0.39843845623619423</v>
      </c>
      <c r="D1474" s="13">
        <v>-0.1371236708134882</v>
      </c>
      <c r="E1474" s="13">
        <v>11.105605914244876</v>
      </c>
      <c r="F1474" s="13">
        <v>13.047467757612697</v>
      </c>
    </row>
    <row r="1475" spans="1:6" ht="18" customHeight="1">
      <c r="A1475" s="112">
        <v>43048</v>
      </c>
      <c r="B1475" s="12">
        <v>3108.9</v>
      </c>
      <c r="C1475" s="13">
        <v>-0.25954526642689713</v>
      </c>
      <c r="D1475" s="13">
        <v>-0.39631303924363426</v>
      </c>
      <c r="E1475" s="13">
        <v>10.817236573359533</v>
      </c>
      <c r="F1475" s="13">
        <v>13.196624017826576</v>
      </c>
    </row>
    <row r="1476" spans="1:6" ht="18" customHeight="1">
      <c r="A1476" s="112">
        <v>43049</v>
      </c>
      <c r="B1476" s="12">
        <v>3102.58</v>
      </c>
      <c r="C1476" s="13">
        <v>-0.20328733635691654</v>
      </c>
      <c r="D1476" s="13">
        <v>-0.59879472137943646</v>
      </c>
      <c r="E1476" s="13">
        <v>10.591959164905207</v>
      </c>
      <c r="F1476" s="13">
        <v>14.307504126385284</v>
      </c>
    </row>
    <row r="1477" spans="1:6" ht="18" customHeight="1">
      <c r="A1477" s="112">
        <v>43052</v>
      </c>
      <c r="B1477" s="12">
        <v>3103.84</v>
      </c>
      <c r="C1477" s="13">
        <v>4.0611362156672826E-2</v>
      </c>
      <c r="D1477" s="13">
        <v>-0.55842653791564612</v>
      </c>
      <c r="E1477" s="13">
        <v>10.636872065957824</v>
      </c>
      <c r="F1477" s="13">
        <v>14.614043898260022</v>
      </c>
    </row>
    <row r="1478" spans="1:6" ht="18" customHeight="1">
      <c r="A1478" s="112">
        <v>43053</v>
      </c>
      <c r="B1478" s="12">
        <v>3095.13</v>
      </c>
      <c r="C1478" s="13">
        <v>-0.28062013505850691</v>
      </c>
      <c r="D1478" s="13">
        <v>-0.83747961566925655</v>
      </c>
      <c r="E1478" s="13">
        <v>10.326402726141804</v>
      </c>
      <c r="F1478" s="13">
        <v>15.243098736288708</v>
      </c>
    </row>
    <row r="1479" spans="1:6" ht="18" customHeight="1">
      <c r="A1479" s="112">
        <v>43055</v>
      </c>
      <c r="B1479" s="12">
        <v>3107.22</v>
      </c>
      <c r="C1479" s="13">
        <v>0.39061364143022637</v>
      </c>
      <c r="D1479" s="13">
        <v>-0.45013728386202878</v>
      </c>
      <c r="E1479" s="13">
        <v>10.757352705289392</v>
      </c>
      <c r="F1479" s="13">
        <v>14.883516288493603</v>
      </c>
    </row>
    <row r="1480" spans="1:6" ht="18" customHeight="1">
      <c r="A1480" s="112">
        <v>43056</v>
      </c>
      <c r="B1480" s="12">
        <v>3115.17</v>
      </c>
      <c r="C1480" s="13">
        <v>0.2558557166856712</v>
      </c>
      <c r="D1480" s="13">
        <v>-0.19543326915005821</v>
      </c>
      <c r="E1480" s="13">
        <v>11.040731723835574</v>
      </c>
      <c r="F1480" s="13">
        <v>15.133181309157306</v>
      </c>
    </row>
    <row r="1481" spans="1:6" ht="18" customHeight="1">
      <c r="A1481" s="112">
        <v>43059</v>
      </c>
      <c r="B1481" s="12">
        <v>3116.49</v>
      </c>
      <c r="C1481" s="13">
        <v>4.2373289419184168E-2</v>
      </c>
      <c r="D1481" s="13">
        <v>-0.15314279123562757</v>
      </c>
      <c r="E1481" s="13">
        <v>11.087783334462099</v>
      </c>
      <c r="F1481" s="13">
        <v>14.928383880103846</v>
      </c>
    </row>
    <row r="1482" spans="1:6" ht="18" customHeight="1">
      <c r="A1482" s="112">
        <v>43060</v>
      </c>
      <c r="B1482" s="12">
        <v>3126.26</v>
      </c>
      <c r="C1482" s="13">
        <v>0.31349370606035265</v>
      </c>
      <c r="D1482" s="13">
        <v>0.15987082181292411</v>
      </c>
      <c r="E1482" s="13">
        <v>11.436036543417604</v>
      </c>
      <c r="F1482" s="13">
        <v>14.555721263599164</v>
      </c>
    </row>
    <row r="1483" spans="1:6" ht="18" customHeight="1">
      <c r="A1483" s="112">
        <v>43061</v>
      </c>
      <c r="B1483" s="12">
        <v>3124.96</v>
      </c>
      <c r="C1483" s="13">
        <v>-4.1583233640196671E-2</v>
      </c>
      <c r="D1483" s="13">
        <v>0.11822110871535507</v>
      </c>
      <c r="E1483" s="13">
        <v>11.389697835982361</v>
      </c>
      <c r="F1483" s="13">
        <v>14.433027442306701</v>
      </c>
    </row>
    <row r="1484" spans="1:6" ht="18" customHeight="1">
      <c r="A1484" s="112">
        <v>43062</v>
      </c>
      <c r="B1484" s="12">
        <v>3127.6</v>
      </c>
      <c r="C1484" s="13">
        <v>8.4481081357834498E-2</v>
      </c>
      <c r="D1484" s="13">
        <v>0.20280206454423855</v>
      </c>
      <c r="E1484" s="13">
        <v>11.483801057235432</v>
      </c>
      <c r="F1484" s="13">
        <v>14.27318730703886</v>
      </c>
    </row>
    <row r="1485" spans="1:6" ht="18" customHeight="1">
      <c r="A1485" s="112">
        <v>43063</v>
      </c>
      <c r="B1485" s="12">
        <v>3129.52</v>
      </c>
      <c r="C1485" s="13">
        <v>6.138892441489574E-2</v>
      </c>
      <c r="D1485" s="13">
        <v>0.26431548696523866</v>
      </c>
      <c r="E1485" s="13">
        <v>11.552239763601314</v>
      </c>
      <c r="F1485" s="13">
        <v>14.362141421523834</v>
      </c>
    </row>
    <row r="1486" spans="1:6" ht="18" customHeight="1">
      <c r="A1486" s="112">
        <v>43066</v>
      </c>
      <c r="B1486" s="12">
        <v>3126.12</v>
      </c>
      <c r="C1486" s="13">
        <v>-0.10864285896878823</v>
      </c>
      <c r="D1486" s="13">
        <v>0.15538546809470422</v>
      </c>
      <c r="E1486" s="13">
        <v>11.4310462210784</v>
      </c>
      <c r="F1486" s="13">
        <v>14.575361745173065</v>
      </c>
    </row>
    <row r="1487" spans="1:6" ht="18" customHeight="1">
      <c r="A1487" s="112">
        <v>43067</v>
      </c>
      <c r="B1487" s="12">
        <v>3128.45</v>
      </c>
      <c r="C1487" s="13">
        <v>7.4533287269851201E-2</v>
      </c>
      <c r="D1487" s="13">
        <v>0.23003456926187216</v>
      </c>
      <c r="E1487" s="13">
        <v>11.514099442866165</v>
      </c>
      <c r="F1487" s="13">
        <v>14.596917170947554</v>
      </c>
    </row>
    <row r="1488" spans="1:6" ht="18" customHeight="1">
      <c r="A1488" s="112">
        <v>43068</v>
      </c>
      <c r="B1488" s="12">
        <v>3115.32</v>
      </c>
      <c r="C1488" s="13">
        <v>-0.41969665489298702</v>
      </c>
      <c r="D1488" s="13">
        <v>-0.19062753302341306</v>
      </c>
      <c r="E1488" s="13">
        <v>11.046078497770417</v>
      </c>
      <c r="F1488" s="13">
        <v>14.025320903470927</v>
      </c>
    </row>
    <row r="1489" spans="1:6" ht="18" customHeight="1">
      <c r="A1489" s="112">
        <v>43069</v>
      </c>
      <c r="B1489" s="12">
        <v>3111.86</v>
      </c>
      <c r="C1489" s="13">
        <v>-0.11106403194535153</v>
      </c>
      <c r="D1489" s="13">
        <v>-0.3014798463445878</v>
      </c>
      <c r="E1489" s="13">
        <v>10.922746245673576</v>
      </c>
      <c r="F1489" s="13">
        <v>13.46097051413404</v>
      </c>
    </row>
    <row r="1490" spans="1:6" ht="18" customHeight="1">
      <c r="A1490" s="112">
        <v>43070</v>
      </c>
      <c r="B1490" s="12">
        <v>3110.48</v>
      </c>
      <c r="C1490" s="13">
        <v>-4.4346468028766406E-2</v>
      </c>
      <c r="D1490" s="13">
        <v>-4.4346468028766406E-2</v>
      </c>
      <c r="E1490" s="13">
        <v>10.873555925473099</v>
      </c>
      <c r="F1490" s="13">
        <v>14.351678247123267</v>
      </c>
    </row>
    <row r="1491" spans="1:6" ht="18" customHeight="1">
      <c r="A1491" s="112">
        <v>43073</v>
      </c>
      <c r="B1491" s="12">
        <v>3115.05</v>
      </c>
      <c r="C1491" s="13">
        <v>0.1469226614541963</v>
      </c>
      <c r="D1491" s="13">
        <v>0.1025110384143213</v>
      </c>
      <c r="E1491" s="13">
        <v>11.036454304687716</v>
      </c>
      <c r="F1491" s="13">
        <v>14.766087257668747</v>
      </c>
    </row>
    <row r="1492" spans="1:6" ht="18" customHeight="1">
      <c r="A1492" s="112">
        <v>43074</v>
      </c>
      <c r="B1492" s="12">
        <v>3113.11</v>
      </c>
      <c r="C1492" s="13">
        <v>-6.227829408838037E-2</v>
      </c>
      <c r="D1492" s="13">
        <v>4.0168902199977374E-2</v>
      </c>
      <c r="E1492" s="13">
        <v>10.967302695130531</v>
      </c>
      <c r="F1492" s="13">
        <v>13.993665208077788</v>
      </c>
    </row>
    <row r="1493" spans="1:6" ht="18" customHeight="1">
      <c r="A1493" s="112">
        <v>43075</v>
      </c>
      <c r="B1493" s="12">
        <v>3113.79</v>
      </c>
      <c r="C1493" s="13">
        <v>2.184310865982475E-2</v>
      </c>
      <c r="D1493" s="13">
        <v>6.2020784996752454E-2</v>
      </c>
      <c r="E1493" s="13">
        <v>10.991541403635097</v>
      </c>
      <c r="F1493" s="13">
        <v>14.053646190080249</v>
      </c>
    </row>
    <row r="1494" spans="1:6" ht="18" customHeight="1">
      <c r="A1494" s="112">
        <v>43076</v>
      </c>
      <c r="B1494" s="12">
        <v>3108.29</v>
      </c>
      <c r="C1494" s="13">
        <v>-0.17663362012210193</v>
      </c>
      <c r="D1494" s="13">
        <v>-0.11472238468311913</v>
      </c>
      <c r="E1494" s="13">
        <v>10.795493026024538</v>
      </c>
      <c r="F1494" s="13">
        <v>13.66733100510138</v>
      </c>
    </row>
    <row r="1495" spans="1:6" ht="18" customHeight="1">
      <c r="A1495" s="112">
        <v>43077</v>
      </c>
      <c r="B1495" s="12">
        <v>3110.94</v>
      </c>
      <c r="C1495" s="13">
        <v>8.5255880242840476E-2</v>
      </c>
      <c r="D1495" s="13">
        <v>-2.9564312019181305E-2</v>
      </c>
      <c r="E1495" s="13">
        <v>10.889952698873273</v>
      </c>
      <c r="F1495" s="13">
        <v>13.106582559217594</v>
      </c>
    </row>
    <row r="1496" spans="1:6" ht="18" customHeight="1">
      <c r="A1496" s="112">
        <v>43080</v>
      </c>
      <c r="B1496" s="12">
        <v>3111.59</v>
      </c>
      <c r="C1496" s="13">
        <v>2.0894006313199043E-2</v>
      </c>
      <c r="D1496" s="13">
        <v>-8.6764828751917378E-3</v>
      </c>
      <c r="E1496" s="13">
        <v>10.913122052590873</v>
      </c>
      <c r="F1496" s="13">
        <v>12.971669855608138</v>
      </c>
    </row>
    <row r="1497" spans="1:6" ht="18" customHeight="1">
      <c r="A1497" s="112">
        <v>43081</v>
      </c>
      <c r="B1497" s="12">
        <v>3114.54</v>
      </c>
      <c r="C1497" s="13">
        <v>9.4806835090732733E-2</v>
      </c>
      <c r="D1497" s="13">
        <v>8.6122126316734438E-2</v>
      </c>
      <c r="E1497" s="13">
        <v>11.018275273309275</v>
      </c>
      <c r="F1497" s="13">
        <v>13.062765455403502</v>
      </c>
    </row>
    <row r="1498" spans="1:6" ht="18" customHeight="1">
      <c r="A1498" s="112">
        <v>43082</v>
      </c>
      <c r="B1498" s="12">
        <v>3109.29</v>
      </c>
      <c r="C1498" s="13">
        <v>-0.16856421815099054</v>
      </c>
      <c r="D1498" s="13">
        <v>-8.2587262923139448E-2</v>
      </c>
      <c r="E1498" s="13">
        <v>10.831138185590095</v>
      </c>
      <c r="F1498" s="13">
        <v>12.978405659657488</v>
      </c>
    </row>
    <row r="1499" spans="1:6" ht="18" customHeight="1">
      <c r="A1499" s="112">
        <v>43083</v>
      </c>
      <c r="B1499" s="12">
        <v>3105.72</v>
      </c>
      <c r="C1499" s="13">
        <v>-0.11481720907345894</v>
      </c>
      <c r="D1499" s="13">
        <v>-0.19730964760626968</v>
      </c>
      <c r="E1499" s="13">
        <v>10.703884965941057</v>
      </c>
      <c r="F1499" s="13">
        <v>12.65833804901404</v>
      </c>
    </row>
    <row r="1500" spans="1:6" ht="18" customHeight="1">
      <c r="A1500" s="112">
        <v>43084</v>
      </c>
      <c r="B1500" s="12">
        <v>3110.9</v>
      </c>
      <c r="C1500" s="13">
        <v>0.16678902154734221</v>
      </c>
      <c r="D1500" s="13">
        <v>-3.0849716889580492E-2</v>
      </c>
      <c r="E1500" s="13">
        <v>10.888526892490646</v>
      </c>
      <c r="F1500" s="13">
        <v>12.650504245803983</v>
      </c>
    </row>
    <row r="1501" spans="1:6" ht="18" customHeight="1">
      <c r="A1501" s="112">
        <v>43087</v>
      </c>
      <c r="B1501" s="12">
        <v>3119.71</v>
      </c>
      <c r="C1501" s="13">
        <v>0.28319778842136323</v>
      </c>
      <c r="D1501" s="13">
        <v>0.25226070581580995</v>
      </c>
      <c r="E1501" s="13">
        <v>11.202560748263203</v>
      </c>
      <c r="F1501" s="13">
        <v>12.622063702361297</v>
      </c>
    </row>
    <row r="1502" spans="1:6" ht="18" customHeight="1">
      <c r="A1502" s="112">
        <v>43088</v>
      </c>
      <c r="B1502" s="12">
        <v>3120.39</v>
      </c>
      <c r="C1502" s="13">
        <v>2.1796897788561864E-2</v>
      </c>
      <c r="D1502" s="13">
        <v>0.27411258861258503</v>
      </c>
      <c r="E1502" s="13">
        <v>11.226799456767766</v>
      </c>
      <c r="F1502" s="13">
        <v>12.459860091470333</v>
      </c>
    </row>
    <row r="1503" spans="1:6" ht="18" customHeight="1">
      <c r="A1503" s="112">
        <v>43089</v>
      </c>
      <c r="B1503" s="12">
        <v>3126.67</v>
      </c>
      <c r="C1503" s="13">
        <v>0.20125689417027637</v>
      </c>
      <c r="D1503" s="13">
        <v>0.47592115326524631</v>
      </c>
      <c r="E1503" s="13">
        <v>11.450651058839467</v>
      </c>
      <c r="F1503" s="13">
        <v>12.596916672368529</v>
      </c>
    </row>
    <row r="1504" spans="1:6" ht="18" customHeight="1">
      <c r="A1504" s="112">
        <v>43090</v>
      </c>
      <c r="B1504" s="12">
        <v>3135.04</v>
      </c>
      <c r="C1504" s="13">
        <v>0.2676969427537923</v>
      </c>
      <c r="D1504" s="13">
        <v>0.7448921223962568</v>
      </c>
      <c r="E1504" s="13">
        <v>11.749001044403173</v>
      </c>
      <c r="F1504" s="13">
        <v>12.510586985544281</v>
      </c>
    </row>
    <row r="1505" spans="1:6" ht="18" customHeight="1">
      <c r="A1505" s="112">
        <v>43091</v>
      </c>
      <c r="B1505" s="12">
        <v>3136.49</v>
      </c>
      <c r="C1505" s="13">
        <v>4.6251403490860099E-2</v>
      </c>
      <c r="D1505" s="13">
        <v>0.7914880489481968</v>
      </c>
      <c r="E1505" s="13">
        <v>11.800686525773241</v>
      </c>
      <c r="F1505" s="13">
        <v>12.262472753043241</v>
      </c>
    </row>
    <row r="1506" spans="1:6" ht="18" customHeight="1">
      <c r="A1506" s="112">
        <v>43095</v>
      </c>
      <c r="B1506" s="12">
        <v>3142.86</v>
      </c>
      <c r="C1506" s="13">
        <v>0.20309326667709016</v>
      </c>
      <c r="D1506" s="13">
        <v>0.99618877455927013</v>
      </c>
      <c r="E1506" s="13">
        <v>12.027746192205836</v>
      </c>
      <c r="F1506" s="13">
        <v>12.331655848797652</v>
      </c>
    </row>
    <row r="1507" spans="1:6" ht="18" customHeight="1">
      <c r="A1507" s="112">
        <v>43096</v>
      </c>
      <c r="B1507" s="12">
        <v>3145.84</v>
      </c>
      <c r="C1507" s="13">
        <v>9.4818095619908505E-2</v>
      </c>
      <c r="D1507" s="13">
        <v>1.0919514374039929</v>
      </c>
      <c r="E1507" s="13">
        <v>12.133968767711201</v>
      </c>
      <c r="F1507" s="13">
        <v>12.3430028462151</v>
      </c>
    </row>
    <row r="1508" spans="1:6" ht="18" customHeight="1">
      <c r="A1508" s="112">
        <v>43097</v>
      </c>
      <c r="B1508" s="12">
        <v>3152.16</v>
      </c>
      <c r="C1508" s="13">
        <v>0.20090023650281008</v>
      </c>
      <c r="D1508" s="13">
        <v>1.2950454069270423</v>
      </c>
      <c r="E1508" s="13">
        <v>12.359246176165506</v>
      </c>
      <c r="F1508" s="13">
        <v>12.432987705049591</v>
      </c>
    </row>
    <row r="1509" spans="1:6" ht="18" customHeight="1">
      <c r="A1509" s="112">
        <v>43098</v>
      </c>
      <c r="B1509" s="12">
        <v>3153.5</v>
      </c>
      <c r="C1509" s="13">
        <v>4.2510532460293682E-2</v>
      </c>
      <c r="D1509" s="13">
        <v>1.3381064700854095</v>
      </c>
      <c r="E1509" s="13">
        <v>12.407010689983355</v>
      </c>
      <c r="F1509" s="13">
        <v>12.458320703243398</v>
      </c>
    </row>
    <row r="1510" spans="1:6" ht="18" customHeight="1">
      <c r="A1510" s="112">
        <v>43102</v>
      </c>
      <c r="B1510" s="12">
        <v>3170.15</v>
      </c>
      <c r="C1510" s="13">
        <v>0.52798477881719208</v>
      </c>
      <c r="D1510" s="13">
        <v>0.52798477881719208</v>
      </c>
      <c r="E1510" s="13">
        <v>0.52798477881719208</v>
      </c>
      <c r="F1510" s="13">
        <v>12.635146898416426</v>
      </c>
    </row>
    <row r="1511" spans="1:6" ht="18" customHeight="1">
      <c r="A1511" s="112">
        <v>43103</v>
      </c>
      <c r="B1511" s="12">
        <v>3174.19</v>
      </c>
      <c r="C1511" s="13">
        <v>0.12743876472722793</v>
      </c>
      <c r="D1511" s="13">
        <v>0.65609640082449072</v>
      </c>
      <c r="E1511" s="13">
        <v>0.65609640082449072</v>
      </c>
      <c r="F1511" s="13">
        <v>12.749844596394633</v>
      </c>
    </row>
    <row r="1512" spans="1:6" ht="18" customHeight="1">
      <c r="A1512" s="112">
        <v>43104</v>
      </c>
      <c r="B1512" s="12">
        <v>3182.03</v>
      </c>
      <c r="C1512" s="13">
        <v>0.2469921460278135</v>
      </c>
      <c r="D1512" s="13">
        <v>0.90470905343269514</v>
      </c>
      <c r="E1512" s="13">
        <v>0.90470905343269514</v>
      </c>
      <c r="F1512" s="13">
        <v>13.29998219690227</v>
      </c>
    </row>
    <row r="1513" spans="1:6" ht="18" customHeight="1">
      <c r="A1513" s="112">
        <v>43105</v>
      </c>
      <c r="B1513" s="12">
        <v>3183.06</v>
      </c>
      <c r="C1513" s="13">
        <v>3.2369273702625989E-2</v>
      </c>
      <c r="D1513" s="13">
        <v>0.93737117488503774</v>
      </c>
      <c r="E1513" s="13">
        <v>0.93737117488503774</v>
      </c>
      <c r="F1513" s="13">
        <v>13.333831807645868</v>
      </c>
    </row>
    <row r="1514" spans="1:6" ht="18" customHeight="1">
      <c r="A1514" s="112">
        <v>43108</v>
      </c>
      <c r="B1514" s="12">
        <v>3182.29</v>
      </c>
      <c r="C1514" s="13">
        <v>-2.4190558770487147E-2</v>
      </c>
      <c r="D1514" s="13">
        <v>0.91295386078960039</v>
      </c>
      <c r="E1514" s="13">
        <v>0.91295386078960039</v>
      </c>
      <c r="F1514" s="13">
        <v>13.073711514204</v>
      </c>
    </row>
    <row r="1515" spans="1:6" ht="18" customHeight="1">
      <c r="A1515" s="112">
        <v>43109</v>
      </c>
      <c r="B1515" s="12">
        <v>3180.25</v>
      </c>
      <c r="C1515" s="13">
        <v>-6.4104779891205332E-2</v>
      </c>
      <c r="D1515" s="13">
        <v>0.84826383383542758</v>
      </c>
      <c r="E1515" s="13">
        <v>0.84826383383542758</v>
      </c>
      <c r="F1515" s="13">
        <v>12.985568826960936</v>
      </c>
    </row>
    <row r="1516" spans="1:6" ht="18" customHeight="1">
      <c r="A1516" s="112">
        <v>43110</v>
      </c>
      <c r="B1516" s="12">
        <v>3180.83</v>
      </c>
      <c r="C1516" s="13">
        <v>1.8237559940259551E-2</v>
      </c>
      <c r="D1516" s="13">
        <v>0.86665609640081964</v>
      </c>
      <c r="E1516" s="13">
        <v>0.86665609640081964</v>
      </c>
      <c r="F1516" s="13">
        <v>12.895875406833746</v>
      </c>
    </row>
    <row r="1517" spans="1:6" ht="18" customHeight="1">
      <c r="A1517" s="112">
        <v>43111</v>
      </c>
      <c r="B1517" s="12">
        <v>3189.52</v>
      </c>
      <c r="C1517" s="13">
        <v>0.27319913355947634</v>
      </c>
      <c r="D1517" s="13">
        <v>1.142222926906622</v>
      </c>
      <c r="E1517" s="13">
        <v>1.142222926906622</v>
      </c>
      <c r="F1517" s="13">
        <v>13.26460676351835</v>
      </c>
    </row>
    <row r="1518" spans="1:6" ht="18" customHeight="1">
      <c r="A1518" s="112">
        <v>43112</v>
      </c>
      <c r="B1518" s="12">
        <v>3194.23</v>
      </c>
      <c r="C1518" s="13">
        <v>0.1476711229275951</v>
      </c>
      <c r="D1518" s="13">
        <v>1.2915807832567072</v>
      </c>
      <c r="E1518" s="13">
        <v>1.2915807832567072</v>
      </c>
      <c r="F1518" s="13">
        <v>12.610478295664063</v>
      </c>
    </row>
    <row r="1519" spans="1:6" ht="18" customHeight="1">
      <c r="A1519" s="112">
        <v>43115</v>
      </c>
      <c r="B1519" s="12">
        <v>3201.07</v>
      </c>
      <c r="C1519" s="13">
        <v>0.21413611418088507</v>
      </c>
      <c r="D1519" s="13">
        <v>1.5084826383383598</v>
      </c>
      <c r="E1519" s="13">
        <v>1.5084826383383598</v>
      </c>
      <c r="F1519" s="13">
        <v>12.867534280868643</v>
      </c>
    </row>
    <row r="1520" spans="1:6" ht="18" customHeight="1">
      <c r="A1520" s="112">
        <v>43116</v>
      </c>
      <c r="B1520" s="12">
        <v>3200.35</v>
      </c>
      <c r="C1520" s="13">
        <v>-2.2492479077318439E-2</v>
      </c>
      <c r="D1520" s="13">
        <v>1.4856508641192256</v>
      </c>
      <c r="E1520" s="13">
        <v>1.4856508641192256</v>
      </c>
      <c r="F1520" s="13">
        <v>12.657439154035144</v>
      </c>
    </row>
    <row r="1521" spans="1:6" ht="18" customHeight="1">
      <c r="A1521" s="112">
        <v>43117</v>
      </c>
      <c r="B1521" s="12">
        <v>3207.32</v>
      </c>
      <c r="C1521" s="13">
        <v>0.21778867936319557</v>
      </c>
      <c r="D1521" s="13">
        <v>1.706675122879342</v>
      </c>
      <c r="E1521" s="13">
        <v>1.706675122879342</v>
      </c>
      <c r="F1521" s="13">
        <v>13.093487635711011</v>
      </c>
    </row>
    <row r="1522" spans="1:6" ht="18" customHeight="1">
      <c r="A1522" s="112">
        <v>43118</v>
      </c>
      <c r="B1522" s="12">
        <v>3208.02</v>
      </c>
      <c r="C1522" s="13">
        <v>2.1825075140613492E-2</v>
      </c>
      <c r="D1522" s="13">
        <v>1.7288726811479194</v>
      </c>
      <c r="E1522" s="13">
        <v>1.7288726811479194</v>
      </c>
      <c r="F1522" s="13">
        <v>13.005801726779875</v>
      </c>
    </row>
    <row r="1523" spans="1:6" ht="18" customHeight="1">
      <c r="A1523" s="112">
        <v>43119</v>
      </c>
      <c r="B1523" s="12">
        <v>3213.38</v>
      </c>
      <c r="C1523" s="13">
        <v>0.16708125261064577</v>
      </c>
      <c r="D1523" s="13">
        <v>1.8988425558902788</v>
      </c>
      <c r="E1523" s="13">
        <v>1.8988425558902788</v>
      </c>
      <c r="F1523" s="13">
        <v>12.865416969607569</v>
      </c>
    </row>
    <row r="1524" spans="1:6" ht="18" customHeight="1">
      <c r="A1524" s="112">
        <v>43122</v>
      </c>
      <c r="B1524" s="12">
        <v>3216.1</v>
      </c>
      <c r="C1524" s="13">
        <v>8.4646073604743854E-2</v>
      </c>
      <c r="D1524" s="13">
        <v>1.9850959251625167</v>
      </c>
      <c r="E1524" s="13">
        <v>1.9850959251625167</v>
      </c>
      <c r="F1524" s="13">
        <v>12.74078488423045</v>
      </c>
    </row>
    <row r="1525" spans="1:6" ht="18" customHeight="1">
      <c r="A1525" s="112">
        <v>43123</v>
      </c>
      <c r="B1525" s="12">
        <v>3213.02</v>
      </c>
      <c r="C1525" s="13">
        <v>-9.5768166412735223E-2</v>
      </c>
      <c r="D1525" s="13">
        <v>1.8874266687807228</v>
      </c>
      <c r="E1525" s="13">
        <v>1.8874266687807228</v>
      </c>
      <c r="F1525" s="13">
        <v>12.705907113792602</v>
      </c>
    </row>
    <row r="1526" spans="1:6" ht="18" customHeight="1">
      <c r="A1526" s="112">
        <v>43124</v>
      </c>
      <c r="B1526" s="12">
        <v>3235.46</v>
      </c>
      <c r="C1526" s="13">
        <v>0.69840835102177312</v>
      </c>
      <c r="D1526" s="13">
        <v>2.5990169652766681</v>
      </c>
      <c r="E1526" s="13">
        <v>2.5990169652766681</v>
      </c>
      <c r="F1526" s="13">
        <v>13.343959643376358</v>
      </c>
    </row>
    <row r="1527" spans="1:6" ht="18" customHeight="1">
      <c r="A1527" s="112">
        <v>43125</v>
      </c>
      <c r="B1527" s="12">
        <v>3235.9</v>
      </c>
      <c r="C1527" s="13">
        <v>1.3599302726663431E-2</v>
      </c>
      <c r="D1527" s="13">
        <v>2.6129697161883625</v>
      </c>
      <c r="E1527" s="13">
        <v>2.6129697161883625</v>
      </c>
      <c r="F1527" s="13">
        <v>13.302217444738961</v>
      </c>
    </row>
    <row r="1528" spans="1:6" ht="18" customHeight="1">
      <c r="A1528" s="112">
        <v>43126</v>
      </c>
      <c r="B1528" s="12">
        <v>3254.25</v>
      </c>
      <c r="C1528" s="13">
        <v>0.56707562038380566</v>
      </c>
      <c r="D1528" s="13">
        <v>3.194862850800706</v>
      </c>
      <c r="E1528" s="13">
        <v>3.194862850800706</v>
      </c>
      <c r="F1528" s="13">
        <v>13.873754710840981</v>
      </c>
    </row>
    <row r="1529" spans="1:6" ht="18" customHeight="1">
      <c r="A1529" s="112">
        <v>43129</v>
      </c>
      <c r="B1529" s="12">
        <v>3249.85</v>
      </c>
      <c r="C1529" s="13">
        <v>-0.13520780517785047</v>
      </c>
      <c r="D1529" s="13">
        <v>3.0553353416838513</v>
      </c>
      <c r="E1529" s="13">
        <v>3.0553353416838513</v>
      </c>
      <c r="F1529" s="13">
        <v>13.491833449158541</v>
      </c>
    </row>
    <row r="1530" spans="1:6" ht="18" customHeight="1">
      <c r="A1530" s="112">
        <v>43130</v>
      </c>
      <c r="B1530" s="12">
        <v>3247.44</v>
      </c>
      <c r="C1530" s="13">
        <v>-7.4157268797014897E-2</v>
      </c>
      <c r="D1530" s="13">
        <v>2.9789123196448442</v>
      </c>
      <c r="E1530" s="13">
        <v>2.9789123196448442</v>
      </c>
      <c r="F1530" s="13">
        <v>13.649376010526982</v>
      </c>
    </row>
    <row r="1531" spans="1:6" ht="18" customHeight="1">
      <c r="A1531" s="112">
        <v>43131</v>
      </c>
      <c r="B1531" s="12">
        <v>3251.9</v>
      </c>
      <c r="C1531" s="13">
        <v>0.13733895006529107</v>
      </c>
      <c r="D1531" s="13">
        <v>3.1203424766132803</v>
      </c>
      <c r="E1531" s="13">
        <v>3.1203424766132803</v>
      </c>
      <c r="F1531" s="13">
        <v>13.808647203342961</v>
      </c>
    </row>
    <row r="1532" spans="1:6" ht="18" customHeight="1">
      <c r="A1532" s="112">
        <v>43132</v>
      </c>
      <c r="B1532" s="12">
        <v>3257.2</v>
      </c>
      <c r="C1532" s="13">
        <v>0.16298164150188033</v>
      </c>
      <c r="D1532" s="13">
        <v>0.16298164150188033</v>
      </c>
      <c r="E1532" s="13">
        <v>3.2884097035040361</v>
      </c>
      <c r="F1532" s="13">
        <v>13.821251852058936</v>
      </c>
    </row>
    <row r="1533" spans="1:6" ht="18" customHeight="1">
      <c r="A1533" s="112">
        <v>43133</v>
      </c>
      <c r="B1533" s="12">
        <v>3247.85</v>
      </c>
      <c r="C1533" s="13">
        <v>-0.28705636743214802</v>
      </c>
      <c r="D1533" s="13">
        <v>-0.12454257510994271</v>
      </c>
      <c r="E1533" s="13">
        <v>2.9919137466307255</v>
      </c>
      <c r="F1533" s="13">
        <v>13.55126300148588</v>
      </c>
    </row>
    <row r="1534" spans="1:6" ht="18" customHeight="1">
      <c r="A1534" s="112">
        <v>43136</v>
      </c>
      <c r="B1534" s="12">
        <v>3228.32</v>
      </c>
      <c r="C1534" s="13">
        <v>-0.60132087380881938</v>
      </c>
      <c r="D1534" s="13">
        <v>-0.72511454841784895</v>
      </c>
      <c r="E1534" s="13">
        <v>2.3726018709370633</v>
      </c>
      <c r="F1534" s="13">
        <v>12.535207339858911</v>
      </c>
    </row>
    <row r="1535" spans="1:6" ht="18" customHeight="1">
      <c r="A1535" s="112">
        <v>43137</v>
      </c>
      <c r="B1535" s="12">
        <v>3235.4</v>
      </c>
      <c r="C1535" s="13">
        <v>0.21930911433809541</v>
      </c>
      <c r="D1535" s="13">
        <v>-0.50739567637381189</v>
      </c>
      <c r="E1535" s="13">
        <v>2.5971143174250866</v>
      </c>
      <c r="F1535" s="13">
        <v>12.851243128610101</v>
      </c>
    </row>
    <row r="1536" spans="1:6" ht="18" customHeight="1">
      <c r="A1536" s="112">
        <v>43138</v>
      </c>
      <c r="B1536" s="12">
        <v>3231.06</v>
      </c>
      <c r="C1536" s="13">
        <v>-0.134141064474258</v>
      </c>
      <c r="D1536" s="13">
        <v>-0.64085611488668981</v>
      </c>
      <c r="E1536" s="13">
        <v>2.4594894561598135</v>
      </c>
      <c r="F1536" s="13">
        <v>12.487988970741814</v>
      </c>
    </row>
    <row r="1537" spans="1:6" ht="18" customHeight="1">
      <c r="A1537" s="112">
        <v>43139</v>
      </c>
      <c r="B1537" s="12">
        <v>3221.02</v>
      </c>
      <c r="C1537" s="13">
        <v>-0.31073393870741928</v>
      </c>
      <c r="D1537" s="13">
        <v>-0.94959869614686943</v>
      </c>
      <c r="E1537" s="13">
        <v>2.1411130489931818</v>
      </c>
      <c r="F1537" s="13">
        <v>11.90702845429592</v>
      </c>
    </row>
    <row r="1538" spans="1:6" ht="18" customHeight="1">
      <c r="A1538" s="112">
        <v>43140</v>
      </c>
      <c r="B1538" s="12">
        <v>3212.06</v>
      </c>
      <c r="C1538" s="13">
        <v>-0.27817275273049891</v>
      </c>
      <c r="D1538" s="13">
        <v>-1.2251299240444102</v>
      </c>
      <c r="E1538" s="13">
        <v>1.856984303155218</v>
      </c>
      <c r="F1538" s="13">
        <v>11.411099973292348</v>
      </c>
    </row>
    <row r="1539" spans="1:6" ht="18" customHeight="1">
      <c r="A1539" s="112">
        <v>43145</v>
      </c>
      <c r="B1539" s="12">
        <v>3241.17</v>
      </c>
      <c r="C1539" s="13">
        <v>0.90627198744730464</v>
      </c>
      <c r="D1539" s="13">
        <v>-0.3299609459085473</v>
      </c>
      <c r="E1539" s="13">
        <v>2.7800856191533274</v>
      </c>
      <c r="F1539" s="13">
        <v>11.943592506631306</v>
      </c>
    </row>
    <row r="1540" spans="1:6" ht="18" customHeight="1">
      <c r="A1540" s="112">
        <v>43146</v>
      </c>
      <c r="B1540" s="12">
        <v>3249.43</v>
      </c>
      <c r="C1540" s="13">
        <v>0.2548462437946819</v>
      </c>
      <c r="D1540" s="13">
        <v>-7.5955595190513314E-2</v>
      </c>
      <c r="E1540" s="13">
        <v>3.0420168067226916</v>
      </c>
      <c r="F1540" s="13">
        <v>12.089507961475832</v>
      </c>
    </row>
    <row r="1541" spans="1:6" ht="18" customHeight="1">
      <c r="A1541" s="112">
        <v>43147</v>
      </c>
      <c r="B1541" s="12">
        <v>3254.74</v>
      </c>
      <c r="C1541" s="13">
        <v>0.1634132755590878</v>
      </c>
      <c r="D1541" s="13">
        <v>8.7333558842517256E-2</v>
      </c>
      <c r="E1541" s="13">
        <v>3.2104011415887035</v>
      </c>
      <c r="F1541" s="13">
        <v>12.574017708909802</v>
      </c>
    </row>
    <row r="1542" spans="1:6" ht="18" customHeight="1">
      <c r="A1542" s="112">
        <v>43150</v>
      </c>
      <c r="B1542" s="12">
        <v>3257.39</v>
      </c>
      <c r="C1542" s="13">
        <v>8.1419714017094691E-2</v>
      </c>
      <c r="D1542" s="13">
        <v>0.16882437959346852</v>
      </c>
      <c r="E1542" s="13">
        <v>3.2944347550340813</v>
      </c>
      <c r="F1542" s="13">
        <v>12.510016579165528</v>
      </c>
    </row>
    <row r="1543" spans="1:6" ht="18" customHeight="1">
      <c r="A1543" s="112">
        <v>43151</v>
      </c>
      <c r="B1543" s="12">
        <v>3262.06</v>
      </c>
      <c r="C1543" s="13">
        <v>0.14336631474891615</v>
      </c>
      <c r="D1543" s="13">
        <v>0.31243273163381602</v>
      </c>
      <c r="E1543" s="13">
        <v>3.4425241794831196</v>
      </c>
      <c r="F1543" s="13">
        <v>12.511985651709034</v>
      </c>
    </row>
    <row r="1544" spans="1:6" ht="18" customHeight="1">
      <c r="A1544" s="112">
        <v>43152</v>
      </c>
      <c r="B1544" s="12">
        <v>3267.78</v>
      </c>
      <c r="C1544" s="13">
        <v>0.17534931914189311</v>
      </c>
      <c r="D1544" s="13">
        <v>0.4883298994434071</v>
      </c>
      <c r="E1544" s="13">
        <v>3.6239099413350351</v>
      </c>
      <c r="F1544" s="13">
        <v>12.393334365165366</v>
      </c>
    </row>
    <row r="1545" spans="1:6" ht="18" customHeight="1">
      <c r="A1545" s="112">
        <v>43153</v>
      </c>
      <c r="B1545" s="12">
        <v>3268.88</v>
      </c>
      <c r="C1545" s="13">
        <v>3.3661996829659202E-2</v>
      </c>
      <c r="D1545" s="13">
        <v>0.52215627786831309</v>
      </c>
      <c r="E1545" s="13">
        <v>3.6587918186142376</v>
      </c>
      <c r="F1545" s="13">
        <v>12.486493554758749</v>
      </c>
    </row>
    <row r="1546" spans="1:6" ht="18" customHeight="1">
      <c r="A1546" s="112">
        <v>43154</v>
      </c>
      <c r="B1546" s="12">
        <v>3270.63</v>
      </c>
      <c r="C1546" s="13">
        <v>5.3535155771999854E-2</v>
      </c>
      <c r="D1546" s="13">
        <v>0.5759709708170524</v>
      </c>
      <c r="E1546" s="13">
        <v>3.7142857142857144</v>
      </c>
      <c r="F1546" s="13">
        <v>12.319062058923524</v>
      </c>
    </row>
    <row r="1547" spans="1:6" ht="18" customHeight="1">
      <c r="A1547" s="112">
        <v>43157</v>
      </c>
      <c r="B1547" s="12">
        <v>3275.64</v>
      </c>
      <c r="C1547" s="13">
        <v>0.15318149714274032</v>
      </c>
      <c r="D1547" s="13">
        <v>0.73003474891601972</v>
      </c>
      <c r="E1547" s="13">
        <v>3.8731568098937741</v>
      </c>
      <c r="F1547" s="13">
        <v>12.77111420190864</v>
      </c>
    </row>
    <row r="1548" spans="1:6" ht="18" customHeight="1">
      <c r="A1548" s="112">
        <v>43158</v>
      </c>
      <c r="B1548" s="12">
        <v>3273.84</v>
      </c>
      <c r="C1548" s="13">
        <v>-5.495109352675609E-2</v>
      </c>
      <c r="D1548" s="13">
        <v>0.6746824933115958</v>
      </c>
      <c r="E1548" s="13">
        <v>3.8160773743459719</v>
      </c>
      <c r="F1548" s="13">
        <v>12.709145241472397</v>
      </c>
    </row>
    <row r="1549" spans="1:6" ht="18" customHeight="1">
      <c r="A1549" s="112">
        <v>43159</v>
      </c>
      <c r="B1549" s="12">
        <v>3271.09</v>
      </c>
      <c r="C1549" s="13">
        <v>-8.3999218043639967E-2</v>
      </c>
      <c r="D1549" s="13">
        <v>0.59011654724929752</v>
      </c>
      <c r="E1549" s="13">
        <v>3.7288726811479433</v>
      </c>
      <c r="F1549" s="13">
        <v>12.614470440805881</v>
      </c>
    </row>
    <row r="1550" spans="1:6" ht="18" customHeight="1">
      <c r="A1550" s="112">
        <v>43160</v>
      </c>
      <c r="B1550" s="12">
        <v>3263.6</v>
      </c>
      <c r="C1550" s="13">
        <v>-0.22897566254673762</v>
      </c>
      <c r="D1550" s="13">
        <v>-0.22897566254673762</v>
      </c>
      <c r="E1550" s="13">
        <v>3.4913588076740165</v>
      </c>
      <c r="F1550" s="13">
        <v>11.924661081179334</v>
      </c>
    </row>
    <row r="1551" spans="1:6" ht="18" customHeight="1">
      <c r="A1551" s="112">
        <v>43161</v>
      </c>
      <c r="B1551" s="12">
        <v>3273.55</v>
      </c>
      <c r="C1551" s="13">
        <v>0.30487804878049918</v>
      </c>
      <c r="D1551" s="13">
        <v>7.5204289701602534E-2</v>
      </c>
      <c r="E1551" s="13">
        <v>3.8068812430632759</v>
      </c>
      <c r="F1551" s="13">
        <v>12.364930731948419</v>
      </c>
    </row>
    <row r="1552" spans="1:6" ht="18" customHeight="1">
      <c r="A1552" s="112">
        <v>43164</v>
      </c>
      <c r="B1552" s="12">
        <v>3279.17</v>
      </c>
      <c r="C1552" s="13">
        <v>0.17167906401307498</v>
      </c>
      <c r="D1552" s="13">
        <v>0.24701246373532992</v>
      </c>
      <c r="E1552" s="13">
        <v>3.9850959251625184</v>
      </c>
      <c r="F1552" s="13">
        <v>12.161293191317624</v>
      </c>
    </row>
    <row r="1553" spans="1:6" ht="18" customHeight="1">
      <c r="A1553" s="112">
        <v>43165</v>
      </c>
      <c r="B1553" s="12">
        <v>3281.16</v>
      </c>
      <c r="C1553" s="13">
        <v>6.0686088247940972E-2</v>
      </c>
      <c r="D1553" s="13">
        <v>0.30784845418498907</v>
      </c>
      <c r="E1553" s="13">
        <v>4.0482004122403659</v>
      </c>
      <c r="F1553" s="13">
        <v>12.148037761386865</v>
      </c>
    </row>
    <row r="1554" spans="1:6" ht="18" customHeight="1">
      <c r="A1554" s="112">
        <v>43166</v>
      </c>
      <c r="B1554" s="12">
        <v>3281.81</v>
      </c>
      <c r="C1554" s="13">
        <v>1.9810067171377455E-2</v>
      </c>
      <c r="D1554" s="13">
        <v>0.32771950634191693</v>
      </c>
      <c r="E1554" s="13">
        <v>4.0688124306326179</v>
      </c>
      <c r="F1554" s="13">
        <v>12.219733625126095</v>
      </c>
    </row>
    <row r="1555" spans="1:6" ht="18" customHeight="1">
      <c r="A1555" s="112">
        <v>43167</v>
      </c>
      <c r="B1555" s="12">
        <v>3279.36</v>
      </c>
      <c r="C1555" s="13">
        <v>-7.4653925730006065E-2</v>
      </c>
      <c r="D1555" s="13">
        <v>0.2528209251350555</v>
      </c>
      <c r="E1555" s="13">
        <v>3.9911209766925637</v>
      </c>
      <c r="F1555" s="13">
        <v>12.267632539318463</v>
      </c>
    </row>
    <row r="1556" spans="1:6" ht="18" customHeight="1">
      <c r="A1556" s="112">
        <v>43168</v>
      </c>
      <c r="B1556" s="12">
        <v>3288.21</v>
      </c>
      <c r="C1556" s="13">
        <v>0.26986973067915088</v>
      </c>
      <c r="D1556" s="13">
        <v>0.5233729429639622</v>
      </c>
      <c r="E1556" s="13">
        <v>4.2717615348025983</v>
      </c>
      <c r="F1556" s="13">
        <v>12.709130981720218</v>
      </c>
    </row>
    <row r="1557" spans="1:6" ht="18" customHeight="1">
      <c r="A1557" s="112">
        <v>43171</v>
      </c>
      <c r="B1557" s="12">
        <v>3291.69</v>
      </c>
      <c r="C1557" s="13">
        <v>0.10583265667338804</v>
      </c>
      <c r="D1557" s="13">
        <v>0.62975949912720264</v>
      </c>
      <c r="E1557" s="13">
        <v>4.3821151101950173</v>
      </c>
      <c r="F1557" s="13">
        <v>12.33363364593143</v>
      </c>
    </row>
    <row r="1558" spans="1:6" ht="18" customHeight="1">
      <c r="A1558" s="112">
        <v>43172</v>
      </c>
      <c r="B1558" s="12">
        <v>3291.07</v>
      </c>
      <c r="C1558" s="13">
        <v>-1.8835309521858523E-2</v>
      </c>
      <c r="D1558" s="13">
        <v>0.61080557245443146</v>
      </c>
      <c r="E1558" s="13">
        <v>4.3624544157285561</v>
      </c>
      <c r="F1558" s="13">
        <v>12.094428436161021</v>
      </c>
    </row>
    <row r="1559" spans="1:6" ht="18" customHeight="1">
      <c r="A1559" s="112">
        <v>43173</v>
      </c>
      <c r="B1559" s="12">
        <v>3287.69</v>
      </c>
      <c r="C1559" s="13">
        <v>-0.1027021606954559</v>
      </c>
      <c r="D1559" s="13">
        <v>0.50747610123842435</v>
      </c>
      <c r="E1559" s="13">
        <v>4.2552719200887879</v>
      </c>
      <c r="F1559" s="13">
        <v>12.32592622962021</v>
      </c>
    </row>
    <row r="1560" spans="1:6" ht="18" customHeight="1">
      <c r="A1560" s="112">
        <v>43174</v>
      </c>
      <c r="B1560" s="12">
        <v>3282.12</v>
      </c>
      <c r="C1560" s="13">
        <v>-0.16941986622827088</v>
      </c>
      <c r="D1560" s="13">
        <v>0.33719646967829142</v>
      </c>
      <c r="E1560" s="13">
        <v>4.0786427778658707</v>
      </c>
      <c r="F1560" s="13">
        <v>11.956610724519035</v>
      </c>
    </row>
    <row r="1561" spans="1:6" ht="18" customHeight="1">
      <c r="A1561" s="112">
        <v>43175</v>
      </c>
      <c r="B1561" s="12">
        <v>3287.18</v>
      </c>
      <c r="C1561" s="13">
        <v>0.15416864709394407</v>
      </c>
      <c r="D1561" s="13">
        <v>0.49188496800760539</v>
      </c>
      <c r="E1561" s="13">
        <v>4.2390994133502335</v>
      </c>
      <c r="F1561" s="13">
        <v>12.186231916207912</v>
      </c>
    </row>
    <row r="1562" spans="1:6" ht="18" customHeight="1">
      <c r="A1562" s="112">
        <v>43178</v>
      </c>
      <c r="B1562" s="12">
        <v>3282.48</v>
      </c>
      <c r="C1562" s="13">
        <v>-0.1429796968830388</v>
      </c>
      <c r="D1562" s="13">
        <v>0.34820197548828258</v>
      </c>
      <c r="E1562" s="13">
        <v>4.0900586649754267</v>
      </c>
      <c r="F1562" s="13">
        <v>12.074022227154014</v>
      </c>
    </row>
    <row r="1563" spans="1:6" ht="18" customHeight="1">
      <c r="A1563" s="112">
        <v>43179</v>
      </c>
      <c r="B1563" s="12">
        <v>3281.26</v>
      </c>
      <c r="C1563" s="13">
        <v>-3.7167020058004319E-2</v>
      </c>
      <c r="D1563" s="13">
        <v>0.31090553913222241</v>
      </c>
      <c r="E1563" s="13">
        <v>4.0513714919930388</v>
      </c>
      <c r="F1563" s="13">
        <v>12.110071681893665</v>
      </c>
    </row>
    <row r="1564" spans="1:6" ht="18" customHeight="1">
      <c r="A1564" s="112">
        <v>43180</v>
      </c>
      <c r="B1564" s="12">
        <v>3289.12</v>
      </c>
      <c r="C1564" s="13">
        <v>0.23954212710970424</v>
      </c>
      <c r="D1564" s="13">
        <v>0.55119241598364788</v>
      </c>
      <c r="E1564" s="13">
        <v>4.3006183605517556</v>
      </c>
      <c r="F1564" s="13">
        <v>12.360195401906182</v>
      </c>
    </row>
    <row r="1565" spans="1:6" ht="18" customHeight="1">
      <c r="A1565" s="112">
        <v>43181</v>
      </c>
      <c r="B1565" s="12">
        <v>3293.36</v>
      </c>
      <c r="C1565" s="13">
        <v>0.1289098603882044</v>
      </c>
      <c r="D1565" s="13">
        <v>0.68081281774576841</v>
      </c>
      <c r="E1565" s="13">
        <v>4.4350721420643779</v>
      </c>
      <c r="F1565" s="13">
        <v>12.607748672481645</v>
      </c>
    </row>
    <row r="1566" spans="1:6" ht="18" customHeight="1">
      <c r="A1566" s="112">
        <v>43182</v>
      </c>
      <c r="B1566" s="12">
        <v>3291.23</v>
      </c>
      <c r="C1566" s="13">
        <v>-6.4675589671336908E-2</v>
      </c>
      <c r="D1566" s="13">
        <v>0.61569690836997815</v>
      </c>
      <c r="E1566" s="13">
        <v>4.3675281433328106</v>
      </c>
      <c r="F1566" s="13">
        <v>12.52068376068376</v>
      </c>
    </row>
    <row r="1567" spans="1:6" ht="18" customHeight="1">
      <c r="A1567" s="112">
        <v>43185</v>
      </c>
      <c r="B1567" s="12">
        <v>3300.31</v>
      </c>
      <c r="C1567" s="13">
        <v>0.27588469964117124</v>
      </c>
      <c r="D1567" s="13">
        <v>0.89328022157750819</v>
      </c>
      <c r="E1567" s="13">
        <v>4.6554621848739375</v>
      </c>
      <c r="F1567" s="13">
        <v>12.536784137213775</v>
      </c>
    </row>
    <row r="1568" spans="1:6" ht="18" customHeight="1">
      <c r="A1568" s="112">
        <v>43186</v>
      </c>
      <c r="B1568" s="12">
        <v>3286.92</v>
      </c>
      <c r="C1568" s="13">
        <v>-0.40571946271713566</v>
      </c>
      <c r="D1568" s="13">
        <v>0.48393654714482537</v>
      </c>
      <c r="E1568" s="13">
        <v>4.2308546059933505</v>
      </c>
      <c r="F1568" s="13">
        <v>12.025575308103399</v>
      </c>
    </row>
    <row r="1569" spans="1:6" ht="18" customHeight="1">
      <c r="A1569" s="112">
        <v>43187</v>
      </c>
      <c r="B1569" s="12">
        <v>3281.5</v>
      </c>
      <c r="C1569" s="13">
        <v>-0.16489601207209104</v>
      </c>
      <c r="D1569" s="13">
        <v>0.31824254300554244</v>
      </c>
      <c r="E1569" s="13">
        <v>4.0589820833993873</v>
      </c>
      <c r="F1569" s="13">
        <v>11.803125649473433</v>
      </c>
    </row>
    <row r="1570" spans="1:6" ht="18" customHeight="1">
      <c r="A1570" s="112">
        <v>43188</v>
      </c>
      <c r="B1570" s="12">
        <v>3290.85</v>
      </c>
      <c r="C1570" s="13">
        <v>0.28493067194879096</v>
      </c>
      <c r="D1570" s="13">
        <v>0.6040799855705492</v>
      </c>
      <c r="E1570" s="13">
        <v>4.35547804027272</v>
      </c>
      <c r="F1570" s="13">
        <v>12.019783915526915</v>
      </c>
    </row>
    <row r="1571" spans="1:6" ht="18" customHeight="1">
      <c r="A1571" s="112">
        <v>43192</v>
      </c>
      <c r="B1571" s="12">
        <v>3282.85</v>
      </c>
      <c r="C1571" s="13">
        <v>-0.24309828767643538</v>
      </c>
      <c r="D1571" s="13">
        <v>-0.24309828767643538</v>
      </c>
      <c r="E1571" s="13">
        <v>4.1017916600602389</v>
      </c>
      <c r="F1571" s="13">
        <v>11.760400354054589</v>
      </c>
    </row>
    <row r="1572" spans="1:6" ht="18" customHeight="1">
      <c r="A1572" s="112">
        <v>43193</v>
      </c>
      <c r="B1572" s="12">
        <v>3282.86</v>
      </c>
      <c r="C1572" s="13">
        <v>3.0461336948395257E-4</v>
      </c>
      <c r="D1572" s="13">
        <v>-0.24279441481683817</v>
      </c>
      <c r="E1572" s="13">
        <v>4.1021087680355173</v>
      </c>
      <c r="F1572" s="13">
        <v>11.709780382068512</v>
      </c>
    </row>
    <row r="1573" spans="1:6" ht="18" customHeight="1">
      <c r="A1573" s="112">
        <v>43194</v>
      </c>
      <c r="B1573" s="12">
        <v>3280.33</v>
      </c>
      <c r="C1573" s="13">
        <v>-7.7066947722415069E-2</v>
      </c>
      <c r="D1573" s="13">
        <v>-0.3196742482945103</v>
      </c>
      <c r="E1573" s="13">
        <v>4.0218804502933247</v>
      </c>
      <c r="F1573" s="13">
        <v>11.482569006885402</v>
      </c>
    </row>
    <row r="1574" spans="1:6" ht="18" customHeight="1">
      <c r="A1574" s="112">
        <v>43195</v>
      </c>
      <c r="B1574" s="12">
        <v>3291.32</v>
      </c>
      <c r="C1574" s="13">
        <v>0.33502726859797605</v>
      </c>
      <c r="D1574" s="13">
        <v>1.4282024400991133E-2</v>
      </c>
      <c r="E1574" s="13">
        <v>4.3703821151102051</v>
      </c>
      <c r="F1574" s="13">
        <v>11.880400568355643</v>
      </c>
    </row>
    <row r="1575" spans="1:6" ht="18" customHeight="1">
      <c r="A1575" s="112">
        <v>43196</v>
      </c>
      <c r="B1575" s="12">
        <v>3286.65</v>
      </c>
      <c r="C1575" s="13">
        <v>-0.14188836090079926</v>
      </c>
      <c r="D1575" s="13">
        <v>-0.12762660103012857</v>
      </c>
      <c r="E1575" s="13">
        <v>4.2222926906611669</v>
      </c>
      <c r="F1575" s="13">
        <v>12.061440894677622</v>
      </c>
    </row>
    <row r="1576" spans="1:6" ht="18" customHeight="1">
      <c r="A1576" s="112">
        <v>43199</v>
      </c>
      <c r="B1576" s="12">
        <v>3282.37</v>
      </c>
      <c r="C1576" s="13">
        <v>-0.13022378409627278</v>
      </c>
      <c r="D1576" s="13">
        <v>-0.25768418493702372</v>
      </c>
      <c r="E1576" s="13">
        <v>4.0865704772474976</v>
      </c>
      <c r="F1576" s="13">
        <v>11.689305984674213</v>
      </c>
    </row>
    <row r="1577" spans="1:6" ht="18" customHeight="1">
      <c r="A1577" s="112">
        <v>43200</v>
      </c>
      <c r="B1577" s="12">
        <v>3289.1</v>
      </c>
      <c r="C1577" s="13">
        <v>0.20503477670097414</v>
      </c>
      <c r="D1577" s="13">
        <v>-5.3177750429223014E-2</v>
      </c>
      <c r="E1577" s="13">
        <v>4.2999841446012432</v>
      </c>
      <c r="F1577" s="13">
        <v>11.62697564237012</v>
      </c>
    </row>
    <row r="1578" spans="1:6" ht="18" customHeight="1">
      <c r="A1578" s="112">
        <v>43201</v>
      </c>
      <c r="B1578" s="12">
        <v>3291.08</v>
      </c>
      <c r="C1578" s="13">
        <v>6.0198838588054748E-2</v>
      </c>
      <c r="D1578" s="13">
        <v>6.9890757707025131E-3</v>
      </c>
      <c r="E1578" s="13">
        <v>4.3627715237038123</v>
      </c>
      <c r="F1578" s="13">
        <v>11.746889770196113</v>
      </c>
    </row>
    <row r="1579" spans="1:6" ht="18" customHeight="1">
      <c r="A1579" s="112">
        <v>43202</v>
      </c>
      <c r="B1579" s="12">
        <v>3298.09</v>
      </c>
      <c r="C1579" s="13">
        <v>0.21299998784594099</v>
      </c>
      <c r="D1579" s="13">
        <v>0.22000395034718068</v>
      </c>
      <c r="E1579" s="13">
        <v>4.5850642143649978</v>
      </c>
      <c r="F1579" s="13">
        <v>12.213137901351768</v>
      </c>
    </row>
    <row r="1580" spans="1:6" ht="18" customHeight="1">
      <c r="A1580" s="112">
        <v>43203</v>
      </c>
      <c r="B1580" s="12">
        <v>3291.02</v>
      </c>
      <c r="C1580" s="13">
        <v>-0.21436649697249566</v>
      </c>
      <c r="D1580" s="13">
        <v>5.1658386131192557E-3</v>
      </c>
      <c r="E1580" s="13">
        <v>4.3608688758522307</v>
      </c>
      <c r="F1580" s="13">
        <v>12.256370024218043</v>
      </c>
    </row>
    <row r="1581" spans="1:6" ht="18" customHeight="1">
      <c r="A1581" s="112">
        <v>43206</v>
      </c>
      <c r="B1581" s="12">
        <v>3288.97</v>
      </c>
      <c r="C1581" s="13">
        <v>-6.2290718379109933E-2</v>
      </c>
      <c r="D1581" s="13">
        <v>-5.7128097603964534E-2</v>
      </c>
      <c r="E1581" s="13">
        <v>4.2958617409227795</v>
      </c>
      <c r="F1581" s="13">
        <v>12.186444724903644</v>
      </c>
    </row>
    <row r="1582" spans="1:6" ht="18" customHeight="1">
      <c r="A1582" s="112">
        <v>43207</v>
      </c>
      <c r="B1582" s="12">
        <v>3296.01</v>
      </c>
      <c r="C1582" s="13">
        <v>0.21404877514845655</v>
      </c>
      <c r="D1582" s="13">
        <v>0.15679839555131636</v>
      </c>
      <c r="E1582" s="13">
        <v>4.5191057555097558</v>
      </c>
      <c r="F1582" s="13">
        <v>12.18740958831841</v>
      </c>
    </row>
    <row r="1583" spans="1:6" ht="18" customHeight="1">
      <c r="A1583" s="112">
        <v>43208</v>
      </c>
      <c r="B1583" s="12">
        <v>3306.15</v>
      </c>
      <c r="C1583" s="13">
        <v>0.30764469767992075</v>
      </c>
      <c r="D1583" s="13">
        <v>0.46492547518119931</v>
      </c>
      <c r="E1583" s="13">
        <v>4.8406532424290605</v>
      </c>
      <c r="F1583" s="13">
        <v>12.379162191192261</v>
      </c>
    </row>
    <row r="1584" spans="1:6" ht="18" customHeight="1">
      <c r="A1584" s="112">
        <v>43209</v>
      </c>
      <c r="B1584" s="12">
        <v>3309.1</v>
      </c>
      <c r="C1584" s="13">
        <v>8.9227651497969518E-2</v>
      </c>
      <c r="D1584" s="13">
        <v>0.55456796876187653</v>
      </c>
      <c r="E1584" s="13">
        <v>4.9342000951323906</v>
      </c>
      <c r="F1584" s="13">
        <v>12.598082249579768</v>
      </c>
    </row>
    <row r="1585" spans="1:6" ht="18" customHeight="1">
      <c r="A1585" s="112">
        <v>43210</v>
      </c>
      <c r="B1585" s="12">
        <v>3309.38</v>
      </c>
      <c r="C1585" s="13">
        <v>8.4615152156297668E-3</v>
      </c>
      <c r="D1585" s="13">
        <v>0.56307640883055399</v>
      </c>
      <c r="E1585" s="13">
        <v>4.9430791184398304</v>
      </c>
      <c r="F1585" s="13">
        <v>12.582709363125133</v>
      </c>
    </row>
    <row r="1586" spans="1:6" ht="18" customHeight="1">
      <c r="A1586" s="112">
        <v>43213</v>
      </c>
      <c r="B1586" s="12">
        <v>3310.6</v>
      </c>
      <c r="C1586" s="13">
        <v>3.6864911252254551E-2</v>
      </c>
      <c r="D1586" s="13">
        <v>0.60014889770119151</v>
      </c>
      <c r="E1586" s="13">
        <v>4.9817662914222183</v>
      </c>
      <c r="F1586" s="13">
        <v>12.62421287901725</v>
      </c>
    </row>
    <row r="1587" spans="1:6" ht="18" customHeight="1">
      <c r="A1587" s="112">
        <v>43214</v>
      </c>
      <c r="B1587" s="12">
        <v>3306.55</v>
      </c>
      <c r="C1587" s="13">
        <v>-0.12233432006282241</v>
      </c>
      <c r="D1587" s="13">
        <v>0.47708038956502108</v>
      </c>
      <c r="E1587" s="13">
        <v>4.8533375614396856</v>
      </c>
      <c r="F1587" s="13">
        <v>12.349987088356418</v>
      </c>
    </row>
    <row r="1588" spans="1:6" ht="18" customHeight="1">
      <c r="A1588" s="112">
        <v>43215</v>
      </c>
      <c r="B1588" s="12">
        <v>3307.53</v>
      </c>
      <c r="C1588" s="13">
        <v>2.9638142474786022E-2</v>
      </c>
      <c r="D1588" s="13">
        <v>0.50685992980536998</v>
      </c>
      <c r="E1588" s="13">
        <v>4.8844141430157029</v>
      </c>
      <c r="F1588" s="13">
        <v>12.477300705293448</v>
      </c>
    </row>
    <row r="1589" spans="1:6" ht="18" customHeight="1">
      <c r="A1589" s="112">
        <v>43216</v>
      </c>
      <c r="B1589" s="12">
        <v>3312.68</v>
      </c>
      <c r="C1589" s="13">
        <v>0.15570531484219163</v>
      </c>
      <c r="D1589" s="13">
        <v>0.66335445249707803</v>
      </c>
      <c r="E1589" s="13">
        <v>5.0477247502774603</v>
      </c>
      <c r="F1589" s="13">
        <v>12.683089440850104</v>
      </c>
    </row>
    <row r="1590" spans="1:6" ht="18" customHeight="1">
      <c r="A1590" s="112">
        <v>43217</v>
      </c>
      <c r="B1590" s="12">
        <v>3313.15</v>
      </c>
      <c r="C1590" s="13">
        <v>1.4187908279716943E-2</v>
      </c>
      <c r="D1590" s="13">
        <v>0.67763647689806916</v>
      </c>
      <c r="E1590" s="13">
        <v>5.0626288251149454</v>
      </c>
      <c r="F1590" s="13">
        <v>12.750469630557305</v>
      </c>
    </row>
    <row r="1591" spans="1:6" ht="18" customHeight="1">
      <c r="A1591" s="112">
        <v>43220</v>
      </c>
      <c r="B1591" s="12">
        <v>3309.82</v>
      </c>
      <c r="C1591" s="13">
        <v>-0.10050857944855496</v>
      </c>
      <c r="D1591" s="13">
        <v>0.57644681465276459</v>
      </c>
      <c r="E1591" s="13">
        <v>4.9570318693515247</v>
      </c>
      <c r="F1591" s="13">
        <v>12.385867812091478</v>
      </c>
    </row>
    <row r="1592" spans="1:6" ht="18" customHeight="1">
      <c r="A1592" s="112">
        <v>43222</v>
      </c>
      <c r="B1592" s="12">
        <v>3304.29</v>
      </c>
      <c r="C1592" s="13">
        <v>-0.16707857224864675</v>
      </c>
      <c r="D1592" s="13">
        <v>-0.16707857224864675</v>
      </c>
      <c r="E1592" s="13">
        <v>4.7816711590296546</v>
      </c>
      <c r="F1592" s="13">
        <v>11.914608248574933</v>
      </c>
    </row>
    <row r="1593" spans="1:6" ht="18" customHeight="1">
      <c r="A1593" s="112">
        <v>43223</v>
      </c>
      <c r="B1593" s="12">
        <v>3296.23</v>
      </c>
      <c r="C1593" s="13">
        <v>-0.24392532132470057</v>
      </c>
      <c r="D1593" s="13">
        <v>-0.41059634662912181</v>
      </c>
      <c r="E1593" s="13">
        <v>4.5260821309655919</v>
      </c>
      <c r="F1593" s="13">
        <v>11.56868983631416</v>
      </c>
    </row>
    <row r="1594" spans="1:6" ht="18" customHeight="1">
      <c r="A1594" s="112">
        <v>43224</v>
      </c>
      <c r="B1594" s="12">
        <v>3299.24</v>
      </c>
      <c r="C1594" s="13">
        <v>9.1316443330713426E-2</v>
      </c>
      <c r="D1594" s="13">
        <v>-0.31965484527860522</v>
      </c>
      <c r="E1594" s="13">
        <v>4.6215316315205257</v>
      </c>
      <c r="F1594" s="13">
        <v>11.768173287351026</v>
      </c>
    </row>
    <row r="1595" spans="1:6" ht="18" customHeight="1">
      <c r="A1595" s="112">
        <v>43227</v>
      </c>
      <c r="B1595" s="12">
        <v>3297.06</v>
      </c>
      <c r="C1595" s="13">
        <v>-6.6075823522993016E-2</v>
      </c>
      <c r="D1595" s="13">
        <v>-0.38551945423014322</v>
      </c>
      <c r="E1595" s="13">
        <v>4.552402092912633</v>
      </c>
      <c r="F1595" s="13">
        <v>11.460213788766961</v>
      </c>
    </row>
    <row r="1596" spans="1:6" ht="18" customHeight="1">
      <c r="A1596" s="112">
        <v>43228</v>
      </c>
      <c r="B1596" s="12">
        <v>3294.35</v>
      </c>
      <c r="C1596" s="13">
        <v>-8.2194439894933691E-2</v>
      </c>
      <c r="D1596" s="13">
        <v>-0.46739701856899352</v>
      </c>
      <c r="E1596" s="13">
        <v>4.4664658316156514</v>
      </c>
      <c r="F1596" s="13">
        <v>11.350907376298359</v>
      </c>
    </row>
    <row r="1597" spans="1:6" ht="18" customHeight="1">
      <c r="A1597" s="112">
        <v>43229</v>
      </c>
      <c r="B1597" s="12">
        <v>3301.14</v>
      </c>
      <c r="C1597" s="13">
        <v>0.20611046185134985</v>
      </c>
      <c r="D1597" s="13">
        <v>-0.26224991087129279</v>
      </c>
      <c r="E1597" s="13">
        <v>4.6817821468209786</v>
      </c>
      <c r="F1597" s="13">
        <v>11.328294938335294</v>
      </c>
    </row>
    <row r="1598" spans="1:6" ht="18" customHeight="1">
      <c r="A1598" s="112">
        <v>43230</v>
      </c>
      <c r="B1598" s="12">
        <v>3310.32</v>
      </c>
      <c r="C1598" s="13">
        <v>0.27808575219470111</v>
      </c>
      <c r="D1598" s="13">
        <v>1.5106561686129005E-2</v>
      </c>
      <c r="E1598" s="13">
        <v>4.9728872681148006</v>
      </c>
      <c r="F1598" s="13">
        <v>11.43494814231325</v>
      </c>
    </row>
    <row r="1599" spans="1:6" ht="18" customHeight="1">
      <c r="A1599" s="112">
        <v>43231</v>
      </c>
      <c r="B1599" s="12">
        <v>3306.02</v>
      </c>
      <c r="C1599" s="13">
        <v>-0.12989680755939315</v>
      </c>
      <c r="D1599" s="13">
        <v>-0.11480986881462485</v>
      </c>
      <c r="E1599" s="13">
        <v>4.8365308387505968</v>
      </c>
      <c r="F1599" s="13">
        <v>11.063631080159508</v>
      </c>
    </row>
    <row r="1600" spans="1:6" ht="18" customHeight="1">
      <c r="A1600" s="112">
        <v>43234</v>
      </c>
      <c r="B1600" s="12">
        <v>3299.78</v>
      </c>
      <c r="C1600" s="13">
        <v>-0.18874658955480017</v>
      </c>
      <c r="D1600" s="13">
        <v>-0.30333975865757257</v>
      </c>
      <c r="E1600" s="13">
        <v>4.6386554621848708</v>
      </c>
      <c r="F1600" s="13">
        <v>10.750569732200699</v>
      </c>
    </row>
    <row r="1601" spans="1:6" ht="18" customHeight="1">
      <c r="A1601" s="112">
        <v>43235</v>
      </c>
      <c r="B1601" s="12">
        <v>3299.01</v>
      </c>
      <c r="C1601" s="13">
        <v>-2.3334888992598835E-2</v>
      </c>
      <c r="D1601" s="13">
        <v>-0.3266038636542179</v>
      </c>
      <c r="E1601" s="13">
        <v>4.6142381480894334</v>
      </c>
      <c r="F1601" s="13">
        <v>10.431918376364502</v>
      </c>
    </row>
    <row r="1602" spans="1:6" ht="18" customHeight="1">
      <c r="A1602" s="112">
        <v>43236</v>
      </c>
      <c r="B1602" s="12">
        <v>3304.81</v>
      </c>
      <c r="C1602" s="13">
        <v>0.17581031885323117</v>
      </c>
      <c r="D1602" s="13">
        <v>-0.15136774809506592</v>
      </c>
      <c r="E1602" s="13">
        <v>4.7981607737434651</v>
      </c>
      <c r="F1602" s="13">
        <v>10.342029875862258</v>
      </c>
    </row>
    <row r="1603" spans="1:6" ht="18" customHeight="1">
      <c r="A1603" s="112">
        <v>43237</v>
      </c>
      <c r="B1603" s="12">
        <v>3284.84</v>
      </c>
      <c r="C1603" s="13">
        <v>-0.60427074476293585</v>
      </c>
      <c r="D1603" s="13">
        <v>-0.75472382183925379</v>
      </c>
      <c r="E1603" s="13">
        <v>4.1648961471381085</v>
      </c>
      <c r="F1603" s="13">
        <v>10.02646122927484</v>
      </c>
    </row>
    <row r="1604" spans="1:6" ht="18" customHeight="1">
      <c r="A1604" s="112">
        <v>43238</v>
      </c>
      <c r="B1604" s="12">
        <v>3273.56</v>
      </c>
      <c r="C1604" s="13">
        <v>-0.34339572094835846</v>
      </c>
      <c r="D1604" s="13">
        <v>-1.0955278534784396</v>
      </c>
      <c r="E1604" s="13">
        <v>3.8071983510385321</v>
      </c>
      <c r="F1604" s="13">
        <v>14.073248074711643</v>
      </c>
    </row>
    <row r="1605" spans="1:6" ht="18" customHeight="1">
      <c r="A1605" s="112">
        <v>43241</v>
      </c>
      <c r="B1605" s="12">
        <v>3275.4</v>
      </c>
      <c r="C1605" s="13">
        <v>5.6207920429129921E-2</v>
      </c>
      <c r="D1605" s="13">
        <v>-1.0399357064734605</v>
      </c>
      <c r="E1605" s="13">
        <v>3.8655462184874034</v>
      </c>
      <c r="F1605" s="13">
        <v>13.273320214829898</v>
      </c>
    </row>
    <row r="1606" spans="1:6" ht="18" customHeight="1">
      <c r="A1606" s="112">
        <v>43242</v>
      </c>
      <c r="B1606" s="12">
        <v>3288.28</v>
      </c>
      <c r="C1606" s="13">
        <v>0.39323441411736049</v>
      </c>
      <c r="D1606" s="13">
        <v>-0.65079067743865071</v>
      </c>
      <c r="E1606" s="13">
        <v>4.2739812906294583</v>
      </c>
      <c r="F1606" s="13">
        <v>14.143493368230686</v>
      </c>
    </row>
    <row r="1607" spans="1:6" ht="18" customHeight="1">
      <c r="A1607" s="112">
        <v>43243</v>
      </c>
      <c r="B1607" s="12">
        <v>3269.97</v>
      </c>
      <c r="C1607" s="13">
        <v>-0.55682606104103805</v>
      </c>
      <c r="D1607" s="13">
        <v>-1.2039929663848925</v>
      </c>
      <c r="E1607" s="13">
        <v>3.693356587918184</v>
      </c>
      <c r="F1607" s="13">
        <v>12.961696306429538</v>
      </c>
    </row>
    <row r="1608" spans="1:6" ht="18" customHeight="1">
      <c r="A1608" s="112">
        <v>43244</v>
      </c>
      <c r="B1608" s="12">
        <v>3263.91</v>
      </c>
      <c r="C1608" s="13">
        <v>-0.18532280112661947</v>
      </c>
      <c r="D1608" s="13">
        <v>-1.3870844940208293</v>
      </c>
      <c r="E1608" s="13">
        <v>3.5011891549072471</v>
      </c>
      <c r="F1608" s="13">
        <v>12.395530226071383</v>
      </c>
    </row>
    <row r="1609" spans="1:6" ht="18" customHeight="1">
      <c r="A1609" s="112">
        <v>43245</v>
      </c>
      <c r="B1609" s="12">
        <v>3251.85</v>
      </c>
      <c r="C1609" s="13">
        <v>-0.36949548241219654</v>
      </c>
      <c r="D1609" s="13">
        <v>-1.7514547618903809</v>
      </c>
      <c r="E1609" s="13">
        <v>3.118756936736955</v>
      </c>
      <c r="F1609" s="13">
        <v>11.965196912207233</v>
      </c>
    </row>
    <row r="1610" spans="1:6" ht="18" customHeight="1">
      <c r="A1610" s="112">
        <v>43248</v>
      </c>
      <c r="B1610" s="12">
        <v>3236.72</v>
      </c>
      <c r="C1610" s="13">
        <v>-0.46527361348156493</v>
      </c>
      <c r="D1610" s="13">
        <v>-2.2085793185128044</v>
      </c>
      <c r="E1610" s="13">
        <v>2.6389725701601252</v>
      </c>
      <c r="F1610" s="13">
        <v>11.161023992526808</v>
      </c>
    </row>
    <row r="1611" spans="1:6" ht="18" customHeight="1">
      <c r="A1611" s="112">
        <v>43249</v>
      </c>
      <c r="B1611" s="12">
        <v>3226.77</v>
      </c>
      <c r="C1611" s="13">
        <v>-0.30740997058750219</v>
      </c>
      <c r="D1611" s="13">
        <v>-2.5091998960668604</v>
      </c>
      <c r="E1611" s="13">
        <v>2.323450134770888</v>
      </c>
      <c r="F1611" s="13">
        <v>10.610371446984136</v>
      </c>
    </row>
    <row r="1612" spans="1:6" ht="18" customHeight="1">
      <c r="A1612" s="112">
        <v>43250</v>
      </c>
      <c r="B1612" s="12">
        <v>3237.03</v>
      </c>
      <c r="C1612" s="13">
        <v>0.31796502384737746</v>
      </c>
      <c r="D1612" s="13">
        <v>-2.1992132502673845</v>
      </c>
      <c r="E1612" s="13">
        <v>2.648802917393378</v>
      </c>
      <c r="F1612" s="13">
        <v>11.163271473509262</v>
      </c>
    </row>
    <row r="1613" spans="1:6" ht="18" customHeight="1">
      <c r="A1613" s="112">
        <v>43252</v>
      </c>
      <c r="B1613" s="12">
        <v>3252.23</v>
      </c>
      <c r="C1613" s="13">
        <v>0.46956623818745769</v>
      </c>
      <c r="D1613" s="13">
        <v>0.46956623818745769</v>
      </c>
      <c r="E1613" s="13">
        <v>3.1308070397970456</v>
      </c>
      <c r="F1613" s="13">
        <v>11.809661981902696</v>
      </c>
    </row>
    <row r="1614" spans="1:6" ht="18" customHeight="1">
      <c r="A1614" s="112">
        <v>43255</v>
      </c>
      <c r="B1614" s="12">
        <v>3261.53</v>
      </c>
      <c r="C1614" s="13">
        <v>0.2859576352226112</v>
      </c>
      <c r="D1614" s="13">
        <v>0.75686663392060538</v>
      </c>
      <c r="E1614" s="13">
        <v>3.4257174567940529</v>
      </c>
      <c r="F1614" s="13">
        <v>12.117826622023919</v>
      </c>
    </row>
    <row r="1615" spans="1:6" ht="18" customHeight="1">
      <c r="A1615" s="112">
        <v>43256</v>
      </c>
      <c r="B1615" s="12">
        <v>3248.4</v>
      </c>
      <c r="C1615" s="13">
        <v>-0.40257179912495111</v>
      </c>
      <c r="D1615" s="13">
        <v>0.35124790317049293</v>
      </c>
      <c r="E1615" s="13">
        <v>3.0093546852703268</v>
      </c>
      <c r="F1615" s="13">
        <v>11.668775094879269</v>
      </c>
    </row>
    <row r="1616" spans="1:6" ht="18" customHeight="1">
      <c r="A1616" s="112">
        <v>43257</v>
      </c>
      <c r="B1616" s="12">
        <v>3245.93</v>
      </c>
      <c r="C1616" s="13">
        <v>-7.6037433813580524E-2</v>
      </c>
      <c r="D1616" s="13">
        <v>0.27494338946503216</v>
      </c>
      <c r="E1616" s="13">
        <v>2.931029015379738</v>
      </c>
      <c r="F1616" s="13">
        <v>11.367558609899774</v>
      </c>
    </row>
    <row r="1617" spans="1:7" ht="18" customHeight="1">
      <c r="A1617" s="112">
        <v>43258</v>
      </c>
      <c r="B1617" s="12">
        <v>3223.62</v>
      </c>
      <c r="C1617" s="13">
        <v>-0.68732227743666385</v>
      </c>
      <c r="D1617" s="13">
        <v>-0.41426863513777112</v>
      </c>
      <c r="E1617" s="13">
        <v>2.2235611225622343</v>
      </c>
      <c r="F1617" s="13">
        <v>10.579340767903499</v>
      </c>
    </row>
    <row r="1618" spans="1:7" ht="18" customHeight="1">
      <c r="A1618" s="112">
        <v>43259</v>
      </c>
      <c r="B1618" s="12">
        <v>3221.39</v>
      </c>
      <c r="C1618" s="13">
        <v>-6.9176888094746314E-2</v>
      </c>
      <c r="D1618" s="13">
        <v>-0.48315894508238477</v>
      </c>
      <c r="E1618" s="13">
        <v>2.152846044077994</v>
      </c>
      <c r="F1618" s="13">
        <v>10.518388911760667</v>
      </c>
    </row>
    <row r="1619" spans="1:7" ht="18" customHeight="1">
      <c r="A1619" s="112">
        <v>43262</v>
      </c>
      <c r="B1619" s="12">
        <v>3225.92</v>
      </c>
      <c r="C1619" s="13">
        <v>0.14062252630075989</v>
      </c>
      <c r="D1619" s="13">
        <v>-0.34321584909624558</v>
      </c>
      <c r="E1619" s="13">
        <v>2.2964959568733123</v>
      </c>
      <c r="F1619" s="13">
        <v>10.437756544780431</v>
      </c>
    </row>
    <row r="1620" spans="1:7" ht="18" customHeight="1">
      <c r="A1620" s="112">
        <v>43263</v>
      </c>
      <c r="B1620" s="12">
        <v>3230.51</v>
      </c>
      <c r="C1620" s="13">
        <v>0.14228499156829777</v>
      </c>
      <c r="D1620" s="13">
        <v>-0.20141920216989462</v>
      </c>
      <c r="E1620" s="13">
        <v>2.4420485175202122</v>
      </c>
      <c r="F1620" s="13">
        <v>10.588078227857633</v>
      </c>
    </row>
    <row r="1621" spans="1:7" ht="18" customHeight="1">
      <c r="A1621" s="112">
        <v>43264</v>
      </c>
      <c r="B1621" s="12">
        <v>3229.9</v>
      </c>
      <c r="C1621" s="13">
        <v>-1.8882467474179432E-2</v>
      </c>
      <c r="D1621" s="13">
        <v>-0.22026363672873472</v>
      </c>
      <c r="E1621" s="13">
        <v>2.4227049310290072</v>
      </c>
      <c r="F1621" s="13">
        <v>10.583852888108281</v>
      </c>
      <c r="G1621" s="99"/>
    </row>
    <row r="1622" spans="1:7" ht="18" customHeight="1">
      <c r="A1622" s="112">
        <v>43265</v>
      </c>
      <c r="B1622" s="12">
        <v>3220.83</v>
      </c>
      <c r="C1622" s="13">
        <v>-0.28081364748134829</v>
      </c>
      <c r="D1622" s="13">
        <v>-0.50045875385771321</v>
      </c>
      <c r="E1622" s="13">
        <v>2.1350879974631365</v>
      </c>
      <c r="F1622" s="13">
        <v>10.227276616278647</v>
      </c>
      <c r="G1622" s="99"/>
    </row>
    <row r="1623" spans="1:7" ht="18" customHeight="1">
      <c r="A1623" s="112">
        <v>43266</v>
      </c>
      <c r="B1623" s="12">
        <v>3221.4</v>
      </c>
      <c r="C1623" s="13">
        <v>1.7697301627217499E-2</v>
      </c>
      <c r="D1623" s="13">
        <v>-0.48285001992567356</v>
      </c>
      <c r="E1623" s="13">
        <v>2.1531631520532724</v>
      </c>
      <c r="F1623" s="13">
        <v>10.246783869896902</v>
      </c>
      <c r="G1623" s="99"/>
    </row>
    <row r="1624" spans="1:7" ht="18" customHeight="1">
      <c r="A1624" s="112">
        <v>43269</v>
      </c>
      <c r="B1624" s="12">
        <v>3222.49</v>
      </c>
      <c r="C1624" s="13">
        <v>3.3836220276883822E-2</v>
      </c>
      <c r="D1624" s="13">
        <v>-0.44917717784513922</v>
      </c>
      <c r="E1624" s="13">
        <v>2.1877279213572187</v>
      </c>
      <c r="F1624" s="13">
        <v>9.9991124947091059</v>
      </c>
      <c r="G1624" s="99"/>
    </row>
    <row r="1625" spans="1:7" ht="18" customHeight="1">
      <c r="A1625" s="112">
        <v>43270</v>
      </c>
      <c r="B1625" s="12">
        <v>3231.17</v>
      </c>
      <c r="C1625" s="13">
        <v>0.26935692585547955</v>
      </c>
      <c r="D1625" s="13">
        <v>-0.18103014182754285</v>
      </c>
      <c r="E1625" s="13">
        <v>2.4629776438877427</v>
      </c>
      <c r="F1625" s="13">
        <v>10.051599938693133</v>
      </c>
      <c r="G1625" s="99"/>
    </row>
    <row r="1626" spans="1:7" ht="18" customHeight="1">
      <c r="A1626" s="112">
        <v>43271</v>
      </c>
      <c r="B1626" s="12">
        <v>3237.12</v>
      </c>
      <c r="C1626" s="13">
        <v>0.18414382406373164</v>
      </c>
      <c r="D1626" s="13">
        <v>2.780326410301015E-3</v>
      </c>
      <c r="E1626" s="13">
        <v>2.6516568891707504</v>
      </c>
      <c r="F1626" s="13">
        <v>10.521517950118643</v>
      </c>
      <c r="G1626" s="99"/>
    </row>
    <row r="1627" spans="1:7" ht="18" customHeight="1">
      <c r="A1627" s="112">
        <v>43272</v>
      </c>
      <c r="B1627" s="12">
        <v>3232.83</v>
      </c>
      <c r="C1627" s="13">
        <v>-0.13252520759192699</v>
      </c>
      <c r="D1627" s="13">
        <v>-0.12974856581496885</v>
      </c>
      <c r="E1627" s="13">
        <v>2.5156175677818249</v>
      </c>
      <c r="F1627" s="13">
        <v>10.238048960134204</v>
      </c>
      <c r="G1627" s="99"/>
    </row>
    <row r="1628" spans="1:7" ht="18" customHeight="1">
      <c r="A1628" s="112">
        <v>43273</v>
      </c>
      <c r="B1628" s="12">
        <v>3235.35</v>
      </c>
      <c r="C1628" s="13">
        <v>7.7950278857841226E-2</v>
      </c>
      <c r="D1628" s="13">
        <v>-5.1899426325996423E-2</v>
      </c>
      <c r="E1628" s="13">
        <v>2.5955287775487612</v>
      </c>
      <c r="F1628" s="13">
        <v>10.318337118189813</v>
      </c>
      <c r="G1628" s="99"/>
    </row>
    <row r="1629" spans="1:7" ht="18" customHeight="1">
      <c r="A1629" s="112">
        <v>43276</v>
      </c>
      <c r="B1629" s="12">
        <v>3235.9</v>
      </c>
      <c r="C1629" s="13">
        <v>1.6999706368703293E-2</v>
      </c>
      <c r="D1629" s="13">
        <v>-3.4908542707356993E-2</v>
      </c>
      <c r="E1629" s="13">
        <v>2.6129697161883625</v>
      </c>
      <c r="F1629" s="13">
        <v>10.267157363865609</v>
      </c>
      <c r="G1629" s="99"/>
    </row>
    <row r="1630" spans="1:7" ht="18" customHeight="1">
      <c r="A1630" s="112">
        <v>43277</v>
      </c>
      <c r="B1630" s="12">
        <v>3240.87</v>
      </c>
      <c r="C1630" s="13">
        <v>0.15358941870884379</v>
      </c>
      <c r="D1630" s="13">
        <v>0.11862726017366487</v>
      </c>
      <c r="E1630" s="13">
        <v>2.770572379895353</v>
      </c>
      <c r="F1630" s="13">
        <v>10.326362624381691</v>
      </c>
      <c r="G1630" s="99"/>
    </row>
    <row r="1631" spans="1:7" ht="18" customHeight="1">
      <c r="A1631" s="112">
        <v>43278</v>
      </c>
      <c r="B1631" s="12">
        <v>3240.52</v>
      </c>
      <c r="C1631" s="13">
        <v>-1.0799569251462859E-2</v>
      </c>
      <c r="D1631" s="13">
        <v>0.10781487968909431</v>
      </c>
      <c r="E1631" s="13">
        <v>2.7594736007610532</v>
      </c>
      <c r="F1631" s="13">
        <v>10.243892481824579</v>
      </c>
      <c r="G1631" s="99"/>
    </row>
    <row r="1632" spans="1:7" ht="18" customHeight="1">
      <c r="A1632" s="112">
        <v>43279</v>
      </c>
      <c r="B1632" s="12">
        <v>3248.89</v>
      </c>
      <c r="C1632" s="13">
        <v>0.25829187908112949</v>
      </c>
      <c r="D1632" s="13">
        <v>0.36638523584890947</v>
      </c>
      <c r="E1632" s="13">
        <v>3.0248929760583465</v>
      </c>
      <c r="F1632" s="13">
        <v>10.334580823071548</v>
      </c>
      <c r="G1632" s="99"/>
    </row>
    <row r="1633" spans="1:6" ht="18" customHeight="1">
      <c r="A1633" s="112">
        <v>43280</v>
      </c>
      <c r="B1633" s="12">
        <v>3253.77</v>
      </c>
      <c r="C1633" s="13">
        <v>0.15020514698866894</v>
      </c>
      <c r="D1633" s="13">
        <v>0.51714071231963032</v>
      </c>
      <c r="E1633" s="13">
        <v>3.1796416679879425</v>
      </c>
      <c r="F1633" s="13">
        <v>10.536346403408059</v>
      </c>
    </row>
    <row r="1634" spans="1:6" ht="18" customHeight="1">
      <c r="A1634" s="112">
        <v>43283</v>
      </c>
      <c r="B1634" s="12">
        <v>3258.59</v>
      </c>
      <c r="C1634" s="13">
        <v>0.14813585471622481</v>
      </c>
      <c r="D1634" s="13">
        <v>0.14813585471622481</v>
      </c>
      <c r="E1634" s="13">
        <v>3.3324877120659568</v>
      </c>
      <c r="F1634" s="13">
        <v>10.454687203405921</v>
      </c>
    </row>
    <row r="1635" spans="1:6" ht="18" customHeight="1">
      <c r="A1635" s="112">
        <v>43284</v>
      </c>
      <c r="B1635" s="12">
        <v>3261.02</v>
      </c>
      <c r="C1635" s="13">
        <v>7.4572130890970811E-2</v>
      </c>
      <c r="D1635" s="13">
        <v>0.2228184536706701</v>
      </c>
      <c r="E1635" s="13">
        <v>3.4095449500554986</v>
      </c>
      <c r="F1635" s="13">
        <v>10.3336040059548</v>
      </c>
    </row>
    <row r="1636" spans="1:6" ht="18" customHeight="1">
      <c r="A1636" s="112">
        <v>43285</v>
      </c>
      <c r="B1636" s="12">
        <v>3267.26</v>
      </c>
      <c r="C1636" s="13">
        <v>0.19135117233259891</v>
      </c>
      <c r="D1636" s="13">
        <v>0.41459599172652961</v>
      </c>
      <c r="E1636" s="13">
        <v>3.6074203266212246</v>
      </c>
      <c r="F1636" s="13">
        <v>10.546224742519183</v>
      </c>
    </row>
    <row r="1637" spans="1:6" ht="18" customHeight="1">
      <c r="A1637" s="112">
        <v>43286</v>
      </c>
      <c r="B1637" s="12">
        <v>3267.33</v>
      </c>
      <c r="C1637" s="13">
        <v>2.1424680006987273E-3</v>
      </c>
      <c r="D1637" s="13">
        <v>0.4167473423136947</v>
      </c>
      <c r="E1637" s="13">
        <v>3.6096400824480623</v>
      </c>
      <c r="F1637" s="13">
        <v>10.467486890284095</v>
      </c>
    </row>
    <row r="1638" spans="1:6" ht="18" customHeight="1">
      <c r="A1638" s="112">
        <v>43287</v>
      </c>
      <c r="B1638" s="12">
        <v>3266.36</v>
      </c>
      <c r="C1638" s="13">
        <v>-2.9687849100024089E-2</v>
      </c>
      <c r="D1638" s="13">
        <v>0.38693576989154987</v>
      </c>
      <c r="E1638" s="13">
        <v>3.5788806088473235</v>
      </c>
      <c r="F1638" s="13">
        <v>10.330244922361874</v>
      </c>
    </row>
    <row r="1639" spans="1:6" ht="18" customHeight="1">
      <c r="A1639" s="112">
        <v>43290</v>
      </c>
      <c r="B1639" s="12">
        <v>3268.17</v>
      </c>
      <c r="C1639" s="13">
        <v>5.5413365336343112E-2</v>
      </c>
      <c r="D1639" s="13">
        <v>0.44256354935967579</v>
      </c>
      <c r="E1639" s="13">
        <v>3.6362771523703818</v>
      </c>
      <c r="F1639" s="13">
        <v>10.44211721530024</v>
      </c>
    </row>
    <row r="1640" spans="1:6" ht="18" customHeight="1">
      <c r="A1640" s="112">
        <v>43291</v>
      </c>
      <c r="B1640" s="12">
        <v>3265.04</v>
      </c>
      <c r="C1640" s="13">
        <v>-9.5772251749448589E-2</v>
      </c>
      <c r="D1640" s="13">
        <v>0.34636744453357959</v>
      </c>
      <c r="E1640" s="13">
        <v>3.5370223561122627</v>
      </c>
      <c r="F1640" s="13">
        <v>10.24692983789004</v>
      </c>
    </row>
    <row r="1641" spans="1:6" ht="18" customHeight="1">
      <c r="A1641" s="112">
        <v>43292</v>
      </c>
      <c r="B1641" s="12">
        <v>3266.21</v>
      </c>
      <c r="C1641" s="13">
        <v>3.5834170484894123E-2</v>
      </c>
      <c r="D1641" s="13">
        <v>0.38232573291905325</v>
      </c>
      <c r="E1641" s="13">
        <v>3.5741239892183252</v>
      </c>
      <c r="F1641" s="13">
        <v>10.129138849551556</v>
      </c>
    </row>
    <row r="1642" spans="1:6" ht="18" customHeight="1">
      <c r="A1642" s="112">
        <v>43293</v>
      </c>
      <c r="B1642" s="12">
        <v>3269.87</v>
      </c>
      <c r="C1642" s="13">
        <v>0.11205648136525248</v>
      </c>
      <c r="D1642" s="13">
        <v>0.49481063504794864</v>
      </c>
      <c r="E1642" s="13">
        <v>3.6901855081655333</v>
      </c>
      <c r="F1642" s="13">
        <v>10.007737854932031</v>
      </c>
    </row>
    <row r="1643" spans="1:6" ht="18" customHeight="1">
      <c r="A1643" s="112">
        <v>43294</v>
      </c>
      <c r="B1643" s="12">
        <v>3271.03</v>
      </c>
      <c r="C1643" s="13">
        <v>3.5475416453878417E-2</v>
      </c>
      <c r="D1643" s="13">
        <v>0.53046158763527806</v>
      </c>
      <c r="E1643" s="13">
        <v>3.7269700332963396</v>
      </c>
      <c r="F1643" s="13">
        <v>10.041950796123178</v>
      </c>
    </row>
    <row r="1644" spans="1:6" ht="18" customHeight="1">
      <c r="A1644" s="112">
        <v>43297</v>
      </c>
      <c r="B1644" s="12">
        <v>3274.84</v>
      </c>
      <c r="C1644" s="13">
        <v>0.11647707297088861</v>
      </c>
      <c r="D1644" s="13">
        <v>0.64755652673669228</v>
      </c>
      <c r="E1644" s="13">
        <v>3.8477881718725238</v>
      </c>
      <c r="F1644" s="13">
        <v>9.9304802602206763</v>
      </c>
    </row>
    <row r="1645" spans="1:6" ht="18" customHeight="1">
      <c r="A1645" s="112">
        <v>43298</v>
      </c>
      <c r="B1645" s="12">
        <v>3280.57</v>
      </c>
      <c r="C1645" s="13">
        <v>0.17497038023230882</v>
      </c>
      <c r="D1645" s="13">
        <v>0.82365993908604107</v>
      </c>
      <c r="E1645" s="13">
        <v>4.0294910416996954</v>
      </c>
      <c r="F1645" s="13">
        <v>9.9854830976990883</v>
      </c>
    </row>
    <row r="1646" spans="1:6" ht="18" customHeight="1">
      <c r="A1646" s="112">
        <v>43299</v>
      </c>
      <c r="B1646" s="12">
        <v>3277.6</v>
      </c>
      <c r="C1646" s="13">
        <v>-9.0533047610641404E-2</v>
      </c>
      <c r="D1646" s="13">
        <v>0.73238120703060794</v>
      </c>
      <c r="E1646" s="13">
        <v>3.9353099730458085</v>
      </c>
      <c r="F1646" s="13">
        <v>9.7876331479868739</v>
      </c>
    </row>
    <row r="1647" spans="1:6" ht="18" customHeight="1">
      <c r="A1647" s="112">
        <v>43300</v>
      </c>
      <c r="B1647" s="12">
        <v>3279.73</v>
      </c>
      <c r="C1647" s="13">
        <v>6.4986575543080072E-2</v>
      </c>
      <c r="D1647" s="13">
        <v>0.79784373204005998</v>
      </c>
      <c r="E1647" s="13">
        <v>4.0028539717773981</v>
      </c>
      <c r="F1647" s="13">
        <v>9.6551262976646299</v>
      </c>
    </row>
    <row r="1648" spans="1:6" ht="18" customHeight="1">
      <c r="A1648" s="112">
        <v>43301</v>
      </c>
      <c r="B1648" s="12">
        <v>3285.96</v>
      </c>
      <c r="C1648" s="13">
        <v>0.18995466090196977</v>
      </c>
      <c r="D1648" s="13">
        <v>0.98931393429775305</v>
      </c>
      <c r="E1648" s="13">
        <v>4.2004122403678457</v>
      </c>
      <c r="F1648" s="13">
        <v>9.5780227695632334</v>
      </c>
    </row>
    <row r="1649" spans="1:6" ht="18" customHeight="1">
      <c r="A1649" s="112">
        <v>43304</v>
      </c>
      <c r="B1649" s="12">
        <v>3286.17</v>
      </c>
      <c r="C1649" s="13">
        <v>6.3908264251510971E-3</v>
      </c>
      <c r="D1649" s="13">
        <v>0.99576798605924832</v>
      </c>
      <c r="E1649" s="13">
        <v>4.2070715078484255</v>
      </c>
      <c r="F1649" s="13">
        <v>9.5528766977150514</v>
      </c>
    </row>
    <row r="1650" spans="1:6" ht="18" customHeight="1">
      <c r="A1650" s="112">
        <v>43305</v>
      </c>
      <c r="B1650" s="12">
        <v>3290.86</v>
      </c>
      <c r="C1650" s="13">
        <v>0.14271933588341223</v>
      </c>
      <c r="D1650" s="13">
        <v>1.1399084753993094</v>
      </c>
      <c r="E1650" s="13">
        <v>4.3557951482479762</v>
      </c>
      <c r="F1650" s="13">
        <v>9.7582614032045036</v>
      </c>
    </row>
    <row r="1651" spans="1:6" ht="18" customHeight="1">
      <c r="A1651" s="112">
        <v>43306</v>
      </c>
      <c r="B1651" s="12">
        <v>3295.04</v>
      </c>
      <c r="C1651" s="13">
        <v>0.12701846933627081</v>
      </c>
      <c r="D1651" s="13">
        <v>1.268374839032882</v>
      </c>
      <c r="E1651" s="13">
        <v>4.4883462819089948</v>
      </c>
      <c r="F1651" s="13">
        <v>9.9240715782169531</v>
      </c>
    </row>
    <row r="1652" spans="1:6" ht="18" customHeight="1">
      <c r="A1652" s="112">
        <v>43307</v>
      </c>
      <c r="B1652" s="12">
        <v>3289.31</v>
      </c>
      <c r="C1652" s="13">
        <v>-0.17389773720500878</v>
      </c>
      <c r="D1652" s="13">
        <v>1.092271426683511</v>
      </c>
      <c r="E1652" s="13">
        <v>4.3066434120818231</v>
      </c>
      <c r="F1652" s="13">
        <v>9.7746644328899013</v>
      </c>
    </row>
    <row r="1653" spans="1:6" ht="18" customHeight="1">
      <c r="A1653" s="112">
        <v>43308</v>
      </c>
      <c r="B1653" s="12">
        <v>3289.21</v>
      </c>
      <c r="C1653" s="13">
        <v>-3.0401512779221207E-3</v>
      </c>
      <c r="D1653" s="13">
        <v>1.0891980687018465</v>
      </c>
      <c r="E1653" s="13">
        <v>4.3034723323291502</v>
      </c>
      <c r="F1653" s="13">
        <v>9.2579305763162303</v>
      </c>
    </row>
    <row r="1654" spans="1:6" ht="18" customHeight="1">
      <c r="A1654" s="112">
        <v>43311</v>
      </c>
      <c r="B1654" s="12">
        <v>3290.86</v>
      </c>
      <c r="C1654" s="13">
        <v>5.0164021147947047E-2</v>
      </c>
      <c r="D1654" s="13">
        <v>1.1399084753993094</v>
      </c>
      <c r="E1654" s="13">
        <v>4.3557951482479762</v>
      </c>
      <c r="F1654" s="13">
        <v>9.1173749705725449</v>
      </c>
    </row>
    <row r="1655" spans="1:6" ht="18" customHeight="1">
      <c r="A1655" s="112">
        <v>43312</v>
      </c>
      <c r="B1655" s="12">
        <v>3288.65</v>
      </c>
      <c r="C1655" s="13">
        <v>-6.7155697902676614E-2</v>
      </c>
      <c r="D1655" s="13">
        <v>1.0719872640045258</v>
      </c>
      <c r="E1655" s="13">
        <v>4.2857142857142927</v>
      </c>
      <c r="F1655" s="13">
        <v>8.9350129682567605</v>
      </c>
    </row>
    <row r="1656" spans="1:6" ht="18" customHeight="1">
      <c r="A1656" s="112">
        <v>43313</v>
      </c>
      <c r="B1656" s="12">
        <v>3293.73</v>
      </c>
      <c r="C1656" s="13">
        <v>0.15447067945812964</v>
      </c>
      <c r="D1656" s="13">
        <v>0.15447067945812964</v>
      </c>
      <c r="E1656" s="13">
        <v>4.4468051371491901</v>
      </c>
      <c r="F1656" s="13">
        <v>8.9502671055025296</v>
      </c>
    </row>
    <row r="1657" spans="1:6" ht="18" customHeight="1">
      <c r="A1657" s="112">
        <v>43314</v>
      </c>
      <c r="B1657" s="12">
        <v>3294.76</v>
      </c>
      <c r="C1657" s="13">
        <v>3.1271537132671057E-2</v>
      </c>
      <c r="D1657" s="13">
        <v>0.18579052194669377</v>
      </c>
      <c r="E1657" s="13">
        <v>4.4794672586015549</v>
      </c>
      <c r="F1657" s="13">
        <v>8.791811127620953</v>
      </c>
    </row>
    <row r="1658" spans="1:6" ht="18" customHeight="1">
      <c r="A1658" s="112">
        <v>43315</v>
      </c>
      <c r="B1658" s="12">
        <v>3298.86</v>
      </c>
      <c r="C1658" s="13">
        <v>0.12444001991041009</v>
      </c>
      <c r="D1658" s="13">
        <v>0.31046173961959411</v>
      </c>
      <c r="E1658" s="13">
        <v>4.6094815284604351</v>
      </c>
      <c r="F1658" s="13">
        <v>8.7792074180081947</v>
      </c>
    </row>
    <row r="1659" spans="1:6" ht="18" customHeight="1">
      <c r="A1659" s="112">
        <v>43318</v>
      </c>
      <c r="B1659" s="12">
        <v>3299.79</v>
      </c>
      <c r="C1659" s="13">
        <v>2.8191557083356855E-2</v>
      </c>
      <c r="D1659" s="13">
        <v>0.33874082070151079</v>
      </c>
      <c r="E1659" s="13">
        <v>4.6389725701601492</v>
      </c>
      <c r="F1659" s="13">
        <v>8.8644386526343553</v>
      </c>
    </row>
    <row r="1660" spans="1:6" ht="18" customHeight="1">
      <c r="A1660" s="112">
        <v>43319</v>
      </c>
      <c r="B1660" s="12">
        <v>3295.23</v>
      </c>
      <c r="C1660" s="13">
        <v>-0.13819061212986261</v>
      </c>
      <c r="D1660" s="13">
        <v>0.20008210055797448</v>
      </c>
      <c r="E1660" s="13">
        <v>4.4943713334390401</v>
      </c>
      <c r="F1660" s="13">
        <v>8.7211719291299552</v>
      </c>
    </row>
    <row r="1661" spans="1:6" ht="18" customHeight="1">
      <c r="A1661" s="112">
        <v>43320</v>
      </c>
      <c r="B1661" s="12">
        <v>3293.44</v>
      </c>
      <c r="C1661" s="13">
        <v>-5.4320942695951224E-2</v>
      </c>
      <c r="D1661" s="13">
        <v>0.14565247137883208</v>
      </c>
      <c r="E1661" s="13">
        <v>4.4376090058664941</v>
      </c>
      <c r="F1661" s="13">
        <v>8.6639061649372415</v>
      </c>
    </row>
    <row r="1662" spans="1:6" ht="18" customHeight="1">
      <c r="A1662" s="112">
        <v>43321</v>
      </c>
      <c r="B1662" s="12">
        <v>3290.96</v>
      </c>
      <c r="C1662" s="13">
        <v>-7.5301204819278045E-2</v>
      </c>
      <c r="D1662" s="13">
        <v>7.0241588493757945E-2</v>
      </c>
      <c r="E1662" s="13">
        <v>4.3589662280006269</v>
      </c>
      <c r="F1662" s="13">
        <v>8.7352721553700885</v>
      </c>
    </row>
    <row r="1663" spans="1:6" ht="18" customHeight="1">
      <c r="A1663" s="112">
        <v>43322</v>
      </c>
      <c r="B1663" s="12">
        <v>3278.5</v>
      </c>
      <c r="C1663" s="13">
        <v>-0.37861292753482712</v>
      </c>
      <c r="D1663" s="13">
        <v>-0.30863728277561453</v>
      </c>
      <c r="E1663" s="13">
        <v>3.9638496908197318</v>
      </c>
      <c r="F1663" s="13">
        <v>8.5024771726144088</v>
      </c>
    </row>
    <row r="1664" spans="1:6" ht="18" customHeight="1">
      <c r="A1664" s="112">
        <v>43325</v>
      </c>
      <c r="B1664" s="12">
        <v>3285.64</v>
      </c>
      <c r="C1664" s="13">
        <v>0.21778252249504693</v>
      </c>
      <c r="D1664" s="13">
        <v>-9.1526918340356644E-2</v>
      </c>
      <c r="E1664" s="13">
        <v>4.1902647851593366</v>
      </c>
      <c r="F1664" s="13">
        <v>8.6273304041075249</v>
      </c>
    </row>
    <row r="1665" spans="1:6" ht="18" customHeight="1">
      <c r="A1665" s="112">
        <v>43326</v>
      </c>
      <c r="B1665" s="12">
        <v>3294.23</v>
      </c>
      <c r="C1665" s="13">
        <v>0.26144069344176124</v>
      </c>
      <c r="D1665" s="13">
        <v>0.16967448649141126</v>
      </c>
      <c r="E1665" s="13">
        <v>4.4626605359124882</v>
      </c>
      <c r="F1665" s="13">
        <v>8.7549190502601562</v>
      </c>
    </row>
    <row r="1666" spans="1:6" ht="18" customHeight="1">
      <c r="A1666" s="112">
        <v>43327</v>
      </c>
      <c r="B1666" s="12">
        <v>3289.7</v>
      </c>
      <c r="C1666" s="13">
        <v>-0.13751316696163363</v>
      </c>
      <c r="D1666" s="13">
        <v>3.1927994769875845E-2</v>
      </c>
      <c r="E1666" s="13">
        <v>4.3190106231171699</v>
      </c>
      <c r="F1666" s="13">
        <v>8.5301239797567874</v>
      </c>
    </row>
    <row r="1667" spans="1:6" ht="18" customHeight="1">
      <c r="A1667" s="112">
        <v>43328</v>
      </c>
      <c r="B1667" s="12">
        <v>3288.2</v>
      </c>
      <c r="C1667" s="13">
        <v>-4.5596862935826099E-2</v>
      </c>
      <c r="D1667" s="13">
        <v>-1.3683426329957893E-2</v>
      </c>
      <c r="E1667" s="13">
        <v>4.27144442682732</v>
      </c>
      <c r="F1667" s="13">
        <v>8.39195416696883</v>
      </c>
    </row>
    <row r="1668" spans="1:6" ht="18" customHeight="1">
      <c r="A1668" s="112">
        <v>43329</v>
      </c>
      <c r="B1668" s="12">
        <v>3287.04</v>
      </c>
      <c r="C1668" s="13">
        <v>-3.5277659509758141E-2</v>
      </c>
      <c r="D1668" s="13">
        <v>-4.8956258647170348E-2</v>
      </c>
      <c r="E1668" s="13">
        <v>4.2346599016965358</v>
      </c>
      <c r="F1668" s="13">
        <v>8.6197495861132225</v>
      </c>
    </row>
    <row r="1669" spans="1:6" ht="18" customHeight="1">
      <c r="A1669" s="112">
        <v>43332</v>
      </c>
      <c r="B1669" s="12">
        <v>3289.05</v>
      </c>
      <c r="C1669" s="13">
        <v>6.1149240654212456E-2</v>
      </c>
      <c r="D1669" s="13">
        <v>1.2163045626634172E-2</v>
      </c>
      <c r="E1669" s="13">
        <v>4.2983986047249179</v>
      </c>
      <c r="F1669" s="13">
        <v>8.4525061743457197</v>
      </c>
    </row>
    <row r="1670" spans="1:6" ht="18" customHeight="1">
      <c r="A1670" s="112">
        <v>43333</v>
      </c>
      <c r="B1670" s="12">
        <v>3283.16</v>
      </c>
      <c r="C1670" s="13">
        <v>-0.17907906538363605</v>
      </c>
      <c r="D1670" s="13">
        <v>-0.16693780122543078</v>
      </c>
      <c r="E1670" s="13">
        <v>4.1116220072934695</v>
      </c>
      <c r="F1670" s="13">
        <v>8.3018581621578935</v>
      </c>
    </row>
    <row r="1671" spans="1:6" ht="18" customHeight="1">
      <c r="A1671" s="112">
        <v>43334</v>
      </c>
      <c r="B1671" s="12">
        <v>3292.61</v>
      </c>
      <c r="C1671" s="13">
        <v>0.28783245409911284</v>
      </c>
      <c r="D1671" s="13">
        <v>0.12041415170358505</v>
      </c>
      <c r="E1671" s="13">
        <v>4.411289043919453</v>
      </c>
      <c r="F1671" s="13">
        <v>8.3708545624498143</v>
      </c>
    </row>
    <row r="1672" spans="1:6" ht="18" customHeight="1">
      <c r="A1672" s="112">
        <v>43335</v>
      </c>
      <c r="B1672" s="12">
        <v>3290.02</v>
      </c>
      <c r="C1672" s="13">
        <v>-7.8661001454782831E-2</v>
      </c>
      <c r="D1672" s="13">
        <v>4.1658431271196505E-2</v>
      </c>
      <c r="E1672" s="13">
        <v>4.3291580783256789</v>
      </c>
      <c r="F1672" s="13">
        <v>8.0689929279292638</v>
      </c>
    </row>
    <row r="1673" spans="1:6" ht="18" customHeight="1">
      <c r="A1673" s="112">
        <v>43336</v>
      </c>
      <c r="B1673" s="12">
        <v>3291.04</v>
      </c>
      <c r="C1673" s="13">
        <v>3.1002851046491031E-2</v>
      </c>
      <c r="D1673" s="13">
        <v>7.2674197619071457E-2</v>
      </c>
      <c r="E1673" s="13">
        <v>4.3615030918027653</v>
      </c>
      <c r="F1673" s="13">
        <v>7.9001206525730394</v>
      </c>
    </row>
    <row r="1674" spans="1:6" ht="18" customHeight="1">
      <c r="A1674" s="112">
        <v>43339</v>
      </c>
      <c r="B1674" s="12">
        <v>3296.62</v>
      </c>
      <c r="C1674" s="13">
        <v>0.16955126646895913</v>
      </c>
      <c r="D1674" s="13">
        <v>0.24234868411050492</v>
      </c>
      <c r="E1674" s="13">
        <v>4.5384493420009386</v>
      </c>
      <c r="F1674" s="13">
        <v>7.954586388360374</v>
      </c>
    </row>
    <row r="1675" spans="1:6" ht="18" customHeight="1">
      <c r="A1675" s="112">
        <v>43340</v>
      </c>
      <c r="B1675" s="12">
        <v>3298.22</v>
      </c>
      <c r="C1675" s="13">
        <v>4.8534559639867858E-2</v>
      </c>
      <c r="D1675" s="13">
        <v>0.2910008666169972</v>
      </c>
      <c r="E1675" s="13">
        <v>4.5891866180434393</v>
      </c>
      <c r="F1675" s="13">
        <v>7.9656156706646275</v>
      </c>
    </row>
    <row r="1676" spans="1:6" ht="18" customHeight="1">
      <c r="A1676" s="112">
        <v>43341</v>
      </c>
      <c r="B1676" s="12">
        <v>3303.14</v>
      </c>
      <c r="C1676" s="13">
        <v>0.14917137122447688</v>
      </c>
      <c r="D1676" s="13">
        <v>0.44060632782447762</v>
      </c>
      <c r="E1676" s="13">
        <v>4.7452037418741044</v>
      </c>
      <c r="F1676" s="13">
        <v>8.0629964536686813</v>
      </c>
    </row>
    <row r="1677" spans="1:6" ht="18" customHeight="1">
      <c r="A1677" s="112">
        <v>43342</v>
      </c>
      <c r="B1677" s="12">
        <v>3296.24</v>
      </c>
      <c r="C1677" s="13">
        <v>-0.20889214504986597</v>
      </c>
      <c r="D1677" s="13">
        <v>0.23079379076520468</v>
      </c>
      <c r="E1677" s="13">
        <v>4.5263992389408481</v>
      </c>
      <c r="F1677" s="13">
        <v>7.81821393291946</v>
      </c>
    </row>
    <row r="1678" spans="1:6" ht="18" customHeight="1">
      <c r="A1678" s="112">
        <v>43343</v>
      </c>
      <c r="B1678" s="12">
        <v>3290.93</v>
      </c>
      <c r="C1678" s="13">
        <v>-0.16109263888551828</v>
      </c>
      <c r="D1678" s="13">
        <v>6.9329360071757051E-2</v>
      </c>
      <c r="E1678" s="13">
        <v>4.3580149040748362</v>
      </c>
      <c r="F1678" s="13">
        <v>7.5130024567455989</v>
      </c>
    </row>
    <row r="1679" spans="1:6" ht="18" customHeight="1">
      <c r="A1679" s="112">
        <v>43346</v>
      </c>
      <c r="B1679" s="12">
        <v>3293.08</v>
      </c>
      <c r="C1679" s="13">
        <v>6.5331076625763096E-2</v>
      </c>
      <c r="D1679" s="13">
        <v>6.5331076625763096E-2</v>
      </c>
      <c r="E1679" s="13">
        <v>4.4261931187569381</v>
      </c>
      <c r="F1679" s="13">
        <v>7.4989553953828336</v>
      </c>
    </row>
    <row r="1680" spans="1:6" ht="18" customHeight="1">
      <c r="A1680" s="112">
        <v>43347</v>
      </c>
      <c r="B1680" s="12">
        <v>3289.51</v>
      </c>
      <c r="C1680" s="13">
        <v>-0.1084091488818939</v>
      </c>
      <c r="D1680" s="13">
        <v>-4.3148897120259821E-2</v>
      </c>
      <c r="E1680" s="13">
        <v>4.3129855715871246</v>
      </c>
      <c r="F1680" s="13">
        <v>7.3288111481978335</v>
      </c>
    </row>
    <row r="1681" spans="1:6" ht="18" customHeight="1">
      <c r="A1681" s="112">
        <v>43348</v>
      </c>
      <c r="B1681" s="12">
        <v>3288.78</v>
      </c>
      <c r="C1681" s="13">
        <v>-2.2191755003020397E-2</v>
      </c>
      <c r="D1681" s="13">
        <v>-6.5331076625740891E-2</v>
      </c>
      <c r="E1681" s="13">
        <v>4.2898366893927342</v>
      </c>
      <c r="F1681" s="13">
        <v>7.2906403940886655</v>
      </c>
    </row>
    <row r="1682" spans="1:6" ht="18" customHeight="1">
      <c r="A1682" s="112">
        <v>43349</v>
      </c>
      <c r="B1682" s="12">
        <v>3290.28</v>
      </c>
      <c r="C1682" s="13">
        <v>4.5609618156272624E-2</v>
      </c>
      <c r="D1682" s="13">
        <v>-1.9751255724054229E-2</v>
      </c>
      <c r="E1682" s="13">
        <v>4.3374028856825841</v>
      </c>
      <c r="F1682" s="13">
        <v>6.9012011553444497</v>
      </c>
    </row>
    <row r="1683" spans="1:6" ht="18" customHeight="1">
      <c r="A1683" s="112">
        <v>43353</v>
      </c>
      <c r="B1683" s="12">
        <v>3293.32</v>
      </c>
      <c r="C1683" s="13">
        <v>9.2393352541431106E-2</v>
      </c>
      <c r="D1683" s="13">
        <v>7.262384797004362E-2</v>
      </c>
      <c r="E1683" s="13">
        <v>4.4338037101633088</v>
      </c>
      <c r="F1683" s="13">
        <v>6.8943915920945509</v>
      </c>
    </row>
    <row r="1684" spans="1:6" ht="18" customHeight="1">
      <c r="A1684" s="112">
        <v>43354</v>
      </c>
      <c r="B1684" s="12">
        <v>3294.1</v>
      </c>
      <c r="C1684" s="13">
        <v>2.3684306414195611E-2</v>
      </c>
      <c r="D1684" s="13">
        <v>9.6325354838899813E-2</v>
      </c>
      <c r="E1684" s="13">
        <v>4.4585381322340245</v>
      </c>
      <c r="F1684" s="13">
        <v>6.8344052124785559</v>
      </c>
    </row>
    <row r="1685" spans="1:6" ht="18" customHeight="1">
      <c r="A1685" s="112">
        <v>43355</v>
      </c>
      <c r="B1685" s="12">
        <v>3291.98</v>
      </c>
      <c r="C1685" s="13">
        <v>-6.4357487629396193E-2</v>
      </c>
      <c r="D1685" s="13">
        <v>3.1905874631199538E-2</v>
      </c>
      <c r="E1685" s="13">
        <v>4.3913112414777133</v>
      </c>
      <c r="F1685" s="13">
        <v>6.7542238220319906</v>
      </c>
    </row>
    <row r="1686" spans="1:6" ht="18" customHeight="1">
      <c r="A1686" s="112">
        <v>43356</v>
      </c>
      <c r="B1686" s="12">
        <v>3291.48</v>
      </c>
      <c r="C1686" s="13">
        <v>-1.5188427633217039E-2</v>
      </c>
      <c r="D1686" s="13">
        <v>1.6712600997292881E-2</v>
      </c>
      <c r="E1686" s="13">
        <v>4.3754558427144374</v>
      </c>
      <c r="F1686" s="13">
        <v>6.6992563585557718</v>
      </c>
    </row>
    <row r="1687" spans="1:6" ht="18" customHeight="1">
      <c r="A1687" s="112">
        <v>43357</v>
      </c>
      <c r="B1687" s="12">
        <v>3293.08</v>
      </c>
      <c r="C1687" s="13">
        <v>4.86103515743741E-2</v>
      </c>
      <c r="D1687" s="13">
        <v>6.5331076625763096E-2</v>
      </c>
      <c r="E1687" s="13">
        <v>4.4261931187569381</v>
      </c>
      <c r="F1687" s="13">
        <v>6.5766520921592075</v>
      </c>
    </row>
    <row r="1688" spans="1:6" ht="18" customHeight="1">
      <c r="A1688" s="112">
        <v>43360</v>
      </c>
      <c r="B1688" s="12">
        <v>3299.25</v>
      </c>
      <c r="C1688" s="13">
        <v>0.18736259064462413</v>
      </c>
      <c r="D1688" s="13">
        <v>0.25281607326805844</v>
      </c>
      <c r="E1688" s="13">
        <v>4.6218487394958041</v>
      </c>
      <c r="F1688" s="13">
        <v>6.5759380814554458</v>
      </c>
    </row>
    <row r="1689" spans="1:6" ht="18" customHeight="1">
      <c r="A1689" s="112">
        <v>43361</v>
      </c>
      <c r="B1689" s="12">
        <v>3303.31</v>
      </c>
      <c r="C1689" s="13">
        <v>0.1230582708191319</v>
      </c>
      <c r="D1689" s="13">
        <v>0.3761854551752819</v>
      </c>
      <c r="E1689" s="13">
        <v>4.7505945774536151</v>
      </c>
      <c r="F1689" s="13">
        <v>6.5693878077737189</v>
      </c>
    </row>
    <row r="1690" spans="1:6" ht="18" customHeight="1">
      <c r="A1690" s="112">
        <v>43362</v>
      </c>
      <c r="B1690" s="12">
        <v>3300.12</v>
      </c>
      <c r="C1690" s="13">
        <v>-9.6569804226676048E-2</v>
      </c>
      <c r="D1690" s="13">
        <v>0.27925236939101428</v>
      </c>
      <c r="E1690" s="13">
        <v>4.6494371333438922</v>
      </c>
      <c r="F1690" s="13">
        <v>6.3145313793647739</v>
      </c>
    </row>
    <row r="1691" spans="1:6" ht="18" customHeight="1">
      <c r="A1691" s="112">
        <v>43363</v>
      </c>
      <c r="B1691" s="12">
        <v>3298.77</v>
      </c>
      <c r="C1691" s="13">
        <v>-4.0907603359874312E-2</v>
      </c>
      <c r="D1691" s="13">
        <v>0.23823053057949739</v>
      </c>
      <c r="E1691" s="13">
        <v>4.6066275566830406</v>
      </c>
      <c r="F1691" s="13">
        <v>6.191673400012232</v>
      </c>
    </row>
    <row r="1692" spans="1:6" ht="18" customHeight="1">
      <c r="A1692" s="112">
        <v>43364</v>
      </c>
      <c r="B1692" s="12">
        <v>3301.96</v>
      </c>
      <c r="C1692" s="13">
        <v>9.6702710404183989E-2</v>
      </c>
      <c r="D1692" s="13">
        <v>0.33516361636376502</v>
      </c>
      <c r="E1692" s="13">
        <v>4.7077850007927635</v>
      </c>
      <c r="F1692" s="13">
        <v>6.1426546271621918</v>
      </c>
    </row>
    <row r="1693" spans="1:6" ht="18" customHeight="1">
      <c r="A1693" s="112">
        <v>43367</v>
      </c>
      <c r="B1693" s="12">
        <v>3303.35</v>
      </c>
      <c r="C1693" s="13">
        <v>4.2096209524045136E-2</v>
      </c>
      <c r="D1693" s="13">
        <v>0.37740091706599532</v>
      </c>
      <c r="E1693" s="13">
        <v>4.7518630093546843</v>
      </c>
      <c r="F1693" s="13">
        <v>6.1409343139806394</v>
      </c>
    </row>
    <row r="1694" spans="1:6" ht="18" customHeight="1">
      <c r="A1694" s="112">
        <v>43368</v>
      </c>
      <c r="B1694" s="12">
        <v>3307.11</v>
      </c>
      <c r="C1694" s="13">
        <v>0.11382384549019076</v>
      </c>
      <c r="D1694" s="13">
        <v>0.49165433479290144</v>
      </c>
      <c r="E1694" s="13">
        <v>4.8710956080545431</v>
      </c>
      <c r="F1694" s="13">
        <v>6.5585972238332735</v>
      </c>
    </row>
    <row r="1695" spans="1:6" ht="18" customHeight="1">
      <c r="A1695" s="112">
        <v>43369</v>
      </c>
      <c r="B1695" s="12">
        <v>3302.46</v>
      </c>
      <c r="C1695" s="13">
        <v>-0.14060614857080989</v>
      </c>
      <c r="D1695" s="13">
        <v>0.35035688999767167</v>
      </c>
      <c r="E1695" s="13">
        <v>4.7236403995560394</v>
      </c>
      <c r="F1695" s="13">
        <v>6.2971140909354295</v>
      </c>
    </row>
    <row r="1696" spans="1:6" ht="18" customHeight="1">
      <c r="A1696" s="112">
        <v>43370</v>
      </c>
      <c r="B1696" s="12">
        <v>3305.53</v>
      </c>
      <c r="C1696" s="13">
        <v>9.2961004826719318E-2</v>
      </c>
      <c r="D1696" s="13">
        <v>0.44364359010979904</v>
      </c>
      <c r="E1696" s="13">
        <v>4.820992547962577</v>
      </c>
      <c r="F1696" s="13">
        <v>6.4445804083209879</v>
      </c>
    </row>
    <row r="1697" spans="1:6" ht="18" customHeight="1">
      <c r="A1697" s="112">
        <v>43371</v>
      </c>
      <c r="B1697" s="12">
        <v>3306.29</v>
      </c>
      <c r="C1697" s="13">
        <v>2.2991774390179742E-2</v>
      </c>
      <c r="D1697" s="13">
        <v>0.46673736603330962</v>
      </c>
      <c r="E1697" s="13">
        <v>4.8450927540827582</v>
      </c>
      <c r="F1697" s="13">
        <v>6.4251870163647418</v>
      </c>
    </row>
    <row r="1698" spans="1:6" ht="18" customHeight="1">
      <c r="A1698" s="112">
        <v>43374</v>
      </c>
      <c r="B1698" s="12">
        <v>3297.07</v>
      </c>
      <c r="C1698" s="13">
        <v>-0.27886241073831197</v>
      </c>
      <c r="D1698" s="13">
        <v>-0.27886241073831197</v>
      </c>
      <c r="E1698" s="13">
        <v>4.5527192008879114</v>
      </c>
      <c r="F1698" s="13">
        <v>5.9010390736666363</v>
      </c>
    </row>
    <row r="1699" spans="1:6" ht="18" customHeight="1">
      <c r="A1699" s="112">
        <v>43375</v>
      </c>
      <c r="B1699" s="12">
        <v>3303.19</v>
      </c>
      <c r="C1699" s="13">
        <v>0.18559999999999999</v>
      </c>
      <c r="D1699" s="13">
        <v>-9.3799999999999994E-2</v>
      </c>
      <c r="E1699" s="13">
        <v>4.7468000000000004</v>
      </c>
      <c r="F1699" s="13">
        <v>6.0240999999999998</v>
      </c>
    </row>
    <row r="1700" spans="1:6" ht="18" customHeight="1">
      <c r="A1700" s="112">
        <v>43376</v>
      </c>
      <c r="B1700" s="12">
        <v>3315.32</v>
      </c>
      <c r="C1700" s="13">
        <v>0.36720000000000003</v>
      </c>
      <c r="D1700" s="13">
        <v>0.27310000000000001</v>
      </c>
      <c r="E1700" s="13">
        <v>5.1314000000000002</v>
      </c>
      <c r="F1700" s="13">
        <v>6.1334</v>
      </c>
    </row>
    <row r="1701" spans="1:6" ht="18" customHeight="1">
      <c r="A1701" s="112">
        <v>43377</v>
      </c>
      <c r="B1701" s="12">
        <v>3319.66</v>
      </c>
      <c r="C1701" s="13">
        <v>0.13089999999999999</v>
      </c>
      <c r="D1701" s="13">
        <v>0.40439999999999998</v>
      </c>
      <c r="E1701" s="13">
        <v>5.2690999999999999</v>
      </c>
      <c r="F1701" s="13">
        <v>6.2409999999999997</v>
      </c>
    </row>
    <row r="1702" spans="1:6" ht="18" customHeight="1">
      <c r="A1702" s="112">
        <v>43378</v>
      </c>
      <c r="B1702" s="12">
        <v>3319.41</v>
      </c>
      <c r="C1702" s="13">
        <v>-7.4999999999999997E-3</v>
      </c>
      <c r="D1702" s="13">
        <v>0.39679999999999999</v>
      </c>
      <c r="E1702" s="13">
        <v>5.2610999999999999</v>
      </c>
      <c r="F1702" s="13">
        <v>6.2786</v>
      </c>
    </row>
    <row r="1703" spans="1:6" ht="18" customHeight="1">
      <c r="A1703" s="112">
        <v>43381</v>
      </c>
      <c r="B1703" s="12">
        <v>3343.4</v>
      </c>
      <c r="C1703" s="13">
        <v>0.72270000000000001</v>
      </c>
      <c r="D1703" s="13">
        <v>1.1224000000000001</v>
      </c>
      <c r="E1703" s="13">
        <v>6.0218999999999996</v>
      </c>
      <c r="F1703" s="13">
        <v>6.9394999999999998</v>
      </c>
    </row>
    <row r="1704" spans="1:6" ht="18" customHeight="1">
      <c r="A1704" s="112">
        <v>43382</v>
      </c>
      <c r="B1704" s="12">
        <v>3348.16</v>
      </c>
      <c r="C1704" s="13">
        <v>0.1424</v>
      </c>
      <c r="D1704" s="13">
        <v>1.2664</v>
      </c>
      <c r="E1704" s="13">
        <v>6.1727999999999996</v>
      </c>
      <c r="F1704" s="13">
        <v>7.1878000000000002</v>
      </c>
    </row>
    <row r="1705" spans="1:6" ht="18" customHeight="1">
      <c r="A1705" s="112">
        <v>43383</v>
      </c>
      <c r="B1705" s="12">
        <v>3338.25</v>
      </c>
      <c r="C1705" s="13">
        <v>-0.29599999999999999</v>
      </c>
      <c r="D1705" s="13">
        <v>0.96660000000000001</v>
      </c>
      <c r="E1705" s="13">
        <v>5.8586</v>
      </c>
      <c r="F1705" s="13">
        <v>6.5991999999999997</v>
      </c>
    </row>
    <row r="1706" spans="1:6" ht="18" customHeight="1">
      <c r="A1706" s="112">
        <v>43384</v>
      </c>
      <c r="B1706" s="12">
        <v>3332.16</v>
      </c>
      <c r="C1706" s="13">
        <v>-0.18240000000000001</v>
      </c>
      <c r="D1706" s="13">
        <v>0.78239999999999998</v>
      </c>
      <c r="E1706" s="13">
        <v>5.6654999999999998</v>
      </c>
      <c r="F1706" s="13">
        <v>6.3650000000000002</v>
      </c>
    </row>
    <row r="1707" spans="1:6" ht="18" customHeight="1">
      <c r="A1707" s="112">
        <v>43388</v>
      </c>
      <c r="B1707" s="12">
        <v>3333.42</v>
      </c>
      <c r="C1707" s="13">
        <v>3.78E-2</v>
      </c>
      <c r="D1707" s="13">
        <v>0.8206</v>
      </c>
      <c r="E1707" s="13">
        <v>5.7054</v>
      </c>
      <c r="F1707" s="13">
        <v>6.3681999999999999</v>
      </c>
    </row>
    <row r="1708" spans="1:6" ht="18" customHeight="1">
      <c r="A1708" s="112">
        <v>43389</v>
      </c>
      <c r="B1708" s="12">
        <v>3348.51</v>
      </c>
      <c r="C1708" s="13">
        <v>0.45269999999999999</v>
      </c>
      <c r="D1708" s="13">
        <v>1.2769999999999999</v>
      </c>
      <c r="E1708" s="13">
        <v>6.1839000000000004</v>
      </c>
      <c r="F1708" s="13">
        <v>6.9230999999999998</v>
      </c>
    </row>
    <row r="1709" spans="1:6" ht="18" customHeight="1">
      <c r="A1709" s="112">
        <v>43390</v>
      </c>
      <c r="B1709" s="12">
        <v>3351.45</v>
      </c>
      <c r="C1709" s="13">
        <v>8.7800000000000003E-2</v>
      </c>
      <c r="D1709" s="13">
        <v>1.3658999999999999</v>
      </c>
      <c r="E1709" s="13">
        <v>6.2771999999999997</v>
      </c>
      <c r="F1709" s="13">
        <v>7.1185</v>
      </c>
    </row>
    <row r="1710" spans="1:6" ht="18" customHeight="1">
      <c r="A1710" s="112">
        <v>43391</v>
      </c>
      <c r="B1710" s="12">
        <v>3341.55</v>
      </c>
      <c r="C1710" s="13">
        <v>-0.2954</v>
      </c>
      <c r="D1710" s="13">
        <v>1.0665</v>
      </c>
      <c r="E1710" s="13">
        <v>5.9631999999999996</v>
      </c>
      <c r="F1710" s="13">
        <v>6.6154000000000002</v>
      </c>
    </row>
    <row r="1711" spans="1:6" ht="18" customHeight="1">
      <c r="A1711" s="112">
        <v>43392</v>
      </c>
      <c r="B1711" s="12">
        <v>3342.93</v>
      </c>
      <c r="C1711" s="13">
        <v>4.1300000000000003E-2</v>
      </c>
      <c r="D1711" s="13">
        <v>1.1082000000000001</v>
      </c>
      <c r="E1711" s="13">
        <v>6.0069999999999997</v>
      </c>
      <c r="F1711" s="13">
        <v>6.6811999999999996</v>
      </c>
    </row>
    <row r="1712" spans="1:6" ht="18" customHeight="1">
      <c r="A1712" s="112">
        <v>43395</v>
      </c>
      <c r="B1712" s="12">
        <v>3355.6</v>
      </c>
      <c r="C1712" s="13">
        <v>0.379</v>
      </c>
      <c r="D1712" s="13">
        <v>1.4914000000000001</v>
      </c>
      <c r="E1712" s="13">
        <v>6.4088000000000003</v>
      </c>
      <c r="F1712" s="13">
        <v>6.9047000000000001</v>
      </c>
    </row>
    <row r="1713" spans="1:6" ht="18" customHeight="1">
      <c r="A1713" s="112">
        <v>43396</v>
      </c>
      <c r="B1713" s="12">
        <v>3353.45</v>
      </c>
      <c r="C1713" s="13">
        <v>-6.4100000000000004E-2</v>
      </c>
      <c r="D1713" s="13">
        <v>1.4263999999999999</v>
      </c>
      <c r="E1713" s="13">
        <v>6.3406000000000002</v>
      </c>
      <c r="F1713" s="13">
        <v>7.0514000000000001</v>
      </c>
    </row>
    <row r="1714" spans="1:6" ht="18" customHeight="1">
      <c r="A1714" s="112">
        <v>43397</v>
      </c>
      <c r="B1714" s="12">
        <v>3339.81</v>
      </c>
      <c r="C1714" s="13">
        <v>-0.40670000000000001</v>
      </c>
      <c r="D1714" s="13">
        <v>1.0138</v>
      </c>
      <c r="E1714" s="13">
        <v>5.9080000000000004</v>
      </c>
      <c r="F1714" s="13">
        <v>6.4908999999999999</v>
      </c>
    </row>
    <row r="1715" spans="1:6" ht="18" customHeight="1">
      <c r="A1715" s="112">
        <v>43398</v>
      </c>
      <c r="B1715" s="12">
        <v>3348.94</v>
      </c>
      <c r="C1715" s="13">
        <v>0.27339999999999998</v>
      </c>
      <c r="D1715" s="13">
        <v>1.29</v>
      </c>
      <c r="E1715" s="13">
        <v>6.1976000000000004</v>
      </c>
      <c r="F1715" s="13">
        <v>6.6517999999999997</v>
      </c>
    </row>
    <row r="1716" spans="1:6" ht="18" customHeight="1">
      <c r="A1716" s="112">
        <v>43399</v>
      </c>
      <c r="B1716" s="12">
        <v>3362.76</v>
      </c>
      <c r="C1716" s="13">
        <v>0.41270000000000001</v>
      </c>
      <c r="D1716" s="13">
        <v>1.708</v>
      </c>
      <c r="E1716" s="13">
        <v>6.6357999999999997</v>
      </c>
      <c r="F1716" s="13">
        <v>7.4793000000000003</v>
      </c>
    </row>
    <row r="1717" spans="1:6" ht="18" customHeight="1">
      <c r="A1717" s="112">
        <v>43402</v>
      </c>
      <c r="B1717" s="12">
        <v>3346.94</v>
      </c>
      <c r="C1717" s="13">
        <v>-0.47039999999999998</v>
      </c>
      <c r="D1717" s="13">
        <v>1.2295</v>
      </c>
      <c r="E1717" s="13">
        <v>6.1341000000000001</v>
      </c>
      <c r="F1717" s="13">
        <v>6.9261999999999997</v>
      </c>
    </row>
    <row r="1718" spans="1:6" ht="18" customHeight="1">
      <c r="A1718" s="112">
        <v>43403</v>
      </c>
      <c r="B1718" s="12">
        <v>3366.57</v>
      </c>
      <c r="C1718" s="13">
        <v>0.58650000000000002</v>
      </c>
      <c r="D1718" s="13">
        <v>1.8231999999999999</v>
      </c>
      <c r="E1718" s="13">
        <v>6.7565999999999997</v>
      </c>
      <c r="F1718" s="13">
        <v>7.8537999999999997</v>
      </c>
    </row>
    <row r="1719" spans="1:6" ht="18" customHeight="1">
      <c r="A1719" s="112">
        <v>43404</v>
      </c>
      <c r="B1719" s="12">
        <v>3372.43</v>
      </c>
      <c r="C1719" s="13">
        <v>0.1741</v>
      </c>
      <c r="D1719" s="13">
        <v>2.0004</v>
      </c>
      <c r="E1719" s="13">
        <v>6.9424000000000001</v>
      </c>
      <c r="F1719" s="13">
        <v>8.0466999999999995</v>
      </c>
    </row>
    <row r="1720" spans="1:6" ht="18" customHeight="1">
      <c r="A1720" s="112">
        <v>43405</v>
      </c>
      <c r="B1720" s="12">
        <v>3374.56</v>
      </c>
      <c r="C1720" s="13">
        <v>6.3200000000000006E-2</v>
      </c>
      <c r="D1720" s="13">
        <v>6.3200000000000006E-2</v>
      </c>
      <c r="E1720" s="13">
        <v>7.01</v>
      </c>
      <c r="F1720" s="13">
        <v>8.1755999999999993</v>
      </c>
    </row>
    <row r="1721" spans="1:6" ht="18" customHeight="1">
      <c r="A1721" s="112">
        <v>43409</v>
      </c>
      <c r="B1721" s="12">
        <v>3381.19</v>
      </c>
      <c r="C1721" s="13">
        <v>0.19650000000000001</v>
      </c>
      <c r="D1721" s="13">
        <v>0.25979999999999998</v>
      </c>
      <c r="E1721" s="13">
        <v>7.2202000000000002</v>
      </c>
      <c r="F1721" s="13">
        <v>8.6385000000000005</v>
      </c>
    </row>
    <row r="1722" spans="1:6" ht="18" customHeight="1">
      <c r="A1722" s="112">
        <v>43410</v>
      </c>
      <c r="B1722" s="12">
        <v>3372.69</v>
      </c>
      <c r="C1722" s="13">
        <v>-0.25140000000000001</v>
      </c>
      <c r="D1722" s="13">
        <v>7.7000000000000002E-3</v>
      </c>
      <c r="E1722" s="13">
        <v>6.9507000000000003</v>
      </c>
      <c r="F1722" s="13">
        <v>8.2635000000000005</v>
      </c>
    </row>
    <row r="1723" spans="1:6" ht="18" customHeight="1">
      <c r="A1723" s="112">
        <v>43411</v>
      </c>
      <c r="B1723" s="12">
        <v>3363.88</v>
      </c>
      <c r="C1723" s="13">
        <v>-0.26119999999999999</v>
      </c>
      <c r="D1723" s="13">
        <v>-0.2535</v>
      </c>
      <c r="E1723" s="13">
        <v>6.6712999999999996</v>
      </c>
      <c r="F1723" s="13">
        <v>8.3507999999999996</v>
      </c>
    </row>
    <row r="1724" spans="1:6" ht="18" customHeight="1">
      <c r="A1724" s="112">
        <v>43412</v>
      </c>
      <c r="B1724" s="12">
        <v>3352.7</v>
      </c>
      <c r="C1724" s="13">
        <v>-0.33239999999999997</v>
      </c>
      <c r="D1724" s="13">
        <v>-0.58499999999999996</v>
      </c>
      <c r="E1724" s="13">
        <v>6.3167999999999997</v>
      </c>
      <c r="F1724" s="13">
        <v>7.5621</v>
      </c>
    </row>
    <row r="1725" spans="1:6" ht="18" customHeight="1">
      <c r="A1725" s="112">
        <v>43413</v>
      </c>
      <c r="B1725" s="12">
        <v>3355.01</v>
      </c>
      <c r="C1725" s="13">
        <v>6.8900000000000003E-2</v>
      </c>
      <c r="D1725" s="13">
        <v>-0.51649999999999996</v>
      </c>
      <c r="E1725" s="13">
        <v>6.39</v>
      </c>
      <c r="F1725" s="13">
        <v>7.9162999999999997</v>
      </c>
    </row>
    <row r="1726" spans="1:6" ht="18" customHeight="1">
      <c r="A1726" s="112">
        <v>43416</v>
      </c>
      <c r="B1726" s="12">
        <v>3354.61</v>
      </c>
      <c r="C1726" s="13">
        <v>-1.1900000000000001E-2</v>
      </c>
      <c r="D1726" s="13">
        <v>-0.52839999999999998</v>
      </c>
      <c r="E1726" s="13">
        <v>6.3773999999999997</v>
      </c>
      <c r="F1726" s="13">
        <v>8.1232000000000006</v>
      </c>
    </row>
    <row r="1727" spans="1:6" ht="18" customHeight="1">
      <c r="A1727" s="112">
        <v>43417</v>
      </c>
      <c r="B1727" s="12">
        <v>3347.69</v>
      </c>
      <c r="C1727" s="13">
        <v>-0.20630000000000001</v>
      </c>
      <c r="D1727" s="13">
        <v>-0.73360000000000003</v>
      </c>
      <c r="E1727" s="13">
        <v>6.1578999999999997</v>
      </c>
      <c r="F1727" s="13">
        <v>7.8563999999999998</v>
      </c>
    </row>
    <row r="1728" spans="1:6" ht="18" customHeight="1">
      <c r="A1728" s="112">
        <v>43418</v>
      </c>
      <c r="B1728" s="12">
        <v>3356.67</v>
      </c>
      <c r="C1728" s="13">
        <v>0.26819999999999999</v>
      </c>
      <c r="D1728" s="13">
        <v>-0.46729999999999999</v>
      </c>
      <c r="E1728" s="13">
        <v>6.4427000000000003</v>
      </c>
      <c r="F1728" s="13">
        <v>8.4499999999999993</v>
      </c>
    </row>
    <row r="1729" spans="1:6" ht="18" customHeight="1">
      <c r="A1729" s="112">
        <v>43420</v>
      </c>
      <c r="B1729" s="12">
        <v>3372.75</v>
      </c>
      <c r="C1729" s="13">
        <v>0.47899999999999998</v>
      </c>
      <c r="D1729" s="13">
        <v>9.4999999999999998E-3</v>
      </c>
      <c r="E1729" s="13">
        <v>6.9526000000000003</v>
      </c>
      <c r="F1729" s="13">
        <v>8.5456000000000003</v>
      </c>
    </row>
    <row r="1730" spans="1:6" ht="18" customHeight="1">
      <c r="A1730" s="112">
        <v>43423</v>
      </c>
      <c r="B1730" s="12">
        <v>3369.93</v>
      </c>
      <c r="C1730" s="13">
        <v>-8.3599999999999994E-2</v>
      </c>
      <c r="D1730" s="13">
        <v>-7.4099999999999999E-2</v>
      </c>
      <c r="E1730" s="13">
        <v>6.8632</v>
      </c>
      <c r="F1730" s="13">
        <v>8.1780000000000008</v>
      </c>
    </row>
    <row r="1731" spans="1:6" ht="18" customHeight="1">
      <c r="A1731" s="112">
        <v>43424</v>
      </c>
      <c r="B1731" s="12">
        <v>3371.2</v>
      </c>
      <c r="C1731" s="13">
        <v>3.7699999999999997E-2</v>
      </c>
      <c r="D1731" s="13">
        <v>-3.6499999999999998E-2</v>
      </c>
      <c r="E1731" s="13">
        <v>6.9034000000000004</v>
      </c>
      <c r="F1731" s="13">
        <v>8.173</v>
      </c>
    </row>
    <row r="1732" spans="1:6" ht="18" customHeight="1">
      <c r="A1732" s="112">
        <v>43425</v>
      </c>
      <c r="B1732" s="12">
        <v>3365.97</v>
      </c>
      <c r="C1732" s="13">
        <v>-0.15509999999999999</v>
      </c>
      <c r="D1732" s="13">
        <v>-0.19159999999999999</v>
      </c>
      <c r="E1732" s="13">
        <v>6.7375999999999996</v>
      </c>
      <c r="F1732" s="13">
        <v>7.6676000000000002</v>
      </c>
    </row>
    <row r="1733" spans="1:6" ht="18" customHeight="1">
      <c r="A1733" s="112">
        <v>43426</v>
      </c>
      <c r="B1733" s="12">
        <v>3370.37</v>
      </c>
      <c r="C1733" s="13">
        <v>0.13070000000000001</v>
      </c>
      <c r="D1733" s="13">
        <v>-6.1100000000000002E-2</v>
      </c>
      <c r="E1733" s="13">
        <v>6.8771000000000004</v>
      </c>
      <c r="F1733" s="13">
        <v>7.8532000000000002</v>
      </c>
    </row>
    <row r="1734" spans="1:6" ht="18" customHeight="1">
      <c r="A1734" s="112">
        <v>43427</v>
      </c>
      <c r="B1734" s="12">
        <v>3364.17</v>
      </c>
      <c r="C1734" s="13">
        <v>-0.184</v>
      </c>
      <c r="D1734" s="13">
        <v>-0.24490000000000001</v>
      </c>
      <c r="E1734" s="13">
        <v>6.6805000000000003</v>
      </c>
      <c r="F1734" s="13">
        <v>7.5639000000000003</v>
      </c>
    </row>
    <row r="1735" spans="1:6" ht="18" customHeight="1">
      <c r="A1735" s="112">
        <v>43430</v>
      </c>
      <c r="B1735" s="12">
        <v>3352.78</v>
      </c>
      <c r="C1735" s="13">
        <v>-0.33860000000000001</v>
      </c>
      <c r="D1735" s="13">
        <v>-0.5827</v>
      </c>
      <c r="E1735" s="13">
        <v>6.3193000000000001</v>
      </c>
      <c r="F1735" s="13">
        <v>7.1340000000000003</v>
      </c>
    </row>
    <row r="1736" spans="1:6" ht="18" customHeight="1">
      <c r="A1736" s="112">
        <v>43431</v>
      </c>
      <c r="B1736" s="12">
        <v>3367.67</v>
      </c>
      <c r="C1736" s="13">
        <v>0.44409999999999999</v>
      </c>
      <c r="D1736" s="13">
        <v>-0.1411</v>
      </c>
      <c r="E1736" s="13">
        <v>6.7915000000000001</v>
      </c>
      <c r="F1736" s="13">
        <v>7.7267999999999999</v>
      </c>
    </row>
    <row r="1737" spans="1:6" ht="18" customHeight="1">
      <c r="A1737" s="112">
        <v>43432</v>
      </c>
      <c r="B1737" s="12">
        <v>3374.35</v>
      </c>
      <c r="C1737" s="13">
        <v>0.19839999999999999</v>
      </c>
      <c r="D1737" s="13">
        <v>5.6899999999999999E-2</v>
      </c>
      <c r="E1737" s="13">
        <v>7.0033000000000003</v>
      </c>
      <c r="F1737" s="13">
        <v>7.8601000000000001</v>
      </c>
    </row>
    <row r="1738" spans="1:6" ht="18" customHeight="1">
      <c r="A1738" s="112">
        <v>43433</v>
      </c>
      <c r="B1738" s="12">
        <v>3375.41</v>
      </c>
      <c r="C1738" s="13">
        <v>3.1399999999999997E-2</v>
      </c>
      <c r="D1738" s="13">
        <v>8.8400000000000006E-2</v>
      </c>
      <c r="E1738" s="13">
        <v>7.0369000000000002</v>
      </c>
      <c r="F1738" s="13">
        <v>8.3486999999999991</v>
      </c>
    </row>
    <row r="1739" spans="1:6" ht="18" customHeight="1">
      <c r="A1739" s="112">
        <v>43434</v>
      </c>
      <c r="B1739" s="12">
        <v>3375.97</v>
      </c>
      <c r="C1739" s="13">
        <v>1.66E-2</v>
      </c>
      <c r="D1739" s="13">
        <v>0.105</v>
      </c>
      <c r="E1739" s="13">
        <v>7.0547000000000004</v>
      </c>
      <c r="F1739" s="13">
        <v>8.4871999999999996</v>
      </c>
    </row>
    <row r="1740" spans="1:6" ht="18" customHeight="1">
      <c r="A1740" s="112">
        <v>43437</v>
      </c>
      <c r="B1740" s="12">
        <v>3377.81</v>
      </c>
      <c r="C1740" s="13">
        <v>5.45E-2</v>
      </c>
      <c r="D1740" s="13">
        <v>5.45E-2</v>
      </c>
      <c r="E1740" s="13">
        <v>7.1130000000000004</v>
      </c>
      <c r="F1740" s="13">
        <v>8.5945</v>
      </c>
    </row>
    <row r="1741" spans="1:6" ht="18" customHeight="1">
      <c r="A1741" s="112">
        <v>43438</v>
      </c>
      <c r="B1741" s="12">
        <v>3365.15</v>
      </c>
      <c r="C1741" s="13">
        <v>-0.37480000000000002</v>
      </c>
      <c r="D1741" s="13">
        <v>-0.32050000000000001</v>
      </c>
      <c r="E1741" s="13">
        <v>6.7115999999999998</v>
      </c>
      <c r="F1741" s="13">
        <v>8.0288000000000004</v>
      </c>
    </row>
    <row r="1742" spans="1:6" ht="18" customHeight="1">
      <c r="A1742" s="112">
        <v>43439</v>
      </c>
      <c r="B1742" s="12">
        <v>3369.46</v>
      </c>
      <c r="C1742" s="13">
        <v>0.12809999999999999</v>
      </c>
      <c r="D1742" s="13">
        <v>-0.1928</v>
      </c>
      <c r="E1742" s="13">
        <v>6.8483000000000001</v>
      </c>
      <c r="F1742" s="13">
        <v>8.2345000000000006</v>
      </c>
    </row>
    <row r="1743" spans="1:6" ht="18" customHeight="1">
      <c r="A1743" s="112">
        <v>43440</v>
      </c>
      <c r="B1743" s="12">
        <v>3364.5</v>
      </c>
      <c r="C1743" s="13">
        <v>-0.1472</v>
      </c>
      <c r="D1743" s="13">
        <v>-0.33979999999999999</v>
      </c>
      <c r="E1743" s="13">
        <v>6.6909999999999998</v>
      </c>
      <c r="F1743" s="13">
        <v>8.0516000000000005</v>
      </c>
    </row>
    <row r="1744" spans="1:6" ht="18" customHeight="1">
      <c r="A1744" s="112">
        <v>43441</v>
      </c>
      <c r="B1744" s="12">
        <v>3358.69</v>
      </c>
      <c r="C1744" s="13">
        <v>-0.17269999999999999</v>
      </c>
      <c r="D1744" s="13">
        <v>-0.51190000000000002</v>
      </c>
      <c r="E1744" s="13">
        <v>6.5067000000000004</v>
      </c>
      <c r="F1744" s="13">
        <v>8.0558999999999994</v>
      </c>
    </row>
    <row r="1745" spans="1:6" ht="18" customHeight="1">
      <c r="A1745" s="112">
        <v>43444</v>
      </c>
      <c r="B1745" s="12">
        <v>3343.62</v>
      </c>
      <c r="C1745" s="13">
        <v>-0.44869999999999999</v>
      </c>
      <c r="D1745" s="13">
        <v>-0.95820000000000005</v>
      </c>
      <c r="E1745" s="13">
        <v>6.0289000000000001</v>
      </c>
      <c r="F1745" s="13">
        <v>7.4794</v>
      </c>
    </row>
    <row r="1746" spans="1:6" ht="18" customHeight="1">
      <c r="A1746" s="112">
        <v>43445</v>
      </c>
      <c r="B1746" s="12">
        <v>3347.22</v>
      </c>
      <c r="C1746" s="13">
        <v>0.1077</v>
      </c>
      <c r="D1746" s="13">
        <v>-0.85160000000000002</v>
      </c>
      <c r="E1746" s="13">
        <v>6.1429999999999998</v>
      </c>
      <c r="F1746" s="13">
        <v>7.5727000000000002</v>
      </c>
    </row>
    <row r="1747" spans="1:6" ht="18" customHeight="1">
      <c r="A1747" s="112">
        <v>43446</v>
      </c>
      <c r="B1747" s="12">
        <v>3355.41</v>
      </c>
      <c r="C1747" s="13">
        <v>0.2447</v>
      </c>
      <c r="D1747" s="13">
        <v>-0.60899999999999999</v>
      </c>
      <c r="E1747" s="13">
        <v>6.4027000000000003</v>
      </c>
      <c r="F1747" s="13">
        <v>7.7336999999999998</v>
      </c>
    </row>
    <row r="1748" spans="1:6" ht="18" customHeight="1">
      <c r="A1748" s="112">
        <v>43447</v>
      </c>
      <c r="B1748" s="12">
        <v>3363.53</v>
      </c>
      <c r="C1748" s="13">
        <v>0.24199999999999999</v>
      </c>
      <c r="D1748" s="13">
        <v>-0.36849999999999999</v>
      </c>
      <c r="E1748" s="13">
        <v>6.6601999999999997</v>
      </c>
      <c r="F1748" s="13">
        <v>8.1768000000000001</v>
      </c>
    </row>
    <row r="1749" spans="1:6" ht="18" customHeight="1">
      <c r="A1749" s="112">
        <v>43448</v>
      </c>
      <c r="B1749" s="12">
        <v>3362.96</v>
      </c>
      <c r="C1749" s="13">
        <v>-1.6899999999999998E-2</v>
      </c>
      <c r="D1749" s="13">
        <v>-0.38540000000000002</v>
      </c>
      <c r="E1749" s="13">
        <v>6.6421000000000001</v>
      </c>
      <c r="F1749" s="13">
        <v>8.2827999999999999</v>
      </c>
    </row>
    <row r="1750" spans="1:6" ht="18" customHeight="1">
      <c r="A1750" s="112">
        <v>43451</v>
      </c>
      <c r="B1750" s="12">
        <v>3355.31</v>
      </c>
      <c r="C1750" s="13">
        <v>-0.22750000000000001</v>
      </c>
      <c r="D1750" s="13">
        <v>-0.61199999999999999</v>
      </c>
      <c r="E1750" s="13">
        <v>6.3996000000000004</v>
      </c>
      <c r="F1750" s="13">
        <v>7.8566000000000003</v>
      </c>
    </row>
    <row r="1751" spans="1:6" ht="18" customHeight="1">
      <c r="A1751" s="112">
        <v>43452</v>
      </c>
      <c r="B1751" s="12">
        <v>3356.01</v>
      </c>
      <c r="C1751" s="13">
        <v>2.0899999999999998E-2</v>
      </c>
      <c r="D1751" s="13">
        <v>-0.59119999999999995</v>
      </c>
      <c r="E1751" s="13">
        <v>6.4218000000000002</v>
      </c>
      <c r="F1751" s="13">
        <v>7.5743999999999998</v>
      </c>
    </row>
    <row r="1752" spans="1:6" ht="18" customHeight="1">
      <c r="A1752" s="112">
        <v>43453</v>
      </c>
      <c r="B1752" s="12">
        <v>3355.97</v>
      </c>
      <c r="C1752" s="13">
        <v>-1.1999999999999999E-3</v>
      </c>
      <c r="D1752" s="13">
        <v>-0.59240000000000004</v>
      </c>
      <c r="E1752" s="13">
        <v>6.4204999999999997</v>
      </c>
      <c r="F1752" s="13">
        <v>7.5496999999999996</v>
      </c>
    </row>
    <row r="1753" spans="1:6" ht="18" customHeight="1">
      <c r="A1753" s="112">
        <v>43454</v>
      </c>
      <c r="B1753" s="12">
        <v>3356.98</v>
      </c>
      <c r="C1753" s="13">
        <v>3.0099999999999998E-2</v>
      </c>
      <c r="D1753" s="13">
        <v>-0.5625</v>
      </c>
      <c r="E1753" s="13">
        <v>6.4524999999999997</v>
      </c>
      <c r="F1753" s="13">
        <v>7.3659999999999997</v>
      </c>
    </row>
    <row r="1754" spans="1:6" ht="18" customHeight="1">
      <c r="A1754" s="112">
        <v>43455</v>
      </c>
      <c r="B1754" s="12">
        <v>3357.51</v>
      </c>
      <c r="C1754" s="13">
        <v>1.5800000000000002E-2</v>
      </c>
      <c r="D1754" s="13">
        <v>-0.54679999999999995</v>
      </c>
      <c r="E1754" s="13">
        <v>6.4692999999999996</v>
      </c>
      <c r="F1754" s="13">
        <v>7.0961999999999996</v>
      </c>
    </row>
    <row r="1755" spans="1:6" ht="18" customHeight="1">
      <c r="A1755" s="112">
        <v>43458</v>
      </c>
      <c r="B1755" s="12">
        <v>3357.91</v>
      </c>
      <c r="C1755" s="13">
        <v>1.1900000000000001E-2</v>
      </c>
      <c r="D1755" s="13">
        <v>-0.53500000000000003</v>
      </c>
      <c r="E1755" s="13">
        <v>6.4820000000000002</v>
      </c>
      <c r="F1755" s="13">
        <v>7.0594999999999999</v>
      </c>
    </row>
    <row r="1756" spans="1:6" ht="18" customHeight="1">
      <c r="A1756" s="112">
        <v>43460</v>
      </c>
      <c r="B1756" s="12">
        <v>3356.13</v>
      </c>
      <c r="C1756" s="13">
        <v>-5.2999999999999999E-2</v>
      </c>
      <c r="D1756" s="13">
        <v>-0.5877</v>
      </c>
      <c r="E1756" s="13">
        <v>6.4256000000000002</v>
      </c>
      <c r="F1756" s="13">
        <v>6.7858999999999998</v>
      </c>
    </row>
    <row r="1757" spans="1:6" ht="18" customHeight="1">
      <c r="A1757" s="112">
        <v>43461</v>
      </c>
      <c r="B1757" s="12">
        <v>3360.03</v>
      </c>
      <c r="C1757" s="13">
        <v>0.1162</v>
      </c>
      <c r="D1757" s="13">
        <v>-0.47220000000000001</v>
      </c>
      <c r="E1757" s="13">
        <v>6.5491999999999999</v>
      </c>
      <c r="F1757" s="13">
        <v>6.8087</v>
      </c>
    </row>
    <row r="1758" spans="1:6" ht="18" customHeight="1">
      <c r="A1758" s="112">
        <v>43462</v>
      </c>
      <c r="B1758" s="12">
        <v>3375.75</v>
      </c>
      <c r="C1758" s="13">
        <v>0.46789999999999998</v>
      </c>
      <c r="D1758" s="13">
        <v>-6.4999999999999997E-3</v>
      </c>
      <c r="E1758" s="13">
        <v>7.0476999999999999</v>
      </c>
      <c r="F1758" s="13">
        <v>7.0932000000000004</v>
      </c>
    </row>
    <row r="1759" spans="1:6" ht="18" customHeight="1">
      <c r="A1759" s="112">
        <v>43465</v>
      </c>
      <c r="B1759" s="12">
        <v>3377.15</v>
      </c>
      <c r="C1759" s="13">
        <v>4.1500000000000002E-2</v>
      </c>
      <c r="D1759" s="13">
        <v>3.5000000000000003E-2</v>
      </c>
      <c r="E1759" s="13">
        <v>7.0921000000000003</v>
      </c>
      <c r="F1759" s="13">
        <v>7.0921000000000003</v>
      </c>
    </row>
    <row r="1760" spans="1:6" ht="18" customHeight="1">
      <c r="A1760" s="112">
        <v>43467</v>
      </c>
      <c r="B1760" s="12">
        <v>3401.11</v>
      </c>
      <c r="C1760" s="13">
        <v>0.70950000000000002</v>
      </c>
      <c r="D1760" s="13">
        <v>0.70950000000000002</v>
      </c>
      <c r="E1760" s="13">
        <v>0.70950000000000002</v>
      </c>
      <c r="F1760" s="13">
        <v>7.2854999999999999</v>
      </c>
    </row>
    <row r="1761" spans="1:6" ht="18" customHeight="1">
      <c r="A1761" s="112">
        <v>43468</v>
      </c>
      <c r="B1761" s="12">
        <v>3410.88</v>
      </c>
      <c r="C1761" s="13">
        <v>0.2873</v>
      </c>
      <c r="D1761" s="13">
        <v>0.99880000000000002</v>
      </c>
      <c r="E1761" s="13">
        <v>0.99880000000000002</v>
      </c>
      <c r="F1761" s="13">
        <v>7.4566999999999997</v>
      </c>
    </row>
    <row r="1762" spans="1:6" ht="18" customHeight="1">
      <c r="A1762" s="112">
        <v>43469</v>
      </c>
      <c r="B1762" s="12">
        <v>3414.74</v>
      </c>
      <c r="C1762" s="13">
        <v>0.1132</v>
      </c>
      <c r="D1762" s="13">
        <v>1.1131</v>
      </c>
      <c r="E1762" s="13">
        <v>1.1131</v>
      </c>
      <c r="F1762" s="13">
        <v>7.3132999999999999</v>
      </c>
    </row>
    <row r="1763" spans="1:6" ht="18" customHeight="1">
      <c r="A1763" s="112">
        <v>43472</v>
      </c>
      <c r="B1763" s="12">
        <v>3410.36</v>
      </c>
      <c r="C1763" s="13">
        <v>-0.1283</v>
      </c>
      <c r="D1763" s="13">
        <v>0.98340000000000005</v>
      </c>
      <c r="E1763" s="13">
        <v>0.98340000000000005</v>
      </c>
      <c r="F1763" s="13">
        <v>7.1409000000000002</v>
      </c>
    </row>
    <row r="1764" spans="1:6" ht="18" customHeight="1">
      <c r="A1764" s="112">
        <v>43473</v>
      </c>
      <c r="B1764" s="12">
        <v>3413.41</v>
      </c>
      <c r="C1764" s="13">
        <v>8.9399999999999993E-2</v>
      </c>
      <c r="D1764" s="13">
        <v>1.0737000000000001</v>
      </c>
      <c r="E1764" s="13">
        <v>1.0737000000000001</v>
      </c>
      <c r="F1764" s="13">
        <v>7.2626999999999997</v>
      </c>
    </row>
    <row r="1765" spans="1:6" ht="18" customHeight="1">
      <c r="A1765" s="112">
        <v>43474</v>
      </c>
      <c r="B1765" s="12">
        <v>3425.43</v>
      </c>
      <c r="C1765" s="13">
        <v>0.35210000000000002</v>
      </c>
      <c r="D1765" s="13">
        <v>1.4296</v>
      </c>
      <c r="E1765" s="13">
        <v>1.4296</v>
      </c>
      <c r="F1765" s="13">
        <v>7.7095000000000002</v>
      </c>
    </row>
    <row r="1766" spans="1:6" ht="18" customHeight="1">
      <c r="A1766" s="112">
        <v>43475</v>
      </c>
      <c r="B1766" s="12">
        <v>3423.91</v>
      </c>
      <c r="C1766" s="13">
        <v>-4.4400000000000002E-2</v>
      </c>
      <c r="D1766" s="13">
        <v>1.3846000000000001</v>
      </c>
      <c r="E1766" s="13">
        <v>1.3846000000000001</v>
      </c>
      <c r="F1766" s="13">
        <v>7.6420000000000003</v>
      </c>
    </row>
    <row r="1767" spans="1:6" ht="18" customHeight="1">
      <c r="A1767" s="112">
        <v>43476</v>
      </c>
      <c r="B1767" s="12">
        <v>3422.05</v>
      </c>
      <c r="C1767" s="13">
        <v>-5.4300000000000001E-2</v>
      </c>
      <c r="D1767" s="13">
        <v>1.3294999999999999</v>
      </c>
      <c r="E1767" s="13">
        <v>1.3294999999999999</v>
      </c>
      <c r="F1767" s="13">
        <v>7.2904</v>
      </c>
    </row>
    <row r="1768" spans="1:6" ht="18" customHeight="1">
      <c r="A1768" s="112">
        <v>43479</v>
      </c>
      <c r="B1768" s="12">
        <v>3429.47</v>
      </c>
      <c r="C1768" s="13">
        <v>0.21679999999999999</v>
      </c>
      <c r="D1768" s="13">
        <v>1.5491999999999999</v>
      </c>
      <c r="E1768" s="13">
        <v>1.5491999999999999</v>
      </c>
      <c r="F1768" s="13">
        <v>7.3644999999999996</v>
      </c>
    </row>
    <row r="1769" spans="1:6" ht="18" customHeight="1">
      <c r="A1769" s="112">
        <v>43480</v>
      </c>
      <c r="B1769" s="12">
        <v>3426.26</v>
      </c>
      <c r="C1769" s="13">
        <v>-9.3600000000000003E-2</v>
      </c>
      <c r="D1769" s="13">
        <v>1.4541999999999999</v>
      </c>
      <c r="E1769" s="13">
        <v>1.4541999999999999</v>
      </c>
      <c r="F1769" s="13">
        <v>7.0347999999999997</v>
      </c>
    </row>
    <row r="1770" spans="1:6" ht="18" customHeight="1">
      <c r="A1770" s="112">
        <v>43481</v>
      </c>
      <c r="B1770" s="12">
        <v>3429.22</v>
      </c>
      <c r="C1770" s="13">
        <v>8.6400000000000005E-2</v>
      </c>
      <c r="D1770" s="13">
        <v>1.5418000000000001</v>
      </c>
      <c r="E1770" s="13">
        <v>1.5418000000000001</v>
      </c>
      <c r="F1770" s="13">
        <v>7.1513999999999998</v>
      </c>
    </row>
    <row r="1771" spans="1:6" ht="18" customHeight="1">
      <c r="A1771" s="112">
        <v>43482</v>
      </c>
      <c r="B1771" s="12">
        <v>3436.47</v>
      </c>
      <c r="C1771" s="13">
        <v>0.2114</v>
      </c>
      <c r="D1771" s="13">
        <v>1.7565</v>
      </c>
      <c r="E1771" s="13">
        <v>1.7565</v>
      </c>
      <c r="F1771" s="13">
        <v>7.1445999999999996</v>
      </c>
    </row>
    <row r="1772" spans="1:6" ht="18" customHeight="1">
      <c r="A1772" s="112">
        <v>43483</v>
      </c>
      <c r="B1772" s="12">
        <v>3438.33</v>
      </c>
      <c r="C1772" s="13">
        <v>5.4100000000000002E-2</v>
      </c>
      <c r="D1772" s="13">
        <v>1.8116000000000001</v>
      </c>
      <c r="E1772" s="13">
        <v>1.8116000000000001</v>
      </c>
      <c r="F1772" s="13">
        <v>7.1791999999999998</v>
      </c>
    </row>
    <row r="1773" spans="1:6" ht="18" customHeight="1">
      <c r="A1773" s="112">
        <v>43486</v>
      </c>
      <c r="B1773" s="12">
        <v>3439.97</v>
      </c>
      <c r="C1773" s="13">
        <v>4.7699999999999999E-2</v>
      </c>
      <c r="D1773" s="13">
        <v>1.8601000000000001</v>
      </c>
      <c r="E1773" s="13">
        <v>1.8601000000000001</v>
      </c>
      <c r="F1773" s="13">
        <v>7.0514999999999999</v>
      </c>
    </row>
    <row r="1774" spans="1:6" ht="18" customHeight="1">
      <c r="A1774" s="112">
        <v>43487</v>
      </c>
      <c r="B1774" s="12">
        <v>3434.78</v>
      </c>
      <c r="C1774" s="13">
        <v>-0.15090000000000001</v>
      </c>
      <c r="D1774" s="13">
        <v>1.7064999999999999</v>
      </c>
      <c r="E1774" s="13">
        <v>1.7064999999999999</v>
      </c>
      <c r="F1774" s="13">
        <v>6.7995000000000001</v>
      </c>
    </row>
    <row r="1775" spans="1:6" ht="18" customHeight="1">
      <c r="A1775" s="112">
        <v>43488</v>
      </c>
      <c r="B1775" s="12">
        <v>3445.3</v>
      </c>
      <c r="C1775" s="13">
        <v>0.30630000000000002</v>
      </c>
      <c r="D1775" s="13">
        <v>2.0179999999999998</v>
      </c>
      <c r="E1775" s="13">
        <v>2.0179999999999998</v>
      </c>
      <c r="F1775" s="13">
        <v>7.2293000000000003</v>
      </c>
    </row>
    <row r="1776" spans="1:6" ht="18" customHeight="1">
      <c r="A1776" s="112">
        <v>43489</v>
      </c>
      <c r="B1776" s="12">
        <v>3450.2</v>
      </c>
      <c r="C1776" s="13">
        <v>0.14219999999999999</v>
      </c>
      <c r="D1776" s="13">
        <v>2.1631</v>
      </c>
      <c r="E1776" s="13">
        <v>2.1631</v>
      </c>
      <c r="F1776" s="13">
        <v>6.6371000000000002</v>
      </c>
    </row>
    <row r="1777" spans="1:6" ht="18" customHeight="1">
      <c r="A1777" s="112">
        <v>43490</v>
      </c>
      <c r="B1777" s="12">
        <v>3449.02</v>
      </c>
      <c r="C1777" s="13">
        <v>-3.4200000000000001E-2</v>
      </c>
      <c r="D1777" s="13">
        <v>2.1280999999999999</v>
      </c>
      <c r="E1777" s="13">
        <v>2.1280999999999999</v>
      </c>
      <c r="F1777" s="13">
        <v>6.5861000000000001</v>
      </c>
    </row>
    <row r="1778" spans="1:6" ht="18" customHeight="1">
      <c r="A1778" s="112">
        <v>43493</v>
      </c>
      <c r="B1778" s="12">
        <v>3438.36</v>
      </c>
      <c r="C1778" s="13">
        <v>-0.30909999999999999</v>
      </c>
      <c r="D1778" s="13">
        <v>1.8125</v>
      </c>
      <c r="E1778" s="13">
        <v>1.8125</v>
      </c>
      <c r="F1778" s="13">
        <v>5.6574999999999998</v>
      </c>
    </row>
    <row r="1779" spans="1:6" ht="18" customHeight="1">
      <c r="A1779" s="112">
        <v>43494</v>
      </c>
      <c r="B1779" s="12">
        <v>3445.38</v>
      </c>
      <c r="C1779" s="13">
        <v>0.20419999999999999</v>
      </c>
      <c r="D1779" s="13">
        <v>2.0203000000000002</v>
      </c>
      <c r="E1779" s="13">
        <v>2.0203000000000002</v>
      </c>
      <c r="F1779" s="13">
        <v>6.0166000000000004</v>
      </c>
    </row>
    <row r="1780" spans="1:6" ht="18" customHeight="1">
      <c r="A1780" s="112">
        <v>43495</v>
      </c>
      <c r="B1780" s="12">
        <v>3452.17</v>
      </c>
      <c r="C1780" s="13">
        <v>0.1971</v>
      </c>
      <c r="D1780" s="13">
        <v>2.2214</v>
      </c>
      <c r="E1780" s="13">
        <v>2.2214</v>
      </c>
      <c r="F1780" s="13">
        <v>6.3044000000000002</v>
      </c>
    </row>
    <row r="1781" spans="1:6" ht="18" customHeight="1">
      <c r="A1781" s="112">
        <v>43496</v>
      </c>
      <c r="B1781" s="12">
        <v>3465.34</v>
      </c>
      <c r="C1781" s="13">
        <v>0.38150000000000001</v>
      </c>
      <c r="D1781" s="13">
        <v>2.6114000000000002</v>
      </c>
      <c r="E1781" s="13">
        <v>2.6114000000000002</v>
      </c>
      <c r="F1781" s="13">
        <v>6.5635000000000003</v>
      </c>
    </row>
    <row r="1782" spans="1:6" ht="18" customHeight="1">
      <c r="A1782" s="112">
        <v>43497</v>
      </c>
      <c r="B1782" s="12">
        <v>3466.31</v>
      </c>
      <c r="C1782" s="13">
        <v>2.8000000000000001E-2</v>
      </c>
      <c r="D1782" s="13">
        <v>2.8000000000000001E-2</v>
      </c>
      <c r="E1782" s="13">
        <v>2.6400999999999999</v>
      </c>
      <c r="F1782" s="13">
        <v>6.4199000000000002</v>
      </c>
    </row>
    <row r="1783" spans="1:6" ht="18" customHeight="1">
      <c r="A1783" s="112">
        <v>43500</v>
      </c>
      <c r="B1783" s="12">
        <v>3469.1</v>
      </c>
      <c r="C1783" s="13">
        <v>8.0500000000000002E-2</v>
      </c>
      <c r="D1783" s="13">
        <v>0.1085</v>
      </c>
      <c r="E1783" s="13">
        <v>2.7227000000000001</v>
      </c>
      <c r="F1783" s="13">
        <v>6.8121999999999998</v>
      </c>
    </row>
    <row r="1784" spans="1:6" ht="18" customHeight="1">
      <c r="A1784" s="112">
        <v>43501</v>
      </c>
      <c r="B1784" s="12">
        <v>3468.62</v>
      </c>
      <c r="C1784" s="13">
        <v>-1.38E-2</v>
      </c>
      <c r="D1784" s="13">
        <v>9.4700000000000006E-2</v>
      </c>
      <c r="E1784" s="13">
        <v>2.7084999999999999</v>
      </c>
      <c r="F1784" s="13">
        <v>7.4435000000000002</v>
      </c>
    </row>
    <row r="1785" spans="1:6" ht="18" customHeight="1">
      <c r="A1785" s="112">
        <v>43502</v>
      </c>
      <c r="B1785" s="12">
        <v>3448.82</v>
      </c>
      <c r="C1785" s="13">
        <v>-0.57079999999999997</v>
      </c>
      <c r="D1785" s="13">
        <v>-0.47670000000000001</v>
      </c>
      <c r="E1785" s="13">
        <v>2.1221999999999999</v>
      </c>
      <c r="F1785" s="13">
        <v>6.5964</v>
      </c>
    </row>
    <row r="1786" spans="1:6" ht="18" customHeight="1">
      <c r="A1786" s="112">
        <v>43503</v>
      </c>
      <c r="B1786" s="12">
        <v>3442.1</v>
      </c>
      <c r="C1786" s="13">
        <v>-0.1948</v>
      </c>
      <c r="D1786" s="13">
        <v>-0.67059999999999997</v>
      </c>
      <c r="E1786" s="13">
        <v>1.9232</v>
      </c>
      <c r="F1786" s="13">
        <v>6.5316000000000001</v>
      </c>
    </row>
    <row r="1787" spans="1:6" ht="18" customHeight="1">
      <c r="A1787" s="112">
        <v>43504</v>
      </c>
      <c r="B1787" s="12">
        <v>3442.92</v>
      </c>
      <c r="C1787" s="13">
        <v>2.3800000000000002E-2</v>
      </c>
      <c r="D1787" s="13">
        <v>-0.64700000000000002</v>
      </c>
      <c r="E1787" s="13">
        <v>1.9475</v>
      </c>
      <c r="F1787" s="13">
        <v>6.8891</v>
      </c>
    </row>
    <row r="1788" spans="1:6" ht="18" customHeight="1">
      <c r="A1788" s="112">
        <v>43507</v>
      </c>
      <c r="B1788" s="12">
        <v>3434.87</v>
      </c>
      <c r="C1788" s="13">
        <v>-0.23380000000000001</v>
      </c>
      <c r="D1788" s="13">
        <v>-0.87929999999999997</v>
      </c>
      <c r="E1788" s="13">
        <v>1.7091000000000001</v>
      </c>
      <c r="F1788" s="13">
        <v>6.9367000000000001</v>
      </c>
    </row>
    <row r="1789" spans="1:6" ht="18" customHeight="1">
      <c r="A1789" s="112">
        <v>43508</v>
      </c>
      <c r="B1789" s="12">
        <v>3449.41</v>
      </c>
      <c r="C1789" s="13">
        <v>0.42330000000000001</v>
      </c>
      <c r="D1789" s="13">
        <v>-0.4597</v>
      </c>
      <c r="E1789" s="13">
        <v>2.1396999999999999</v>
      </c>
      <c r="F1789" s="13">
        <v>7.3893000000000004</v>
      </c>
    </row>
    <row r="1790" spans="1:6" ht="18" customHeight="1">
      <c r="A1790" s="112">
        <v>43509</v>
      </c>
      <c r="B1790" s="12">
        <v>3449.28</v>
      </c>
      <c r="C1790" s="13">
        <v>-3.8E-3</v>
      </c>
      <c r="D1790" s="13">
        <v>-0.46339999999999998</v>
      </c>
      <c r="E1790" s="13">
        <v>2.1358000000000001</v>
      </c>
      <c r="F1790" s="13">
        <v>7.3853</v>
      </c>
    </row>
    <row r="1791" spans="1:6" ht="18" customHeight="1">
      <c r="A1791" s="112">
        <v>43510</v>
      </c>
      <c r="B1791" s="12">
        <v>3463.32</v>
      </c>
      <c r="C1791" s="13">
        <v>0.40699999999999997</v>
      </c>
      <c r="D1791" s="13">
        <v>-5.8299999999999998E-2</v>
      </c>
      <c r="E1791" s="13">
        <v>2.5516000000000001</v>
      </c>
      <c r="F1791" s="13">
        <v>6.8540000000000001</v>
      </c>
    </row>
    <row r="1792" spans="1:6" ht="18" customHeight="1">
      <c r="A1792" s="112">
        <v>43511</v>
      </c>
      <c r="B1792" s="12">
        <v>3466.29</v>
      </c>
      <c r="C1792" s="13">
        <v>8.5800000000000001E-2</v>
      </c>
      <c r="D1792" s="13">
        <v>2.7400000000000001E-2</v>
      </c>
      <c r="E1792" s="13">
        <v>2.6395</v>
      </c>
      <c r="F1792" s="13">
        <v>6.6738</v>
      </c>
    </row>
    <row r="1793" spans="1:6" ht="18" customHeight="1">
      <c r="A1793" s="112">
        <v>43514</v>
      </c>
      <c r="B1793" s="12">
        <v>3461.34</v>
      </c>
      <c r="C1793" s="13">
        <v>-0.14280000000000001</v>
      </c>
      <c r="D1793" s="13">
        <v>-0.1154</v>
      </c>
      <c r="E1793" s="13">
        <v>2.4929000000000001</v>
      </c>
      <c r="F1793" s="13">
        <v>6.3476999999999997</v>
      </c>
    </row>
    <row r="1794" spans="1:6" ht="18" customHeight="1">
      <c r="A1794" s="112">
        <v>43515</v>
      </c>
      <c r="B1794" s="12">
        <v>3465.91</v>
      </c>
      <c r="C1794" s="13">
        <v>0.13200000000000001</v>
      </c>
      <c r="D1794" s="13">
        <v>1.6400000000000001E-2</v>
      </c>
      <c r="E1794" s="13">
        <v>2.6282999999999999</v>
      </c>
      <c r="F1794" s="13">
        <v>6.4013999999999998</v>
      </c>
    </row>
    <row r="1795" spans="1:6" ht="18" customHeight="1">
      <c r="A1795" s="112">
        <v>43516</v>
      </c>
      <c r="B1795" s="12">
        <v>3457.52</v>
      </c>
      <c r="C1795" s="13">
        <v>-0.24210000000000001</v>
      </c>
      <c r="D1795" s="13">
        <v>-0.22570000000000001</v>
      </c>
      <c r="E1795" s="13">
        <v>2.3797999999999999</v>
      </c>
      <c r="F1795" s="13">
        <v>5.9919000000000002</v>
      </c>
    </row>
    <row r="1796" spans="1:6" ht="18" customHeight="1">
      <c r="A1796" s="112">
        <v>43517</v>
      </c>
      <c r="B1796" s="12">
        <v>3457.68</v>
      </c>
      <c r="C1796" s="13">
        <v>4.5999999999999999E-3</v>
      </c>
      <c r="D1796" s="13">
        <v>-0.221</v>
      </c>
      <c r="E1796" s="13">
        <v>2.3845999999999998</v>
      </c>
      <c r="F1796" s="13">
        <v>5.8113000000000001</v>
      </c>
    </row>
    <row r="1797" spans="1:6" ht="18" customHeight="1">
      <c r="A1797" s="112">
        <v>43518</v>
      </c>
      <c r="B1797" s="12">
        <v>3463.13</v>
      </c>
      <c r="C1797" s="13">
        <v>0.15759999999999999</v>
      </c>
      <c r="D1797" s="13">
        <v>-6.3799999999999996E-2</v>
      </c>
      <c r="E1797" s="13">
        <v>2.5459000000000001</v>
      </c>
      <c r="F1797" s="13">
        <v>5.9424000000000001</v>
      </c>
    </row>
    <row r="1798" spans="1:6" ht="18" customHeight="1">
      <c r="A1798" s="112">
        <v>43521</v>
      </c>
      <c r="B1798" s="12">
        <v>3459.46</v>
      </c>
      <c r="C1798" s="13">
        <v>-0.106</v>
      </c>
      <c r="D1798" s="13">
        <v>-0.16969999999999999</v>
      </c>
      <c r="E1798" s="13">
        <v>2.4373</v>
      </c>
      <c r="F1798" s="13">
        <v>5.7735000000000003</v>
      </c>
    </row>
    <row r="1799" spans="1:6" ht="18" customHeight="1">
      <c r="A1799" s="112">
        <v>43522</v>
      </c>
      <c r="B1799" s="12">
        <v>3461.08</v>
      </c>
      <c r="C1799" s="13">
        <v>4.6800000000000001E-2</v>
      </c>
      <c r="D1799" s="13">
        <v>-0.1229</v>
      </c>
      <c r="E1799" s="13">
        <v>2.4851999999999999</v>
      </c>
      <c r="F1799" s="13">
        <v>5.6612</v>
      </c>
    </row>
    <row r="1800" spans="1:6" ht="18" customHeight="1">
      <c r="A1800" s="112">
        <v>43523</v>
      </c>
      <c r="B1800" s="12">
        <v>3462.43</v>
      </c>
      <c r="C1800" s="13">
        <v>3.9E-2</v>
      </c>
      <c r="D1800" s="13">
        <v>-8.4000000000000005E-2</v>
      </c>
      <c r="E1800" s="13">
        <v>2.5251999999999999</v>
      </c>
      <c r="F1800" s="13">
        <v>5.7605000000000004</v>
      </c>
    </row>
    <row r="1801" spans="1:6" ht="18" customHeight="1">
      <c r="A1801" s="112">
        <v>43524</v>
      </c>
      <c r="B1801" s="12">
        <v>3457.39</v>
      </c>
      <c r="C1801" s="13">
        <v>-0.14560000000000001</v>
      </c>
      <c r="D1801" s="13">
        <v>-0.22939999999999999</v>
      </c>
      <c r="E1801" s="13">
        <v>2.3759999999999999</v>
      </c>
      <c r="F1801" s="13">
        <v>5.6952999999999996</v>
      </c>
    </row>
    <row r="1802" spans="1:6" ht="18" customHeight="1">
      <c r="A1802" s="112">
        <v>43525</v>
      </c>
      <c r="B1802" s="12">
        <v>3453.9</v>
      </c>
      <c r="C1802" s="13">
        <v>-0.1009</v>
      </c>
      <c r="D1802" s="13">
        <v>-0.1009</v>
      </c>
      <c r="E1802" s="13">
        <v>2.2726000000000002</v>
      </c>
      <c r="F1802" s="13">
        <v>5.8310000000000004</v>
      </c>
    </row>
    <row r="1803" spans="1:6" ht="18" customHeight="1">
      <c r="A1803" s="112">
        <v>43530</v>
      </c>
      <c r="B1803" s="12">
        <v>3450.98</v>
      </c>
      <c r="C1803" s="13">
        <v>-8.4500000000000006E-2</v>
      </c>
      <c r="D1803" s="13">
        <v>-0.18540000000000001</v>
      </c>
      <c r="E1803" s="13">
        <v>2.1861999999999999</v>
      </c>
      <c r="F1803" s="13">
        <v>5.1756000000000002</v>
      </c>
    </row>
    <row r="1804" spans="1:6" ht="18" customHeight="1">
      <c r="A1804" s="112">
        <v>43531</v>
      </c>
      <c r="B1804" s="12">
        <v>3448.38</v>
      </c>
      <c r="C1804" s="13">
        <v>-7.5300000000000006E-2</v>
      </c>
      <c r="D1804" s="13">
        <v>-0.2606</v>
      </c>
      <c r="E1804" s="13">
        <v>2.1092</v>
      </c>
      <c r="F1804" s="13">
        <v>5.0755999999999997</v>
      </c>
    </row>
    <row r="1805" spans="1:6" ht="18" customHeight="1">
      <c r="A1805" s="112">
        <v>43532</v>
      </c>
      <c r="B1805" s="12">
        <v>3454.71</v>
      </c>
      <c r="C1805" s="13">
        <v>0.18360000000000001</v>
      </c>
      <c r="D1805" s="13">
        <v>-7.7499999999999999E-2</v>
      </c>
      <c r="E1805" s="13">
        <v>2.2966000000000002</v>
      </c>
      <c r="F1805" s="13">
        <v>5.3471000000000002</v>
      </c>
    </row>
    <row r="1806" spans="1:6" ht="18" customHeight="1">
      <c r="A1806" s="112">
        <v>43535</v>
      </c>
      <c r="B1806" s="12">
        <v>3470.55</v>
      </c>
      <c r="C1806" s="13">
        <v>0.45850000000000002</v>
      </c>
      <c r="D1806" s="13">
        <v>0.38059999999999999</v>
      </c>
      <c r="E1806" s="13">
        <v>2.7656000000000001</v>
      </c>
      <c r="F1806" s="13">
        <v>5.5453000000000001</v>
      </c>
    </row>
    <row r="1807" spans="1:6" ht="18" customHeight="1">
      <c r="A1807" s="112">
        <v>43536</v>
      </c>
      <c r="B1807" s="12">
        <v>3472</v>
      </c>
      <c r="C1807" s="13">
        <v>4.1799999999999997E-2</v>
      </c>
      <c r="D1807" s="13">
        <v>0.42259999999999998</v>
      </c>
      <c r="E1807" s="13">
        <v>2.8086000000000002</v>
      </c>
      <c r="F1807" s="13">
        <v>5.4776999999999996</v>
      </c>
    </row>
    <row r="1808" spans="1:6" ht="18" customHeight="1">
      <c r="A1808" s="112">
        <v>43537</v>
      </c>
      <c r="B1808" s="12">
        <v>3479.8</v>
      </c>
      <c r="C1808" s="13">
        <v>0.22470000000000001</v>
      </c>
      <c r="D1808" s="13">
        <v>0.6482</v>
      </c>
      <c r="E1808" s="13">
        <v>3.0394999999999999</v>
      </c>
      <c r="F1808" s="13">
        <v>5.7346000000000004</v>
      </c>
    </row>
    <row r="1809" spans="1:6" ht="18" customHeight="1">
      <c r="A1809" s="112">
        <v>43538</v>
      </c>
      <c r="B1809" s="12">
        <v>3477.46</v>
      </c>
      <c r="C1809" s="13">
        <v>-6.7199999999999996E-2</v>
      </c>
      <c r="D1809" s="13">
        <v>0.58050000000000002</v>
      </c>
      <c r="E1809" s="13">
        <v>2.9702999999999999</v>
      </c>
      <c r="F1809" s="13">
        <v>5.7721</v>
      </c>
    </row>
    <row r="1810" spans="1:6" ht="18" customHeight="1">
      <c r="A1810" s="112">
        <v>43539</v>
      </c>
      <c r="B1810" s="12">
        <v>3480.44</v>
      </c>
      <c r="C1810" s="13">
        <v>8.5699999999999998E-2</v>
      </c>
      <c r="D1810" s="13">
        <v>0.66669999999999996</v>
      </c>
      <c r="E1810" s="13">
        <v>3.0585</v>
      </c>
      <c r="F1810" s="13">
        <v>6.0423999999999998</v>
      </c>
    </row>
    <row r="1811" spans="1:6" ht="18" customHeight="1">
      <c r="A1811" s="112">
        <v>43542</v>
      </c>
      <c r="B1811" s="12">
        <v>3486.81</v>
      </c>
      <c r="C1811" s="13">
        <v>0.183</v>
      </c>
      <c r="D1811" s="13">
        <v>0.85089999999999999</v>
      </c>
      <c r="E1811" s="13">
        <v>3.2471000000000001</v>
      </c>
      <c r="F1811" s="13">
        <v>6.0730000000000004</v>
      </c>
    </row>
    <row r="1812" spans="1:6" ht="18" customHeight="1">
      <c r="A1812" s="112">
        <v>43543</v>
      </c>
      <c r="B1812" s="12">
        <v>3486.47</v>
      </c>
      <c r="C1812" s="13">
        <v>-9.7999999999999997E-3</v>
      </c>
      <c r="D1812" s="13">
        <v>0.84109999999999996</v>
      </c>
      <c r="E1812" s="13">
        <v>3.2370000000000001</v>
      </c>
      <c r="F1812" s="13">
        <v>6.2145000000000001</v>
      </c>
    </row>
    <row r="1813" spans="1:6" ht="18" customHeight="1">
      <c r="A1813" s="112">
        <v>43544</v>
      </c>
      <c r="B1813" s="12">
        <v>3482.55</v>
      </c>
      <c r="C1813" s="13">
        <v>-0.1124</v>
      </c>
      <c r="D1813" s="13">
        <v>0.72770000000000001</v>
      </c>
      <c r="E1813" s="13">
        <v>3.121</v>
      </c>
      <c r="F1813" s="13">
        <v>6.1345000000000001</v>
      </c>
    </row>
    <row r="1814" spans="1:6" ht="18" customHeight="1">
      <c r="A1814" s="112">
        <v>43545</v>
      </c>
      <c r="B1814" s="12">
        <v>3472.66</v>
      </c>
      <c r="C1814" s="13">
        <v>-0.28399999999999997</v>
      </c>
      <c r="D1814" s="13">
        <v>0.44169999999999998</v>
      </c>
      <c r="E1814" s="13">
        <v>2.8281000000000001</v>
      </c>
      <c r="F1814" s="13">
        <v>5.5801999999999996</v>
      </c>
    </row>
    <row r="1815" spans="1:6" ht="18" customHeight="1">
      <c r="A1815" s="112">
        <v>43546</v>
      </c>
      <c r="B1815" s="12">
        <v>3448.91</v>
      </c>
      <c r="C1815" s="13">
        <v>-0.68389999999999995</v>
      </c>
      <c r="D1815" s="13">
        <v>-0.24529999999999999</v>
      </c>
      <c r="E1815" s="13">
        <v>2.1248999999999998</v>
      </c>
      <c r="F1815" s="13">
        <v>4.7230999999999996</v>
      </c>
    </row>
    <row r="1816" spans="1:6" ht="18" customHeight="1">
      <c r="A1816" s="112">
        <v>43549</v>
      </c>
      <c r="B1816" s="12">
        <v>3450.49</v>
      </c>
      <c r="C1816" s="13">
        <v>4.58E-2</v>
      </c>
      <c r="D1816" s="13">
        <v>-0.1996</v>
      </c>
      <c r="E1816" s="13">
        <v>2.1717</v>
      </c>
      <c r="F1816" s="13">
        <v>4.8388999999999998</v>
      </c>
    </row>
    <row r="1817" spans="1:6" ht="18" customHeight="1">
      <c r="A1817" s="112">
        <v>43550</v>
      </c>
      <c r="B1817" s="12">
        <v>3455.04</v>
      </c>
      <c r="C1817" s="13">
        <v>0.13189999999999999</v>
      </c>
      <c r="D1817" s="13">
        <v>-6.8000000000000005E-2</v>
      </c>
      <c r="E1817" s="13">
        <v>2.3064</v>
      </c>
      <c r="F1817" s="13">
        <v>4.6882999999999999</v>
      </c>
    </row>
    <row r="1818" spans="1:6" ht="18" customHeight="1">
      <c r="A1818" s="112">
        <v>43551</v>
      </c>
      <c r="B1818" s="12">
        <v>3435.26</v>
      </c>
      <c r="C1818" s="13">
        <v>-0.57250000000000001</v>
      </c>
      <c r="D1818" s="13">
        <v>-0.6401</v>
      </c>
      <c r="E1818" s="13">
        <v>1.7206999999999999</v>
      </c>
      <c r="F1818" s="13">
        <v>4.5129999999999999</v>
      </c>
    </row>
    <row r="1819" spans="1:6" ht="18" customHeight="1">
      <c r="A1819" s="112">
        <v>43552</v>
      </c>
      <c r="B1819" s="12">
        <v>3445.23</v>
      </c>
      <c r="C1819" s="13">
        <v>0.29020000000000001</v>
      </c>
      <c r="D1819" s="13">
        <v>-0.35170000000000001</v>
      </c>
      <c r="E1819" s="13">
        <v>2.0158999999999998</v>
      </c>
      <c r="F1819" s="13">
        <v>4.9894999999999996</v>
      </c>
    </row>
    <row r="1820" spans="1:6" ht="18" customHeight="1">
      <c r="A1820" s="112">
        <v>43553</v>
      </c>
      <c r="B1820" s="12">
        <v>3450.55</v>
      </c>
      <c r="C1820" s="13">
        <v>0.15440000000000001</v>
      </c>
      <c r="D1820" s="13">
        <v>-0.1978</v>
      </c>
      <c r="E1820" s="13">
        <v>2.1734</v>
      </c>
      <c r="F1820" s="13">
        <v>4.8528000000000002</v>
      </c>
    </row>
    <row r="1821" spans="1:6" ht="18" customHeight="1">
      <c r="A1821" s="112">
        <v>43556</v>
      </c>
      <c r="B1821" s="12">
        <v>3455.53</v>
      </c>
      <c r="C1821" s="13">
        <v>0.14430000000000001</v>
      </c>
      <c r="D1821" s="13">
        <v>0.14430000000000001</v>
      </c>
      <c r="E1821" s="13">
        <v>2.3209</v>
      </c>
      <c r="F1821" s="13">
        <v>5.0042</v>
      </c>
    </row>
    <row r="1822" spans="1:6" ht="18" customHeight="1">
      <c r="A1822" s="112">
        <v>43557</v>
      </c>
      <c r="B1822" s="12">
        <v>3455.96</v>
      </c>
      <c r="C1822" s="13">
        <v>1.24E-2</v>
      </c>
      <c r="D1822" s="13">
        <v>0.15679999999999999</v>
      </c>
      <c r="E1822" s="13">
        <v>2.3336000000000001</v>
      </c>
      <c r="F1822" s="13">
        <v>5.2732000000000001</v>
      </c>
    </row>
    <row r="1823" spans="1:6" ht="18" customHeight="1">
      <c r="A1823" s="112">
        <v>43558</v>
      </c>
      <c r="B1823" s="12">
        <v>3451.66</v>
      </c>
      <c r="C1823" s="13">
        <v>-0.1244</v>
      </c>
      <c r="D1823" s="13">
        <v>3.2199999999999999E-2</v>
      </c>
      <c r="E1823" s="13">
        <v>2.2063000000000001</v>
      </c>
      <c r="F1823" s="13">
        <v>5.1418999999999997</v>
      </c>
    </row>
    <row r="1824" spans="1:6" ht="18" customHeight="1">
      <c r="A1824" s="112">
        <f>Base!A2892</f>
        <v>43559</v>
      </c>
      <c r="B1824" s="12">
        <f>VLOOKUP($A1824,Tabela__10.32.17.251_sql_prd_IHF_INDICES[#All],2,0)</f>
        <v>3456.6</v>
      </c>
      <c r="C1824" s="13">
        <f>VLOOKUP($A1824,Tabela__10.32.17.251_sql_prd_IHF_INDICES[#All],3,0)</f>
        <v>0.14311954248100722</v>
      </c>
      <c r="D1824" s="13">
        <f>VLOOKUP($A1824,Tabela__10.32.17.251_sql_prd_IHF_INDICES[#All],4,0)</f>
        <v>0.1753343669849583</v>
      </c>
      <c r="E1824" s="13">
        <f>VLOOKUP($A1824,Tabela__10.32.17.251_sql_prd_IHF_INDICES[#All],5,0)</f>
        <v>2.352575396414136</v>
      </c>
      <c r="F1824" s="13">
        <f>VLOOKUP($A1824,Tabela__10.32.17.251_sql_prd_IHF_INDICES[#All],6,0)</f>
        <v>5.373544734828517</v>
      </c>
    </row>
    <row r="1825" spans="1:6" ht="18" customHeight="1">
      <c r="A1825" s="112">
        <f>Base!A2893</f>
        <v>43560</v>
      </c>
      <c r="B1825" s="12">
        <f>VLOOKUP($A1825,Tabela__10.32.17.251_sql_prd_IHF_INDICES[#All],2,0)</f>
        <v>3457.46</v>
      </c>
      <c r="C1825" s="13">
        <f>VLOOKUP($A1825,Tabela__10.32.17.251_sql_prd_IHF_INDICES[#All],3,0)</f>
        <v>2.4879939825273034E-2</v>
      </c>
      <c r="D1825" s="13">
        <f>VLOOKUP($A1825,Tabela__10.32.17.251_sql_prd_IHF_INDICES[#All],4,0)</f>
        <v>0.20025792989522007</v>
      </c>
      <c r="E1825" s="13">
        <f>VLOOKUP($A1825,Tabela__10.32.17.251_sql_prd_IHF_INDICES[#All],5,0)</f>
        <v>2.3780406555823586</v>
      </c>
      <c r="F1825" s="13">
        <f>VLOOKUP($A1825,Tabela__10.32.17.251_sql_prd_IHF_INDICES[#All],6,0)</f>
        <v>5.047822758042364</v>
      </c>
    </row>
    <row r="1826" spans="1:6" ht="18" customHeight="1">
      <c r="A1826" s="112">
        <f>Base!A2894</f>
        <v>43563</v>
      </c>
      <c r="B1826" s="12">
        <f>VLOOKUP($A1826,Tabela__10.32.17.251_sql_prd_IHF_INDICES[#All],2,0)</f>
        <v>3456.75</v>
      </c>
      <c r="C1826" s="13">
        <f>VLOOKUP($A1826,Tabela__10.32.17.251_sql_prd_IHF_INDICES[#All],3,0)</f>
        <v>-2.053530626529021E-2</v>
      </c>
      <c r="D1826" s="13">
        <f>VLOOKUP($A1826,Tabela__10.32.17.251_sql_prd_IHF_INDICES[#All],4,0)</f>
        <v>0.17968150005072125</v>
      </c>
      <c r="E1826" s="13">
        <f>VLOOKUP($A1826,Tabela__10.32.17.251_sql_prd_IHF_INDICES[#All],5,0)</f>
        <v>2.3570170113853317</v>
      </c>
      <c r="F1826" s="13">
        <f>VLOOKUP($A1826,Tabela__10.32.17.251_sql_prd_IHF_INDICES[#All],6,0)</f>
        <v>5.1754826342932825</v>
      </c>
    </row>
    <row r="1827" spans="1:6" ht="18" customHeight="1">
      <c r="A1827" s="112">
        <f>Base!A2895</f>
        <v>43564</v>
      </c>
      <c r="B1827" s="12">
        <f>VLOOKUP($A1827,Tabela__10.32.17.251_sql_prd_IHF_INDICES[#All],2,0)</f>
        <v>3451.45</v>
      </c>
      <c r="C1827" s="13">
        <f>VLOOKUP($A1827,Tabela__10.32.17.251_sql_prd_IHF_INDICES[#All],3,0)</f>
        <v>-0.15332320821581646</v>
      </c>
      <c r="D1827" s="13">
        <f>VLOOKUP($A1827,Tabela__10.32.17.251_sql_prd_IHF_INDICES[#All],4,0)</f>
        <v>2.6082798394444495E-2</v>
      </c>
      <c r="E1827" s="13">
        <f>VLOOKUP($A1827,Tabela__10.32.17.251_sql_prd_IHF_INDICES[#All],5,0)</f>
        <v>2.2000799490694778</v>
      </c>
      <c r="F1827" s="13">
        <f>VLOOKUP($A1827,Tabela__10.32.17.251_sql_prd_IHF_INDICES[#All],6,0)</f>
        <v>5.1511560244579258</v>
      </c>
    </row>
    <row r="1828" spans="1:6" ht="18" customHeight="1">
      <c r="A1828" s="112">
        <f>Base!A2896</f>
        <v>43565</v>
      </c>
      <c r="B1828" s="12">
        <f>VLOOKUP($A1828,Tabela__10.32.17.251_sql_prd_IHF_INDICES[#All],2,0)</f>
        <v>3454.53</v>
      </c>
      <c r="C1828" s="13">
        <f>VLOOKUP($A1828,Tabela__10.32.17.251_sql_prd_IHF_INDICES[#All],3,0)</f>
        <v>8.923785655305938E-2</v>
      </c>
      <c r="D1828" s="13">
        <f>VLOOKUP($A1828,Tabela__10.32.17.251_sql_prd_IHF_INDICES[#All],4,0)</f>
        <v>0.11534393067771376</v>
      </c>
      <c r="E1828" s="13">
        <f>VLOOKUP($A1828,Tabela__10.32.17.251_sql_prd_IHF_INDICES[#All],5,0)</f>
        <v>2.2912811098115382</v>
      </c>
      <c r="F1828" s="13">
        <f>VLOOKUP($A1828,Tabela__10.32.17.251_sql_prd_IHF_INDICES[#All],6,0)</f>
        <v>5.0296433674865471</v>
      </c>
    </row>
    <row r="1829" spans="1:6" ht="18" customHeight="1">
      <c r="A1829" s="112">
        <f>Base!A2897</f>
        <v>43566</v>
      </c>
      <c r="B1829" s="12">
        <f>VLOOKUP($A1829,Tabela__10.32.17.251_sql_prd_IHF_INDICES[#All],2,0)</f>
        <v>3448.57</v>
      </c>
      <c r="C1829" s="13">
        <f>VLOOKUP($A1829,Tabela__10.32.17.251_sql_prd_IHF_INDICES[#All],3,0)</f>
        <v>-0.17252708762117708</v>
      </c>
      <c r="D1829" s="13">
        <f>VLOOKUP($A1829,Tabela__10.32.17.251_sql_prd_IHF_INDICES[#All],4,0)</f>
        <v>-5.7382156467811196E-2</v>
      </c>
      <c r="E1829" s="13">
        <f>VLOOKUP($A1829,Tabela__10.32.17.251_sql_prd_IHF_INDICES[#All],5,0)</f>
        <v>2.1148009416223745</v>
      </c>
      <c r="F1829" s="13">
        <f>VLOOKUP($A1829,Tabela__10.32.17.251_sql_prd_IHF_INDICES[#All],6,0)</f>
        <v>4.7853592133889178</v>
      </c>
    </row>
    <row r="1830" spans="1:6" ht="18" customHeight="1">
      <c r="A1830" s="112">
        <f>Base!A2898</f>
        <v>43567</v>
      </c>
      <c r="B1830" s="12">
        <f>VLOOKUP($A1830,Tabela__10.32.17.251_sql_prd_IHF_INDICES[#All],2,0)</f>
        <v>3441.68</v>
      </c>
      <c r="C1830" s="13">
        <f>VLOOKUP($A1830,Tabela__10.32.17.251_sql_prd_IHF_INDICES[#All],3,0)</f>
        <v>-0.19979295766071603</v>
      </c>
      <c r="D1830" s="13">
        <f>VLOOKUP($A1830,Tabela__10.32.17.251_sql_prd_IHF_INDICES[#All],4,0)</f>
        <v>-0.257060468620951</v>
      </c>
      <c r="E1830" s="13">
        <f>VLOOKUP($A1830,Tabela__10.32.17.251_sql_prd_IHF_INDICES[#All],5,0)</f>
        <v>1.91078276061174</v>
      </c>
      <c r="F1830" s="13">
        <f>VLOOKUP($A1830,Tabela__10.32.17.251_sql_prd_IHF_INDICES[#All],6,0)</f>
        <v>4.3537320085261344</v>
      </c>
    </row>
    <row r="1831" spans="1:6" ht="18" customHeight="1">
      <c r="A1831" s="112">
        <f>Base!A2899</f>
        <v>43570</v>
      </c>
      <c r="B1831" s="12">
        <f>VLOOKUP($A1831,Tabela__10.32.17.251_sql_prd_IHF_INDICES[#All],2,0)</f>
        <v>3441.78</v>
      </c>
      <c r="C1831" s="13">
        <f>VLOOKUP($A1831,Tabela__10.32.17.251_sql_prd_IHF_INDICES[#All],3,0)</f>
        <v>2.9055577508874109E-3</v>
      </c>
      <c r="D1831" s="13">
        <f>VLOOKUP($A1831,Tabela__10.32.17.251_sql_prd_IHF_INDICES[#All],4,0)</f>
        <v>-0.25416237991044976</v>
      </c>
      <c r="E1831" s="13">
        <f>VLOOKUP($A1831,Tabela__10.32.17.251_sql_prd_IHF_INDICES[#All],5,0)</f>
        <v>1.9137438372592408</v>
      </c>
      <c r="F1831" s="13">
        <f>VLOOKUP($A1831,Tabela__10.32.17.251_sql_prd_IHF_INDICES[#All],6,0)</f>
        <v>4.5809505867481892</v>
      </c>
    </row>
    <row r="1832" spans="1:6" ht="18" customHeight="1">
      <c r="A1832" s="112">
        <f>Base!A2900</f>
        <v>43571</v>
      </c>
      <c r="B1832" s="12">
        <f>VLOOKUP($A1832,Tabela__10.32.17.251_sql_prd_IHF_INDICES[#All],2,0)</f>
        <v>3443.8</v>
      </c>
      <c r="C1832" s="13">
        <f>VLOOKUP($A1832,Tabela__10.32.17.251_sql_prd_IHF_INDICES[#All],3,0)</f>
        <v>5.8690561279339803E-2</v>
      </c>
      <c r="D1832" s="13">
        <f>VLOOKUP($A1832,Tabela__10.32.17.251_sql_prd_IHF_INDICES[#All],4,0)</f>
        <v>-0.19562098795844474</v>
      </c>
      <c r="E1832" s="13">
        <f>VLOOKUP($A1832,Tabela__10.32.17.251_sql_prd_IHF_INDICES[#All],5,0)</f>
        <v>1.9735575855380993</v>
      </c>
      <c r="F1832" s="13">
        <f>VLOOKUP($A1832,Tabela__10.32.17.251_sql_prd_IHF_INDICES[#All],6,0)</f>
        <v>4.7075528204878925</v>
      </c>
    </row>
    <row r="1833" spans="1:6" ht="18" customHeight="1">
      <c r="A1833" s="112">
        <f>Base!A2901</f>
        <v>43572</v>
      </c>
      <c r="B1833" s="12">
        <f>VLOOKUP($A1833,Tabela__10.32.17.251_sql_prd_IHF_INDICES[#All],2,0)</f>
        <v>3442.35</v>
      </c>
      <c r="C1833" s="13">
        <f>VLOOKUP($A1833,Tabela__10.32.17.251_sql_prd_IHF_INDICES[#All],3,0)</f>
        <v>-4.2104651838092977E-2</v>
      </c>
      <c r="D1833" s="13">
        <f>VLOOKUP($A1833,Tabela__10.32.17.251_sql_prd_IHF_INDICES[#All],4,0)</f>
        <v>-0.23764327426063492</v>
      </c>
      <c r="E1833" s="13">
        <f>VLOOKUP($A1833,Tabela__10.32.17.251_sql_prd_IHF_INDICES[#All],5,0)</f>
        <v>1.9306219741497932</v>
      </c>
      <c r="F1833" s="13">
        <f>VLOOKUP($A1833,Tabela__10.32.17.251_sql_prd_IHF_INDICES[#All],6,0)</f>
        <v>4.4399137138540157</v>
      </c>
    </row>
    <row r="1834" spans="1:6" ht="18" customHeight="1">
      <c r="A1834" s="112">
        <f>Base!A2902</f>
        <v>43573</v>
      </c>
      <c r="B1834" s="12">
        <f>VLOOKUP($A1834,Tabela__10.32.17.251_sql_prd_IHF_INDICES[#All],2,0)</f>
        <v>3452.15</v>
      </c>
      <c r="C1834" s="13">
        <f>VLOOKUP($A1834,Tabela__10.32.17.251_sql_prd_IHF_INDICES[#All],3,0)</f>
        <v>0.28468923845628158</v>
      </c>
      <c r="D1834" s="13">
        <f>VLOOKUP($A1834,Tabela__10.32.17.251_sql_prd_IHF_INDICES[#All],4,0)</f>
        <v>4.6369419367930931E-2</v>
      </c>
      <c r="E1834" s="13">
        <f>VLOOKUP($A1834,Tabela__10.32.17.251_sql_prd_IHF_INDICES[#All],5,0)</f>
        <v>2.2208074856017612</v>
      </c>
      <c r="F1834" s="13">
        <f>VLOOKUP($A1834,Tabela__10.32.17.251_sql_prd_IHF_INDICES[#All],6,0)</f>
        <v>4.4160125826111951</v>
      </c>
    </row>
    <row r="1835" spans="1:6" ht="18" customHeight="1">
      <c r="A1835" s="112">
        <f>Base!A2903</f>
        <v>43577</v>
      </c>
      <c r="B1835" s="12">
        <f>VLOOKUP($A1835,Tabela__10.32.17.251_sql_prd_IHF_INDICES[#All],2,0)</f>
        <v>3453.19</v>
      </c>
      <c r="C1835" s="13">
        <f>VLOOKUP($A1835,Tabela__10.32.17.251_sql_prd_IHF_INDICES[#All],3,0)</f>
        <v>3.0126153266807343E-2</v>
      </c>
      <c r="D1835" s="13">
        <f>VLOOKUP($A1835,Tabela__10.32.17.251_sql_prd_IHF_INDICES[#All],4,0)</f>
        <v>7.6509541957081595E-2</v>
      </c>
      <c r="E1835" s="13">
        <f>VLOOKUP($A1835,Tabela__10.32.17.251_sql_prd_IHF_INDICES[#All],5,0)</f>
        <v>2.2516026827354318</v>
      </c>
      <c r="F1835" s="13">
        <f>VLOOKUP($A1835,Tabela__10.32.17.251_sql_prd_IHF_INDICES[#All],6,0)</f>
        <v>4.3455269567109323</v>
      </c>
    </row>
    <row r="1836" spans="1:6" ht="18" customHeight="1">
      <c r="A1836" s="112">
        <f>Base!A2904</f>
        <v>43578</v>
      </c>
      <c r="B1836" s="12">
        <f>VLOOKUP($A1836,Tabela__10.32.17.251_sql_prd_IHF_INDICES[#All],2,0)</f>
        <v>3461.68</v>
      </c>
      <c r="C1836" s="13">
        <f>VLOOKUP($A1836,Tabela__10.32.17.251_sql_prd_IHF_INDICES[#All],3,0)</f>
        <v>0.24585962544776407</v>
      </c>
      <c r="D1836" s="13">
        <f>VLOOKUP($A1836,Tabela__10.32.17.251_sql_prd_IHF_INDICES[#All],4,0)</f>
        <v>0.32255727347814123</v>
      </c>
      <c r="E1836" s="13">
        <f>VLOOKUP($A1836,Tabela__10.32.17.251_sql_prd_IHF_INDICES[#All],5,0)</f>
        <v>2.502998090105546</v>
      </c>
      <c r="F1836" s="13">
        <f>VLOOKUP($A1836,Tabela__10.32.17.251_sql_prd_IHF_INDICES[#All],6,0)</f>
        <v>4.5635232284177984</v>
      </c>
    </row>
    <row r="1837" spans="1:6" ht="18" customHeight="1">
      <c r="A1837" s="112">
        <f>Base!A2905</f>
        <v>43579</v>
      </c>
      <c r="B1837" s="12">
        <f>VLOOKUP($A1837,Tabela__10.32.17.251_sql_prd_IHF_INDICES[#All],2,0)</f>
        <v>3458.64</v>
      </c>
      <c r="C1837" s="13">
        <f>VLOOKUP($A1837,Tabela__10.32.17.251_sql_prd_IHF_INDICES[#All],3,0)</f>
        <v>-8.7818631415959025E-2</v>
      </c>
      <c r="D1837" s="13">
        <f>VLOOKUP($A1837,Tabela__10.32.17.251_sql_prd_IHF_INDICES[#All],4,0)</f>
        <v>0.2344553766790769</v>
      </c>
      <c r="E1837" s="13">
        <f>VLOOKUP($A1837,Tabela__10.32.17.251_sql_prd_IHF_INDICES[#All],5,0)</f>
        <v>2.4129813600225036</v>
      </c>
      <c r="F1837" s="13">
        <f>VLOOKUP($A1837,Tabela__10.32.17.251_sql_prd_IHF_INDICES[#All],6,0)</f>
        <v>4.5996582540714481</v>
      </c>
    </row>
    <row r="1838" spans="1:6" ht="18" customHeight="1">
      <c r="A1838" s="112">
        <f>Base!A2906</f>
        <v>43580</v>
      </c>
      <c r="B1838" s="12">
        <f>VLOOKUP($A1838,Tabela__10.32.17.251_sql_prd_IHF_INDICES[#All],2,0)</f>
        <v>3467.48</v>
      </c>
      <c r="C1838" s="13">
        <f>VLOOKUP($A1838,Tabela__10.32.17.251_sql_prd_IHF_INDICES[#All],3,0)</f>
        <v>0.25559179330605364</v>
      </c>
      <c r="D1838" s="13">
        <f>VLOOKUP($A1838,Tabela__10.32.17.251_sql_prd_IHF_INDICES[#All],4,0)</f>
        <v>0.49064641868687975</v>
      </c>
      <c r="E1838" s="13">
        <f>VLOOKUP($A1838,Tabela__10.32.17.251_sql_prd_IHF_INDICES[#All],5,0)</f>
        <v>2.6747405356587706</v>
      </c>
      <c r="F1838" s="13">
        <f>VLOOKUP($A1838,Tabela__10.32.17.251_sql_prd_IHF_INDICES[#All],6,0)</f>
        <v>4.8359349726230683</v>
      </c>
    </row>
    <row r="1839" spans="1:6" ht="18" customHeight="1">
      <c r="A1839" s="112">
        <f>Base!A2907</f>
        <v>43581</v>
      </c>
      <c r="B1839" s="12">
        <f>VLOOKUP($A1839,Tabela__10.32.17.251_sql_prd_IHF_INDICES[#All],2,0)</f>
        <v>3466.45</v>
      </c>
      <c r="C1839" s="13">
        <f>VLOOKUP($A1839,Tabela__10.32.17.251_sql_prd_IHF_INDICES[#All],3,0)</f>
        <v>-2.9704569312594131E-2</v>
      </c>
      <c r="D1839" s="13">
        <f>VLOOKUP($A1839,Tabela__10.32.17.251_sql_prd_IHF_INDICES[#All],4,0)</f>
        <v>0.46079610496876366</v>
      </c>
      <c r="E1839" s="13">
        <f>VLOOKUP($A1839,Tabela__10.32.17.251_sql_prd_IHF_INDICES[#All],5,0)</f>
        <v>2.6442414461898212</v>
      </c>
      <c r="F1839" s="13">
        <f>VLOOKUP($A1839,Tabela__10.32.17.251_sql_prd_IHF_INDICES[#All],6,0)</f>
        <v>4.6418609705736635</v>
      </c>
    </row>
    <row r="1840" spans="1:6" ht="18" customHeight="1">
      <c r="A1840" s="112">
        <f>Base!A2908</f>
        <v>43584</v>
      </c>
      <c r="B1840" s="12">
        <f>VLOOKUP($A1840,Tabela__10.32.17.251_sql_prd_IHF_INDICES[#All],2,0)</f>
        <v>3465.96</v>
      </c>
      <c r="C1840" s="13">
        <f>VLOOKUP($A1840,Tabela__10.32.17.251_sql_prd_IHF_INDICES[#All],3,0)</f>
        <v>-1.4135498853284911E-2</v>
      </c>
      <c r="D1840" s="13">
        <f>VLOOKUP($A1840,Tabela__10.32.17.251_sql_prd_IHF_INDICES[#All],4,0)</f>
        <v>0.44659547028733648</v>
      </c>
      <c r="E1840" s="13">
        <f>VLOOKUP($A1840,Tabela__10.32.17.251_sql_prd_IHF_INDICES[#All],5,0)</f>
        <v>2.6297321706172383</v>
      </c>
      <c r="F1840" s="13">
        <f>VLOOKUP($A1840,Tabela__10.32.17.251_sql_prd_IHF_INDICES[#All],6,0)</f>
        <v>4.6122270346950822</v>
      </c>
    </row>
    <row r="1841" spans="1:6" ht="18" customHeight="1">
      <c r="A1841" s="112">
        <f>Base!A2909</f>
        <v>43585</v>
      </c>
      <c r="B1841" s="12">
        <f>VLOOKUP($A1841,Tabela__10.32.17.251_sql_prd_IHF_INDICES[#All],2,0)</f>
        <v>3468.43</v>
      </c>
      <c r="C1841" s="13">
        <f>VLOOKUP($A1841,Tabela__10.32.17.251_sql_prd_IHF_INDICES[#All],3,0)</f>
        <v>7.1264526999725852E-2</v>
      </c>
      <c r="D1841" s="13">
        <f>VLOOKUP($A1841,Tabela__10.32.17.251_sql_prd_IHF_INDICES[#All],4,0)</f>
        <v>0.51817826143656376</v>
      </c>
      <c r="E1841" s="13">
        <f>VLOOKUP($A1841,Tabela__10.32.17.251_sql_prd_IHF_INDICES[#All],5,0)</f>
        <v>2.702870763809706</v>
      </c>
      <c r="F1841" s="13">
        <f>VLOOKUP($A1841,Tabela__10.32.17.251_sql_prd_IHF_INDICES[#All],6,0)</f>
        <v>4.7921034980754174</v>
      </c>
    </row>
    <row r="1842" spans="1:6" ht="18" customHeight="1">
      <c r="A1842" s="112">
        <f>Base!A2910</f>
        <v>43587</v>
      </c>
      <c r="B1842" s="12">
        <f>VLOOKUP($A1842,Tabela__10.32.17.251_sql_prd_IHF_INDICES[#All],2,0)</f>
        <v>3465.48</v>
      </c>
      <c r="C1842" s="13">
        <f>VLOOKUP($A1842,Tabela__10.32.17.251_sql_prd_IHF_INDICES[#All],3,0)</f>
        <v>-8.5052891365833272E-2</v>
      </c>
      <c r="D1842" s="13">
        <f>VLOOKUP($A1842,Tabela__10.32.17.251_sql_prd_IHF_INDICES[#All],4,0)</f>
        <v>-8.5052891365833272E-2</v>
      </c>
      <c r="E1842" s="13">
        <f>VLOOKUP($A1842,Tabela__10.32.17.251_sql_prd_IHF_INDICES[#All],5,0)</f>
        <v>2.6155190027093767</v>
      </c>
      <c r="F1842" s="13">
        <f>VLOOKUP($A1842,Tabela__10.32.17.251_sql_prd_IHF_INDICES[#All],6,0)</f>
        <v>4.8782037896189623</v>
      </c>
    </row>
    <row r="1843" spans="1:6" ht="18" customHeight="1">
      <c r="A1843" s="112">
        <f>Base!A2911</f>
        <v>43588</v>
      </c>
      <c r="B1843" s="12">
        <f>VLOOKUP($A1843,Tabela__10.32.17.251_sql_prd_IHF_INDICES[#All],2,0)</f>
        <v>3471.48</v>
      </c>
      <c r="C1843" s="13">
        <f>VLOOKUP($A1843,Tabela__10.32.17.251_sql_prd_IHF_INDICES[#All],3,0)</f>
        <v>0.17313618892620397</v>
      </c>
      <c r="D1843" s="13">
        <f>VLOOKUP($A1843,Tabela__10.32.17.251_sql_prd_IHF_INDICES[#All],4,0)</f>
        <v>8.7936040225700118E-2</v>
      </c>
      <c r="E1843" s="13">
        <f>VLOOKUP($A1843,Tabela__10.32.17.251_sql_prd_IHF_INDICES[#All],5,0)</f>
        <v>2.793183601557514</v>
      </c>
      <c r="F1843" s="13">
        <f>VLOOKUP($A1843,Tabela__10.32.17.251_sql_prd_IHF_INDICES[#All],6,0)</f>
        <v>5.3166799646869212</v>
      </c>
    </row>
    <row r="1844" spans="1:6" ht="18" customHeight="1">
      <c r="A1844" s="112">
        <f>Base!A2912</f>
        <v>43591</v>
      </c>
      <c r="B1844" s="12">
        <f>VLOOKUP($A1844,Tabela__10.32.17.251_sql_prd_IHF_INDICES[#All],2,0)</f>
        <v>3470.29</v>
      </c>
      <c r="C1844" s="13">
        <f>VLOOKUP($A1844,Tabela__10.32.17.251_sql_prd_IHF_INDICES[#All],3,0)</f>
        <v>-3.4279327549058269E-2</v>
      </c>
      <c r="D1844" s="13">
        <f>VLOOKUP($A1844,Tabela__10.32.17.251_sql_prd_IHF_INDICES[#All],4,0)</f>
        <v>5.3626568793374574E-2</v>
      </c>
      <c r="E1844" s="13">
        <f>VLOOKUP($A1844,Tabela__10.32.17.251_sql_prd_IHF_INDICES[#All],5,0)</f>
        <v>2.7579467894526477</v>
      </c>
      <c r="F1844" s="13">
        <f>VLOOKUP($A1844,Tabela__10.32.17.251_sql_prd_IHF_INDICES[#All],6,0)</f>
        <v>5.1845273456917473</v>
      </c>
    </row>
    <row r="1845" spans="1:6" ht="18" customHeight="1">
      <c r="A1845" s="112">
        <f>Base!A2913</f>
        <v>43592</v>
      </c>
      <c r="B1845" s="12">
        <f>VLOOKUP($A1845,Tabela__10.32.17.251_sql_prd_IHF_INDICES[#All],2,0)</f>
        <v>3470.76</v>
      </c>
      <c r="C1845" s="13">
        <f>VLOOKUP($A1845,Tabela__10.32.17.251_sql_prd_IHF_INDICES[#All],3,0)</f>
        <v>1.354353670730557E-2</v>
      </c>
      <c r="D1845" s="13">
        <f>VLOOKUP($A1845,Tabela__10.32.17.251_sql_prd_IHF_INDICES[#All],4,0)</f>
        <v>6.7177368434712115E-2</v>
      </c>
      <c r="E1845" s="13">
        <f>VLOOKUP($A1845,Tabela__10.32.17.251_sql_prd_IHF_INDICES[#All],5,0)</f>
        <v>2.7718638496957437</v>
      </c>
      <c r="F1845" s="13">
        <f>VLOOKUP($A1845,Tabela__10.32.17.251_sql_prd_IHF_INDICES[#All],6,0)</f>
        <v>5.2683299666976158</v>
      </c>
    </row>
    <row r="1846" spans="1:6" ht="18" customHeight="1">
      <c r="A1846" s="112">
        <f>Base!A2914</f>
        <v>43593</v>
      </c>
      <c r="B1846" s="12">
        <f>VLOOKUP($A1846,Tabela__10.32.17.251_sql_prd_IHF_INDICES[#All],2,0)</f>
        <v>3475.74</v>
      </c>
      <c r="C1846" s="13">
        <f>VLOOKUP($A1846,Tabela__10.32.17.251_sql_prd_IHF_INDICES[#All],3,0)</f>
        <v>0.14348442416070029</v>
      </c>
      <c r="D1846" s="13">
        <f>VLOOKUP($A1846,Tabela__10.32.17.251_sql_prd_IHF_INDICES[#All],4,0)</f>
        <v>0.21075818165567917</v>
      </c>
      <c r="E1846" s="13">
        <f>VLOOKUP($A1846,Tabela__10.32.17.251_sql_prd_IHF_INDICES[#All],5,0)</f>
        <v>2.9193254667396973</v>
      </c>
      <c r="F1846" s="13">
        <f>VLOOKUP($A1846,Tabela__10.32.17.251_sql_prd_IHF_INDICES[#All],6,0)</f>
        <v>5.506093766600384</v>
      </c>
    </row>
    <row r="1847" spans="1:6" ht="18" customHeight="1">
      <c r="A1847" s="112">
        <f>Base!A2915</f>
        <v>43594</v>
      </c>
      <c r="B1847" s="12">
        <f>VLOOKUP($A1847,Tabela__10.32.17.251_sql_prd_IHF_INDICES[#All],2,0)</f>
        <v>3476.77</v>
      </c>
      <c r="C1847" s="13">
        <f>VLOOKUP($A1847,Tabela__10.32.17.251_sql_prd_IHF_INDICES[#All],3,0)</f>
        <v>2.9633977224996499E-2</v>
      </c>
      <c r="D1847" s="13">
        <f>VLOOKUP($A1847,Tabela__10.32.17.251_sql_prd_IHF_INDICES[#All],4,0)</f>
        <v>0.2404546149122222</v>
      </c>
      <c r="E1847" s="13">
        <f>VLOOKUP($A1847,Tabela__10.32.17.251_sql_prd_IHF_INDICES[#All],5,0)</f>
        <v>2.9498245562086245</v>
      </c>
      <c r="F1847" s="13">
        <f>VLOOKUP($A1847,Tabela__10.32.17.251_sql_prd_IHF_INDICES[#All],6,0)</f>
        <v>5.3202832960734803</v>
      </c>
    </row>
    <row r="1848" spans="1:6" ht="18" customHeight="1">
      <c r="A1848" s="112">
        <f>Base!A2916</f>
        <v>43595</v>
      </c>
      <c r="B1848" s="12">
        <f>VLOOKUP($A1848,Tabela__10.32.17.251_sql_prd_IHF_INDICES[#All],2,0)</f>
        <v>3473.98</v>
      </c>
      <c r="C1848" s="13">
        <f>VLOOKUP($A1848,Tabela__10.32.17.251_sql_prd_IHF_INDICES[#All],3,0)</f>
        <v>-8.0246895825719644E-2</v>
      </c>
      <c r="D1848" s="13">
        <f>VLOOKUP($A1848,Tabela__10.32.17.251_sql_prd_IHF_INDICES[#All],4,0)</f>
        <v>0.16001476172216034</v>
      </c>
      <c r="E1848" s="13">
        <f>VLOOKUP($A1848,Tabela__10.32.17.251_sql_prd_IHF_INDICES[#All],5,0)</f>
        <v>2.8672105177442564</v>
      </c>
      <c r="F1848" s="13">
        <f>VLOOKUP($A1848,Tabela__10.32.17.251_sql_prd_IHF_INDICES[#All],6,0)</f>
        <v>4.9439329128301734</v>
      </c>
    </row>
    <row r="1849" spans="1:6" ht="18" customHeight="1">
      <c r="A1849" s="112">
        <f>Base!A2917</f>
        <v>43598</v>
      </c>
      <c r="B1849" s="12">
        <f>VLOOKUP($A1849,Tabela__10.32.17.251_sql_prd_IHF_INDICES[#All],2,0)</f>
        <v>3465.77</v>
      </c>
      <c r="C1849" s="13">
        <f>VLOOKUP($A1849,Tabela__10.32.17.251_sql_prd_IHF_INDICES[#All],3,0)</f>
        <v>-0.23632836113046674</v>
      </c>
      <c r="D1849" s="13">
        <f>VLOOKUP($A1849,Tabela__10.32.17.251_sql_prd_IHF_INDICES[#All],4,0)</f>
        <v>-7.6691759672242732E-2</v>
      </c>
      <c r="E1849" s="13">
        <f>VLOOKUP($A1849,Tabela__10.32.17.251_sql_prd_IHF_INDICES[#All],5,0)</f>
        <v>2.6241061249870468</v>
      </c>
      <c r="F1849" s="13">
        <f>VLOOKUP($A1849,Tabela__10.32.17.251_sql_prd_IHF_INDICES[#All],6,0)</f>
        <v>4.8320941797085348</v>
      </c>
    </row>
    <row r="1850" spans="1:6" ht="18" customHeight="1">
      <c r="A1850" s="112">
        <f>Base!A2918</f>
        <v>43599</v>
      </c>
      <c r="B1850" s="12">
        <f>VLOOKUP($A1850,Tabela__10.32.17.251_sql_prd_IHF_INDICES[#All],2,0)</f>
        <v>3466.3</v>
      </c>
      <c r="C1850" s="13">
        <f>VLOOKUP($A1850,Tabela__10.32.17.251_sql_prd_IHF_INDICES[#All],3,0)</f>
        <v>1.5292416980927648E-2</v>
      </c>
      <c r="D1850" s="13">
        <f>VLOOKUP($A1850,Tabela__10.32.17.251_sql_prd_IHF_INDICES[#All],4,0)</f>
        <v>-6.1411070714978422E-2</v>
      </c>
      <c r="E1850" s="13">
        <f>VLOOKUP($A1850,Tabela__10.32.17.251_sql_prd_IHF_INDICES[#All],5,0)</f>
        <v>2.6397998312186255</v>
      </c>
      <c r="F1850" s="13">
        <f>VLOOKUP($A1850,Tabela__10.32.17.251_sql_prd_IHF_INDICES[#All],6,0)</f>
        <v>5.0463970325294483</v>
      </c>
    </row>
    <row r="1851" spans="1:6" ht="18" customHeight="1">
      <c r="A1851" s="112">
        <f>Base!A2919</f>
        <v>43600</v>
      </c>
      <c r="B1851" s="12">
        <f>VLOOKUP($A1851,Tabela__10.32.17.251_sql_prd_IHF_INDICES[#All],2,0)</f>
        <v>3465.94</v>
      </c>
      <c r="C1851" s="13">
        <f>VLOOKUP($A1851,Tabela__10.32.17.251_sql_prd_IHF_INDICES[#All],3,0)</f>
        <v>-1.0385713873584113E-2</v>
      </c>
      <c r="D1851" s="13">
        <f>VLOOKUP($A1851,Tabela__10.32.17.251_sql_prd_IHF_INDICES[#All],4,0)</f>
        <v>-7.1790406610472424E-2</v>
      </c>
      <c r="E1851" s="13">
        <f>VLOOKUP($A1851,Tabela__10.32.17.251_sql_prd_IHF_INDICES[#All],5,0)</f>
        <v>2.6291399552877515</v>
      </c>
      <c r="F1851" s="13">
        <f>VLOOKUP($A1851,Tabela__10.32.17.251_sql_prd_IHF_INDICES[#All],6,0)</f>
        <v>5.0600028493396509</v>
      </c>
    </row>
    <row r="1852" spans="1:6" ht="18" customHeight="1">
      <c r="A1852" s="112">
        <f>Base!A2920</f>
        <v>43601</v>
      </c>
      <c r="B1852" s="12">
        <f>VLOOKUP($A1852,Tabela__10.32.17.251_sql_prd_IHF_INDICES[#All],2,0)</f>
        <v>3457.25</v>
      </c>
      <c r="C1852" s="13">
        <f>VLOOKUP($A1852,Tabela__10.32.17.251_sql_prd_IHF_INDICES[#All],3,0)</f>
        <v>-0.25072563287305005</v>
      </c>
      <c r="D1852" s="13">
        <f>VLOOKUP($A1852,Tabela__10.32.17.251_sql_prd_IHF_INDICES[#All],4,0)</f>
        <v>-0.32233604253221193</v>
      </c>
      <c r="E1852" s="13">
        <f>VLOOKUP($A1852,Tabela__10.32.17.251_sql_prd_IHF_INDICES[#All],5,0)</f>
        <v>2.3718223946226802</v>
      </c>
      <c r="F1852" s="13">
        <f>VLOOKUP($A1852,Tabela__10.32.17.251_sql_prd_IHF_INDICES[#All],6,0)</f>
        <v>4.6126706225168679</v>
      </c>
    </row>
    <row r="1853" spans="1:6" ht="18" customHeight="1">
      <c r="A1853" s="112">
        <f>Base!A2921</f>
        <v>43602</v>
      </c>
      <c r="B1853" s="12">
        <f>VLOOKUP($A1853,Tabela__10.32.17.251_sql_prd_IHF_INDICES[#All],2,0)</f>
        <v>3454.72</v>
      </c>
      <c r="C1853" s="13">
        <f>VLOOKUP($A1853,Tabela__10.32.17.251_sql_prd_IHF_INDICES[#All],3,0)</f>
        <v>-7.3179550220558998E-2</v>
      </c>
      <c r="D1853" s="13">
        <f>VLOOKUP($A1853,Tabela__10.32.17.251_sql_prd_IHF_INDICES[#All],4,0)</f>
        <v>-0.39527970868663553</v>
      </c>
      <c r="E1853" s="13">
        <f>VLOOKUP($A1853,Tabela__10.32.17.251_sql_prd_IHF_INDICES[#All],5,0)</f>
        <v>2.2969071554417075</v>
      </c>
      <c r="F1853" s="13">
        <f>VLOOKUP($A1853,Tabela__10.32.17.251_sql_prd_IHF_INDICES[#All],6,0)</f>
        <v>5.1716369747080382</v>
      </c>
    </row>
    <row r="1854" spans="1:6" ht="18" customHeight="1">
      <c r="A1854" s="112">
        <f>Base!A2922</f>
        <v>43605</v>
      </c>
      <c r="B1854" s="12">
        <f>VLOOKUP($A1854,Tabela__10.32.17.251_sql_prd_IHF_INDICES[#All],2,0)</f>
        <v>3462.51</v>
      </c>
      <c r="C1854" s="13">
        <f>VLOOKUP($A1854,Tabela__10.32.17.251_sql_prd_IHF_INDICES[#All],3,0)</f>
        <v>0.22548860689144412</v>
      </c>
      <c r="D1854" s="13">
        <f>VLOOKUP($A1854,Tabela__10.32.17.251_sql_prd_IHF_INDICES[#All],4,0)</f>
        <v>-0.17068241250363103</v>
      </c>
      <c r="E1854" s="13">
        <f>VLOOKUP($A1854,Tabela__10.32.17.251_sql_prd_IHF_INDICES[#All],5,0)</f>
        <v>2.5275750262795604</v>
      </c>
      <c r="F1854" s="13">
        <f>VLOOKUP($A1854,Tabela__10.32.17.251_sql_prd_IHF_INDICES[#All],6,0)</f>
        <v>5.7720035679810433</v>
      </c>
    </row>
    <row r="1855" spans="1:6" ht="18" customHeight="1">
      <c r="A1855" s="112">
        <f>Base!A2923</f>
        <v>43606</v>
      </c>
      <c r="B1855" s="12">
        <f>VLOOKUP($A1855,Tabela__10.32.17.251_sql_prd_IHF_INDICES[#All],2,0)</f>
        <v>3472.72</v>
      </c>
      <c r="C1855" s="13">
        <f>VLOOKUP($A1855,Tabela__10.32.17.251_sql_prd_IHF_INDICES[#All],3,0)</f>
        <v>0.29487279459119442</v>
      </c>
      <c r="D1855" s="13">
        <f>VLOOKUP($A1855,Tabela__10.32.17.251_sql_prd_IHF_INDICES[#All],4,0)</f>
        <v>0.12368708608794243</v>
      </c>
      <c r="E1855" s="13">
        <f>VLOOKUP($A1855,Tabela__10.32.17.251_sql_prd_IHF_INDICES[#All],5,0)</f>
        <v>2.8299009519861418</v>
      </c>
      <c r="F1855" s="13">
        <f>VLOOKUP($A1855,Tabela__10.32.17.251_sql_prd_IHF_INDICES[#All],6,0)</f>
        <v>6.0243023752823976</v>
      </c>
    </row>
    <row r="1856" spans="1:6" ht="18" customHeight="1">
      <c r="A1856" s="112">
        <f>Base!A2924</f>
        <v>43607</v>
      </c>
      <c r="B1856" s="12">
        <f>VLOOKUP($A1856,Tabela__10.32.17.251_sql_prd_IHF_INDICES[#All],2,0)</f>
        <v>3472.85</v>
      </c>
      <c r="C1856" s="13">
        <f>VLOOKUP($A1856,Tabela__10.32.17.251_sql_prd_IHF_INDICES[#All],3,0)</f>
        <v>3.7434633370914128E-3</v>
      </c>
      <c r="D1856" s="13">
        <f>VLOOKUP($A1856,Tabela__10.32.17.251_sql_prd_IHF_INDICES[#All],4,0)</f>
        <v>0.12743517960576156</v>
      </c>
      <c r="E1856" s="13">
        <f>VLOOKUP($A1856,Tabela__10.32.17.251_sql_prd_IHF_INDICES[#All],5,0)</f>
        <v>2.8337503516278506</v>
      </c>
      <c r="F1856" s="13">
        <f>VLOOKUP($A1856,Tabela__10.32.17.251_sql_prd_IHF_INDICES[#All],6,0)</f>
        <v>5.6129648326784798</v>
      </c>
    </row>
    <row r="1857" spans="1:6" ht="18" customHeight="1">
      <c r="A1857" s="112">
        <f>Base!A2925</f>
        <v>43608</v>
      </c>
      <c r="B1857" s="12">
        <f>VLOOKUP($A1857,Tabela__10.32.17.251_sql_prd_IHF_INDICES[#All],2,0)</f>
        <v>3474.52</v>
      </c>
      <c r="C1857" s="13">
        <f>VLOOKUP($A1857,Tabela__10.32.17.251_sql_prd_IHF_INDICES[#All],3,0)</f>
        <v>4.8087305815114334E-2</v>
      </c>
      <c r="D1857" s="13">
        <f>VLOOKUP($A1857,Tabela__10.32.17.251_sql_prd_IHF_INDICES[#All],4,0)</f>
        <v>0.17558376556541244</v>
      </c>
      <c r="E1857" s="13">
        <f>VLOOKUP($A1857,Tabela__10.32.17.251_sql_prd_IHF_INDICES[#All],5,0)</f>
        <v>2.8832003316405785</v>
      </c>
      <c r="F1857" s="13">
        <f>VLOOKUP($A1857,Tabela__10.32.17.251_sql_prd_IHF_INDICES[#All],6,0)</f>
        <v>6.2554090710312371</v>
      </c>
    </row>
    <row r="1858" spans="1:6" ht="18" customHeight="1">
      <c r="A1858" s="112">
        <f>Base!A2926</f>
        <v>43609</v>
      </c>
      <c r="B1858" s="12">
        <f>VLOOKUP($A1858,Tabela__10.32.17.251_sql_prd_IHF_INDICES[#All],2,0)</f>
        <v>3473.72</v>
      </c>
      <c r="C1858" s="13">
        <f>VLOOKUP($A1858,Tabela__10.32.17.251_sql_prd_IHF_INDICES[#All],3,0)</f>
        <v>-2.3024763132750703E-2</v>
      </c>
      <c r="D1858" s="13">
        <f>VLOOKUP($A1858,Tabela__10.32.17.251_sql_prd_IHF_INDICES[#All],4,0)</f>
        <v>0.15251857468652208</v>
      </c>
      <c r="E1858" s="13">
        <f>VLOOKUP($A1858,Tabela__10.32.17.251_sql_prd_IHF_INDICES[#All],5,0)</f>
        <v>2.8595117184608165</v>
      </c>
      <c r="F1858" s="13">
        <f>VLOOKUP($A1858,Tabela__10.32.17.251_sql_prd_IHF_INDICES[#All],6,0)</f>
        <v>6.4281796985823814</v>
      </c>
    </row>
    <row r="1859" spans="1:6" ht="18" customHeight="1">
      <c r="A1859" s="112">
        <f>Base!A2927</f>
        <v>43612</v>
      </c>
      <c r="B1859" s="12">
        <f>VLOOKUP($A1859,Tabela__10.32.17.251_sql_prd_IHF_INDICES[#All],2,0)</f>
        <v>3478.96</v>
      </c>
      <c r="C1859" s="13">
        <f>VLOOKUP($A1859,Tabela__10.32.17.251_sql_prd_IHF_INDICES[#All],3,0)</f>
        <v>0.1508469306680027</v>
      </c>
      <c r="D1859" s="13">
        <f>VLOOKUP($A1859,Tabela__10.32.17.251_sql_prd_IHF_INDICES[#All],4,0)</f>
        <v>0.30359557494312739</v>
      </c>
      <c r="E1859" s="13">
        <f>VLOOKUP($A1859,Tabela__10.32.17.251_sql_prd_IHF_INDICES[#All],5,0)</f>
        <v>3.0146721347882099</v>
      </c>
      <c r="F1859" s="13">
        <f>VLOOKUP($A1859,Tabela__10.32.17.251_sql_prd_IHF_INDICES[#All],6,0)</f>
        <v>6.9840244783738514</v>
      </c>
    </row>
    <row r="1860" spans="1:6" ht="18" customHeight="1">
      <c r="A1860" s="112">
        <f>Base!A2928</f>
        <v>43613</v>
      </c>
      <c r="B1860" s="12">
        <f>VLOOKUP($A1860,Tabela__10.32.17.251_sql_prd_IHF_INDICES[#All],2,0)</f>
        <v>3491.5</v>
      </c>
      <c r="C1860" s="13">
        <f>VLOOKUP($A1860,Tabela__10.32.17.251_sql_prd_IHF_INDICES[#All],3,0)</f>
        <v>0.36045254903764867</v>
      </c>
      <c r="D1860" s="13">
        <f>VLOOKUP($A1860,Tabela__10.32.17.251_sql_prd_IHF_INDICES[#All],4,0)</f>
        <v>0.66514244196942407</v>
      </c>
      <c r="E1860" s="13">
        <f>VLOOKUP($A1860,Tabela__10.32.17.251_sql_prd_IHF_INDICES[#All],5,0)</f>
        <v>3.385991146380829</v>
      </c>
      <c r="F1860" s="13">
        <f>VLOOKUP($A1860,Tabela__10.32.17.251_sql_prd_IHF_INDICES[#All],6,0)</f>
        <v>7.8715489755060819</v>
      </c>
    </row>
    <row r="1861" spans="1:6" ht="18" customHeight="1">
      <c r="A1861" s="112">
        <f>Base!A2929</f>
        <v>43614</v>
      </c>
      <c r="B1861" s="12">
        <f>VLOOKUP($A1861,Tabela__10.32.17.251_sql_prd_IHF_INDICES[#All],2,0)</f>
        <v>3494.91</v>
      </c>
      <c r="C1861" s="13">
        <f>VLOOKUP($A1861,Tabela__10.32.17.251_sql_prd_IHF_INDICES[#All],3,0)</f>
        <v>9.7665759702136867E-2</v>
      </c>
      <c r="D1861" s="13">
        <f>VLOOKUP($A1861,Tabela__10.32.17.251_sql_prd_IHF_INDICES[#All],4,0)</f>
        <v>0.76345781809059599</v>
      </c>
      <c r="E1861" s="13">
        <f>VLOOKUP($A1861,Tabela__10.32.17.251_sql_prd_IHF_INDICES[#All],5,0)</f>
        <v>3.486963860059511</v>
      </c>
      <c r="F1861" s="13">
        <f>VLOOKUP($A1861,Tabela__10.32.17.251_sql_prd_IHF_INDICES[#All],6,0)</f>
        <v>8.3098578454615648</v>
      </c>
    </row>
    <row r="1862" spans="1:6" ht="18" customHeight="1">
      <c r="A1862" s="112">
        <f>Base!A2930</f>
        <v>43615</v>
      </c>
      <c r="B1862" s="12">
        <f>VLOOKUP($A1862,Tabela__10.32.17.251_sql_prd_IHF_INDICES[#All],2,0)</f>
        <v>3498.04</v>
      </c>
      <c r="C1862" s="13">
        <f>VLOOKUP($A1862,Tabela__10.32.17.251_sql_prd_IHF_INDICES[#All],3,0)</f>
        <v>8.9558815534585001E-2</v>
      </c>
      <c r="D1862" s="13">
        <f>VLOOKUP($A1862,Tabela__10.32.17.251_sql_prd_IHF_INDICES[#All],4,0)</f>
        <v>0.85370037740419846</v>
      </c>
      <c r="E1862" s="13">
        <f>VLOOKUP($A1862,Tabela__10.32.17.251_sql_prd_IHF_INDICES[#All],5,0)</f>
        <v>3.5796455591252885</v>
      </c>
      <c r="F1862" s="13">
        <f>VLOOKUP($A1862,Tabela__10.32.17.251_sql_prd_IHF_INDICES[#All],6,0)</f>
        <v>8.0632555150863539</v>
      </c>
    </row>
    <row r="1863" spans="1:6" ht="18" customHeight="1">
      <c r="A1863" s="112">
        <f>Base!A2931</f>
        <v>43616</v>
      </c>
      <c r="B1863" s="12">
        <f>VLOOKUP($A1863,Tabela__10.32.17.251_sql_prd_IHF_INDICES[#All],2,0)</f>
        <v>3500.7</v>
      </c>
      <c r="C1863" s="13">
        <f>VLOOKUP($A1863,Tabela__10.32.17.251_sql_prd_IHF_INDICES[#All],3,0)</f>
        <v>7.6042583846946954E-2</v>
      </c>
      <c r="D1863" s="13">
        <f>VLOOKUP($A1863,Tabela__10.32.17.251_sql_prd_IHF_INDICES[#All],4,0)</f>
        <v>0.93039213707641899</v>
      </c>
      <c r="E1863" s="13">
        <f>VLOOKUP($A1863,Tabela__10.32.17.251_sql_prd_IHF_INDICES[#All],5,0)</f>
        <v>3.65841019794797</v>
      </c>
      <c r="F1863" s="13">
        <f>VLOOKUP($A1863,Tabela__10.32.17.251_sql_prd_IHF_INDICES[#All],6,0)</f>
        <v>8.1454296067691612</v>
      </c>
    </row>
    <row r="1864" spans="1:6" ht="18" customHeight="1">
      <c r="A1864" s="112">
        <f>Base!A2932</f>
        <v>43619</v>
      </c>
      <c r="B1864" s="12">
        <f>VLOOKUP($A1864,Tabela__10.32.17.251_sql_prd_IHF_INDICES[#All],2,0)</f>
        <v>3501.03</v>
      </c>
      <c r="C1864" s="13">
        <f>VLOOKUP($A1864,Tabela__10.32.17.251_sql_prd_IHF_INDICES[#All],3,0)</f>
        <v>9.4266860913627681E-3</v>
      </c>
      <c r="D1864" s="13">
        <f>VLOOKUP($A1864,Tabela__10.32.17.251_sql_prd_IHF_INDICES[#All],4,0)</f>
        <v>9.4266860913627681E-3</v>
      </c>
      <c r="E1864" s="13">
        <f>VLOOKUP($A1864,Tabela__10.32.17.251_sql_prd_IHF_INDICES[#All],5,0)</f>
        <v>3.6681817508846137</v>
      </c>
      <c r="F1864" s="13">
        <f>VLOOKUP($A1864,Tabela__10.32.17.251_sql_prd_IHF_INDICES[#All],6,0)</f>
        <v>7.6501354455250858</v>
      </c>
    </row>
    <row r="1865" spans="1:6" ht="18" customHeight="1">
      <c r="A1865" s="112">
        <f>Base!A2933</f>
        <v>43620</v>
      </c>
      <c r="B1865" s="12">
        <f>VLOOKUP($A1865,Tabela__10.32.17.251_sql_prd_IHF_INDICES[#All],2,0)</f>
        <v>3503.99</v>
      </c>
      <c r="C1865" s="13">
        <f>VLOOKUP($A1865,Tabela__10.32.17.251_sql_prd_IHF_INDICES[#All],3,0)</f>
        <v>8.4546547730224297E-2</v>
      </c>
      <c r="D1865" s="13">
        <f>VLOOKUP($A1865,Tabela__10.32.17.251_sql_prd_IHF_INDICES[#All],4,0)</f>
        <v>9.3981203759252452E-2</v>
      </c>
      <c r="E1865" s="13">
        <f>VLOOKUP($A1865,Tabela__10.32.17.251_sql_prd_IHF_INDICES[#All],5,0)</f>
        <v>3.7558296196496865</v>
      </c>
      <c r="F1865" s="13">
        <f>VLOOKUP($A1865,Tabela__10.32.17.251_sql_prd_IHF_INDICES[#All],6,0)</f>
        <v>7.4339343804901148</v>
      </c>
    </row>
    <row r="1866" spans="1:6" ht="18" customHeight="1">
      <c r="A1866" s="112">
        <f>Base!A2934</f>
        <v>43621</v>
      </c>
      <c r="B1866" s="12">
        <f>VLOOKUP($A1866,Tabela__10.32.17.251_sql_prd_IHF_INDICES[#All],2,0)</f>
        <v>3496.92</v>
      </c>
      <c r="C1866" s="13">
        <f>VLOOKUP($A1866,Tabela__10.32.17.251_sql_prd_IHF_INDICES[#All],3,0)</f>
        <v>-0.20176998222025677</v>
      </c>
      <c r="D1866" s="13">
        <f>VLOOKUP($A1866,Tabela__10.32.17.251_sql_prd_IHF_INDICES[#All],4,0)</f>
        <v>-0.10797840431913119</v>
      </c>
      <c r="E1866" s="13">
        <f>VLOOKUP($A1866,Tabela__10.32.17.251_sql_prd_IHF_INDICES[#All],5,0)</f>
        <v>3.5464815006736483</v>
      </c>
      <c r="F1866" s="13">
        <f>VLOOKUP($A1866,Tabela__10.32.17.251_sql_prd_IHF_INDICES[#All],6,0)</f>
        <v>7.6505356483191678</v>
      </c>
    </row>
    <row r="1867" spans="1:6" ht="18" customHeight="1">
      <c r="A1867" s="112">
        <f>Base!A2935</f>
        <v>43622</v>
      </c>
      <c r="B1867" s="12">
        <f>VLOOKUP($A1867,Tabela__10.32.17.251_sql_prd_IHF_INDICES[#All],2,0)</f>
        <v>3504.11</v>
      </c>
      <c r="C1867" s="13">
        <f>VLOOKUP($A1867,Tabela__10.32.17.251_sql_prd_IHF_INDICES[#All],3,0)</f>
        <v>0.20560950779542342</v>
      </c>
      <c r="D1867" s="13">
        <f>VLOOKUP($A1867,Tabela__10.32.17.251_sql_prd_IHF_INDICES[#All],4,0)</f>
        <v>9.7409089610667188E-2</v>
      </c>
      <c r="E1867" s="13">
        <f>VLOOKUP($A1867,Tabela__10.32.17.251_sql_prd_IHF_INDICES[#All],5,0)</f>
        <v>3.7593829116266742</v>
      </c>
      <c r="F1867" s="13">
        <f>VLOOKUP($A1867,Tabela__10.32.17.251_sql_prd_IHF_INDICES[#All],6,0)</f>
        <v>7.9539608063020628</v>
      </c>
    </row>
    <row r="1868" spans="1:6" ht="18" customHeight="1">
      <c r="A1868" s="112">
        <f>Base!A2936</f>
        <v>43623</v>
      </c>
      <c r="B1868" s="12">
        <f>VLOOKUP($A1868,Tabela__10.32.17.251_sql_prd_IHF_INDICES[#All],2,0)</f>
        <v>3510.63</v>
      </c>
      <c r="C1868" s="13">
        <f>VLOOKUP($A1868,Tabela__10.32.17.251_sql_prd_IHF_INDICES[#All],3,0)</f>
        <v>0.18606721820946248</v>
      </c>
      <c r="D1868" s="13">
        <f>VLOOKUP($A1868,Tabela__10.32.17.251_sql_prd_IHF_INDICES[#All],4,0)</f>
        <v>0.28365755420345362</v>
      </c>
      <c r="E1868" s="13">
        <f>VLOOKUP($A1868,Tabela__10.32.17.251_sql_prd_IHF_INDICES[#All],5,0)</f>
        <v>3.9524451090416468</v>
      </c>
      <c r="F1868" s="13">
        <f>VLOOKUP($A1868,Tabela__10.32.17.251_sql_prd_IHF_INDICES[#All],6,0)</f>
        <v>8.9033446870288699</v>
      </c>
    </row>
    <row r="1869" spans="1:6" ht="18" customHeight="1">
      <c r="A1869" s="112">
        <f>Base!A2937</f>
        <v>43626</v>
      </c>
      <c r="B1869" s="12">
        <f>VLOOKUP($A1869,Tabela__10.32.17.251_sql_prd_IHF_INDICES[#All],2,0)</f>
        <v>3510.43</v>
      </c>
      <c r="C1869" s="13">
        <f>VLOOKUP($A1869,Tabela__10.32.17.251_sql_prd_IHF_INDICES[#All],3,0)</f>
        <v>-5.6969831625730549E-3</v>
      </c>
      <c r="D1869" s="13">
        <f>VLOOKUP($A1869,Tabela__10.32.17.251_sql_prd_IHF_INDICES[#All],4,0)</f>
        <v>0.2779444111177698</v>
      </c>
      <c r="E1869" s="13">
        <f>VLOOKUP($A1869,Tabela__10.32.17.251_sql_prd_IHF_INDICES[#All],5,0)</f>
        <v>3.9465229557467119</v>
      </c>
      <c r="F1869" s="13">
        <f>VLOOKUP($A1869,Tabela__10.32.17.251_sql_prd_IHF_INDICES[#All],6,0)</f>
        <v>8.9725242829958418</v>
      </c>
    </row>
    <row r="1870" spans="1:6" ht="18" customHeight="1">
      <c r="A1870" s="112">
        <f>Base!A2938</f>
        <v>43627</v>
      </c>
      <c r="B1870" s="12">
        <f>VLOOKUP($A1870,Tabela__10.32.17.251_sql_prd_IHF_INDICES[#All],2,0)</f>
        <v>3518.93</v>
      </c>
      <c r="C1870" s="13">
        <f>VLOOKUP($A1870,Tabela__10.32.17.251_sql_prd_IHF_INDICES[#All],3,0)</f>
        <v>0.24213557883221437</v>
      </c>
      <c r="D1870" s="13">
        <f>VLOOKUP($A1870,Tabela__10.32.17.251_sql_prd_IHF_INDICES[#All],4,0)</f>
        <v>0.52075299225868843</v>
      </c>
      <c r="E1870" s="13">
        <f>VLOOKUP($A1870,Tabela__10.32.17.251_sql_prd_IHF_INDICES[#All],5,0)</f>
        <v>4.1982144707815694</v>
      </c>
      <c r="F1870" s="13">
        <f>VLOOKUP($A1870,Tabela__10.32.17.251_sql_prd_IHF_INDICES[#All],6,0)</f>
        <v>9.0829902787421766</v>
      </c>
    </row>
    <row r="1871" spans="1:6" ht="18" customHeight="1">
      <c r="A1871" s="112">
        <f>Base!A2939</f>
        <v>43628</v>
      </c>
      <c r="B1871" s="12">
        <f>VLOOKUP($A1871,Tabela__10.32.17.251_sql_prd_IHF_INDICES[#All],2,0)</f>
        <v>3516.54</v>
      </c>
      <c r="C1871" s="13">
        <f>VLOOKUP($A1871,Tabela__10.32.17.251_sql_prd_IHF_INDICES[#All],3,0)</f>
        <v>-6.7918372914488323E-2</v>
      </c>
      <c r="D1871" s="13">
        <f>VLOOKUP($A1871,Tabela__10.32.17.251_sql_prd_IHF_INDICES[#All],4,0)</f>
        <v>0.45248093238494658</v>
      </c>
      <c r="E1871" s="13">
        <f>VLOOKUP($A1871,Tabela__10.32.17.251_sql_prd_IHF_INDICES[#All],5,0)</f>
        <v>4.1274447389070712</v>
      </c>
      <c r="F1871" s="13">
        <f>VLOOKUP($A1871,Tabela__10.32.17.251_sql_prd_IHF_INDICES[#All],6,0)</f>
        <v>8.8540199535057873</v>
      </c>
    </row>
    <row r="1872" spans="1:6" ht="18" customHeight="1">
      <c r="A1872" s="112">
        <f>Base!A2940</f>
        <v>43629</v>
      </c>
      <c r="B1872" s="12">
        <f>VLOOKUP($A1872,Tabela__10.32.17.251_sql_prd_IHF_INDICES[#All],2,0)</f>
        <v>3525.65</v>
      </c>
      <c r="C1872" s="13">
        <f>VLOOKUP($A1872,Tabela__10.32.17.251_sql_prd_IHF_INDICES[#All],3,0)</f>
        <v>0.25906146382523865</v>
      </c>
      <c r="D1872" s="13">
        <f>VLOOKUP($A1872,Tabela__10.32.17.251_sql_prd_IHF_INDICES[#All],4,0)</f>
        <v>0.71271459993715869</v>
      </c>
      <c r="E1872" s="13">
        <f>VLOOKUP($A1872,Tabela__10.32.17.251_sql_prd_IHF_INDICES[#All],5,0)</f>
        <v>4.3971988214914992</v>
      </c>
      <c r="F1872" s="13">
        <f>VLOOKUP($A1872,Tabela__10.32.17.251_sql_prd_IHF_INDICES[#All],6,0)</f>
        <v>9.1566302362302352</v>
      </c>
    </row>
    <row r="1873" spans="1:6" ht="18" customHeight="1">
      <c r="A1873" s="112">
        <f>Base!A2941</f>
        <v>43630</v>
      </c>
      <c r="B1873" s="12">
        <f>VLOOKUP($A1873,Tabela__10.32.17.251_sql_prd_IHF_INDICES[#All],2,0)</f>
        <v>3526.71</v>
      </c>
      <c r="C1873" s="13">
        <f>VLOOKUP($A1873,Tabela__10.32.17.251_sql_prd_IHF_INDICES[#All],3,0)</f>
        <v>3.0065378015398103E-2</v>
      </c>
      <c r="D1873" s="13">
        <f>VLOOKUP($A1873,Tabela__10.32.17.251_sql_prd_IHF_INDICES[#All],4,0)</f>
        <v>0.74299425829120747</v>
      </c>
      <c r="E1873" s="13">
        <f>VLOOKUP($A1873,Tabela__10.32.17.251_sql_prd_IHF_INDICES[#All],5,0)</f>
        <v>4.4285862339546567</v>
      </c>
      <c r="F1873" s="13">
        <f>VLOOKUP($A1873,Tabela__10.32.17.251_sql_prd_IHF_INDICES[#All],6,0)</f>
        <v>9.4969309153230661</v>
      </c>
    </row>
    <row r="1874" spans="1:6" ht="18" customHeight="1">
      <c r="A1874" s="112">
        <f>Base!A2942</f>
        <v>43633</v>
      </c>
      <c r="B1874" s="12">
        <f>VLOOKUP($A1874,Tabela__10.32.17.251_sql_prd_IHF_INDICES[#All],2,0)</f>
        <v>3523.26</v>
      </c>
      <c r="C1874" s="13">
        <f>VLOOKUP($A1874,Tabela__10.32.17.251_sql_prd_IHF_INDICES[#All],3,0)</f>
        <v>-9.782488494942676E-2</v>
      </c>
      <c r="D1874" s="13">
        <f>VLOOKUP($A1874,Tabela__10.32.17.251_sql_prd_IHF_INDICES[#All],4,0)</f>
        <v>0.64444254006341684</v>
      </c>
      <c r="E1874" s="13">
        <f>VLOOKUP($A1874,Tabela__10.32.17.251_sql_prd_IHF_INDICES[#All],5,0)</f>
        <v>4.3264290896169788</v>
      </c>
      <c r="F1874" s="13">
        <f>VLOOKUP($A1874,Tabela__10.32.17.251_sql_prd_IHF_INDICES[#All],6,0)</f>
        <v>9.3704600484261427</v>
      </c>
    </row>
    <row r="1875" spans="1:6" ht="18" customHeight="1">
      <c r="A1875" s="112">
        <f>Base!A2943</f>
        <v>43634</v>
      </c>
      <c r="B1875" s="12">
        <f>VLOOKUP($A1875,Tabela__10.32.17.251_sql_prd_IHF_INDICES[#All],2,0)</f>
        <v>3529.37</v>
      </c>
      <c r="C1875" s="13">
        <f>VLOOKUP($A1875,Tabela__10.32.17.251_sql_prd_IHF_INDICES[#All],3,0)</f>
        <v>0.17341893587188295</v>
      </c>
      <c r="D1875" s="13">
        <f>VLOOKUP($A1875,Tabela__10.32.17.251_sql_prd_IHF_INDICES[#All],4,0)</f>
        <v>0.81897906133059362</v>
      </c>
      <c r="E1875" s="13">
        <f>VLOOKUP($A1875,Tabela__10.32.17.251_sql_prd_IHF_INDICES[#All],5,0)</f>
        <v>4.5073508727773381</v>
      </c>
      <c r="F1875" s="13">
        <f>VLOOKUP($A1875,Tabela__10.32.17.251_sql_prd_IHF_INDICES[#All],6,0)</f>
        <v>9.5230706689547482</v>
      </c>
    </row>
    <row r="1876" spans="1:6" ht="18" customHeight="1">
      <c r="A1876" s="112">
        <f>Base!A2944</f>
        <v>43635</v>
      </c>
      <c r="B1876" s="12">
        <f>VLOOKUP($A1876,Tabela__10.32.17.251_sql_prd_IHF_INDICES[#All],2,0)</f>
        <v>3535.22</v>
      </c>
      <c r="C1876" s="13">
        <f>VLOOKUP($A1876,Tabela__10.32.17.251_sql_prd_IHF_INDICES[#All],3,0)</f>
        <v>0.16575196139820836</v>
      </c>
      <c r="D1876" s="13">
        <f>VLOOKUP($A1876,Tabela__10.32.17.251_sql_prd_IHF_INDICES[#All],4,0)</f>
        <v>0.98608849658639031</v>
      </c>
      <c r="E1876" s="13">
        <f>VLOOKUP($A1876,Tabela__10.32.17.251_sql_prd_IHF_INDICES[#All],5,0)</f>
        <v>4.6805738566542798</v>
      </c>
      <c r="F1876" s="13">
        <f>VLOOKUP($A1876,Tabela__10.32.17.251_sql_prd_IHF_INDICES[#All],6,0)</f>
        <v>9.4099041523658435</v>
      </c>
    </row>
    <row r="1877" spans="1:6" ht="18" customHeight="1">
      <c r="A1877" s="112">
        <f>Base!A2945</f>
        <v>43637</v>
      </c>
      <c r="B1877" s="12">
        <f>VLOOKUP($A1877,Tabela__10.32.17.251_sql_prd_IHF_INDICES[#All],2,0)</f>
        <v>3550.18</v>
      </c>
      <c r="C1877" s="13">
        <f>VLOOKUP($A1877,Tabela__10.32.17.251_sql_prd_IHF_INDICES[#All],3,0)</f>
        <v>0.42317026945988268</v>
      </c>
      <c r="D1877" s="13">
        <f>VLOOKUP($A1877,Tabela__10.32.17.251_sql_prd_IHF_INDICES[#All],4,0)</f>
        <v>1.4134315993943991</v>
      </c>
      <c r="E1877" s="13">
        <f>VLOOKUP($A1877,Tabela__10.32.17.251_sql_prd_IHF_INDICES[#All],5,0)</f>
        <v>5.1235509231156273</v>
      </c>
      <c r="F1877" s="13">
        <f>VLOOKUP($A1877,Tabela__10.32.17.251_sql_prd_IHF_INDICES[#All],6,0)</f>
        <v>9.8164765855303315</v>
      </c>
    </row>
    <row r="1878" spans="1:6" ht="18" customHeight="1">
      <c r="A1878" s="112">
        <f>Base!A2946</f>
        <v>43640</v>
      </c>
      <c r="B1878" s="12">
        <f>VLOOKUP($A1878,Tabela__10.32.17.251_sql_prd_IHF_INDICES[#All],2,0)</f>
        <v>3551.32</v>
      </c>
      <c r="C1878" s="13">
        <f>VLOOKUP($A1878,Tabela__10.32.17.251_sql_prd_IHF_INDICES[#All],3,0)</f>
        <v>3.2111047890537314E-2</v>
      </c>
      <c r="D1878" s="13">
        <f>VLOOKUP($A1878,Tabela__10.32.17.251_sql_prd_IHF_INDICES[#All],4,0)</f>
        <v>1.445996514982717</v>
      </c>
      <c r="E1878" s="13">
        <f>VLOOKUP($A1878,Tabela__10.32.17.251_sql_prd_IHF_INDICES[#All],5,0)</f>
        <v>5.1573071968967987</v>
      </c>
      <c r="F1878" s="13">
        <f>VLOOKUP($A1878,Tabela__10.32.17.251_sql_prd_IHF_INDICES[#All],6,0)</f>
        <v>9.766176766037681</v>
      </c>
    </row>
    <row r="1879" spans="1:6" ht="18" customHeight="1">
      <c r="A1879" s="112">
        <f>Base!A2947</f>
        <v>43641</v>
      </c>
      <c r="B1879" s="12">
        <f>VLOOKUP($A1879,Tabela__10.32.17.251_sql_prd_IHF_INDICES[#All],2,0)</f>
        <v>3538.83</v>
      </c>
      <c r="C1879" s="13">
        <f>VLOOKUP($A1879,Tabela__10.32.17.251_sql_prd_IHF_INDICES[#All],3,0)</f>
        <v>-0.35170021287860287</v>
      </c>
      <c r="D1879" s="13">
        <f>VLOOKUP($A1879,Tabela__10.32.17.251_sql_prd_IHF_INDICES[#All],4,0)</f>
        <v>1.0892107292827191</v>
      </c>
      <c r="E1879" s="13">
        <f>VLOOKUP($A1879,Tabela__10.32.17.251_sql_prd_IHF_INDICES[#All],5,0)</f>
        <v>4.7874687236278968</v>
      </c>
      <c r="F1879" s="13">
        <f>VLOOKUP($A1879,Tabela__10.32.17.251_sql_prd_IHF_INDICES[#All],6,0)</f>
        <v>9.3615377483853059</v>
      </c>
    </row>
    <row r="1880" spans="1:6" ht="18" customHeight="1">
      <c r="A1880" s="112">
        <f>Base!A2948</f>
        <v>43642</v>
      </c>
      <c r="B1880" s="12">
        <f>VLOOKUP($A1880,Tabela__10.32.17.251_sql_prd_IHF_INDICES[#All],2,0)</f>
        <v>3539.32</v>
      </c>
      <c r="C1880" s="13">
        <f>VLOOKUP($A1880,Tabela__10.32.17.251_sql_prd_IHF_INDICES[#All],3,0)</f>
        <v>1.3846384256943622E-2</v>
      </c>
      <c r="D1880" s="13">
        <f>VLOOKUP($A1880,Tabela__10.32.17.251_sql_prd_IHF_INDICES[#All],4,0)</f>
        <v>1.1032079298426201</v>
      </c>
      <c r="E1880" s="13">
        <f>VLOOKUP($A1880,Tabela__10.32.17.251_sql_prd_IHF_INDICES[#All],5,0)</f>
        <v>4.8019779992005018</v>
      </c>
      <c r="F1880" s="13">
        <f>VLOOKUP($A1880,Tabela__10.32.17.251_sql_prd_IHF_INDICES[#All],6,0)</f>
        <v>9.208946980286159</v>
      </c>
    </row>
    <row r="1881" spans="1:6" ht="18" customHeight="1">
      <c r="A1881" s="112">
        <f>Base!A2949</f>
        <v>43643</v>
      </c>
      <c r="B1881" s="12">
        <f>VLOOKUP($A1881,Tabela__10.32.17.251_sql_prd_IHF_INDICES[#All],2,0)</f>
        <v>3543.3</v>
      </c>
      <c r="C1881" s="13">
        <f>VLOOKUP($A1881,Tabela__10.32.17.251_sql_prd_IHF_INDICES[#All],3,0)</f>
        <v>0.11245097928416214</v>
      </c>
      <c r="D1881" s="13">
        <f>VLOOKUP($A1881,Tabela__10.32.17.251_sql_prd_IHF_INDICES[#All],4,0)</f>
        <v>1.2168994772474129</v>
      </c>
      <c r="E1881" s="13">
        <f>VLOOKUP($A1881,Tabela__10.32.17.251_sql_prd_IHF_INDICES[#All],5,0)</f>
        <v>4.9198288497697806</v>
      </c>
      <c r="F1881" s="13">
        <f>VLOOKUP($A1881,Tabela__10.32.17.251_sql_prd_IHF_INDICES[#All],6,0)</f>
        <v>9.3435621443472172</v>
      </c>
    </row>
    <row r="1882" spans="1:6" ht="18" customHeight="1">
      <c r="A1882" s="112">
        <f>Base!A2950</f>
        <v>43644</v>
      </c>
      <c r="B1882" s="12">
        <f>VLOOKUP($A1882,Tabela__10.32.17.251_sql_prd_IHF_INDICES[#All],2,0)</f>
        <v>3553.65</v>
      </c>
      <c r="C1882" s="13">
        <f>VLOOKUP($A1882,Tabela__10.32.17.251_sql_prd_IHF_INDICES[#All],3,0)</f>
        <v>0.29210058420117146</v>
      </c>
      <c r="D1882" s="13">
        <f>VLOOKUP($A1882,Tabela__10.32.17.251_sql_prd_IHF_INDICES[#All],4,0)</f>
        <v>1.5125546319307626</v>
      </c>
      <c r="E1882" s="13">
        <f>VLOOKUP($A1882,Tabela__10.32.17.251_sql_prd_IHF_INDICES[#All],5,0)</f>
        <v>5.2263002827828142</v>
      </c>
      <c r="F1882" s="13">
        <f>VLOOKUP($A1882,Tabela__10.32.17.251_sql_prd_IHF_INDICES[#All],6,0)</f>
        <v>9.3804345484149962</v>
      </c>
    </row>
    <row r="1883" spans="1:6" ht="18" customHeight="1">
      <c r="A1883" s="112">
        <f>Base!A2951</f>
        <v>43647</v>
      </c>
      <c r="B1883" s="12">
        <f>VLOOKUP($A1883,Tabela__10.32.17.251_sql_prd_IHF_INDICES[#All],2,0)</f>
        <v>3553.04</v>
      </c>
      <c r="C1883" s="13">
        <f>VLOOKUP($A1883,Tabela__10.32.17.251_sql_prd_IHF_INDICES[#All],3,0)</f>
        <v>-1.7165449608147476E-2</v>
      </c>
      <c r="D1883" s="13">
        <f>VLOOKUP($A1883,Tabela__10.32.17.251_sql_prd_IHF_INDICES[#All],4,0)</f>
        <v>-1.7165449608147476E-2</v>
      </c>
      <c r="E1883" s="13">
        <f>VLOOKUP($A1883,Tabela__10.32.17.251_sql_prd_IHF_INDICES[#All],5,0)</f>
        <v>5.208237715233266</v>
      </c>
      <c r="F1883" s="13">
        <f>VLOOKUP($A1883,Tabela__10.32.17.251_sql_prd_IHF_INDICES[#All],6,0)</f>
        <v>9.1976384317268955</v>
      </c>
    </row>
    <row r="1884" spans="1:6" ht="18" customHeight="1">
      <c r="A1884" s="112">
        <f>Base!A2952</f>
        <v>43648</v>
      </c>
      <c r="B1884" s="12">
        <f>VLOOKUP($A1884,Tabela__10.32.17.251_sql_prd_IHF_INDICES[#All],2,0)</f>
        <v>3548.42</v>
      </c>
      <c r="C1884" s="13">
        <f>VLOOKUP($A1884,Tabela__10.32.17.251_sql_prd_IHF_INDICES[#All],3,0)</f>
        <v>-0.13002949586832235</v>
      </c>
      <c r="D1884" s="13">
        <f>VLOOKUP($A1884,Tabela__10.32.17.251_sql_prd_IHF_INDICES[#All],4,0)</f>
        <v>-0.14717262532888409</v>
      </c>
      <c r="E1884" s="13">
        <f>VLOOKUP($A1884,Tabela__10.32.17.251_sql_prd_IHF_INDICES[#All],5,0)</f>
        <v>5.0714359741201864</v>
      </c>
      <c r="F1884" s="13">
        <f>VLOOKUP($A1884,Tabela__10.32.17.251_sql_prd_IHF_INDICES[#All],6,0)</f>
        <v>8.8943377350326323</v>
      </c>
    </row>
    <row r="1885" spans="1:6">
      <c r="A1885" s="112">
        <f>Base!A2953</f>
        <v>43649</v>
      </c>
      <c r="B1885" s="12">
        <f>VLOOKUP($A1885,Tabela__10.32.17.251_sql_prd_IHF_INDICES[#All],2,0)</f>
        <v>3558.97</v>
      </c>
      <c r="C1885" s="13">
        <f>VLOOKUP($A1885,Tabela__10.32.17.251_sql_prd_IHF_INDICES[#All],3,0)</f>
        <v>0.29731542489332963</v>
      </c>
      <c r="D1885" s="13">
        <f>VLOOKUP($A1885,Tabela__10.32.17.251_sql_prd_IHF_INDICES[#All],4,0)</f>
        <v>0.14970523264812297</v>
      </c>
      <c r="E1885" s="13">
        <f>VLOOKUP($A1885,Tabela__10.32.17.251_sql_prd_IHF_INDICES[#All],5,0)</f>
        <v>5.383829560428155</v>
      </c>
      <c r="F1885" s="13">
        <f>VLOOKUP($A1885,Tabela__10.32.17.251_sql_prd_IHF_INDICES[#All],6,0)</f>
        <v>9.1367118263610649</v>
      </c>
    </row>
    <row r="1886" spans="1:6">
      <c r="A1886" s="112">
        <f>Base!A2954</f>
        <v>43650</v>
      </c>
      <c r="B1886" s="12">
        <f>VLOOKUP($A1886,Tabela__10.32.17.251_sql_prd_IHF_INDICES[#All],2,0)</f>
        <v>3571.32</v>
      </c>
      <c r="C1886" s="13">
        <f>VLOOKUP($A1886,Tabela__10.32.17.251_sql_prd_IHF_INDICES[#All],3,0)</f>
        <v>0.34701051146821538</v>
      </c>
      <c r="D1886" s="13">
        <f>VLOOKUP($A1886,Tabela__10.32.17.251_sql_prd_IHF_INDICES[#All],4,0)</f>
        <v>0.49723523700984096</v>
      </c>
      <c r="E1886" s="13">
        <f>VLOOKUP($A1886,Tabela__10.32.17.251_sql_prd_IHF_INDICES[#All],5,0)</f>
        <v>5.7495225263906047</v>
      </c>
      <c r="F1886" s="13">
        <f>VLOOKUP($A1886,Tabela__10.32.17.251_sql_prd_IHF_INDICES[#All],6,0)</f>
        <v>9.3062688613700715</v>
      </c>
    </row>
    <row r="1887" spans="1:6">
      <c r="A1887" s="112">
        <f>Base!A2955</f>
        <v>43651</v>
      </c>
      <c r="B1887" s="12">
        <f>VLOOKUP($A1887,Tabela__10.32.17.251_sql_prd_IHF_INDICES[#All],2,0)</f>
        <v>3576.12</v>
      </c>
      <c r="C1887" s="13">
        <f>VLOOKUP($A1887,Tabela__10.32.17.251_sql_prd_IHF_INDICES[#All],3,0)</f>
        <v>0.13440408588420993</v>
      </c>
      <c r="D1887" s="13">
        <f>VLOOKUP($A1887,Tabela__10.32.17.251_sql_prd_IHF_INDICES[#All],4,0)</f>
        <v>0.63230762736903312</v>
      </c>
      <c r="E1887" s="13">
        <f>VLOOKUP($A1887,Tabela__10.32.17.251_sql_prd_IHF_INDICES[#All],5,0)</f>
        <v>5.8916542054691101</v>
      </c>
      <c r="F1887" s="13">
        <f>VLOOKUP($A1887,Tabela__10.32.17.251_sql_prd_IHF_INDICES[#All],6,0)</f>
        <v>9.4508360037094405</v>
      </c>
    </row>
    <row r="1888" spans="1:6">
      <c r="A1888" s="112">
        <f>Base!A2956</f>
        <v>43654</v>
      </c>
      <c r="B1888" s="12">
        <f>VLOOKUP($A1888,Tabela__10.32.17.251_sql_prd_IHF_INDICES[#All],2,0)</f>
        <v>3585.51</v>
      </c>
      <c r="C1888" s="13">
        <f>VLOOKUP($A1888,Tabela__10.32.17.251_sql_prd_IHF_INDICES[#All],3,0)</f>
        <v>0.26257508137310648</v>
      </c>
      <c r="D1888" s="13">
        <f>VLOOKUP($A1888,Tabela__10.32.17.251_sql_prd_IHF_INDICES[#All],4,0)</f>
        <v>0.89654299100925261</v>
      </c>
      <c r="E1888" s="13">
        <f>VLOOKUP($A1888,Tabela__10.32.17.251_sql_prd_IHF_INDICES[#All],5,0)</f>
        <v>6.1696993026664426</v>
      </c>
      <c r="F1888" s="13">
        <f>VLOOKUP($A1888,Tabela__10.32.17.251_sql_prd_IHF_INDICES[#All],6,0)</f>
        <v>9.7708152193879414</v>
      </c>
    </row>
    <row r="1889" spans="1:6">
      <c r="A1889" s="112">
        <f>Base!A2957</f>
        <v>43655</v>
      </c>
      <c r="B1889" s="12">
        <f>VLOOKUP($A1889,Tabela__10.32.17.251_sql_prd_IHF_INDICES[#All],2,0)</f>
        <v>3586.05</v>
      </c>
      <c r="C1889" s="13">
        <f>VLOOKUP($A1889,Tabela__10.32.17.251_sql_prd_IHF_INDICES[#All],3,0)</f>
        <v>1.5060618991435959E-2</v>
      </c>
      <c r="D1889" s="13">
        <f>VLOOKUP($A1889,Tabela__10.32.17.251_sql_prd_IHF_INDICES[#All],4,0)</f>
        <v>0.91173863492466367</v>
      </c>
      <c r="E1889" s="13">
        <f>VLOOKUP($A1889,Tabela__10.32.17.251_sql_prd_IHF_INDICES[#All],5,0)</f>
        <v>6.185689116562787</v>
      </c>
      <c r="F1889" s="13">
        <f>VLOOKUP($A1889,Tabela__10.32.17.251_sql_prd_IHF_INDICES[#All],6,0)</f>
        <v>9.7265442128163571</v>
      </c>
    </row>
    <row r="1890" spans="1:6">
      <c r="A1890" s="112">
        <f>Base!A2958</f>
        <v>43656</v>
      </c>
      <c r="B1890" s="12">
        <f>VLOOKUP($A1890,Tabela__10.32.17.251_sql_prd_IHF_INDICES[#All],2,0)</f>
        <v>3595.15</v>
      </c>
      <c r="C1890" s="13">
        <f>VLOOKUP($A1890,Tabela__10.32.17.251_sql_prd_IHF_INDICES[#All],3,0)</f>
        <v>0.25376110204822222</v>
      </c>
      <c r="D1890" s="13">
        <f>VLOOKUP($A1890,Tabela__10.32.17.251_sql_prd_IHF_INDICES[#All],4,0)</f>
        <v>1.1678133749806641</v>
      </c>
      <c r="E1890" s="13">
        <f>VLOOKUP($A1890,Tabela__10.32.17.251_sql_prd_IHF_INDICES[#All],5,0)</f>
        <v>6.4551470914824716</v>
      </c>
      <c r="F1890" s="13">
        <f>VLOOKUP($A1890,Tabela__10.32.17.251_sql_prd_IHF_INDICES[#All],6,0)</f>
        <v>10.110442751084214</v>
      </c>
    </row>
    <row r="1891" spans="1:6">
      <c r="A1891" s="112">
        <f>Base!A2959</f>
        <v>43657</v>
      </c>
      <c r="B1891" s="12">
        <f>VLOOKUP($A1891,Tabela__10.32.17.251_sql_prd_IHF_INDICES[#All],2,0)</f>
        <v>3593.46</v>
      </c>
      <c r="C1891" s="13">
        <f>VLOOKUP($A1891,Tabela__10.32.17.251_sql_prd_IHF_INDICES[#All],3,0)</f>
        <v>-4.7007774362683996E-2</v>
      </c>
      <c r="D1891" s="13">
        <f>VLOOKUP($A1891,Tabela__10.32.17.251_sql_prd_IHF_INDICES[#All],4,0)</f>
        <v>1.1202566375416723</v>
      </c>
      <c r="E1891" s="13">
        <f>VLOOKUP($A1891,Tabela__10.32.17.251_sql_prd_IHF_INDICES[#All],5,0)</f>
        <v>6.4051048961402346</v>
      </c>
      <c r="F1891" s="13">
        <f>VLOOKUP($A1891,Tabela__10.32.17.251_sql_prd_IHF_INDICES[#All],6,0)</f>
        <v>10.019257794201852</v>
      </c>
    </row>
    <row r="1892" spans="1:6">
      <c r="A1892" s="112">
        <f>Base!A2960</f>
        <v>43658</v>
      </c>
      <c r="B1892" s="12">
        <f>VLOOKUP($A1892,Tabela__10.32.17.251_sql_prd_IHF_INDICES[#All],2,0)</f>
        <v>3589.89</v>
      </c>
      <c r="C1892" s="13">
        <f>VLOOKUP($A1892,Tabela__10.32.17.251_sql_prd_IHF_INDICES[#All],3,0)</f>
        <v>-9.9347147317629947E-2</v>
      </c>
      <c r="D1892" s="13">
        <f>VLOOKUP($A1892,Tabela__10.32.17.251_sql_prd_IHF_INDICES[#All],4,0)</f>
        <v>1.0197965472120263</v>
      </c>
      <c r="E1892" s="13">
        <f>VLOOKUP($A1892,Tabela__10.32.17.251_sql_prd_IHF_INDICES[#All],5,0)</f>
        <v>6.2993944598255913</v>
      </c>
      <c r="F1892" s="13">
        <f>VLOOKUP($A1892,Tabela__10.32.17.251_sql_prd_IHF_INDICES[#All],6,0)</f>
        <v>9.7869334254878648</v>
      </c>
    </row>
    <row r="1893" spans="1:6">
      <c r="A1893" s="112">
        <f>Base!A2961</f>
        <v>43661</v>
      </c>
      <c r="B1893" s="12">
        <f>VLOOKUP($A1893,Tabela__10.32.17.251_sql_prd_IHF_INDICES[#All],2,0)</f>
        <v>3588.83</v>
      </c>
      <c r="C1893" s="13">
        <f>VLOOKUP($A1893,Tabela__10.32.17.251_sql_prd_IHF_INDICES[#All],3,0)</f>
        <v>-2.9527367133808102E-2</v>
      </c>
      <c r="D1893" s="13">
        <f>VLOOKUP($A1893,Tabela__10.32.17.251_sql_prd_IHF_INDICES[#All],4,0)</f>
        <v>0.98996806100768442</v>
      </c>
      <c r="E1893" s="13">
        <f>VLOOKUP($A1893,Tabela__10.32.17.251_sql_prd_IHF_INDICES[#All],5,0)</f>
        <v>6.2680070473624117</v>
      </c>
      <c r="F1893" s="13">
        <f>VLOOKUP($A1893,Tabela__10.32.17.251_sql_prd_IHF_INDICES[#All],6,0)</f>
        <v>9.7155941706434934</v>
      </c>
    </row>
    <row r="1894" spans="1:6">
      <c r="A1894" s="112">
        <f>Base!A2962</f>
        <v>43662</v>
      </c>
      <c r="B1894" s="12">
        <f>VLOOKUP($A1894,Tabela__10.32.17.251_sql_prd_IHF_INDICES[#All],2,0)</f>
        <v>3588.57</v>
      </c>
      <c r="C1894" s="13">
        <f>VLOOKUP($A1894,Tabela__10.32.17.251_sql_prd_IHF_INDICES[#All],3,0)</f>
        <v>-7.2447009192400103E-3</v>
      </c>
      <c r="D1894" s="13">
        <f>VLOOKUP($A1894,Tabela__10.32.17.251_sql_prd_IHF_INDICES[#All],4,0)</f>
        <v>0.98265163986324122</v>
      </c>
      <c r="E1894" s="13">
        <f>VLOOKUP($A1894,Tabela__10.32.17.251_sql_prd_IHF_INDICES[#All],5,0)</f>
        <v>6.260308248078994</v>
      </c>
      <c r="F1894" s="13">
        <f>VLOOKUP($A1894,Tabela__10.32.17.251_sql_prd_IHF_INDICES[#All],6,0)</f>
        <v>9.5800100157565016</v>
      </c>
    </row>
    <row r="1895" spans="1:6">
      <c r="A1895" s="112">
        <f>Base!A2963</f>
        <v>43663</v>
      </c>
      <c r="B1895" s="12">
        <f>VLOOKUP($A1895,Tabela__10.32.17.251_sql_prd_IHF_INDICES[#All],2,0)</f>
        <v>3591.38</v>
      </c>
      <c r="C1895" s="13">
        <f>VLOOKUP($A1895,Tabela__10.32.17.251_sql_prd_IHF_INDICES[#All],3,0)</f>
        <v>7.8304171299437009E-2</v>
      </c>
      <c r="D1895" s="13">
        <f>VLOOKUP($A1895,Tabela__10.32.17.251_sql_prd_IHF_INDICES[#All],4,0)</f>
        <v>1.0617252683860157</v>
      </c>
      <c r="E1895" s="13">
        <f>VLOOKUP($A1895,Tabela__10.32.17.251_sql_prd_IHF_INDICES[#All],5,0)</f>
        <v>6.3435145018728711</v>
      </c>
      <c r="F1895" s="13">
        <f>VLOOKUP($A1895,Tabela__10.32.17.251_sql_prd_IHF_INDICES[#All],6,0)</f>
        <v>9.4742681911984761</v>
      </c>
    </row>
    <row r="1896" spans="1:6">
      <c r="A1896" s="112">
        <f>Base!A2964</f>
        <v>43664</v>
      </c>
      <c r="B1896" s="12">
        <f>VLOOKUP($A1896,Tabela__10.32.17.251_sql_prd_IHF_INDICES[#All],2,0)</f>
        <v>3597.59</v>
      </c>
      <c r="C1896" s="13">
        <f>VLOOKUP($A1896,Tabela__10.32.17.251_sql_prd_IHF_INDICES[#All],3,0)</f>
        <v>0.17291403304580122</v>
      </c>
      <c r="D1896" s="13">
        <f>VLOOKUP($A1896,Tabela__10.32.17.251_sql_prd_IHF_INDICES[#All],4,0)</f>
        <v>1.236475173413254</v>
      </c>
      <c r="E1896" s="13">
        <f>VLOOKUP($A1896,Tabela__10.32.17.251_sql_prd_IHF_INDICES[#All],5,0)</f>
        <v>6.5273973616807091</v>
      </c>
      <c r="F1896" s="13">
        <f>VLOOKUP($A1896,Tabela__10.32.17.251_sql_prd_IHF_INDICES[#All],6,0)</f>
        <v>9.7629362948499008</v>
      </c>
    </row>
    <row r="1897" spans="1:6">
      <c r="A1897" s="112">
        <f>Base!A2965</f>
        <v>43665</v>
      </c>
      <c r="B1897" s="12">
        <f>VLOOKUP($A1897,Tabela__10.32.17.251_sql_prd_IHF_INDICES[#All],2,0)</f>
        <v>3591.67</v>
      </c>
      <c r="C1897" s="13">
        <f>VLOOKUP($A1897,Tabela__10.32.17.251_sql_prd_IHF_INDICES[#All],3,0)</f>
        <v>-0.16455460461031191</v>
      </c>
      <c r="D1897" s="13">
        <f>VLOOKUP($A1897,Tabela__10.32.17.251_sql_prd_IHF_INDICES[#All],4,0)</f>
        <v>1.0698858919702348</v>
      </c>
      <c r="E1897" s="13">
        <f>VLOOKUP($A1897,Tabela__10.32.17.251_sql_prd_IHF_INDICES[#All],5,0)</f>
        <v>6.3521016241505412</v>
      </c>
      <c r="F1897" s="13">
        <f>VLOOKUP($A1897,Tabela__10.32.17.251_sql_prd_IHF_INDICES[#All],6,0)</f>
        <v>9.5111487835888973</v>
      </c>
    </row>
    <row r="1898" spans="1:6">
      <c r="A1898" s="112">
        <f>Base!A2966</f>
        <v>43668</v>
      </c>
      <c r="B1898" s="12">
        <f>VLOOKUP($A1898,Tabela__10.32.17.251_sql_prd_IHF_INDICES[#All],2,0)</f>
        <v>3593.35</v>
      </c>
      <c r="C1898" s="13">
        <f>VLOOKUP($A1898,Tabela__10.32.17.251_sql_prd_IHF_INDICES[#All],3,0)</f>
        <v>4.6774898584778235E-2</v>
      </c>
      <c r="D1898" s="13">
        <f>VLOOKUP($A1898,Tabela__10.32.17.251_sql_prd_IHF_INDICES[#All],4,0)</f>
        <v>1.1171612285959531</v>
      </c>
      <c r="E1898" s="13">
        <f>VLOOKUP($A1898,Tabela__10.32.17.251_sql_prd_IHF_INDICES[#All],5,0)</f>
        <v>6.4018477118280126</v>
      </c>
      <c r="F1898" s="13">
        <f>VLOOKUP($A1898,Tabela__10.32.17.251_sql_prd_IHF_INDICES[#All],6,0)</f>
        <v>9.3546482610865631</v>
      </c>
    </row>
    <row r="1899" spans="1:6">
      <c r="A1899" s="112">
        <f>Base!A2967</f>
        <v>43669</v>
      </c>
      <c r="B1899" s="12">
        <f>VLOOKUP($A1899,Tabela__10.32.17.251_sql_prd_IHF_INDICES[#All],2,0)</f>
        <v>3591.51</v>
      </c>
      <c r="C1899" s="13">
        <f>VLOOKUP($A1899,Tabela__10.32.17.251_sql_prd_IHF_INDICES[#All],3,0)</f>
        <v>-5.1205699416967398E-2</v>
      </c>
      <c r="D1899" s="13">
        <f>VLOOKUP($A1899,Tabela__10.32.17.251_sql_prd_IHF_INDICES[#All],4,0)</f>
        <v>1.0653834789582595</v>
      </c>
      <c r="E1899" s="13">
        <f>VLOOKUP($A1899,Tabela__10.32.17.251_sql_prd_IHF_INDICES[#All],5,0)</f>
        <v>6.3473639015146022</v>
      </c>
      <c r="F1899" s="13">
        <f>VLOOKUP($A1899,Tabela__10.32.17.251_sql_prd_IHF_INDICES[#All],6,0)</f>
        <v>9.2916678078127433</v>
      </c>
    </row>
    <row r="1900" spans="1:6">
      <c r="A1900" s="112">
        <f>Base!A2968</f>
        <v>43670</v>
      </c>
      <c r="B1900" s="12">
        <f>VLOOKUP($A1900,Tabela__10.32.17.251_sql_prd_IHF_INDICES[#All],2,0)</f>
        <v>3594.15</v>
      </c>
      <c r="C1900" s="13">
        <f>VLOOKUP($A1900,Tabela__10.32.17.251_sql_prd_IHF_INDICES[#All],3,0)</f>
        <v>7.3506686602575755E-2</v>
      </c>
      <c r="D1900" s="13">
        <f>VLOOKUP($A1900,Tabela__10.32.17.251_sql_prd_IHF_INDICES[#All],4,0)</f>
        <v>1.1396732936558296</v>
      </c>
      <c r="E1900" s="13">
        <f>VLOOKUP($A1900,Tabela__10.32.17.251_sql_prd_IHF_INDICES[#All],5,0)</f>
        <v>6.4255363250077746</v>
      </c>
      <c r="F1900" s="13">
        <f>VLOOKUP($A1900,Tabela__10.32.17.251_sql_prd_IHF_INDICES[#All],6,0)</f>
        <v>9.2161319533495814</v>
      </c>
    </row>
    <row r="1901" spans="1:6">
      <c r="A1901" s="112">
        <f>Base!A2969</f>
        <v>43671</v>
      </c>
      <c r="B1901" s="12">
        <f>VLOOKUP($A1901,Tabela__10.32.17.251_sql_prd_IHF_INDICES[#All],2,0)</f>
        <v>3584.45</v>
      </c>
      <c r="C1901" s="13">
        <f>VLOOKUP($A1901,Tabela__10.32.17.251_sql_prd_IHF_INDICES[#All],3,0)</f>
        <v>-0.26988300432648771</v>
      </c>
      <c r="D1901" s="13">
        <f>VLOOKUP($A1901,Tabela__10.32.17.251_sql_prd_IHF_INDICES[#All],4,0)</f>
        <v>0.86671450480491075</v>
      </c>
      <c r="E1901" s="13">
        <f>VLOOKUP($A1901,Tabela__10.32.17.251_sql_prd_IHF_INDICES[#All],5,0)</f>
        <v>6.138311890203263</v>
      </c>
      <c r="F1901" s="13">
        <f>VLOOKUP($A1901,Tabela__10.32.17.251_sql_prd_IHF_INDICES[#All],6,0)</f>
        <v>8.7832014178887086</v>
      </c>
    </row>
    <row r="1902" spans="1:6">
      <c r="A1902" s="112">
        <f>Base!A2970</f>
        <v>43672</v>
      </c>
      <c r="B1902" s="12">
        <f>VLOOKUP($A1902,Tabela__10.32.17.251_sql_prd_IHF_INDICES[#All],2,0)</f>
        <v>3587.89</v>
      </c>
      <c r="C1902" s="13">
        <f>VLOOKUP($A1902,Tabela__10.32.17.251_sql_prd_IHF_INDICES[#All],3,0)</f>
        <v>9.5970093040764759E-2</v>
      </c>
      <c r="D1902" s="13">
        <f>VLOOKUP($A1902,Tabela__10.32.17.251_sql_prd_IHF_INDICES[#All],4,0)</f>
        <v>0.96351638456233513</v>
      </c>
      <c r="E1902" s="13">
        <f>VLOOKUP($A1902,Tabela__10.32.17.251_sql_prd_IHF_INDICES[#All],5,0)</f>
        <v>6.2401729268761974</v>
      </c>
      <c r="F1902" s="13">
        <f>VLOOKUP($A1902,Tabela__10.32.17.251_sql_prd_IHF_INDICES[#All],6,0)</f>
        <v>9.0772836856362069</v>
      </c>
    </row>
    <row r="1903" spans="1:6">
      <c r="A1903" s="112">
        <f>Base!A2971</f>
        <v>43675</v>
      </c>
      <c r="B1903" s="12">
        <f>VLOOKUP($A1903,Tabela__10.32.17.251_sql_prd_IHF_INDICES[#All],2,0)</f>
        <v>3590.73</v>
      </c>
      <c r="C1903" s="13">
        <f>VLOOKUP($A1903,Tabela__10.32.17.251_sql_prd_IHF_INDICES[#All],3,0)</f>
        <v>7.9155158045529639E-2</v>
      </c>
      <c r="D1903" s="13">
        <f>VLOOKUP($A1903,Tabela__10.32.17.251_sql_prd_IHF_INDICES[#All],4,0)</f>
        <v>1.0434342155248855</v>
      </c>
      <c r="E1903" s="13">
        <f>VLOOKUP($A1903,Tabela__10.32.17.251_sql_prd_IHF_INDICES[#All],5,0)</f>
        <v>6.324267503664327</v>
      </c>
      <c r="F1903" s="13">
        <f>VLOOKUP($A1903,Tabela__10.32.17.251_sql_prd_IHF_INDICES[#All],6,0)</f>
        <v>9.1669428221366154</v>
      </c>
    </row>
    <row r="1904" spans="1:6">
      <c r="A1904" s="112">
        <f>Base!A2972</f>
        <v>43676</v>
      </c>
      <c r="B1904" s="12">
        <f>VLOOKUP($A1904,Tabela__10.32.17.251_sql_prd_IHF_INDICES[#All],2,0)</f>
        <v>3590.33</v>
      </c>
      <c r="C1904" s="13">
        <f>VLOOKUP($A1904,Tabela__10.32.17.251_sql_prd_IHF_INDICES[#All],3,0)</f>
        <v>-1.1139796086034881E-2</v>
      </c>
      <c r="D1904" s="13">
        <f>VLOOKUP($A1904,Tabela__10.32.17.251_sql_prd_IHF_INDICES[#All],4,0)</f>
        <v>1.0321781829949472</v>
      </c>
      <c r="E1904" s="13">
        <f>VLOOKUP($A1904,Tabela__10.32.17.251_sql_prd_IHF_INDICES[#All],5,0)</f>
        <v>6.3124231970744571</v>
      </c>
      <c r="F1904" s="13">
        <f>VLOOKUP($A1904,Tabela__10.32.17.251_sql_prd_IHF_INDICES[#All],6,0)</f>
        <v>9.1000528737168906</v>
      </c>
    </row>
    <row r="1905" spans="1:6">
      <c r="A1905" s="112">
        <f>Base!A2973</f>
        <v>43677</v>
      </c>
      <c r="B1905" s="12">
        <f>VLOOKUP($A1905,Tabela__10.32.17.251_sql_prd_IHF_INDICES[#All],2,0)</f>
        <v>3583.69</v>
      </c>
      <c r="C1905" s="13">
        <f>VLOOKUP($A1905,Tabela__10.32.17.251_sql_prd_IHF_INDICES[#All],3,0)</f>
        <v>-0.18494121710260769</v>
      </c>
      <c r="D1905" s="13">
        <f>VLOOKUP($A1905,Tabela__10.32.17.251_sql_prd_IHF_INDICES[#All],4,0)</f>
        <v>0.84532804299803921</v>
      </c>
      <c r="E1905" s="13">
        <f>VLOOKUP($A1905,Tabela__10.32.17.251_sql_prd_IHF_INDICES[#All],5,0)</f>
        <v>6.115807707682519</v>
      </c>
      <c r="F1905" s="13">
        <f>VLOOKUP($A1905,Tabela__10.32.17.251_sql_prd_IHF_INDICES[#All],6,0)</f>
        <v>8.9714624541985302</v>
      </c>
    </row>
    <row r="1906" spans="1:6">
      <c r="A1906" s="112">
        <f>Base!A2974</f>
        <v>43678</v>
      </c>
      <c r="B1906" s="12">
        <f>VLOOKUP($A1906,Tabela__10.32.17.251_sql_prd_IHF_INDICES[#All],2,0)</f>
        <v>3598.05</v>
      </c>
      <c r="C1906" s="13">
        <f>VLOOKUP($A1906,Tabela__10.32.17.251_sql_prd_IHF_INDICES[#All],3,0)</f>
        <v>0.40070430199041773</v>
      </c>
      <c r="D1906" s="13">
        <f>VLOOKUP($A1906,Tabela__10.32.17.251_sql_prd_IHF_INDICES[#All],4,0)</f>
        <v>0.40070430199041773</v>
      </c>
      <c r="E1906" s="13">
        <f>VLOOKUP($A1906,Tabela__10.32.17.251_sql_prd_IHF_INDICES[#All],5,0)</f>
        <v>6.5410183142590617</v>
      </c>
      <c r="F1906" s="13">
        <f>VLOOKUP($A1906,Tabela__10.32.17.251_sql_prd_IHF_INDICES[#All],6,0)</f>
        <v>9.2393729905001276</v>
      </c>
    </row>
    <row r="1907" spans="1:6">
      <c r="A1907" s="112">
        <f>Base!A2975</f>
        <v>43679</v>
      </c>
      <c r="B1907" s="12">
        <f>VLOOKUP($A1907,Tabela__10.32.17.251_sql_prd_IHF_INDICES[#All],2,0)</f>
        <v>3601.69</v>
      </c>
      <c r="C1907" s="13">
        <f>VLOOKUP($A1907,Tabela__10.32.17.251_sql_prd_IHF_INDICES[#All],3,0)</f>
        <v>0.10116590931199543</v>
      </c>
      <c r="D1907" s="13">
        <f>VLOOKUP($A1907,Tabela__10.32.17.251_sql_prd_IHF_INDICES[#All],4,0)</f>
        <v>0.50227558745314926</v>
      </c>
      <c r="E1907" s="13">
        <f>VLOOKUP($A1907,Tabela__10.32.17.251_sql_prd_IHF_INDICES[#All],5,0)</f>
        <v>6.6488015042269311</v>
      </c>
      <c r="F1907" s="13">
        <f>VLOOKUP($A1907,Tabela__10.32.17.251_sql_prd_IHF_INDICES[#All],6,0)</f>
        <v>9.3157012953902552</v>
      </c>
    </row>
    <row r="1908" spans="1:6">
      <c r="A1908" s="112">
        <f>Base!A2976</f>
        <v>43682</v>
      </c>
      <c r="B1908" s="12">
        <f>VLOOKUP($A1908,Tabela__10.32.17.251_sql_prd_IHF_INDICES[#All],2,0)</f>
        <v>3588.68</v>
      </c>
      <c r="C1908" s="13">
        <f>VLOOKUP($A1908,Tabela__10.32.17.251_sql_prd_IHF_INDICES[#All],3,0)</f>
        <v>-0.36121931648754879</v>
      </c>
      <c r="D1908" s="13">
        <f>VLOOKUP($A1908,Tabela__10.32.17.251_sql_prd_IHF_INDICES[#All],4,0)</f>
        <v>0.13924195452172938</v>
      </c>
      <c r="E1908" s="13">
        <f>VLOOKUP($A1908,Tabela__10.32.17.251_sql_prd_IHF_INDICES[#All],5,0)</f>
        <v>6.263565432391216</v>
      </c>
      <c r="F1908" s="13">
        <f>VLOOKUP($A1908,Tabela__10.32.17.251_sql_prd_IHF_INDICES[#All],6,0)</f>
        <v>8.7854592192454284</v>
      </c>
    </row>
    <row r="1909" spans="1:6">
      <c r="A1909" s="112">
        <f>Base!A2977</f>
        <v>43683</v>
      </c>
      <c r="B1909" s="12">
        <f>VLOOKUP($A1909,Tabela__10.32.17.251_sql_prd_IHF_INDICES[#All],2,0)</f>
        <v>3602.24</v>
      </c>
      <c r="C1909" s="13">
        <f>VLOOKUP($A1909,Tabela__10.32.17.251_sql_prd_IHF_INDICES[#All],3,0)</f>
        <v>0.37785481012517774</v>
      </c>
      <c r="D1909" s="13">
        <f>VLOOKUP($A1909,Tabela__10.32.17.251_sql_prd_IHF_INDICES[#All],4,0)</f>
        <v>0.51762289706978049</v>
      </c>
      <c r="E1909" s="13">
        <f>VLOOKUP($A1909,Tabela__10.32.17.251_sql_prd_IHF_INDICES[#All],5,0)</f>
        <v>6.6650874257879966</v>
      </c>
      <c r="F1909" s="13">
        <f>VLOOKUP($A1909,Tabela__10.32.17.251_sql_prd_IHF_INDICES[#All],6,0)</f>
        <v>9.1657347891835439</v>
      </c>
    </row>
    <row r="1910" spans="1:6">
      <c r="A1910" s="112">
        <f>Base!A2978</f>
        <v>43684</v>
      </c>
      <c r="B1910" s="12">
        <f>VLOOKUP($A1910,Tabela__10.32.17.251_sql_prd_IHF_INDICES[#All],2,0)</f>
        <v>3606.34</v>
      </c>
      <c r="C1910" s="13">
        <f>VLOOKUP($A1910,Tabela__10.32.17.251_sql_prd_IHF_INDICES[#All],3,0)</f>
        <v>0.1138180687572321</v>
      </c>
      <c r="D1910" s="13">
        <f>VLOOKUP($A1910,Tabela__10.32.17.251_sql_prd_IHF_INDICES[#All],4,0)</f>
        <v>0.63203011421189004</v>
      </c>
      <c r="E1910" s="13">
        <f>VLOOKUP($A1910,Tabela__10.32.17.251_sql_prd_IHF_INDICES[#All],5,0)</f>
        <v>6.7864915683342408</v>
      </c>
      <c r="F1910" s="13">
        <f>VLOOKUP($A1910,Tabela__10.32.17.251_sql_prd_IHF_INDICES[#All],6,0)</f>
        <v>9.4412226157203136</v>
      </c>
    </row>
    <row r="1911" spans="1:6">
      <c r="A1911" s="112">
        <f>Base!A2979</f>
        <v>43685</v>
      </c>
      <c r="B1911" s="12">
        <f>VLOOKUP($A1911,Tabela__10.32.17.251_sql_prd_IHF_INDICES[#All],2,0)</f>
        <v>3617.72</v>
      </c>
      <c r="C1911" s="13">
        <f>VLOOKUP($A1911,Tabela__10.32.17.251_sql_prd_IHF_INDICES[#All],3,0)</f>
        <v>0.31555538301988317</v>
      </c>
      <c r="D1911" s="13">
        <f>VLOOKUP($A1911,Tabela__10.32.17.251_sql_prd_IHF_INDICES[#All],4,0)</f>
        <v>0.94957990227948486</v>
      </c>
      <c r="E1911" s="13">
        <f>VLOOKUP($A1911,Tabela__10.32.17.251_sql_prd_IHF_INDICES[#All],5,0)</f>
        <v>7.1234620908162016</v>
      </c>
      <c r="F1911" s="13">
        <f>VLOOKUP($A1911,Tabela__10.32.17.251_sql_prd_IHF_INDICES[#All],6,0)</f>
        <v>9.8462397979012692</v>
      </c>
    </row>
    <row r="1912" spans="1:6">
      <c r="A1912" s="112">
        <f>Base!A2980</f>
        <v>43686</v>
      </c>
      <c r="B1912" s="12">
        <f>VLOOKUP($A1912,Tabela__10.32.17.251_sql_prd_IHF_INDICES[#All],2,0)</f>
        <v>3624.53</v>
      </c>
      <c r="C1912" s="13">
        <f>VLOOKUP($A1912,Tabela__10.32.17.251_sql_prd_IHF_INDICES[#All],3,0)</f>
        <v>0.1882401070287365</v>
      </c>
      <c r="D1912" s="13">
        <f>VLOOKUP($A1912,Tabela__10.32.17.251_sql_prd_IHF_INDICES[#All],4,0)</f>
        <v>1.1396074995326133</v>
      </c>
      <c r="E1912" s="13">
        <f>VLOOKUP($A1912,Tabela__10.32.17.251_sql_prd_IHF_INDICES[#All],5,0)</f>
        <v>7.3251114105088666</v>
      </c>
      <c r="F1912" s="13">
        <f>VLOOKUP($A1912,Tabela__10.32.17.251_sql_prd_IHF_INDICES[#All],6,0)</f>
        <v>10.135948173177445</v>
      </c>
    </row>
    <row r="1913" spans="1:6">
      <c r="A1913" s="112">
        <f>Base!A2981</f>
        <v>43689</v>
      </c>
      <c r="B1913" s="12">
        <f>VLOOKUP($A1913,Tabela__10.32.17.251_sql_prd_IHF_INDICES[#All],2,0)</f>
        <v>3610.34</v>
      </c>
      <c r="C1913" s="13">
        <f>VLOOKUP($A1913,Tabela__10.32.17.251_sql_prd_IHF_INDICES[#All],3,0)</f>
        <v>-0.39149903573705291</v>
      </c>
      <c r="D1913" s="13">
        <f>VLOOKUP($A1913,Tabela__10.32.17.251_sql_prd_IHF_INDICES[#All],4,0)</f>
        <v>0.74364691142370098</v>
      </c>
      <c r="E1913" s="13">
        <f>VLOOKUP($A1913,Tabela__10.32.17.251_sql_prd_IHF_INDICES[#All],5,0)</f>
        <v>6.9049346342330065</v>
      </c>
      <c r="F1913" s="13">
        <f>VLOOKUP($A1913,Tabela__10.32.17.251_sql_prd_IHF_INDICES[#All],6,0)</f>
        <v>10.121701997864886</v>
      </c>
    </row>
    <row r="1914" spans="1:6">
      <c r="A1914" s="112">
        <f>Base!A2982</f>
        <v>43690</v>
      </c>
      <c r="B1914" s="12">
        <f>VLOOKUP($A1914,Tabela__10.32.17.251_sql_prd_IHF_INDICES[#All],2,0)</f>
        <v>3610.55</v>
      </c>
      <c r="C1914" s="13">
        <f>VLOOKUP($A1914,Tabela__10.32.17.251_sql_prd_IHF_INDICES[#All],3,0)</f>
        <v>5.8166266889037033E-3</v>
      </c>
      <c r="D1914" s="13">
        <f>VLOOKUP($A1914,Tabela__10.32.17.251_sql_prd_IHF_INDICES[#All],4,0)</f>
        <v>0.74950679327732139</v>
      </c>
      <c r="E1914" s="13">
        <f>VLOOKUP($A1914,Tabela__10.32.17.251_sql_prd_IHF_INDICES[#All],5,0)</f>
        <v>6.9111528951926848</v>
      </c>
      <c r="F1914" s="13">
        <f>VLOOKUP($A1914,Tabela__10.32.17.251_sql_prd_IHF_INDICES[#All],6,0)</f>
        <v>9.8887887900074301</v>
      </c>
    </row>
    <row r="1915" spans="1:6">
      <c r="A1915" s="112">
        <f>Base!A2983</f>
        <v>43691</v>
      </c>
      <c r="B1915" s="12">
        <f>VLOOKUP($A1915,Tabela__10.32.17.251_sql_prd_IHF_INDICES[#All],2,0)</f>
        <v>3599.38</v>
      </c>
      <c r="C1915" s="13">
        <f>VLOOKUP($A1915,Tabela__10.32.17.251_sql_prd_IHF_INDICES[#All],3,0)</f>
        <v>-0.30937114843998526</v>
      </c>
      <c r="D1915" s="13">
        <f>VLOOKUP($A1915,Tabela__10.32.17.251_sql_prd_IHF_INDICES[#All],4,0)</f>
        <v>0.43781688706332478</v>
      </c>
      <c r="E1915" s="13">
        <f>VLOOKUP($A1915,Tabela__10.32.17.251_sql_prd_IHF_INDICES[#All],5,0)</f>
        <v>6.5804006336704024</v>
      </c>
      <c r="F1915" s="13">
        <f>VLOOKUP($A1915,Tabela__10.32.17.251_sql_prd_IHF_INDICES[#All],6,0)</f>
        <v>9.263166202724161</v>
      </c>
    </row>
    <row r="1916" spans="1:6">
      <c r="A1916" s="112">
        <f>Base!A2984</f>
        <v>43692</v>
      </c>
      <c r="B1916" s="12">
        <f>VLOOKUP($A1916,Tabela__10.32.17.251_sql_prd_IHF_INDICES[#All],2,0)</f>
        <v>3592.43</v>
      </c>
      <c r="C1916" s="13">
        <f>VLOOKUP($A1916,Tabela__10.32.17.251_sql_prd_IHF_INDICES[#All],3,0)</f>
        <v>-0.19308880973946119</v>
      </c>
      <c r="D1916" s="13">
        <f>VLOOKUP($A1916,Tabela__10.32.17.251_sql_prd_IHF_INDICES[#All],4,0)</f>
        <v>0.24388270190780492</v>
      </c>
      <c r="E1916" s="13">
        <f>VLOOKUP($A1916,Tabela__10.32.17.251_sql_prd_IHF_INDICES[#All],5,0)</f>
        <v>6.3746058066713074</v>
      </c>
      <c r="F1916" s="13">
        <f>VLOOKUP($A1916,Tabela__10.32.17.251_sql_prd_IHF_INDICES[#All],6,0)</f>
        <v>9.2023588777092158</v>
      </c>
    </row>
    <row r="1917" spans="1:6">
      <c r="A1917" s="112">
        <f>Base!A2985</f>
        <v>43693</v>
      </c>
      <c r="B1917" s="12">
        <f>VLOOKUP($A1917,Tabela__10.32.17.251_sql_prd_IHF_INDICES[#All],2,0)</f>
        <v>3596.68</v>
      </c>
      <c r="C1917" s="13">
        <f>VLOOKUP($A1917,Tabela__10.32.17.251_sql_prd_IHF_INDICES[#All],3,0)</f>
        <v>0.11830432325752316</v>
      </c>
      <c r="D1917" s="13">
        <f>VLOOKUP($A1917,Tabela__10.32.17.251_sql_prd_IHF_INDICES[#All],4,0)</f>
        <v>0.36247554894535128</v>
      </c>
      <c r="E1917" s="13">
        <f>VLOOKUP($A1917,Tabela__10.32.17.251_sql_prd_IHF_INDICES[#All],5,0)</f>
        <v>6.5004515641887251</v>
      </c>
      <c r="F1917" s="13">
        <f>VLOOKUP($A1917,Tabela__10.32.17.251_sql_prd_IHF_INDICES[#All],6,0)</f>
        <v>9.3814244875615849</v>
      </c>
    </row>
    <row r="1918" spans="1:6">
      <c r="A1918" s="112">
        <f>Base!A2986</f>
        <v>43696</v>
      </c>
      <c r="B1918" s="12">
        <f>VLOOKUP($A1918,Tabela__10.32.17.251_sql_prd_IHF_INDICES[#All],2,0)</f>
        <v>3591.12</v>
      </c>
      <c r="C1918" s="13">
        <f>VLOOKUP($A1918,Tabela__10.32.17.251_sql_prd_IHF_INDICES[#All],3,0)</f>
        <v>-0.154587008018503</v>
      </c>
      <c r="D1918" s="13">
        <f>VLOOKUP($A1918,Tabela__10.32.17.251_sql_prd_IHF_INDICES[#All],4,0)</f>
        <v>0.20732820082094428</v>
      </c>
      <c r="E1918" s="13">
        <f>VLOOKUP($A1918,Tabela__10.32.17.251_sql_prd_IHF_INDICES[#All],5,0)</f>
        <v>6.3358157025894535</v>
      </c>
      <c r="F1918" s="13">
        <f>VLOOKUP($A1918,Tabela__10.32.17.251_sql_prd_IHF_INDICES[#All],6,0)</f>
        <v>9.2508761682242877</v>
      </c>
    </row>
    <row r="1919" spans="1:6">
      <c r="A1919" s="112">
        <f>Base!A2987</f>
        <v>43697</v>
      </c>
      <c r="B1919" s="12">
        <f>VLOOKUP($A1919,Tabela__10.32.17.251_sql_prd_IHF_INDICES[#All],2,0)</f>
        <v>3591.86</v>
      </c>
      <c r="C1919" s="13">
        <f>VLOOKUP($A1919,Tabela__10.32.17.251_sql_prd_IHF_INDICES[#All],3,0)</f>
        <v>2.0606384637678055E-2</v>
      </c>
      <c r="D1919" s="13">
        <f>VLOOKUP($A1919,Tabela__10.32.17.251_sql_prd_IHF_INDICES[#All],4,0)</f>
        <v>0.2279773083051273</v>
      </c>
      <c r="E1919" s="13">
        <f>VLOOKUP($A1919,Tabela__10.32.17.251_sql_prd_IHF_INDICES[#All],5,0)</f>
        <v>6.3577276697807328</v>
      </c>
      <c r="F1919" s="13">
        <f>VLOOKUP($A1919,Tabela__10.32.17.251_sql_prd_IHF_INDICES[#All],6,0)</f>
        <v>9.2066098113436912</v>
      </c>
    </row>
    <row r="1920" spans="1:6">
      <c r="A1920" s="112">
        <f>Base!A2988</f>
        <v>43698</v>
      </c>
      <c r="B1920" s="12">
        <f>VLOOKUP($A1920,Tabela__10.32.17.251_sql_prd_IHF_INDICES[#All],2,0)</f>
        <v>3604.7</v>
      </c>
      <c r="C1920" s="13">
        <f>VLOOKUP($A1920,Tabela__10.32.17.251_sql_prd_IHF_INDICES[#All],3,0)</f>
        <v>0.35747495726448086</v>
      </c>
      <c r="D1920" s="13">
        <f>VLOOKUP($A1920,Tabela__10.32.17.251_sql_prd_IHF_INDICES[#All],4,0)</f>
        <v>0.58626722735504178</v>
      </c>
      <c r="E1920" s="13">
        <f>VLOOKUP($A1920,Tabela__10.32.17.251_sql_prd_IHF_INDICES[#All],5,0)</f>
        <v>6.7379299113157431</v>
      </c>
      <c r="F1920" s="13">
        <f>VLOOKUP($A1920,Tabela__10.32.17.251_sql_prd_IHF_INDICES[#All],6,0)</f>
        <v>9.7936134699496904</v>
      </c>
    </row>
    <row r="1921" spans="1:6">
      <c r="A1921" s="112">
        <f>Base!A2989</f>
        <v>43699</v>
      </c>
      <c r="B1921" s="12">
        <f>VLOOKUP($A1921,Tabela__10.32.17.251_sql_prd_IHF_INDICES[#All],2,0)</f>
        <v>3601.78</v>
      </c>
      <c r="C1921" s="13">
        <f>VLOOKUP($A1921,Tabela__10.32.17.251_sql_prd_IHF_INDICES[#All],3,0)</f>
        <v>-8.1005354120999851E-2</v>
      </c>
      <c r="D1921" s="13">
        <f>VLOOKUP($A1921,Tabela__10.32.17.251_sql_prd_IHF_INDICES[#All],4,0)</f>
        <v>0.50478696539042467</v>
      </c>
      <c r="E1921" s="13">
        <f>VLOOKUP($A1921,Tabela__10.32.17.251_sql_prd_IHF_INDICES[#All],5,0)</f>
        <v>6.6514664732096662</v>
      </c>
      <c r="F1921" s="13">
        <f>VLOOKUP($A1921,Tabela__10.32.17.251_sql_prd_IHF_INDICES[#All],6,0)</f>
        <v>9.3898153744294</v>
      </c>
    </row>
    <row r="1922" spans="1:6">
      <c r="A1922" s="112">
        <f>Base!A2990</f>
        <v>43700</v>
      </c>
      <c r="B1922" s="12">
        <f>VLOOKUP($A1922,Tabela__10.32.17.251_sql_prd_IHF_INDICES[#All],2,0)</f>
        <v>3592.65</v>
      </c>
      <c r="C1922" s="13">
        <f>VLOOKUP($A1922,Tabela__10.32.17.251_sql_prd_IHF_INDICES[#All],3,0)</f>
        <v>-0.25348577647719139</v>
      </c>
      <c r="D1922" s="13">
        <f>VLOOKUP($A1922,Tabela__10.32.17.251_sql_prd_IHF_INDICES[#All],4,0)</f>
        <v>0.25002162575447073</v>
      </c>
      <c r="E1922" s="13">
        <f>VLOOKUP($A1922,Tabela__10.32.17.251_sql_prd_IHF_INDICES[#All],5,0)</f>
        <v>6.3811201752957292</v>
      </c>
      <c r="F1922" s="13">
        <f>VLOOKUP($A1922,Tabela__10.32.17.251_sql_prd_IHF_INDICES[#All],6,0)</f>
        <v>9.1984243256880038</v>
      </c>
    </row>
    <row r="1923" spans="1:6">
      <c r="A1923" s="112">
        <f>Base!A2991</f>
        <v>43703</v>
      </c>
      <c r="B1923" s="12">
        <f>VLOOKUP($A1923,Tabela__10.32.17.251_sql_prd_IHF_INDICES[#All],2,0)</f>
        <v>3577.37</v>
      </c>
      <c r="C1923" s="13">
        <f>VLOOKUP($A1923,Tabela__10.32.17.251_sql_prd_IHF_INDICES[#All],3,0)</f>
        <v>-0.4253127913935506</v>
      </c>
      <c r="D1923" s="13">
        <f>VLOOKUP($A1923,Tabela__10.32.17.251_sql_prd_IHF_INDICES[#All],4,0)</f>
        <v>-0.17635453959466973</v>
      </c>
      <c r="E1923" s="13">
        <f>VLOOKUP($A1923,Tabela__10.32.17.251_sql_prd_IHF_INDICES[#All],5,0)</f>
        <v>5.9286676635624591</v>
      </c>
      <c r="F1923" s="13">
        <f>VLOOKUP($A1923,Tabela__10.32.17.251_sql_prd_IHF_INDICES[#All],6,0)</f>
        <v>8.7002892702610737</v>
      </c>
    </row>
    <row r="1924" spans="1:6">
      <c r="A1924" s="112">
        <f>Base!A2992</f>
        <v>43704</v>
      </c>
      <c r="B1924" s="12">
        <f>VLOOKUP($A1924,Tabela__10.32.17.251_sql_prd_IHF_INDICES[#All],2,0)</f>
        <v>3582.55</v>
      </c>
      <c r="C1924" s="13">
        <f>VLOOKUP($A1924,Tabela__10.32.17.251_sql_prd_IHF_INDICES[#All],3,0)</f>
        <v>0.14479911219695829</v>
      </c>
      <c r="D1924" s="13">
        <f>VLOOKUP($A1924,Tabela__10.32.17.251_sql_prd_IHF_INDICES[#All],4,0)</f>
        <v>-3.1810787205366342E-2</v>
      </c>
      <c r="E1924" s="13">
        <f>VLOOKUP($A1924,Tabela__10.32.17.251_sql_prd_IHF_INDICES[#All],5,0)</f>
        <v>6.0820514339013698</v>
      </c>
      <c r="F1924" s="13">
        <f>VLOOKUP($A1924,Tabela__10.32.17.251_sql_prd_IHF_INDICES[#All],6,0)</f>
        <v>8.6734291486431747</v>
      </c>
    </row>
    <row r="1925" spans="1:6">
      <c r="A1925" s="112">
        <f>Base!A2993</f>
        <v>43705</v>
      </c>
      <c r="B1925" s="12">
        <f>VLOOKUP($A1925,Tabela__10.32.17.251_sql_prd_IHF_INDICES[#All],2,0)</f>
        <v>3582.03</v>
      </c>
      <c r="C1925" s="13">
        <f>VLOOKUP($A1925,Tabela__10.32.17.251_sql_prd_IHF_INDICES[#All],3,0)</f>
        <v>-1.4514800909970482E-2</v>
      </c>
      <c r="D1925" s="13">
        <f>VLOOKUP($A1925,Tabela__10.32.17.251_sql_prd_IHF_INDICES[#All],4,0)</f>
        <v>-4.632097084289466E-2</v>
      </c>
      <c r="E1925" s="13">
        <f>VLOOKUP($A1925,Tabela__10.32.17.251_sql_prd_IHF_INDICES[#All],5,0)</f>
        <v>6.0666538353345345</v>
      </c>
      <c r="F1925" s="13">
        <f>VLOOKUP($A1925,Tabela__10.32.17.251_sql_prd_IHF_INDICES[#All],6,0)</f>
        <v>8.6049444852071879</v>
      </c>
    </row>
    <row r="1926" spans="1:6">
      <c r="A1926" s="112">
        <f>Base!A2994</f>
        <v>43706</v>
      </c>
      <c r="B1926" s="12">
        <f>VLOOKUP($A1926,Tabela__10.32.17.251_sql_prd_IHF_INDICES[#All],2,0)</f>
        <v>3590.8</v>
      </c>
      <c r="C1926" s="13">
        <f>VLOOKUP($A1926,Tabela__10.32.17.251_sql_prd_IHF_INDICES[#All],3,0)</f>
        <v>0.24483323701922632</v>
      </c>
      <c r="D1926" s="13">
        <f>VLOOKUP($A1926,Tabela__10.32.17.251_sql_prd_IHF_INDICES[#All],4,0)</f>
        <v>0.19839885704400206</v>
      </c>
      <c r="E1926" s="13">
        <f>VLOOKUP($A1926,Tabela__10.32.17.251_sql_prd_IHF_INDICES[#All],5,0)</f>
        <v>6.3263402573175531</v>
      </c>
      <c r="F1926" s="13">
        <f>VLOOKUP($A1926,Tabela__10.32.17.251_sql_prd_IHF_INDICES[#All],6,0)</f>
        <v>8.7086832529048142</v>
      </c>
    </row>
    <row r="1927" spans="1:6">
      <c r="A1927" s="112">
        <f>Base!A2995</f>
        <v>43707</v>
      </c>
      <c r="B1927" s="12">
        <f>VLOOKUP($A1927,Tabela__10.32.17.251_sql_prd_IHF_INDICES[#All],2,0)</f>
        <v>3602.48</v>
      </c>
      <c r="C1927" s="13">
        <f>VLOOKUP($A1927,Tabela__10.32.17.251_sql_prd_IHF_INDICES[#All],3,0)</f>
        <v>0.32527570457836497</v>
      </c>
      <c r="D1927" s="13">
        <f>VLOOKUP($A1927,Tabela__10.32.17.251_sql_prd_IHF_INDICES[#All],4,0)</f>
        <v>0.52431990490249269</v>
      </c>
      <c r="E1927" s="13">
        <f>VLOOKUP($A1927,Tabela__10.32.17.251_sql_prd_IHF_INDICES[#All],5,0)</f>
        <v>6.6721940097419496</v>
      </c>
      <c r="F1927" s="13">
        <f>VLOOKUP($A1927,Tabela__10.32.17.251_sql_prd_IHF_INDICES[#All],6,0)</f>
        <v>9.290585636968185</v>
      </c>
    </row>
    <row r="1928" spans="1:6">
      <c r="A1928" s="112">
        <f>Base!A2996</f>
        <v>43710</v>
      </c>
      <c r="B1928" s="12">
        <f>VLOOKUP($A1928,Tabela__10.32.17.251_sql_prd_IHF_INDICES[#All],2,0)</f>
        <v>3603.44</v>
      </c>
      <c r="C1928" s="13">
        <f>VLOOKUP($A1928,Tabela__10.32.17.251_sql_prd_IHF_INDICES[#All],3,0)</f>
        <v>2.6648308942722743E-2</v>
      </c>
      <c r="D1928" s="13">
        <f>VLOOKUP($A1928,Tabela__10.32.17.251_sql_prd_IHF_INDICES[#All],4,0)</f>
        <v>2.6648308942722743E-2</v>
      </c>
      <c r="E1928" s="13">
        <f>VLOOKUP($A1928,Tabela__10.32.17.251_sql_prd_IHF_INDICES[#All],5,0)</f>
        <v>6.7006203455576507</v>
      </c>
      <c r="F1928" s="13">
        <f>VLOOKUP($A1928,Tabela__10.32.17.251_sql_prd_IHF_INDICES[#All],6,0)</f>
        <v>9.4960998866581825</v>
      </c>
    </row>
    <row r="1929" spans="1:6">
      <c r="A1929" s="112">
        <f>Base!A2997</f>
        <v>43711</v>
      </c>
      <c r="B1929" s="12">
        <f>VLOOKUP($A1929,Tabela__10.32.17.251_sql_prd_IHF_INDICES[#All],2,0)</f>
        <v>3598.71</v>
      </c>
      <c r="C1929" s="13">
        <f>VLOOKUP($A1929,Tabela__10.32.17.251_sql_prd_IHF_INDICES[#All],3,0)</f>
        <v>-0.13126345936105288</v>
      </c>
      <c r="D1929" s="13">
        <f>VLOOKUP($A1929,Tabela__10.32.17.251_sql_prd_IHF_INDICES[#All],4,0)</f>
        <v>-0.1046501299105107</v>
      </c>
      <c r="E1929" s="13">
        <f>VLOOKUP($A1929,Tabela__10.32.17.251_sql_prd_IHF_INDICES[#All],5,0)</f>
        <v>6.5605614201323492</v>
      </c>
      <c r="F1929" s="13">
        <f>VLOOKUP($A1929,Tabela__10.32.17.251_sql_prd_IHF_INDICES[#All],6,0)</f>
        <v>9.2809770792085189</v>
      </c>
    </row>
    <row r="1930" spans="1:6">
      <c r="A1930" s="112">
        <f>Base!A2998</f>
        <v>43712</v>
      </c>
      <c r="B1930" s="12">
        <f>VLOOKUP($A1930,Tabela__10.32.17.251_sql_prd_IHF_INDICES[#All],2,0)</f>
        <v>3602.27</v>
      </c>
      <c r="C1930" s="13">
        <f>VLOOKUP($A1930,Tabela__10.32.17.251_sql_prd_IHF_INDICES[#All],3,0)</f>
        <v>9.892433677622936E-2</v>
      </c>
      <c r="D1930" s="13">
        <f>VLOOKUP($A1930,Tabela__10.32.17.251_sql_prd_IHF_INDICES[#All],4,0)</f>
        <v>-5.8293175812185183E-3</v>
      </c>
      <c r="E1930" s="13">
        <f>VLOOKUP($A1930,Tabela__10.32.17.251_sql_prd_IHF_INDICES[#All],5,0)</f>
        <v>6.6659757487822491</v>
      </c>
      <c r="F1930" s="13">
        <f>VLOOKUP($A1930,Tabela__10.32.17.251_sql_prd_IHF_INDICES[#All],6,0)</f>
        <v>9.5077990338986673</v>
      </c>
    </row>
    <row r="1931" spans="1:6">
      <c r="A1931" s="112">
        <f>Base!A2999</f>
        <v>43713</v>
      </c>
      <c r="B1931" s="12">
        <f>VLOOKUP($A1931,Tabela__10.32.17.251_sql_prd_IHF_INDICES[#All],2,0)</f>
        <v>3600.4</v>
      </c>
      <c r="C1931" s="13">
        <f>VLOOKUP($A1931,Tabela__10.32.17.251_sql_prd_IHF_INDICES[#All],3,0)</f>
        <v>-5.1911711226526602E-2</v>
      </c>
      <c r="D1931" s="13">
        <f>VLOOKUP($A1931,Tabela__10.32.17.251_sql_prd_IHF_INDICES[#All],4,0)</f>
        <v>-5.7738002709240011E-2</v>
      </c>
      <c r="E1931" s="13">
        <f>VLOOKUP($A1931,Tabela__10.32.17.251_sql_prd_IHF_INDICES[#All],5,0)</f>
        <v>6.6106036154745862</v>
      </c>
      <c r="F1931" s="13">
        <f>VLOOKUP($A1931,Tabela__10.32.17.251_sql_prd_IHF_INDICES[#All],6,0)</f>
        <v>9.4752461399059804</v>
      </c>
    </row>
    <row r="1932" spans="1:6">
      <c r="A1932" s="112">
        <f>Base!A3000</f>
        <v>43714</v>
      </c>
      <c r="B1932" s="12">
        <f>VLOOKUP($A1932,Tabela__10.32.17.251_sql_prd_IHF_INDICES[#All],2,0)</f>
        <v>3598.84</v>
      </c>
      <c r="C1932" s="13">
        <f>VLOOKUP($A1932,Tabela__10.32.17.251_sql_prd_IHF_INDICES[#All],3,0)</f>
        <v>-4.3328519053431602E-2</v>
      </c>
      <c r="D1932" s="13">
        <f>VLOOKUP($A1932,Tabela__10.32.17.251_sql_prd_IHF_INDICES[#All],4,0)</f>
        <v>-0.10104150474117279</v>
      </c>
      <c r="E1932" s="13">
        <f>VLOOKUP($A1932,Tabela__10.32.17.251_sql_prd_IHF_INDICES[#All],5,0)</f>
        <v>6.5644108197740803</v>
      </c>
      <c r="F1932" s="13">
        <f>VLOOKUP($A1932,Tabela__10.32.17.251_sql_prd_IHF_INDICES[#All],6,0)</f>
        <v>9.3779252829546458</v>
      </c>
    </row>
    <row r="1933" spans="1:6">
      <c r="A1933" s="112">
        <f>Base!A3001</f>
        <v>43717</v>
      </c>
      <c r="B1933" s="12">
        <f>VLOOKUP($A1933,Tabela__10.32.17.251_sql_prd_IHF_INDICES[#All],2,0)</f>
        <v>3591.95</v>
      </c>
      <c r="C1933" s="13">
        <f>VLOOKUP($A1933,Tabela__10.32.17.251_sql_prd_IHF_INDICES[#All],3,0)</f>
        <v>-0.19145057851975844</v>
      </c>
      <c r="D1933" s="13">
        <f>VLOOKUP($A1933,Tabela__10.32.17.251_sql_prd_IHF_INDICES[#All],4,0)</f>
        <v>-0.29229863871556017</v>
      </c>
      <c r="E1933" s="13">
        <f>VLOOKUP($A1933,Tabela__10.32.17.251_sql_prd_IHF_INDICES[#All],5,0)</f>
        <v>6.3603926387634457</v>
      </c>
      <c r="F1933" s="13">
        <f>VLOOKUP($A1933,Tabela__10.32.17.251_sql_prd_IHF_INDICES[#All],6,0)</f>
        <v>9.1685206122275265</v>
      </c>
    </row>
    <row r="1934" spans="1:6">
      <c r="A1934" s="112">
        <f>Base!A3002</f>
        <v>43718</v>
      </c>
      <c r="B1934" s="12">
        <f>VLOOKUP($A1934,Tabela__10.32.17.251_sql_prd_IHF_INDICES[#All],2,0)</f>
        <v>3588.45</v>
      </c>
      <c r="C1934" s="13">
        <f>VLOOKUP($A1934,Tabela__10.32.17.251_sql_prd_IHF_INDICES[#All],3,0)</f>
        <v>-9.7440109132918007E-2</v>
      </c>
      <c r="D1934" s="13">
        <f>VLOOKUP($A1934,Tabela__10.32.17.251_sql_prd_IHF_INDICES[#All],4,0)</f>
        <v>-0.38945393173591691</v>
      </c>
      <c r="E1934" s="13">
        <f>VLOOKUP($A1934,Tabela__10.32.17.251_sql_prd_IHF_INDICES[#All],5,0)</f>
        <v>6.2567549561020286</v>
      </c>
      <c r="F1934" s="13">
        <f>VLOOKUP($A1934,Tabela__10.32.17.251_sql_prd_IHF_INDICES[#All],6,0)</f>
        <v>8.9614735282328883</v>
      </c>
    </row>
    <row r="1935" spans="1:6">
      <c r="A1935" s="112">
        <f>Base!A3003</f>
        <v>43719</v>
      </c>
      <c r="B1935" s="12">
        <f>VLOOKUP($A1935,Tabela__10.32.17.251_sql_prd_IHF_INDICES[#All],2,0)</f>
        <v>3596.16</v>
      </c>
      <c r="C1935" s="13">
        <f>VLOOKUP($A1935,Tabela__10.32.17.251_sql_prd_IHF_INDICES[#All],3,0)</f>
        <v>0.21485599632153907</v>
      </c>
      <c r="D1935" s="13">
        <f>VLOOKUP($A1935,Tabela__10.32.17.251_sql_prd_IHF_INDICES[#All],4,0)</f>
        <v>-0.17543470053963395</v>
      </c>
      <c r="E1935" s="13">
        <f>VLOOKUP($A1935,Tabela__10.32.17.251_sql_prd_IHF_INDICES[#All],5,0)</f>
        <v>6.4850539656218897</v>
      </c>
      <c r="F1935" s="13">
        <f>VLOOKUP($A1935,Tabela__10.32.17.251_sql_prd_IHF_INDICES[#All],6,0)</f>
        <v>9.1697276949697972</v>
      </c>
    </row>
    <row r="1936" spans="1:6">
      <c r="A1936" s="112">
        <f>Base!A3004</f>
        <v>43720</v>
      </c>
      <c r="B1936" s="12">
        <f>VLOOKUP($A1936,Tabela__10.32.17.251_sql_prd_IHF_INDICES[#All],2,0)</f>
        <v>3599.3</v>
      </c>
      <c r="C1936" s="13">
        <f>VLOOKUP($A1936,Tabela__10.32.17.251_sql_prd_IHF_INDICES[#All],3,0)</f>
        <v>8.7315358604733717E-2</v>
      </c>
      <c r="D1936" s="13">
        <f>VLOOKUP($A1936,Tabela__10.32.17.251_sql_prd_IHF_INDICES[#All],4,0)</f>
        <v>-8.8272523372778799E-2</v>
      </c>
      <c r="E1936" s="13">
        <f>VLOOKUP($A1936,Tabela__10.32.17.251_sql_prd_IHF_INDICES[#All],5,0)</f>
        <v>6.5780317723524329</v>
      </c>
      <c r="F1936" s="13">
        <f>VLOOKUP($A1936,Tabela__10.32.17.251_sql_prd_IHF_INDICES[#All],6,0)</f>
        <v>9.335415160480931</v>
      </c>
    </row>
    <row r="1937" spans="1:6">
      <c r="A1937" s="112">
        <f>Base!A3005</f>
        <v>43721</v>
      </c>
      <c r="B1937" s="12">
        <f>VLOOKUP($A1937,Tabela__10.32.17.251_sql_prd_IHF_INDICES[#All],2,0)</f>
        <v>3590.4</v>
      </c>
      <c r="C1937" s="13">
        <f>VLOOKUP($A1937,Tabela__10.32.17.251_sql_prd_IHF_INDICES[#All],3,0)</f>
        <v>-0.24727030255883298</v>
      </c>
      <c r="D1937" s="13">
        <f>VLOOKUP($A1937,Tabela__10.32.17.251_sql_prd_IHF_INDICES[#All],4,0)</f>
        <v>-0.33532455419599261</v>
      </c>
      <c r="E1937" s="13">
        <f>VLOOKUP($A1937,Tabela__10.32.17.251_sql_prd_IHF_INDICES[#All],5,0)</f>
        <v>6.3144959507276832</v>
      </c>
      <c r="F1937" s="13">
        <f>VLOOKUP($A1937,Tabela__10.32.17.251_sql_prd_IHF_INDICES[#All],6,0)</f>
        <v>9.0816289328812694</v>
      </c>
    </row>
    <row r="1938" spans="1:6">
      <c r="A1938" s="112">
        <f>Base!A3006</f>
        <v>43724</v>
      </c>
      <c r="B1938" s="12">
        <f>VLOOKUP($A1938,Tabela__10.32.17.251_sql_prd_IHF_INDICES[#All],2,0)</f>
        <v>3592.25</v>
      </c>
      <c r="C1938" s="13">
        <f>VLOOKUP($A1938,Tabela__10.32.17.251_sql_prd_IHF_INDICES[#All],3,0)</f>
        <v>5.1526292335113411E-2</v>
      </c>
      <c r="D1938" s="13">
        <f>VLOOKUP($A1938,Tabela__10.32.17.251_sql_prd_IHF_INDICES[#All],4,0)</f>
        <v>-0.28397104217094959</v>
      </c>
      <c r="E1938" s="13">
        <f>VLOOKUP($A1938,Tabela__10.32.17.251_sql_prd_IHF_INDICES[#All],5,0)</f>
        <v>6.3692758687058593</v>
      </c>
      <c r="F1938" s="13">
        <f>VLOOKUP($A1938,Tabela__10.32.17.251_sql_prd_IHF_INDICES[#All],6,0)</f>
        <v>9.0848081431365237</v>
      </c>
    </row>
    <row r="1939" spans="1:6">
      <c r="A1939" s="112">
        <f>Base!A3007</f>
        <v>43725</v>
      </c>
      <c r="B1939" s="12">
        <f>VLOOKUP($A1939,Tabela__10.32.17.251_sql_prd_IHF_INDICES[#All],2,0)</f>
        <v>3598.49</v>
      </c>
      <c r="C1939" s="13">
        <f>VLOOKUP($A1939,Tabela__10.32.17.251_sql_prd_IHF_INDICES[#All],3,0)</f>
        <v>0.17370728651957545</v>
      </c>
      <c r="D1939" s="13">
        <f>VLOOKUP($A1939,Tabela__10.32.17.251_sql_prd_IHF_INDICES[#All],4,0)</f>
        <v>-0.11075703404321846</v>
      </c>
      <c r="E1939" s="13">
        <f>VLOOKUP($A1939,Tabela__10.32.17.251_sql_prd_IHF_INDICES[#All],5,0)</f>
        <v>6.5540470515079274</v>
      </c>
      <c r="F1939" s="13">
        <f>VLOOKUP($A1939,Tabela__10.32.17.251_sql_prd_IHF_INDICES[#All],6,0)</f>
        <v>9.0699401379101161</v>
      </c>
    </row>
    <row r="1940" spans="1:6">
      <c r="A1940" s="112">
        <f>Base!A3008</f>
        <v>43726</v>
      </c>
      <c r="B1940" s="12">
        <f>VLOOKUP($A1940,Tabela__10.32.17.251_sql_prd_IHF_INDICES[#All],2,0)</f>
        <v>3602.45</v>
      </c>
      <c r="C1940" s="13">
        <f>VLOOKUP($A1940,Tabela__10.32.17.251_sql_prd_IHF_INDICES[#All],3,0)</f>
        <v>0.11004615824972142</v>
      </c>
      <c r="D1940" s="13">
        <f>VLOOKUP($A1940,Tabela__10.32.17.251_sql_prd_IHF_INDICES[#All],4,0)</f>
        <v>-8.3275965446771849E-4</v>
      </c>
      <c r="E1940" s="13">
        <f>VLOOKUP($A1940,Tabela__10.32.17.251_sql_prd_IHF_INDICES[#All],5,0)</f>
        <v>6.6713056867476972</v>
      </c>
      <c r="F1940" s="13">
        <f>VLOOKUP($A1940,Tabela__10.32.17.251_sql_prd_IHF_INDICES[#All],6,0)</f>
        <v>9.0557652778576525</v>
      </c>
    </row>
    <row r="1941" spans="1:6">
      <c r="A1941" s="112">
        <f>Base!A3009</f>
        <v>43727</v>
      </c>
      <c r="B1941" s="12">
        <f>VLOOKUP($A1941,Tabela__10.32.17.251_sql_prd_IHF_INDICES[#All],2,0)</f>
        <v>3611.08</v>
      </c>
      <c r="C1941" s="13">
        <f>VLOOKUP($A1941,Tabela__10.32.17.251_sql_prd_IHF_INDICES[#All],3,0)</f>
        <v>0.239559188885341</v>
      </c>
      <c r="D1941" s="13">
        <f>VLOOKUP($A1941,Tabela__10.32.17.251_sql_prd_IHF_INDICES[#All],4,0)</f>
        <v>0.23872443427861434</v>
      </c>
      <c r="E1941" s="13">
        <f>VLOOKUP($A1941,Tabela__10.32.17.251_sql_prd_IHF_INDICES[#All],5,0)</f>
        <v>6.9268466014242636</v>
      </c>
      <c r="F1941" s="13">
        <f>VLOOKUP($A1941,Tabela__10.32.17.251_sql_prd_IHF_INDICES[#All],6,0)</f>
        <v>9.4226876598426657</v>
      </c>
    </row>
    <row r="1942" spans="1:6">
      <c r="A1942" s="112">
        <f>Base!A3010</f>
        <v>43728</v>
      </c>
      <c r="B1942" s="12">
        <f>VLOOKUP($A1942,Tabela__10.32.17.251_sql_prd_IHF_INDICES[#All],2,0)</f>
        <v>3615.5</v>
      </c>
      <c r="C1942" s="13">
        <f>VLOOKUP($A1942,Tabela__10.32.17.251_sql_prd_IHF_INDICES[#All],3,0)</f>
        <v>0.12240105453216188</v>
      </c>
      <c r="D1942" s="13">
        <f>VLOOKUP($A1942,Tabela__10.32.17.251_sql_prd_IHF_INDICES[#All],4,0)</f>
        <v>0.36141769003574797</v>
      </c>
      <c r="E1942" s="13">
        <f>VLOOKUP($A1942,Tabela__10.32.17.251_sql_prd_IHF_INDICES[#All],5,0)</f>
        <v>7.0577261892424081</v>
      </c>
      <c r="F1942" s="13">
        <f>VLOOKUP($A1942,Tabela__10.32.17.251_sql_prd_IHF_INDICES[#All],6,0)</f>
        <v>9.6014575129518054</v>
      </c>
    </row>
    <row r="1943" spans="1:6">
      <c r="A1943" s="112">
        <f>Base!A3011</f>
        <v>43731</v>
      </c>
      <c r="B1943" s="12">
        <f>VLOOKUP($A1943,Tabela__10.32.17.251_sql_prd_IHF_INDICES[#All],2,0)</f>
        <v>3613.9</v>
      </c>
      <c r="C1943" s="13">
        <f>VLOOKUP($A1943,Tabela__10.32.17.251_sql_prd_IHF_INDICES[#All],3,0)</f>
        <v>-4.425390679020369E-2</v>
      </c>
      <c r="D1943" s="13">
        <f>VLOOKUP($A1943,Tabela__10.32.17.251_sql_prd_IHF_INDICES[#All],4,0)</f>
        <v>0.31700384179786933</v>
      </c>
      <c r="E1943" s="13">
        <f>VLOOKUP($A1943,Tabela__10.32.17.251_sql_prd_IHF_INDICES[#All],5,0)</f>
        <v>7.0103489628829063</v>
      </c>
      <c r="F1943" s="13">
        <f>VLOOKUP($A1943,Tabela__10.32.17.251_sql_prd_IHF_INDICES[#All],6,0)</f>
        <v>9.4471162582223869</v>
      </c>
    </row>
    <row r="1944" spans="1:6">
      <c r="A1944" s="112">
        <f>Base!A3012</f>
        <v>43732</v>
      </c>
      <c r="B1944" s="12">
        <f>VLOOKUP($A1944,Tabela__10.32.17.251_sql_prd_IHF_INDICES[#All],2,0)</f>
        <v>3609.54</v>
      </c>
      <c r="C1944" s="13">
        <f>VLOOKUP($A1944,Tabela__10.32.17.251_sql_prd_IHF_INDICES[#All],3,0)</f>
        <v>-0.12064528625584936</v>
      </c>
      <c r="D1944" s="13">
        <f>VLOOKUP($A1944,Tabela__10.32.17.251_sql_prd_IHF_INDICES[#All],4,0)</f>
        <v>0.19597610534964893</v>
      </c>
      <c r="E1944" s="13">
        <f>VLOOKUP($A1944,Tabela__10.32.17.251_sql_prd_IHF_INDICES[#All],5,0)</f>
        <v>6.8812460210532445</v>
      </c>
      <c r="F1944" s="13">
        <f>VLOOKUP($A1944,Tabela__10.32.17.251_sql_prd_IHF_INDICES[#All],6,0)</f>
        <v>9.2690753326168931</v>
      </c>
    </row>
    <row r="1945" spans="1:6">
      <c r="A1945" s="112">
        <f>Base!A3013</f>
        <v>43733</v>
      </c>
      <c r="B1945" s="12">
        <f>VLOOKUP($A1945,Tabela__10.32.17.251_sql_prd_IHF_INDICES[#All],2,0)</f>
        <v>3611.04</v>
      </c>
      <c r="C1945" s="13">
        <f>VLOOKUP($A1945,Tabela__10.32.17.251_sql_prd_IHF_INDICES[#All],3,0)</f>
        <v>4.1556541830822802E-2</v>
      </c>
      <c r="D1945" s="13">
        <f>VLOOKUP($A1945,Tabela__10.32.17.251_sql_prd_IHF_INDICES[#All],4,0)</f>
        <v>0.23761408807265738</v>
      </c>
      <c r="E1945" s="13">
        <f>VLOOKUP($A1945,Tabela__10.32.17.251_sql_prd_IHF_INDICES[#All],5,0)</f>
        <v>6.9256621707652899</v>
      </c>
      <c r="F1945" s="13">
        <f>VLOOKUP($A1945,Tabela__10.32.17.251_sql_prd_IHF_INDICES[#All],6,0)</f>
        <v>9.19019929787639</v>
      </c>
    </row>
    <row r="1946" spans="1:6">
      <c r="A1946" s="112">
        <f>Base!A3014</f>
        <v>43734</v>
      </c>
      <c r="B1946" s="12">
        <f>VLOOKUP($A1946,Tabela__10.32.17.251_sql_prd_IHF_INDICES[#All],2,0)</f>
        <v>3619.26</v>
      </c>
      <c r="C1946" s="13">
        <f>VLOOKUP($A1946,Tabela__10.32.17.251_sql_prd_IHF_INDICES[#All],3,0)</f>
        <v>0.2276352518941982</v>
      </c>
      <c r="D1946" s="13">
        <f>VLOOKUP($A1946,Tabela__10.32.17.251_sql_prd_IHF_INDICES[#All],4,0)</f>
        <v>0.46579023339476944</v>
      </c>
      <c r="E1946" s="13">
        <f>VLOOKUP($A1946,Tabela__10.32.17.251_sql_prd_IHF_INDICES[#All],5,0)</f>
        <v>7.1690626711872429</v>
      </c>
      <c r="F1946" s="13">
        <f>VLOOKUP($A1946,Tabela__10.32.17.251_sql_prd_IHF_INDICES[#All],6,0)</f>
        <v>9.5928489671335946</v>
      </c>
    </row>
    <row r="1947" spans="1:6">
      <c r="A1947" s="112">
        <f>Base!A3015</f>
        <v>43735</v>
      </c>
      <c r="B1947" s="12">
        <f>VLOOKUP($A1947,Tabela__10.32.17.251_sql_prd_IHF_INDICES[#All],2,0)</f>
        <v>3618.54</v>
      </c>
      <c r="C1947" s="13">
        <f>VLOOKUP($A1947,Tabela__10.32.17.251_sql_prd_IHF_INDICES[#All],3,0)</f>
        <v>-1.9893569403695022E-2</v>
      </c>
      <c r="D1947" s="13">
        <f>VLOOKUP($A1947,Tabela__10.32.17.251_sql_prd_IHF_INDICES[#All],4,0)</f>
        <v>0.44580400168772183</v>
      </c>
      <c r="E1947" s="13">
        <f>VLOOKUP($A1947,Tabela__10.32.17.251_sql_prd_IHF_INDICES[#All],5,0)</f>
        <v>7.1477429193254727</v>
      </c>
      <c r="F1947" s="13">
        <f>VLOOKUP($A1947,Tabela__10.32.17.251_sql_prd_IHF_INDICES[#All],6,0)</f>
        <v>9.4692832919380585</v>
      </c>
    </row>
    <row r="1948" spans="1:6">
      <c r="A1948" s="112">
        <f>Base!A3016</f>
        <v>43738</v>
      </c>
      <c r="B1948" s="12">
        <f>VLOOKUP($A1948,Tabela__10.32.17.251_sql_prd_IHF_INDICES[#All],2,0)</f>
        <v>3618.96</v>
      </c>
      <c r="C1948" s="13">
        <f>VLOOKUP($A1948,Tabela__10.32.17.251_sql_prd_IHF_INDICES[#All],3,0)</f>
        <v>1.1606891177096124E-2</v>
      </c>
      <c r="D1948" s="13">
        <f>VLOOKUP($A1948,Tabela__10.32.17.251_sql_prd_IHF_INDICES[#All],4,0)</f>
        <v>0.45746263685018107</v>
      </c>
      <c r="E1948" s="13">
        <f>VLOOKUP($A1948,Tabela__10.32.17.251_sql_prd_IHF_INDICES[#All],5,0)</f>
        <v>7.1601794412448294</v>
      </c>
      <c r="F1948" s="13">
        <f>VLOOKUP($A1948,Tabela__10.32.17.251_sql_prd_IHF_INDICES[#All],6,0)</f>
        <v>9.4568232066757574</v>
      </c>
    </row>
    <row r="1949" spans="1:6">
      <c r="A1949" s="112">
        <f>Base!A3017</f>
        <v>43739</v>
      </c>
      <c r="B1949" s="12">
        <f>VLOOKUP($A1949,Tabela__10.32.17.251_sql_prd_IHF_INDICES[#All],2,0)</f>
        <v>3616.23</v>
      </c>
      <c r="C1949" s="13">
        <f>VLOOKUP($A1949,Tabela__10.32.17.251_sql_prd_IHF_INDICES[#All],3,0)</f>
        <v>-7.5436036872467138E-2</v>
      </c>
      <c r="D1949" s="13">
        <f>VLOOKUP($A1949,Tabela__10.32.17.251_sql_prd_IHF_INDICES[#All],4,0)</f>
        <v>-7.5436036872467138E-2</v>
      </c>
      <c r="E1949" s="13">
        <f>VLOOKUP($A1949,Tabela__10.32.17.251_sql_prd_IHF_INDICES[#All],5,0)</f>
        <v>7.0793420487689218</v>
      </c>
      <c r="F1949" s="13">
        <f>VLOOKUP($A1949,Tabela__10.32.17.251_sql_prd_IHF_INDICES[#All],6,0)</f>
        <v>9.6801099157737056</v>
      </c>
    </row>
    <row r="1950" spans="1:6">
      <c r="A1950" s="112">
        <f>Base!A3018</f>
        <v>43740</v>
      </c>
      <c r="B1950" s="12">
        <f>VLOOKUP($A1950,Tabela__10.32.17.251_sql_prd_IHF_INDICES[#All],2,0)</f>
        <v>3603.03</v>
      </c>
      <c r="C1950" s="13">
        <f>VLOOKUP($A1950,Tabela__10.32.17.251_sql_prd_IHF_INDICES[#All],3,0)</f>
        <v>-0.36502103018889454</v>
      </c>
      <c r="D1950" s="13">
        <f>VLOOKUP($A1950,Tabela__10.32.17.251_sql_prd_IHF_INDICES[#All],4,0)</f>
        <v>-0.44018170966243497</v>
      </c>
      <c r="E1950" s="13">
        <f>VLOOKUP($A1950,Tabela__10.32.17.251_sql_prd_IHF_INDICES[#All],5,0)</f>
        <v>6.6884799313030152</v>
      </c>
      <c r="F1950" s="13">
        <f>VLOOKUP($A1950,Tabela__10.32.17.251_sql_prd_IHF_INDICES[#All],6,0)</f>
        <v>9.0772858963607881</v>
      </c>
    </row>
    <row r="1951" spans="1:6">
      <c r="A1951" s="112">
        <f>Base!A3019</f>
        <v>43741</v>
      </c>
      <c r="B1951" s="12">
        <f>VLOOKUP($A1951,Tabela__10.32.17.251_sql_prd_IHF_INDICES[#All],2,0)</f>
        <v>3611.38</v>
      </c>
      <c r="C1951" s="13">
        <f>VLOOKUP($A1951,Tabela__10.32.17.251_sql_prd_IHF_INDICES[#All],3,0)</f>
        <v>0.23174938870893502</v>
      </c>
      <c r="D1951" s="13">
        <f>VLOOKUP($A1951,Tabela__10.32.17.251_sql_prd_IHF_INDICES[#All],4,0)</f>
        <v>-0.20945243937484648</v>
      </c>
      <c r="E1951" s="13">
        <f>VLOOKUP($A1951,Tabela__10.32.17.251_sql_prd_IHF_INDICES[#All],5,0)</f>
        <v>6.9357298313666771</v>
      </c>
      <c r="F1951" s="13">
        <f>VLOOKUP($A1951,Tabela__10.32.17.251_sql_prd_IHF_INDICES[#All],6,0)</f>
        <v>8.9300580336136406</v>
      </c>
    </row>
    <row r="1952" spans="1:6">
      <c r="A1952" s="112">
        <f>Base!A3020</f>
        <v>43742</v>
      </c>
      <c r="B1952" s="12">
        <f>VLOOKUP($A1952,Tabela__10.32.17.251_sql_prd_IHF_INDICES[#All],2,0)</f>
        <v>3616.82</v>
      </c>
      <c r="C1952" s="13">
        <f>VLOOKUP($A1952,Tabela__10.32.17.251_sql_prd_IHF_INDICES[#All],3,0)</f>
        <v>0.15063493733697975</v>
      </c>
      <c r="D1952" s="13">
        <f>VLOOKUP($A1952,Tabela__10.32.17.251_sql_prd_IHF_INDICES[#All],4,0)</f>
        <v>-5.9133010588674484E-2</v>
      </c>
      <c r="E1952" s="13">
        <f>VLOOKUP($A1952,Tabela__10.32.17.251_sql_prd_IHF_INDICES[#All],5,0)</f>
        <v>7.0968124009890055</v>
      </c>
      <c r="F1952" s="13">
        <f>VLOOKUP($A1952,Tabela__10.32.17.251_sql_prd_IHF_INDICES[#All],6,0)</f>
        <v>8.9515191314773368</v>
      </c>
    </row>
    <row r="1953" spans="1:6">
      <c r="A1953" s="112">
        <f>Base!A3021</f>
        <v>43745</v>
      </c>
      <c r="B1953" s="12">
        <f>VLOOKUP($A1953,Tabela__10.32.17.251_sql_prd_IHF_INDICES[#All],2,0)</f>
        <v>3603.91</v>
      </c>
      <c r="C1953" s="13">
        <f>VLOOKUP($A1953,Tabela__10.32.17.251_sql_prd_IHF_INDICES[#All],3,0)</f>
        <v>-0.35694339226172156</v>
      </c>
      <c r="D1953" s="13">
        <f>VLOOKUP($A1953,Tabela__10.32.17.251_sql_prd_IHF_INDICES[#All],4,0)</f>
        <v>-0.41586533147645044</v>
      </c>
      <c r="E1953" s="13">
        <f>VLOOKUP($A1953,Tabela__10.32.17.251_sql_prd_IHF_INDICES[#All],5,0)</f>
        <v>6.7145374058007468</v>
      </c>
      <c r="F1953" s="13">
        <f>VLOOKUP($A1953,Tabela__10.32.17.251_sql_prd_IHF_INDICES[#All],6,0)</f>
        <v>8.5708002325714396</v>
      </c>
    </row>
    <row r="1954" spans="1:6">
      <c r="A1954" s="112">
        <f>Base!A3022</f>
        <v>43746</v>
      </c>
      <c r="B1954" s="12">
        <f>VLOOKUP($A1954,Tabela__10.32.17.251_sql_prd_IHF_INDICES[#All],2,0)</f>
        <v>3602.73</v>
      </c>
      <c r="C1954" s="13">
        <f>VLOOKUP($A1954,Tabela__10.32.17.251_sql_prd_IHF_INDICES[#All],3,0)</f>
        <v>-3.2742216093073484E-2</v>
      </c>
      <c r="D1954" s="13">
        <f>VLOOKUP($A1954,Tabela__10.32.17.251_sql_prd_IHF_INDICES[#All],4,0)</f>
        <v>-0.44847138404403575</v>
      </c>
      <c r="E1954" s="13">
        <f>VLOOKUP($A1954,Tabela__10.32.17.251_sql_prd_IHF_INDICES[#All],5,0)</f>
        <v>6.6795967013606017</v>
      </c>
      <c r="F1954" s="13">
        <f>VLOOKUP($A1954,Tabela__10.32.17.251_sql_prd_IHF_INDICES[#All],6,0)</f>
        <v>7.7564754441586281</v>
      </c>
    </row>
    <row r="1955" spans="1:6">
      <c r="A1955" s="112">
        <f>Base!A3023</f>
        <v>43747</v>
      </c>
      <c r="B1955" s="12">
        <f>VLOOKUP($A1955,Tabela__10.32.17.251_sql_prd_IHF_INDICES[#All],2,0)</f>
        <v>3612.01</v>
      </c>
      <c r="C1955" s="13">
        <f>VLOOKUP($A1955,Tabela__10.32.17.251_sql_prd_IHF_INDICES[#All],3,0)</f>
        <v>0.25758244442408706</v>
      </c>
      <c r="D1955" s="13">
        <f>VLOOKUP($A1955,Tabela__10.32.17.251_sql_prd_IHF_INDICES[#All],4,0)</f>
        <v>-0.19204412317350705</v>
      </c>
      <c r="E1955" s="13">
        <f>VLOOKUP($A1955,Tabela__10.32.17.251_sql_prd_IHF_INDICES[#All],5,0)</f>
        <v>6.9543846142457344</v>
      </c>
      <c r="F1955" s="13">
        <f>VLOOKUP($A1955,Tabela__10.32.17.251_sql_prd_IHF_INDICES[#All],6,0)</f>
        <v>7.880447768326504</v>
      </c>
    </row>
    <row r="1956" spans="1:6">
      <c r="A1956" s="112">
        <f>Base!A3024</f>
        <v>43748</v>
      </c>
      <c r="B1956" s="12">
        <f>VLOOKUP($A1956,Tabela__10.32.17.251_sql_prd_IHF_INDICES[#All],2,0)</f>
        <v>3613.11</v>
      </c>
      <c r="C1956" s="13">
        <f>VLOOKUP($A1956,Tabela__10.32.17.251_sql_prd_IHF_INDICES[#All],3,0)</f>
        <v>3.0453957768661333E-2</v>
      </c>
      <c r="D1956" s="13">
        <f>VLOOKUP($A1956,Tabela__10.32.17.251_sql_prd_IHF_INDICES[#All],4,0)</f>
        <v>-0.16164865044100418</v>
      </c>
      <c r="E1956" s="13">
        <f>VLOOKUP($A1956,Tabela__10.32.17.251_sql_prd_IHF_INDICES[#All],5,0)</f>
        <v>6.9869564573679099</v>
      </c>
      <c r="F1956" s="13">
        <f>VLOOKUP($A1956,Tabela__10.32.17.251_sql_prd_IHF_INDICES[#All],6,0)</f>
        <v>8.2336553583464358</v>
      </c>
    </row>
    <row r="1957" spans="1:6">
      <c r="A1957" s="112">
        <f>Base!A3025</f>
        <v>43749</v>
      </c>
      <c r="B1957" s="12">
        <f>VLOOKUP($A1957,Tabela__10.32.17.251_sql_prd_IHF_INDICES[#All],2,0)</f>
        <v>3627.63</v>
      </c>
      <c r="C1957" s="13">
        <f>VLOOKUP($A1957,Tabela__10.32.17.251_sql_prd_IHF_INDICES[#All],3,0)</f>
        <v>0.40186985726977653</v>
      </c>
      <c r="D1957" s="13">
        <f>VLOOKUP($A1957,Tabela__10.32.17.251_sql_prd_IHF_INDICES[#All],4,0)</f>
        <v>0.23957158962795155</v>
      </c>
      <c r="E1957" s="13">
        <f>VLOOKUP($A1957,Tabela__10.32.17.251_sql_prd_IHF_INDICES[#All],5,0)</f>
        <v>7.4169047865803917</v>
      </c>
      <c r="F1957" s="13">
        <f>VLOOKUP($A1957,Tabela__10.32.17.251_sql_prd_IHF_INDICES[#All],6,0)</f>
        <v>8.867221261884195</v>
      </c>
    </row>
    <row r="1958" spans="1:6">
      <c r="A1958" s="112">
        <f>Base!A3026</f>
        <v>43752</v>
      </c>
      <c r="B1958" s="12">
        <f>VLOOKUP($A1958,Tabela__10.32.17.251_sql_prd_IHF_INDICES[#All],2,0)</f>
        <v>3633.03</v>
      </c>
      <c r="C1958" s="13">
        <f>VLOOKUP($A1958,Tabela__10.32.17.251_sql_prd_IHF_INDICES[#All],3,0)</f>
        <v>0.1488575185451646</v>
      </c>
      <c r="D1958" s="13">
        <f>VLOOKUP($A1958,Tabela__10.32.17.251_sql_prd_IHF_INDICES[#All],4,0)</f>
        <v>0.38878572849658788</v>
      </c>
      <c r="E1958" s="13">
        <f>VLOOKUP($A1958,Tabela__10.32.17.251_sql_prd_IHF_INDICES[#All],5,0)</f>
        <v>7.5768029255437241</v>
      </c>
      <c r="F1958" s="13">
        <f>VLOOKUP($A1958,Tabela__10.32.17.251_sql_prd_IHF_INDICES[#All],6,0)</f>
        <v>9.0292783059637181</v>
      </c>
    </row>
    <row r="1959" spans="1:6">
      <c r="A1959" s="112">
        <f>Base!A3027</f>
        <v>43753</v>
      </c>
      <c r="B1959" s="12">
        <f>VLOOKUP($A1959,Tabela__10.32.17.251_sql_prd_IHF_INDICES[#All],2,0)</f>
        <v>3629.38</v>
      </c>
      <c r="C1959" s="13">
        <f>VLOOKUP($A1959,Tabela__10.32.17.251_sql_prd_IHF_INDICES[#All],3,0)</f>
        <v>-0.10046710321687247</v>
      </c>
      <c r="D1959" s="13">
        <f>VLOOKUP($A1959,Tabela__10.32.17.251_sql_prd_IHF_INDICES[#All],4,0)</f>
        <v>0.28792802352057834</v>
      </c>
      <c r="E1959" s="13">
        <f>VLOOKUP($A1959,Tabela__10.32.17.251_sql_prd_IHF_INDICES[#All],5,0)</f>
        <v>7.4687236279111113</v>
      </c>
      <c r="F1959" s="13">
        <f>VLOOKUP($A1959,Tabela__10.32.17.251_sql_prd_IHF_INDICES[#All],6,0)</f>
        <v>8.878569157201909</v>
      </c>
    </row>
    <row r="1960" spans="1:6">
      <c r="A1960" s="112">
        <f>Base!A3028</f>
        <v>43754</v>
      </c>
      <c r="B1960" s="12">
        <f>VLOOKUP($A1960,Tabela__10.32.17.251_sql_prd_IHF_INDICES[#All],2,0)</f>
        <v>3640.11</v>
      </c>
      <c r="C1960" s="13">
        <f>VLOOKUP($A1960,Tabela__10.32.17.251_sql_prd_IHF_INDICES[#All],3,0)</f>
        <v>0.29564278196276828</v>
      </c>
      <c r="D1960" s="13">
        <f>VLOOKUP($A1960,Tabela__10.32.17.251_sql_prd_IHF_INDICES[#All],4,0)</f>
        <v>0.58442204390212193</v>
      </c>
      <c r="E1960" s="13">
        <f>VLOOKUP($A1960,Tabela__10.32.17.251_sql_prd_IHF_INDICES[#All],5,0)</f>
        <v>7.786447152184528</v>
      </c>
      <c r="F1960" s="13">
        <f>VLOOKUP($A1960,Tabela__10.32.17.251_sql_prd_IHF_INDICES[#All],6,0)</f>
        <v>8.7083508784504104</v>
      </c>
    </row>
    <row r="1961" spans="1:6">
      <c r="A1961" s="112">
        <f>Base!A3029</f>
        <v>43755</v>
      </c>
      <c r="B1961" s="12">
        <f>VLOOKUP($A1961,Tabela__10.32.17.251_sql_prd_IHF_INDICES[#All],2,0)</f>
        <v>3640.99</v>
      </c>
      <c r="C1961" s="13">
        <f>VLOOKUP($A1961,Tabela__10.32.17.251_sql_prd_IHF_INDICES[#All],3,0)</f>
        <v>2.4175093609790643E-2</v>
      </c>
      <c r="D1961" s="13">
        <f>VLOOKUP($A1961,Tabela__10.32.17.251_sql_prd_IHF_INDICES[#All],4,0)</f>
        <v>0.60873842208810647</v>
      </c>
      <c r="E1961" s="13">
        <f>VLOOKUP($A1961,Tabela__10.32.17.251_sql_prd_IHF_INDICES[#All],5,0)</f>
        <v>7.8125046266822595</v>
      </c>
      <c r="F1961" s="13">
        <f>VLOOKUP($A1961,Tabela__10.32.17.251_sql_prd_IHF_INDICES[#All],6,0)</f>
        <v>8.6392456996225562</v>
      </c>
    </row>
    <row r="1962" spans="1:6">
      <c r="A1962" s="112">
        <f>Base!A3030</f>
        <v>43756</v>
      </c>
      <c r="B1962" s="12">
        <f>VLOOKUP($A1962,Tabela__10.32.17.251_sql_prd_IHF_INDICES[#All],2,0)</f>
        <v>3643.51</v>
      </c>
      <c r="C1962" s="13">
        <f>VLOOKUP($A1962,Tabela__10.32.17.251_sql_prd_IHF_INDICES[#All],3,0)</f>
        <v>6.9211945102853889E-2</v>
      </c>
      <c r="D1962" s="13">
        <f>VLOOKUP($A1962,Tabela__10.32.17.251_sql_prd_IHF_INDICES[#All],4,0)</f>
        <v>0.67837168689348637</v>
      </c>
      <c r="E1962" s="13">
        <f>VLOOKUP($A1962,Tabela__10.32.17.251_sql_prd_IHF_INDICES[#All],5,0)</f>
        <v>7.8871237581984888</v>
      </c>
      <c r="F1962" s="13">
        <f>VLOOKUP($A1962,Tabela__10.32.17.251_sql_prd_IHF_INDICES[#All],6,0)</f>
        <v>9.036524965958904</v>
      </c>
    </row>
    <row r="1963" spans="1:6">
      <c r="A1963" s="112">
        <f>Base!A3031</f>
        <v>43759</v>
      </c>
      <c r="B1963" s="12">
        <f>VLOOKUP($A1963,Tabela__10.32.17.251_sql_prd_IHF_INDICES[#All],2,0)</f>
        <v>3651.6</v>
      </c>
      <c r="C1963" s="13">
        <f>VLOOKUP($A1963,Tabela__10.32.17.251_sql_prd_IHF_INDICES[#All],3,0)</f>
        <v>0.22203863856555817</v>
      </c>
      <c r="D1963" s="13">
        <f>VLOOKUP($A1963,Tabela__10.32.17.251_sql_prd_IHF_INDICES[#All],4,0)</f>
        <v>0.90191657271700976</v>
      </c>
      <c r="E1963" s="13">
        <f>VLOOKUP($A1963,Tabela__10.32.17.251_sql_prd_IHF_INDICES[#All],5,0)</f>
        <v>8.1266748589787099</v>
      </c>
      <c r="F1963" s="13">
        <f>VLOOKUP($A1963,Tabela__10.32.17.251_sql_prd_IHF_INDICES[#All],6,0)</f>
        <v>9.2335167054051315</v>
      </c>
    </row>
    <row r="1964" spans="1:6">
      <c r="A1964" s="112">
        <f>Base!A3032</f>
        <v>43760</v>
      </c>
      <c r="B1964" s="12">
        <f>VLOOKUP($A1964,Tabela__10.32.17.251_sql_prd_IHF_INDICES[#All],2,0)</f>
        <v>3652.29</v>
      </c>
      <c r="C1964" s="13">
        <f>VLOOKUP($A1964,Tabela__10.32.17.251_sql_prd_IHF_INDICES[#All],3,0)</f>
        <v>1.8895826487019818E-2</v>
      </c>
      <c r="D1964" s="13">
        <f>VLOOKUP($A1964,Tabela__10.32.17.251_sql_prd_IHF_INDICES[#All],4,0)</f>
        <v>0.92098282379466934</v>
      </c>
      <c r="E1964" s="13">
        <f>VLOOKUP($A1964,Tabela__10.32.17.251_sql_prd_IHF_INDICES[#All],5,0)</f>
        <v>8.1471062878462508</v>
      </c>
      <c r="F1964" s="13">
        <f>VLOOKUP($A1964,Tabela__10.32.17.251_sql_prd_IHF_INDICES[#All],6,0)</f>
        <v>8.8416378591012155</v>
      </c>
    </row>
    <row r="1965" spans="1:6">
      <c r="A1965" s="112">
        <f>Base!A3033</f>
        <v>43761</v>
      </c>
      <c r="B1965" s="12">
        <f>VLOOKUP($A1965,Tabela__10.32.17.251_sql_prd_IHF_INDICES[#All],2,0)</f>
        <v>3656.21</v>
      </c>
      <c r="C1965" s="13">
        <f>VLOOKUP($A1965,Tabela__10.32.17.251_sql_prd_IHF_INDICES[#All],3,0)</f>
        <v>0.10732992177511225</v>
      </c>
      <c r="D1965" s="13">
        <f>VLOOKUP($A1965,Tabela__10.32.17.251_sql_prd_IHF_INDICES[#All],4,0)</f>
        <v>1.0293012357141196</v>
      </c>
      <c r="E1965" s="13">
        <f>VLOOKUP($A1965,Tabela__10.32.17.251_sql_prd_IHF_INDICES[#All],5,0)</f>
        <v>8.2631804924270469</v>
      </c>
      <c r="F1965" s="13">
        <f>VLOOKUP($A1965,Tabela__10.32.17.251_sql_prd_IHF_INDICES[#All],6,0)</f>
        <v>9.0283141242601062</v>
      </c>
    </row>
    <row r="1966" spans="1:6">
      <c r="A1966" s="112">
        <f>Base!A3034</f>
        <v>43762</v>
      </c>
      <c r="B1966" s="12">
        <f>VLOOKUP($A1966,Tabela__10.32.17.251_sql_prd_IHF_INDICES[#All],2,0)</f>
        <v>3651.83</v>
      </c>
      <c r="C1966" s="13">
        <f>VLOOKUP($A1966,Tabela__10.32.17.251_sql_prd_IHF_INDICES[#All],3,0)</f>
        <v>-0.11979618238558976</v>
      </c>
      <c r="D1966" s="13">
        <f>VLOOKUP($A1966,Tabela__10.32.17.251_sql_prd_IHF_INDICES[#All],4,0)</f>
        <v>0.90827198974290368</v>
      </c>
      <c r="E1966" s="13">
        <f>VLOOKUP($A1966,Tabela__10.32.17.251_sql_prd_IHF_INDICES[#All],5,0)</f>
        <v>8.1334853352678991</v>
      </c>
      <c r="F1966" s="13">
        <f>VLOOKUP($A1966,Tabela__10.32.17.251_sql_prd_IHF_INDICES[#All],6,0)</f>
        <v>9.3424476242660592</v>
      </c>
    </row>
    <row r="1967" spans="1:6">
      <c r="A1967" s="112">
        <f>Base!A3035</f>
        <v>43763</v>
      </c>
      <c r="B1967" s="12">
        <f>VLOOKUP($A1967,Tabela__10.32.17.251_sql_prd_IHF_INDICES[#All],2,0)</f>
        <v>3659.19</v>
      </c>
      <c r="C1967" s="13">
        <f>VLOOKUP($A1967,Tabela__10.32.17.251_sql_prd_IHF_INDICES[#All],3,0)</f>
        <v>0.20154278813635518</v>
      </c>
      <c r="D1967" s="13">
        <f>VLOOKUP($A1967,Tabela__10.32.17.251_sql_prd_IHF_INDICES[#All],4,0)</f>
        <v>1.1116453345712651</v>
      </c>
      <c r="E1967" s="13">
        <f>VLOOKUP($A1967,Tabela__10.32.17.251_sql_prd_IHF_INDICES[#All],5,0)</f>
        <v>8.3514205765216296</v>
      </c>
      <c r="F1967" s="13">
        <f>VLOOKUP($A1967,Tabela__10.32.17.251_sql_prd_IHF_INDICES[#All],6,0)</f>
        <v>9.2641253650408864</v>
      </c>
    </row>
    <row r="1968" spans="1:6">
      <c r="A1968" s="112">
        <f>Base!A3036</f>
        <v>43766</v>
      </c>
      <c r="B1968" s="12">
        <f>VLOOKUP($A1968,Tabela__10.32.17.251_sql_prd_IHF_INDICES[#All],2,0)</f>
        <v>3663.71</v>
      </c>
      <c r="C1968" s="13">
        <f>VLOOKUP($A1968,Tabela__10.32.17.251_sql_prd_IHF_INDICES[#All],3,0)</f>
        <v>0.12352460517217612</v>
      </c>
      <c r="D1968" s="13">
        <f>VLOOKUP($A1968,Tabela__10.32.17.251_sql_prd_IHF_INDICES[#All],4,0)</f>
        <v>1.2365430952538947</v>
      </c>
      <c r="E1968" s="13">
        <f>VLOOKUP($A1968,Tabela__10.32.17.251_sql_prd_IHF_INDICES[#All],5,0)</f>
        <v>8.4852612409872297</v>
      </c>
      <c r="F1968" s="13">
        <f>VLOOKUP($A1968,Tabela__10.32.17.251_sql_prd_IHF_INDICES[#All],6,0)</f>
        <v>8.9494938681321301</v>
      </c>
    </row>
    <row r="1969" spans="1:6">
      <c r="A1969" s="112">
        <f>Base!A3037</f>
        <v>43767</v>
      </c>
      <c r="B1969" s="12">
        <f>VLOOKUP($A1969,Tabela__10.32.17.251_sql_prd_IHF_INDICES[#All],2,0)</f>
        <v>3663.96</v>
      </c>
      <c r="C1969" s="13">
        <f>VLOOKUP($A1969,Tabela__10.32.17.251_sql_prd_IHF_INDICES[#All],3,0)</f>
        <v>6.823684188983492E-3</v>
      </c>
      <c r="D1969" s="13">
        <f>VLOOKUP($A1969,Tabela__10.32.17.251_sql_prd_IHF_INDICES[#All],4,0)</f>
        <v>1.2434511572385398</v>
      </c>
      <c r="E1969" s="13">
        <f>VLOOKUP($A1969,Tabela__10.32.17.251_sql_prd_IHF_INDICES[#All],5,0)</f>
        <v>8.4926639326059039</v>
      </c>
      <c r="F1969" s="13">
        <f>VLOOKUP($A1969,Tabela__10.32.17.251_sql_prd_IHF_INDICES[#All],6,0)</f>
        <v>9.4719355590479726</v>
      </c>
    </row>
    <row r="1970" spans="1:6">
      <c r="A1970" s="112">
        <f>Base!A3038</f>
        <v>43768</v>
      </c>
      <c r="B1970" s="12">
        <f>VLOOKUP($A1970,Tabela__10.32.17.251_sql_prd_IHF_INDICES[#All],2,0)</f>
        <v>3675.68</v>
      </c>
      <c r="C1970" s="13">
        <f>VLOOKUP($A1970,Tabela__10.32.17.251_sql_prd_IHF_INDICES[#All],3,0)</f>
        <v>0.3198724876908976</v>
      </c>
      <c r="D1970" s="13">
        <f>VLOOKUP($A1970,Tabela__10.32.17.251_sql_prd_IHF_INDICES[#All],4,0)</f>
        <v>1.5673011030793216</v>
      </c>
      <c r="E1970" s="13">
        <f>VLOOKUP($A1970,Tabela__10.32.17.251_sql_prd_IHF_INDICES[#All],5,0)</f>
        <v>8.8397021156892528</v>
      </c>
      <c r="F1970" s="13">
        <f>VLOOKUP($A1970,Tabela__10.32.17.251_sql_prd_IHF_INDICES[#All],6,0)</f>
        <v>9.1817487828858457</v>
      </c>
    </row>
    <row r="1971" spans="1:6">
      <c r="A1971" s="112">
        <f>Base!A3039</f>
        <v>43769</v>
      </c>
      <c r="B1971" s="12">
        <f>VLOOKUP($A1971,Tabela__10.32.17.251_sql_prd_IHF_INDICES[#All],2,0)</f>
        <v>3667.34</v>
      </c>
      <c r="C1971" s="13">
        <f>VLOOKUP($A1971,Tabela__10.32.17.251_sql_prd_IHF_INDICES[#All],3,0)</f>
        <v>-0.226896791886122</v>
      </c>
      <c r="D1971" s="13">
        <f>VLOOKUP($A1971,Tabela__10.32.17.251_sql_prd_IHF_INDICES[#All],4,0)</f>
        <v>1.3368481552711309</v>
      </c>
      <c r="E1971" s="13">
        <f>VLOOKUP($A1971,Tabela__10.32.17.251_sql_prd_IHF_INDICES[#All],5,0)</f>
        <v>8.5927483232903548</v>
      </c>
      <c r="F1971" s="13">
        <f>VLOOKUP($A1971,Tabela__10.32.17.251_sql_prd_IHF_INDICES[#All],6,0)</f>
        <v>8.7447330263341385</v>
      </c>
    </row>
    <row r="1972" spans="1:6">
      <c r="A1972" s="112">
        <f>Base!A3040</f>
        <v>43770</v>
      </c>
      <c r="B1972" s="12">
        <f>VLOOKUP($A1972,Tabela__10.32.17.251_sql_prd_IHF_INDICES[#All],2,0)</f>
        <v>3674.35</v>
      </c>
      <c r="C1972" s="13">
        <f>VLOOKUP($A1972,Tabela__10.32.17.251_sql_prd_IHF_INDICES[#All],3,0)</f>
        <v>0.19114671669384631</v>
      </c>
      <c r="D1972" s="13">
        <f>VLOOKUP($A1972,Tabela__10.32.17.251_sql_prd_IHF_INDICES[#All],4,0)</f>
        <v>0.19114671669384631</v>
      </c>
      <c r="E1972" s="13">
        <f>VLOOKUP($A1972,Tabela__10.32.17.251_sql_prd_IHF_INDICES[#All],5,0)</f>
        <v>8.8003197962779112</v>
      </c>
      <c r="F1972" s="13">
        <f>VLOOKUP($A1972,Tabela__10.32.17.251_sql_prd_IHF_INDICES[#All],6,0)</f>
        <v>8.8838248542032048</v>
      </c>
    </row>
    <row r="1973" spans="1:6">
      <c r="A1973" s="112">
        <f>Base!A3041</f>
        <v>43773</v>
      </c>
      <c r="B1973" s="12">
        <f>VLOOKUP($A1973,Tabela__10.32.17.251_sql_prd_IHF_INDICES[#All],2,0)</f>
        <v>3673.68</v>
      </c>
      <c r="C1973" s="13">
        <f>VLOOKUP($A1973,Tabela__10.32.17.251_sql_prd_IHF_INDICES[#All],3,0)</f>
        <v>-1.8234517669790673E-2</v>
      </c>
      <c r="D1973" s="13">
        <f>VLOOKUP($A1973,Tabela__10.32.17.251_sql_prd_IHF_INDICES[#All],4,0)</f>
        <v>0.17287734434221491</v>
      </c>
      <c r="E1973" s="13">
        <f>VLOOKUP($A1973,Tabela__10.32.17.251_sql_prd_IHF_INDICES[#All],5,0)</f>
        <v>8.7804805827398802</v>
      </c>
      <c r="F1973" s="13">
        <f>VLOOKUP($A1973,Tabela__10.32.17.251_sql_prd_IHF_INDICES[#All],6,0)</f>
        <v>8.8639704139206188</v>
      </c>
    </row>
    <row r="1974" spans="1:6">
      <c r="A1974" s="112">
        <f>Base!A3042</f>
        <v>43774</v>
      </c>
      <c r="B1974" s="12">
        <f>VLOOKUP($A1974,Tabela__10.32.17.251_sql_prd_IHF_INDICES[#All],2,0)</f>
        <v>3667.65</v>
      </c>
      <c r="C1974" s="13">
        <f>VLOOKUP($A1974,Tabela__10.32.17.251_sql_prd_IHF_INDICES[#All],3,0)</f>
        <v>-0.16414058927287645</v>
      </c>
      <c r="D1974" s="13">
        <f>VLOOKUP($A1974,Tabela__10.32.17.251_sql_prd_IHF_INDICES[#All],4,0)</f>
        <v>8.4529931776211598E-3</v>
      </c>
      <c r="E1974" s="13">
        <f>VLOOKUP($A1974,Tabela__10.32.17.251_sql_prd_IHF_INDICES[#All],5,0)</f>
        <v>8.6019276608975126</v>
      </c>
      <c r="F1974" s="13">
        <f>VLOOKUP($A1974,Tabela__10.32.17.251_sql_prd_IHF_INDICES[#All],6,0)</f>
        <v>8.4721651252961152</v>
      </c>
    </row>
    <row r="1975" spans="1:6">
      <c r="A1975" s="112">
        <f>Base!A3043</f>
        <v>43775</v>
      </c>
      <c r="B1975" s="12">
        <f>VLOOKUP($A1975,Tabela__10.32.17.251_sql_prd_IHF_INDICES[#All],2,0)</f>
        <v>3667.55</v>
      </c>
      <c r="C1975" s="13">
        <f>VLOOKUP($A1975,Tabela__10.32.17.251_sql_prd_IHF_INDICES[#All],3,0)</f>
        <v>-2.7265415184052344E-3</v>
      </c>
      <c r="D1975" s="13">
        <f>VLOOKUP($A1975,Tabela__10.32.17.251_sql_prd_IHF_INDICES[#All],4,0)</f>
        <v>5.7262211848430056E-3</v>
      </c>
      <c r="E1975" s="13">
        <f>VLOOKUP($A1975,Tabela__10.32.17.251_sql_prd_IHF_INDICES[#All],5,0)</f>
        <v>8.598966584250034</v>
      </c>
      <c r="F1975" s="13">
        <f>VLOOKUP($A1975,Tabela__10.32.17.251_sql_prd_IHF_INDICES[#All],6,0)</f>
        <v>8.7425764004400044</v>
      </c>
    </row>
    <row r="1976" spans="1:6">
      <c r="A1976" s="112">
        <f>Base!A3044</f>
        <v>43776</v>
      </c>
      <c r="B1976" s="12">
        <f>VLOOKUP($A1976,Tabela__10.32.17.251_sql_prd_IHF_INDICES[#All],2,0)</f>
        <v>3672.79</v>
      </c>
      <c r="C1976" s="13">
        <f>VLOOKUP($A1976,Tabela__10.32.17.251_sql_prd_IHF_INDICES[#All],3,0)</f>
        <v>0.14287467110196683</v>
      </c>
      <c r="D1976" s="13">
        <f>VLOOKUP($A1976,Tabela__10.32.17.251_sql_prd_IHF_INDICES[#All],4,0)</f>
        <v>0.14860907360647602</v>
      </c>
      <c r="E1976" s="13">
        <f>VLOOKUP($A1976,Tabela__10.32.17.251_sql_prd_IHF_INDICES[#All],5,0)</f>
        <v>8.7541270005774052</v>
      </c>
      <c r="F1976" s="13">
        <f>VLOOKUP($A1976,Tabela__10.32.17.251_sql_prd_IHF_INDICES[#All],6,0)</f>
        <v>9.1831456532337707</v>
      </c>
    </row>
    <row r="1977" spans="1:6">
      <c r="A1977" s="112">
        <f>Base!A3045</f>
        <v>43777</v>
      </c>
      <c r="B1977" s="12">
        <f>VLOOKUP($A1977,Tabela__10.32.17.251_sql_prd_IHF_INDICES[#All],2,0)</f>
        <v>3660.78</v>
      </c>
      <c r="C1977" s="13">
        <f>VLOOKUP($A1977,Tabela__10.32.17.251_sql_prd_IHF_INDICES[#All],3,0)</f>
        <v>-0.32699936560488529</v>
      </c>
      <c r="D1977" s="13">
        <f>VLOOKUP($A1977,Tabela__10.32.17.251_sql_prd_IHF_INDICES[#All],4,0)</f>
        <v>-0.17887624272633351</v>
      </c>
      <c r="E1977" s="13">
        <f>VLOOKUP($A1977,Tabela__10.32.17.251_sql_prd_IHF_INDICES[#All],5,0)</f>
        <v>8.3985016952163871</v>
      </c>
      <c r="F1977" s="13">
        <f>VLOOKUP($A1977,Tabela__10.32.17.251_sql_prd_IHF_INDICES[#All],6,0)</f>
        <v>9.1890118412026212</v>
      </c>
    </row>
    <row r="1978" spans="1:6">
      <c r="A1978" s="112">
        <f>Base!A3046</f>
        <v>43780</v>
      </c>
      <c r="B1978" s="12">
        <f>VLOOKUP($A1978,Tabela__10.32.17.251_sql_prd_IHF_INDICES[#All],2,0)</f>
        <v>3665.99</v>
      </c>
      <c r="C1978" s="13">
        <f>VLOOKUP($A1978,Tabela__10.32.17.251_sql_prd_IHF_INDICES[#All],3,0)</f>
        <v>0.14231939641278224</v>
      </c>
      <c r="D1978" s="13">
        <f>VLOOKUP($A1978,Tabela__10.32.17.251_sql_prd_IHF_INDICES[#All],4,0)</f>
        <v>-3.6811421902538388E-2</v>
      </c>
      <c r="E1978" s="13">
        <f>VLOOKUP($A1978,Tabela__10.32.17.251_sql_prd_IHF_INDICES[#All],5,0)</f>
        <v>8.552773788549505</v>
      </c>
      <c r="F1978" s="13">
        <f>VLOOKUP($A1978,Tabela__10.32.17.251_sql_prd_IHF_INDICES[#All],6,0)</f>
        <v>9.2691228938214678</v>
      </c>
    </row>
    <row r="1979" spans="1:6">
      <c r="A1979" s="112">
        <f>Base!A3047</f>
        <v>43781</v>
      </c>
      <c r="B1979" s="12">
        <f>VLOOKUP($A1979,Tabela__10.32.17.251_sql_prd_IHF_INDICES[#All],2,0)</f>
        <v>3652.71</v>
      </c>
      <c r="C1979" s="13">
        <f>VLOOKUP($A1979,Tabela__10.32.17.251_sql_prd_IHF_INDICES[#All],3,0)</f>
        <v>-0.36224866952718759</v>
      </c>
      <c r="D1979" s="13">
        <f>VLOOKUP($A1979,Tabela__10.32.17.251_sql_prd_IHF_INDICES[#All],4,0)</f>
        <v>-0.39892674254364824</v>
      </c>
      <c r="E1979" s="13">
        <f>VLOOKUP($A1979,Tabela__10.32.17.251_sql_prd_IHF_INDICES[#All],5,0)</f>
        <v>8.1595428097656288</v>
      </c>
      <c r="F1979" s="13">
        <f>VLOOKUP($A1979,Tabela__10.32.17.251_sql_prd_IHF_INDICES[#All],6,0)</f>
        <v>8.8862788818968586</v>
      </c>
    </row>
    <row r="1980" spans="1:6">
      <c r="A1980" s="112">
        <f>Base!A3048</f>
        <v>43782</v>
      </c>
      <c r="B1980" s="12">
        <f>VLOOKUP($A1980,Tabela__10.32.17.251_sql_prd_IHF_INDICES[#All],2,0)</f>
        <v>3644.75</v>
      </c>
      <c r="C1980" s="13">
        <f>VLOOKUP($A1980,Tabela__10.32.17.251_sql_prd_IHF_INDICES[#All],3,0)</f>
        <v>-0.21792039335178925</v>
      </c>
      <c r="D1980" s="13">
        <f>VLOOKUP($A1980,Tabela__10.32.17.251_sql_prd_IHF_INDICES[#All],4,0)</f>
        <v>-0.61597779316889811</v>
      </c>
      <c r="E1980" s="13">
        <f>VLOOKUP($A1980,Tabela__10.32.17.251_sql_prd_IHF_INDICES[#All],5,0)</f>
        <v>7.9238411086270943</v>
      </c>
      <c r="F1980" s="13">
        <f>VLOOKUP($A1980,Tabela__10.32.17.251_sql_prd_IHF_INDICES[#All],6,0)</f>
        <v>8.873581484546067</v>
      </c>
    </row>
    <row r="1981" spans="1:6">
      <c r="A1981" s="112">
        <f>Base!A3049</f>
        <v>43783</v>
      </c>
      <c r="B1981" s="12">
        <f>VLOOKUP($A1981,Tabela__10.32.17.251_sql_prd_IHF_INDICES[#All],2,0)</f>
        <v>3652.05</v>
      </c>
      <c r="C1981" s="13">
        <f>VLOOKUP($A1981,Tabela__10.32.17.251_sql_prd_IHF_INDICES[#All],3,0)</f>
        <v>0.2002880856025735</v>
      </c>
      <c r="D1981" s="13">
        <f>VLOOKUP($A1981,Tabela__10.32.17.251_sql_prd_IHF_INDICES[#All],4,0)</f>
        <v>-0.41692343769598184</v>
      </c>
      <c r="E1981" s="13">
        <f>VLOOKUP($A1981,Tabela__10.32.17.251_sql_prd_IHF_INDICES[#All],5,0)</f>
        <v>8.1399997038923431</v>
      </c>
      <c r="F1981" s="13">
        <f>VLOOKUP($A1981,Tabela__10.32.17.251_sql_prd_IHF_INDICES[#All],6,0)</f>
        <v>8.7997926516458325</v>
      </c>
    </row>
    <row r="1982" spans="1:6">
      <c r="A1982" s="112">
        <f>Base!A3050</f>
        <v>43787</v>
      </c>
      <c r="B1982" s="12">
        <f>VLOOKUP($A1982,Tabela__10.32.17.251_sql_prd_IHF_INDICES[#All],2,0)</f>
        <v>3648.86</v>
      </c>
      <c r="C1982" s="13">
        <f>VLOOKUP($A1982,Tabela__10.32.17.251_sql_prd_IHF_INDICES[#All],3,0)</f>
        <v>-8.7348201694936733E-2</v>
      </c>
      <c r="D1982" s="13">
        <f>VLOOKUP($A1982,Tabela__10.32.17.251_sql_prd_IHF_INDICES[#All],4,0)</f>
        <v>-0.50390746426565158</v>
      </c>
      <c r="E1982" s="13">
        <f>VLOOKUP($A1982,Tabela__10.32.17.251_sql_prd_IHF_INDICES[#All],5,0)</f>
        <v>8.0455413588380829</v>
      </c>
      <c r="F1982" s="13">
        <f>VLOOKUP($A1982,Tabela__10.32.17.251_sql_prd_IHF_INDICES[#All],6,0)</f>
        <v>8.1864947001704778</v>
      </c>
    </row>
    <row r="1983" spans="1:6">
      <c r="A1983" s="112">
        <f>Base!A3051</f>
        <v>43788</v>
      </c>
      <c r="B1983" s="12">
        <f>VLOOKUP($A1983,Tabela__10.32.17.251_sql_prd_IHF_INDICES[#All],2,0)</f>
        <v>3645.43</v>
      </c>
      <c r="C1983" s="13">
        <f>VLOOKUP($A1983,Tabela__10.32.17.251_sql_prd_IHF_INDICES[#All],3,0)</f>
        <v>-9.4001962256717864E-2</v>
      </c>
      <c r="D1983" s="13">
        <f>VLOOKUP($A1983,Tabela__10.32.17.251_sql_prd_IHF_INDICES[#All],4,0)</f>
        <v>-0.59743574361800222</v>
      </c>
      <c r="E1983" s="13">
        <f>VLOOKUP($A1983,Tabela__10.32.17.251_sql_prd_IHF_INDICES[#All],5,0)</f>
        <v>7.9439764298298687</v>
      </c>
      <c r="F1983" s="13">
        <f>VLOOKUP($A1983,Tabela__10.32.17.251_sql_prd_IHF_INDICES[#All],6,0)</f>
        <v>8.1752439961660919</v>
      </c>
    </row>
    <row r="1984" spans="1:6">
      <c r="A1984" s="112">
        <f>Base!A3052</f>
        <v>43789</v>
      </c>
      <c r="B1984" s="12">
        <f>VLOOKUP($A1984,Tabela__10.32.17.251_sql_prd_IHF_INDICES[#All],2,0)</f>
        <v>3644.63</v>
      </c>
      <c r="C1984" s="13">
        <f>VLOOKUP($A1984,Tabela__10.32.17.251_sql_prd_IHF_INDICES[#All],3,0)</f>
        <v>-2.1945284918367669E-2</v>
      </c>
      <c r="D1984" s="13">
        <f>VLOOKUP($A1984,Tabela__10.32.17.251_sql_prd_IHF_INDICES[#All],4,0)</f>
        <v>-0.61924991956022746</v>
      </c>
      <c r="E1984" s="13">
        <f>VLOOKUP($A1984,Tabela__10.32.17.251_sql_prd_IHF_INDICES[#All],5,0)</f>
        <v>7.9202878166501289</v>
      </c>
      <c r="F1984" s="13">
        <f>VLOOKUP($A1984,Tabela__10.32.17.251_sql_prd_IHF_INDICES[#All],6,0)</f>
        <v>8.110761746559092</v>
      </c>
    </row>
    <row r="1985" spans="1:6">
      <c r="A1985" s="112">
        <f>Base!A3053</f>
        <v>43790</v>
      </c>
      <c r="B1985" s="12">
        <f>VLOOKUP($A1985,Tabela__10.32.17.251_sql_prd_IHF_INDICES[#All],2,0)</f>
        <v>3651.61</v>
      </c>
      <c r="C1985" s="13">
        <f>VLOOKUP($A1985,Tabela__10.32.17.251_sql_prd_IHF_INDICES[#All],3,0)</f>
        <v>0.19151463934610202</v>
      </c>
      <c r="D1985" s="13">
        <f>VLOOKUP($A1985,Tabela__10.32.17.251_sql_prd_IHF_INDICES[#All],4,0)</f>
        <v>-0.42892123446421904</v>
      </c>
      <c r="E1985" s="13">
        <f>VLOOKUP($A1985,Tabela__10.32.17.251_sql_prd_IHF_INDICES[#All],5,0)</f>
        <v>8.1269709666434764</v>
      </c>
      <c r="F1985" s="13">
        <f>VLOOKUP($A1985,Tabela__10.32.17.251_sql_prd_IHF_INDICES[#All],6,0)</f>
        <v>8.4861124727790394</v>
      </c>
    </row>
    <row r="1986" spans="1:6">
      <c r="A1986" s="112">
        <f>Base!A3054</f>
        <v>43791</v>
      </c>
      <c r="B1986" s="12">
        <f>VLOOKUP($A1986,Tabela__10.32.17.251_sql_prd_IHF_INDICES[#All],2,0)</f>
        <v>3660.67</v>
      </c>
      <c r="C1986" s="13">
        <f>VLOOKUP($A1986,Tabela__10.32.17.251_sql_prd_IHF_INDICES[#All],3,0)</f>
        <v>0.24810973789644031</v>
      </c>
      <c r="D1986" s="13">
        <f>VLOOKUP($A1986,Tabela__10.32.17.251_sql_prd_IHF_INDICES[#All],4,0)</f>
        <v>-0.18187569191839836</v>
      </c>
      <c r="E1986" s="13">
        <f>VLOOKUP($A1986,Tabela__10.32.17.251_sql_prd_IHF_INDICES[#All],5,0)</f>
        <v>8.3952445109041651</v>
      </c>
      <c r="F1986" s="13">
        <f>VLOOKUP($A1986,Tabela__10.32.17.251_sql_prd_IHF_INDICES[#All],6,0)</f>
        <v>8.6132976498129352</v>
      </c>
    </row>
    <row r="1987" spans="1:6">
      <c r="A1987" s="112">
        <f>Base!A3055</f>
        <v>43794</v>
      </c>
      <c r="B1987" s="12">
        <f>VLOOKUP($A1987,Tabela__10.32.17.251_sql_prd_IHF_INDICES[#All],2,0)</f>
        <v>3660.18</v>
      </c>
      <c r="C1987" s="13">
        <f>VLOOKUP($A1987,Tabela__10.32.17.251_sql_prd_IHF_INDICES[#All],3,0)</f>
        <v>-1.3385527785902962E-2</v>
      </c>
      <c r="D1987" s="13">
        <f>VLOOKUP($A1987,Tabela__10.32.17.251_sql_prd_IHF_INDICES[#All],4,0)</f>
        <v>-0.19523687468302464</v>
      </c>
      <c r="E1987" s="13">
        <f>VLOOKUP($A1987,Tabela__10.32.17.251_sql_prd_IHF_INDICES[#All],5,0)</f>
        <v>8.3807352353315601</v>
      </c>
      <c r="F1987" s="13">
        <f>VLOOKUP($A1987,Tabela__10.32.17.251_sql_prd_IHF_INDICES[#All],6,0)</f>
        <v>8.7989013634863777</v>
      </c>
    </row>
    <row r="1988" spans="1:6">
      <c r="A1988" s="112">
        <f>Base!A3056</f>
        <v>43795</v>
      </c>
      <c r="B1988" s="12">
        <f>VLOOKUP($A1988,Tabela__10.32.17.251_sql_prd_IHF_INDICES[#All],2,0)</f>
        <v>3649.27</v>
      </c>
      <c r="C1988" s="13">
        <f>VLOOKUP($A1988,Tabela__10.32.17.251_sql_prd_IHF_INDICES[#All],3,0)</f>
        <v>-0.29807277237731133</v>
      </c>
      <c r="D1988" s="13">
        <f>VLOOKUP($A1988,Tabela__10.32.17.251_sql_prd_IHF_INDICES[#All],4,0)</f>
        <v>-0.49272769909526337</v>
      </c>
      <c r="E1988" s="13">
        <f>VLOOKUP($A1988,Tabela__10.32.17.251_sql_prd_IHF_INDICES[#All],5,0)</f>
        <v>8.0576817730926962</v>
      </c>
      <c r="F1988" s="13">
        <f>VLOOKUP($A1988,Tabela__10.32.17.251_sql_prd_IHF_INDICES[#All],6,0)</f>
        <v>8.8431093003418013</v>
      </c>
    </row>
    <row r="1989" spans="1:6">
      <c r="A1989" s="112">
        <f>Base!A3057</f>
        <v>43796</v>
      </c>
      <c r="B1989" s="12">
        <f>VLOOKUP($A1989,Tabela__10.32.17.251_sql_prd_IHF_INDICES[#All],2,0)</f>
        <v>3651.84</v>
      </c>
      <c r="C1989" s="13">
        <f>VLOOKUP($A1989,Tabela__10.32.17.251_sql_prd_IHF_INDICES[#All],3,0)</f>
        <v>7.0425043912902829E-2</v>
      </c>
      <c r="D1989" s="13">
        <f>VLOOKUP($A1989,Tabela__10.32.17.251_sql_prd_IHF_INDICES[#All],4,0)</f>
        <v>-0.42264965888082484</v>
      </c>
      <c r="E1989" s="13">
        <f>VLOOKUP($A1989,Tabela__10.32.17.251_sql_prd_IHF_INDICES[#All],5,0)</f>
        <v>8.1337814429326407</v>
      </c>
      <c r="F1989" s="13">
        <f>VLOOKUP($A1989,Tabela__10.32.17.251_sql_prd_IHF_INDICES[#All],6,0)</f>
        <v>8.4381783250734301</v>
      </c>
    </row>
    <row r="1990" spans="1:6">
      <c r="A1990" s="112">
        <f>Base!A3058</f>
        <v>43797</v>
      </c>
      <c r="B1990" s="12">
        <f>VLOOKUP($A1990,Tabela__10.32.17.251_sql_prd_IHF_INDICES[#All],2,0)</f>
        <v>3658.99</v>
      </c>
      <c r="C1990" s="13">
        <f>VLOOKUP($A1990,Tabela__10.32.17.251_sql_prd_IHF_INDICES[#All],3,0)</f>
        <v>0.19579171048018651</v>
      </c>
      <c r="D1990" s="13">
        <f>VLOOKUP($A1990,Tabela__10.32.17.251_sql_prd_IHF_INDICES[#All],4,0)</f>
        <v>-0.227685461397098</v>
      </c>
      <c r="E1990" s="13">
        <f>VLOOKUP($A1990,Tabela__10.32.17.251_sql_prd_IHF_INDICES[#All],5,0)</f>
        <v>8.3454984232266725</v>
      </c>
      <c r="F1990" s="13">
        <f>VLOOKUP($A1990,Tabela__10.32.17.251_sql_prd_IHF_INDICES[#All],6,0)</f>
        <v>8.4354023737905024</v>
      </c>
    </row>
    <row r="1991" spans="1:6">
      <c r="A1991" s="112">
        <f>Base!A3059</f>
        <v>43798</v>
      </c>
      <c r="B1991" s="12">
        <f>VLOOKUP($A1991,Tabela__10.32.17.251_sql_prd_IHF_INDICES[#All],2,0)</f>
        <v>3659.76</v>
      </c>
      <c r="C1991" s="13">
        <f>VLOOKUP($A1991,Tabela__10.32.17.251_sql_prd_IHF_INDICES[#All],3,0)</f>
        <v>2.1044058606345395E-2</v>
      </c>
      <c r="D1991" s="13">
        <f>VLOOKUP($A1991,Tabela__10.32.17.251_sql_prd_IHF_INDICES[#All],4,0)</f>
        <v>-0.20668931705268845</v>
      </c>
      <c r="E1991" s="13">
        <f>VLOOKUP($A1991,Tabela__10.32.17.251_sql_prd_IHF_INDICES[#All],5,0)</f>
        <v>8.3682987134122033</v>
      </c>
      <c r="F1991" s="13">
        <f>VLOOKUP($A1991,Tabela__10.32.17.251_sql_prd_IHF_INDICES[#All],6,0)</f>
        <v>8.4241618055288292</v>
      </c>
    </row>
    <row r="1992" spans="1:6">
      <c r="A1992" s="112">
        <f>Base!A3060</f>
        <v>43801</v>
      </c>
      <c r="B1992" s="12">
        <f>VLOOKUP($A1992,Tabela__10.32.17.251_sql_prd_IHF_INDICES[#All],2,0)</f>
        <v>3661.46</v>
      </c>
      <c r="C1992" s="13">
        <f>VLOOKUP($A1992,Tabela__10.32.17.251_sql_prd_IHF_INDICES[#All],3,0)</f>
        <v>4.6451133407643397E-2</v>
      </c>
      <c r="D1992" s="13">
        <f>VLOOKUP($A1992,Tabela__10.32.17.251_sql_prd_IHF_INDICES[#All],4,0)</f>
        <v>4.6451133407643397E-2</v>
      </c>
      <c r="E1992" s="13">
        <f>VLOOKUP($A1992,Tabela__10.32.17.251_sql_prd_IHF_INDICES[#All],5,0)</f>
        <v>8.4186370164191615</v>
      </c>
      <c r="F1992" s="13">
        <f>VLOOKUP($A1992,Tabela__10.32.17.251_sql_prd_IHF_INDICES[#All],6,0)</f>
        <v>8.4565324928835395</v>
      </c>
    </row>
    <row r="1993" spans="1:6">
      <c r="A1993" s="112">
        <f>Base!A3061</f>
        <v>43802</v>
      </c>
      <c r="B1993" s="12">
        <f>VLOOKUP($A1993,Tabela__10.32.17.251_sql_prd_IHF_INDICES[#All],2,0)</f>
        <v>3664.72</v>
      </c>
      <c r="C1993" s="13">
        <f>VLOOKUP($A1993,Tabela__10.32.17.251_sql_prd_IHF_INDICES[#All],3,0)</f>
        <v>8.9035521349400959E-2</v>
      </c>
      <c r="D1993" s="13">
        <f>VLOOKUP($A1993,Tabela__10.32.17.251_sql_prd_IHF_INDICES[#All],4,0)</f>
        <v>0.13552801276586202</v>
      </c>
      <c r="E1993" s="13">
        <f>VLOOKUP($A1993,Tabela__10.32.17.251_sql_prd_IHF_INDICES[#All],5,0)</f>
        <v>8.5151681151266487</v>
      </c>
      <c r="F1993" s="13">
        <f>VLOOKUP($A1993,Tabela__10.32.17.251_sql_prd_IHF_INDICES[#All],6,0)</f>
        <v>8.4939650246757417</v>
      </c>
    </row>
    <row r="1994" spans="1:6">
      <c r="A1994" s="112">
        <f>Base!A3062</f>
        <v>43803</v>
      </c>
      <c r="B1994" s="12">
        <f>VLOOKUP($A1994,Tabela__10.32.17.251_sql_prd_IHF_INDICES[#All],2,0)</f>
        <v>3673.86</v>
      </c>
      <c r="C1994" s="13">
        <f>VLOOKUP($A1994,Tabela__10.32.17.251_sql_prd_IHF_INDICES[#All],3,0)</f>
        <v>0.24940513872819814</v>
      </c>
      <c r="D1994" s="13">
        <f>VLOOKUP($A1994,Tabela__10.32.17.251_sql_prd_IHF_INDICES[#All],4,0)</f>
        <v>0.38527116532232064</v>
      </c>
      <c r="E1994" s="13">
        <f>VLOOKUP($A1994,Tabela__10.32.17.251_sql_prd_IHF_INDICES[#All],5,0)</f>
        <v>8.7858105207053292</v>
      </c>
      <c r="F1994" s="13">
        <f>VLOOKUP($A1994,Tabela__10.32.17.251_sql_prd_IHF_INDICES[#All],6,0)</f>
        <v>9.1737366833573475</v>
      </c>
    </row>
    <row r="1995" spans="1:6">
      <c r="A1995" s="112">
        <f>Base!A3063</f>
        <v>43804</v>
      </c>
      <c r="B1995" s="12">
        <f>VLOOKUP($A1995,Tabela__10.32.17.251_sql_prd_IHF_INDICES[#All],2,0)</f>
        <v>3676.85</v>
      </c>
      <c r="C1995" s="13">
        <f>VLOOKUP($A1995,Tabela__10.32.17.251_sql_prd_IHF_INDICES[#All],3,0)</f>
        <v>8.1385790422050519E-2</v>
      </c>
      <c r="D1995" s="13">
        <f>VLOOKUP($A1995,Tabela__10.32.17.251_sql_prd_IHF_INDICES[#All],4,0)</f>
        <v>0.4669705117275269</v>
      </c>
      <c r="E1995" s="13">
        <f>VLOOKUP($A1995,Tabela__10.32.17.251_sql_prd_IHF_INDICES[#All],5,0)</f>
        <v>8.8743467124646536</v>
      </c>
      <c r="F1995" s="13">
        <f>VLOOKUP($A1995,Tabela__10.32.17.251_sql_prd_IHF_INDICES[#All],6,0)</f>
        <v>9.1228268031079196</v>
      </c>
    </row>
    <row r="1996" spans="1:6">
      <c r="A1996" s="112">
        <f>Base!A3064</f>
        <v>43805</v>
      </c>
      <c r="B1996" s="12">
        <f>VLOOKUP($A1996,Tabela__10.32.17.251_sql_prd_IHF_INDICES[#All],2,0)</f>
        <v>3689.44</v>
      </c>
      <c r="C1996" s="13">
        <f>VLOOKUP($A1996,Tabela__10.32.17.251_sql_prd_IHF_INDICES[#All],3,0)</f>
        <v>0.34241266301318074</v>
      </c>
      <c r="D1996" s="13">
        <f>VLOOKUP($A1996,Tabela__10.32.17.251_sql_prd_IHF_INDICES[#All],4,0)</f>
        <v>0.81098214090540299</v>
      </c>
      <c r="E1996" s="13">
        <f>VLOOKUP($A1996,Tabela__10.32.17.251_sql_prd_IHF_INDICES[#All],5,0)</f>
        <v>9.2471462623809906</v>
      </c>
      <c r="F1996" s="13">
        <f>VLOOKUP($A1996,Tabela__10.32.17.251_sql_prd_IHF_INDICES[#All],6,0)</f>
        <v>9.6578986476445259</v>
      </c>
    </row>
    <row r="1997" spans="1:6">
      <c r="A1997" s="112">
        <f>Base!A3065</f>
        <v>43808</v>
      </c>
      <c r="B1997" s="12">
        <f>VLOOKUP($A1997,Tabela__10.32.17.251_sql_prd_IHF_INDICES[#All],2,0)</f>
        <v>3690.6</v>
      </c>
      <c r="C1997" s="13">
        <f>VLOOKUP($A1997,Tabela__10.32.17.251_sql_prd_IHF_INDICES[#All],3,0)</f>
        <v>3.1441085910044464E-2</v>
      </c>
      <c r="D1997" s="13">
        <f>VLOOKUP($A1997,Tabela__10.32.17.251_sql_prd_IHF_INDICES[#All],4,0)</f>
        <v>0.8426782084071105</v>
      </c>
      <c r="E1997" s="13">
        <f>VLOOKUP($A1997,Tabela__10.32.17.251_sql_prd_IHF_INDICES[#All],5,0)</f>
        <v>9.2814947514916248</v>
      </c>
      <c r="F1997" s="13">
        <f>VLOOKUP($A1997,Tabela__10.32.17.251_sql_prd_IHF_INDICES[#All],6,0)</f>
        <v>9.8821266624785196</v>
      </c>
    </row>
    <row r="1998" spans="1:6">
      <c r="A1998" s="112">
        <f>Base!A3066</f>
        <v>43809</v>
      </c>
      <c r="B1998" s="12">
        <f>VLOOKUP($A1998,Tabela__10.32.17.251_sql_prd_IHF_INDICES[#All],2,0)</f>
        <v>3689.62</v>
      </c>
      <c r="C1998" s="13">
        <f>VLOOKUP($A1998,Tabela__10.32.17.251_sql_prd_IHF_INDICES[#All],3,0)</f>
        <v>-2.6553947867558048E-2</v>
      </c>
      <c r="D1998" s="13">
        <f>VLOOKUP($A1998,Tabela__10.32.17.251_sql_prd_IHF_INDICES[#All],4,0)</f>
        <v>0.81590049620738903</v>
      </c>
      <c r="E1998" s="13">
        <f>VLOOKUP($A1998,Tabela__10.32.17.251_sql_prd_IHF_INDICES[#All],5,0)</f>
        <v>9.2524762003464378</v>
      </c>
      <c r="F1998" s="13">
        <f>VLOOKUP($A1998,Tabela__10.32.17.251_sql_prd_IHF_INDICES[#All],6,0)</f>
        <v>10.348065868729094</v>
      </c>
    </row>
    <row r="1999" spans="1:6">
      <c r="A1999" s="112">
        <f>Base!A3067</f>
        <v>43810</v>
      </c>
      <c r="B1999" s="12">
        <f>VLOOKUP($A1999,Tabela__10.32.17.251_sql_prd_IHF_INDICES[#All],2,0)</f>
        <v>3697.7</v>
      </c>
      <c r="C1999" s="13">
        <f>VLOOKUP($A1999,Tabela__10.32.17.251_sql_prd_IHF_INDICES[#All],3,0)</f>
        <v>0.21899274179997263</v>
      </c>
      <c r="D1999" s="13">
        <f>VLOOKUP($A1999,Tabela__10.32.17.251_sql_prd_IHF_INDICES[#All],4,0)</f>
        <v>1.0366800008743571</v>
      </c>
      <c r="E1999" s="13">
        <f>VLOOKUP($A1999,Tabela__10.32.17.251_sql_prd_IHF_INDICES[#All],5,0)</f>
        <v>9.4917311934619377</v>
      </c>
      <c r="F1999" s="13">
        <f>VLOOKUP($A1999,Tabela__10.32.17.251_sql_prd_IHF_INDICES[#All],6,0)</f>
        <v>10.470778735786723</v>
      </c>
    </row>
    <row r="2000" spans="1:6">
      <c r="A2000" s="112">
        <f>Base!A3068</f>
        <v>43811</v>
      </c>
      <c r="B2000" s="12">
        <f>VLOOKUP($A2000,Tabela__10.32.17.251_sql_prd_IHF_INDICES[#All],2,0)</f>
        <v>3708.46</v>
      </c>
      <c r="C2000" s="13">
        <f>VLOOKUP($A2000,Tabela__10.32.17.251_sql_prd_IHF_INDICES[#All],3,0)</f>
        <v>0.29099169754172038</v>
      </c>
      <c r="D2000" s="13">
        <f>VLOOKUP($A2000,Tabela__10.32.17.251_sql_prd_IHF_INDICES[#All],4,0)</f>
        <v>1.3306883511487122</v>
      </c>
      <c r="E2000" s="13">
        <f>VLOOKUP($A2000,Tabela__10.32.17.251_sql_prd_IHF_INDICES[#All],5,0)</f>
        <v>9.8103430407296077</v>
      </c>
      <c r="F2000" s="13">
        <f>VLOOKUP($A2000,Tabela__10.32.17.251_sql_prd_IHF_INDICES[#All],6,0)</f>
        <v>10.521814025707755</v>
      </c>
    </row>
    <row r="2001" spans="1:6">
      <c r="A2001" s="112">
        <f>Base!A3069</f>
        <v>43812</v>
      </c>
      <c r="B2001" s="12">
        <f>VLOOKUP($A2001,Tabela__10.32.17.251_sql_prd_IHF_INDICES[#All],2,0)</f>
        <v>3716.44</v>
      </c>
      <c r="C2001" s="13">
        <f>VLOOKUP($A2001,Tabela__10.32.17.251_sql_prd_IHF_INDICES[#All],3,0)</f>
        <v>0.21518366114237075</v>
      </c>
      <c r="D2001" s="13">
        <f>VLOOKUP($A2001,Tabela__10.32.17.251_sql_prd_IHF_INDICES[#All],4,0)</f>
        <v>1.5487354362034633</v>
      </c>
      <c r="E2001" s="13">
        <f>VLOOKUP($A2001,Tabela__10.32.17.251_sql_prd_IHF_INDICES[#All],5,0)</f>
        <v>10.046636957197631</v>
      </c>
      <c r="F2001" s="13">
        <f>VLOOKUP($A2001,Tabela__10.32.17.251_sql_prd_IHF_INDICES[#All],6,0)</f>
        <v>10.492250700900541</v>
      </c>
    </row>
    <row r="2002" spans="1:6">
      <c r="A2002" s="112">
        <f>Base!A3070</f>
        <v>43815</v>
      </c>
      <c r="B2002" s="12">
        <f>VLOOKUP($A2002,Tabela__10.32.17.251_sql_prd_IHF_INDICES[#All],2,0)</f>
        <v>3716.93</v>
      </c>
      <c r="C2002" s="13">
        <f>VLOOKUP($A2002,Tabela__10.32.17.251_sql_prd_IHF_INDICES[#All],3,0)</f>
        <v>1.3184660589149466E-2</v>
      </c>
      <c r="D2002" s="13">
        <f>VLOOKUP($A2002,Tabela__10.32.17.251_sql_prd_IHF_INDICES[#All],4,0)</f>
        <v>1.562124292303313</v>
      </c>
      <c r="E2002" s="13">
        <f>VLOOKUP($A2002,Tabela__10.32.17.251_sql_prd_IHF_INDICES[#All],5,0)</f>
        <v>10.061146232770234</v>
      </c>
      <c r="F2002" s="13">
        <f>VLOOKUP($A2002,Tabela__10.32.17.251_sql_prd_IHF_INDICES[#All],6,0)</f>
        <v>10.525548921188467</v>
      </c>
    </row>
    <row r="2003" spans="1:6">
      <c r="A2003" s="112">
        <f>Base!A3071</f>
        <v>43816</v>
      </c>
      <c r="B2003" s="12">
        <f>VLOOKUP($A2003,Tabela__10.32.17.251_sql_prd_IHF_INDICES[#All],2,0)</f>
        <v>3710.61</v>
      </c>
      <c r="C2003" s="13">
        <f>VLOOKUP($A2003,Tabela__10.32.17.251_sql_prd_IHF_INDICES[#All],3,0)</f>
        <v>-0.17003279588261311</v>
      </c>
      <c r="D2003" s="13">
        <f>VLOOKUP($A2003,Tabela__10.32.17.251_sql_prd_IHF_INDICES[#All],4,0)</f>
        <v>1.3894353728113318</v>
      </c>
      <c r="E2003" s="13">
        <f>VLOOKUP($A2003,Tabela__10.32.17.251_sql_prd_IHF_INDICES[#All],5,0)</f>
        <v>9.8740061886501973</v>
      </c>
      <c r="F2003" s="13">
        <f>VLOOKUP($A2003,Tabela__10.32.17.251_sql_prd_IHF_INDICES[#All],6,0)</f>
        <v>10.589185499998521</v>
      </c>
    </row>
    <row r="2004" spans="1:6">
      <c r="A2004" s="112">
        <f>Base!A3072</f>
        <v>43817</v>
      </c>
      <c r="B2004" s="12">
        <f>VLOOKUP($A2004,Tabela__10.32.17.251_sql_prd_IHF_INDICES[#All],2,0)</f>
        <v>3722.08</v>
      </c>
      <c r="C2004" s="13">
        <f>VLOOKUP($A2004,Tabela__10.32.17.251_sql_prd_IHF_INDICES[#All],3,0)</f>
        <v>0.30911359587775245</v>
      </c>
      <c r="D2004" s="13">
        <f>VLOOKUP($A2004,Tabela__10.32.17.251_sql_prd_IHF_INDICES[#All],4,0)</f>
        <v>1.702843902332396</v>
      </c>
      <c r="E2004" s="13">
        <f>VLOOKUP($A2004,Tabela__10.32.17.251_sql_prd_IHF_INDICES[#All],5,0)</f>
        <v>10.213641680114893</v>
      </c>
      <c r="F2004" s="13">
        <f>VLOOKUP($A2004,Tabela__10.32.17.251_sql_prd_IHF_INDICES[#All],6,0)</f>
        <v>10.907893599840278</v>
      </c>
    </row>
    <row r="2005" spans="1:6">
      <c r="A2005" s="112">
        <f>Base!A3073</f>
        <v>43818</v>
      </c>
      <c r="B2005" s="12">
        <f>VLOOKUP($A2005,Tabela__10.32.17.251_sql_prd_IHF_INDICES[#All],2,0)</f>
        <v>3724.28</v>
      </c>
      <c r="C2005" s="13">
        <f>VLOOKUP($A2005,Tabela__10.32.17.251_sql_prd_IHF_INDICES[#All],3,0)</f>
        <v>5.910673601858818E-2</v>
      </c>
      <c r="D2005" s="13">
        <f>VLOOKUP($A2005,Tabela__10.32.17.251_sql_prd_IHF_INDICES[#All],4,0)</f>
        <v>1.7629571338011241</v>
      </c>
      <c r="E2005" s="13">
        <f>VLOOKUP($A2005,Tabela__10.32.17.251_sql_prd_IHF_INDICES[#All],5,0)</f>
        <v>10.278785366359223</v>
      </c>
      <c r="F2005" s="13">
        <f>VLOOKUP($A2005,Tabela__10.32.17.251_sql_prd_IHF_INDICES[#All],6,0)</f>
        <v>10.974770334657347</v>
      </c>
    </row>
    <row r="2006" spans="1:6">
      <c r="A2006" s="112">
        <f>Base!A3074</f>
        <v>43819</v>
      </c>
      <c r="B2006" s="12">
        <f>VLOOKUP($A2006,Tabela__10.32.17.251_sql_prd_IHF_INDICES[#All],2,0)</f>
        <v>3728.21</v>
      </c>
      <c r="C2006" s="13">
        <f>VLOOKUP($A2006,Tabela__10.32.17.251_sql_prd_IHF_INDICES[#All],3,0)</f>
        <v>0.10552375224204269</v>
      </c>
      <c r="D2006" s="13">
        <f>VLOOKUP($A2006,Tabela__10.32.17.251_sql_prd_IHF_INDICES[#All],4,0)</f>
        <v>1.8703412245611784</v>
      </c>
      <c r="E2006" s="13">
        <f>VLOOKUP($A2006,Tabela__10.32.17.251_sql_prd_IHF_INDICES[#All],5,0)</f>
        <v>10.395155678604739</v>
      </c>
      <c r="F2006" s="13">
        <f>VLOOKUP($A2006,Tabela__10.32.17.251_sql_prd_IHF_INDICES[#All],6,0)</f>
        <v>11.058451346150399</v>
      </c>
    </row>
    <row r="2007" spans="1:6">
      <c r="A2007" s="112">
        <f>Base!A3075</f>
        <v>43822</v>
      </c>
      <c r="B2007" s="12">
        <f>VLOOKUP($A2007,Tabela__10.32.17.251_sql_prd_IHF_INDICES[#All],2,0)</f>
        <v>3737.85</v>
      </c>
      <c r="C2007" s="13">
        <f>VLOOKUP($A2007,Tabela__10.32.17.251_sql_prd_IHF_INDICES[#All],3,0)</f>
        <v>0.25856912566619705</v>
      </c>
      <c r="D2007" s="13">
        <f>VLOOKUP($A2007,Tabela__10.32.17.251_sql_prd_IHF_INDICES[#All],4,0)</f>
        <v>2.1337464751786994</v>
      </c>
      <c r="E2007" s="13">
        <f>VLOOKUP($A2007,Tabela__10.32.17.251_sql_prd_IHF_INDICES[#All],5,0)</f>
        <v>10.680603467420745</v>
      </c>
      <c r="F2007" s="13">
        <f>VLOOKUP($A2007,Tabela__10.32.17.251_sql_prd_IHF_INDICES[#All],6,0)</f>
        <v>11.328037742255415</v>
      </c>
    </row>
    <row r="2008" spans="1:6">
      <c r="A2008" s="112">
        <f>Base!A3076</f>
        <v>43823</v>
      </c>
      <c r="B2008" s="12">
        <f>VLOOKUP($A2008,Tabela__10.32.17.251_sql_prd_IHF_INDICES[#All],2,0)</f>
        <v>3739.65</v>
      </c>
      <c r="C2008" s="13">
        <f>VLOOKUP($A2008,Tabela__10.32.17.251_sql_prd_IHF_INDICES[#All],3,0)</f>
        <v>4.815602552270537E-2</v>
      </c>
      <c r="D2008" s="13">
        <f>VLOOKUP($A2008,Tabela__10.32.17.251_sql_prd_IHF_INDICES[#All],4,0)</f>
        <v>2.1829300281985597</v>
      </c>
      <c r="E2008" s="13">
        <f>VLOOKUP($A2008,Tabela__10.32.17.251_sql_prd_IHF_INDICES[#All],5,0)</f>
        <v>10.733902847075205</v>
      </c>
      <c r="F2008" s="13">
        <f>VLOOKUP($A2008,Tabela__10.32.17.251_sql_prd_IHF_INDICES[#All],6,0)</f>
        <v>11.368380927422116</v>
      </c>
    </row>
    <row r="2009" spans="1:6">
      <c r="A2009" s="112">
        <f>Base!A3077</f>
        <v>43825</v>
      </c>
      <c r="B2009" s="12">
        <f>VLOOKUP($A2009,Tabela__10.32.17.251_sql_prd_IHF_INDICES[#All],2,0)</f>
        <v>3751.62</v>
      </c>
      <c r="C2009" s="13">
        <f>VLOOKUP($A2009,Tabela__10.32.17.251_sql_prd_IHF_INDICES[#All],3,0)</f>
        <v>0.32008343026752595</v>
      </c>
      <c r="D2009" s="13">
        <f>VLOOKUP($A2009,Tabela__10.32.17.251_sql_prd_IHF_INDICES[#All],4,0)</f>
        <v>2.5100006557807086</v>
      </c>
      <c r="E2009" s="13">
        <f>VLOOKUP($A2009,Tabela__10.32.17.251_sql_prd_IHF_INDICES[#All],5,0)</f>
        <v>11.088343721777228</v>
      </c>
      <c r="F2009" s="13">
        <f>VLOOKUP($A2009,Tabela__10.32.17.251_sql_prd_IHF_INDICES[#All],6,0)</f>
        <v>11.784108482090971</v>
      </c>
    </row>
    <row r="2010" spans="1:6">
      <c r="A2010" s="112">
        <f>Base!A3078</f>
        <v>43826</v>
      </c>
      <c r="B2010" s="12">
        <f>VLOOKUP($A2010,Tabela__10.32.17.251_sql_prd_IHF_INDICES[#All],2,0)</f>
        <v>3751.81</v>
      </c>
      <c r="C2010" s="13">
        <f>VLOOKUP($A2010,Tabela__10.32.17.251_sql_prd_IHF_INDICES[#All],3,0)</f>
        <v>5.0644788118114903E-3</v>
      </c>
      <c r="D2010" s="13">
        <f>VLOOKUP($A2010,Tabela__10.32.17.251_sql_prd_IHF_INDICES[#All],4,0)</f>
        <v>2.5151922530439075</v>
      </c>
      <c r="E2010" s="13">
        <f>VLOOKUP($A2010,Tabela__10.32.17.251_sql_prd_IHF_INDICES[#All],5,0)</f>
        <v>11.093969767407419</v>
      </c>
      <c r="F2010" s="13">
        <f>VLOOKUP($A2010,Tabela__10.32.17.251_sql_prd_IHF_INDICES[#All],6,0)</f>
        <v>11.660014940342789</v>
      </c>
    </row>
    <row r="2011" spans="1:6">
      <c r="A2011" s="112">
        <f>Base!A3079</f>
        <v>43829</v>
      </c>
      <c r="B2011" s="12">
        <f>VLOOKUP($A2011,Tabela__10.32.17.251_sql_prd_IHF_INDICES[#All],2,0)</f>
        <v>3751.93</v>
      </c>
      <c r="C2011" s="13">
        <f>VLOOKUP($A2011,Tabela__10.32.17.251_sql_prd_IHF_INDICES[#All],3,0)</f>
        <v>3.1984562117948201E-3</v>
      </c>
      <c r="D2011" s="13">
        <f>VLOOKUP($A2011,Tabela__10.32.17.251_sql_prd_IHF_INDICES[#All],4,0)</f>
        <v>2.5184711565785722</v>
      </c>
      <c r="E2011" s="13">
        <f>VLOOKUP($A2011,Tabela__10.32.17.251_sql_prd_IHF_INDICES[#All],5,0)</f>
        <v>11.097523059384384</v>
      </c>
      <c r="F2011" s="13">
        <f>VLOOKUP($A2011,Tabela__10.32.17.251_sql_prd_IHF_INDICES[#All],6,0)</f>
        <v>11.143597719025401</v>
      </c>
    </row>
    <row r="2012" spans="1:6">
      <c r="A2012" s="112">
        <f>Base!A3080</f>
        <v>43830</v>
      </c>
      <c r="B2012" s="12">
        <f>VLOOKUP($A2012,Tabela__10.32.17.251_sql_prd_IHF_INDICES[#All],2,0)</f>
        <v>3752.54</v>
      </c>
      <c r="C2012" s="13">
        <f>VLOOKUP($A2012,Tabela__10.32.17.251_sql_prd_IHF_INDICES[#All],3,0)</f>
        <v>1.6258299062088533E-2</v>
      </c>
      <c r="D2012" s="13">
        <f>VLOOKUP($A2012,Tabela__10.32.17.251_sql_prd_IHF_INDICES[#All],4,0)</f>
        <v>2.5351389162130866</v>
      </c>
      <c r="E2012" s="13">
        <f>VLOOKUP($A2012,Tabela__10.32.17.251_sql_prd_IHF_INDICES[#All],5,0)</f>
        <v>11.115585626933955</v>
      </c>
      <c r="F2012" s="13">
        <f>VLOOKUP($A2012,Tabela__10.32.17.251_sql_prd_IHF_INDICES[#All],6,0)</f>
        <v>11.115585626933955</v>
      </c>
    </row>
    <row r="2013" spans="1:6">
      <c r="A2013" s="112">
        <f>Base!A3081</f>
        <v>43832</v>
      </c>
      <c r="B2013" s="12">
        <f>VLOOKUP($A2013,Tabela__10.32.17.251_sql_prd_IHF_INDICES[#All],2,0)</f>
        <v>3772.81</v>
      </c>
      <c r="C2013" s="13">
        <f>VLOOKUP($A2013,Tabela__10.32.17.251_sql_prd_IHF_INDICES[#All],3,0)</f>
        <v>0.54016745990714821</v>
      </c>
      <c r="D2013" s="13">
        <f>VLOOKUP($A2013,Tabela__10.32.17.251_sql_prd_IHF_INDICES[#All],4,0)</f>
        <v>0.54016745990714821</v>
      </c>
      <c r="E2013" s="13">
        <f>VLOOKUP($A2013,Tabela__10.32.17.251_sql_prd_IHF_INDICES[#All],5,0)</f>
        <v>0.54016745990714821</v>
      </c>
      <c r="F2013" s="13">
        <f>VLOOKUP($A2013,Tabela__10.32.17.251_sql_prd_IHF_INDICES[#All],6,0)</f>
        <v>10.928785014304143</v>
      </c>
    </row>
    <row r="2014" spans="1:6">
      <c r="A2014" s="112">
        <f>Base!A3082</f>
        <v>43833</v>
      </c>
      <c r="B2014" s="12">
        <f>VLOOKUP($A2014,Tabela__10.32.17.251_sql_prd_IHF_INDICES[#All],2,0)</f>
        <v>3769.9</v>
      </c>
      <c r="C2014" s="13">
        <f>VLOOKUP($A2014,Tabela__10.32.17.251_sql_prd_IHF_INDICES[#All],3,0)</f>
        <v>-7.7130838817751624E-2</v>
      </c>
      <c r="D2014" s="13">
        <f>VLOOKUP($A2014,Tabela__10.32.17.251_sql_prd_IHF_INDICES[#All],4,0)</f>
        <v>0.46261998539656179</v>
      </c>
      <c r="E2014" s="13">
        <f>VLOOKUP($A2014,Tabela__10.32.17.251_sql_prd_IHF_INDICES[#All],5,0)</f>
        <v>0.46261998539656179</v>
      </c>
      <c r="F2014" s="13">
        <f>VLOOKUP($A2014,Tabela__10.32.17.251_sql_prd_IHF_INDICES[#All],6,0)</f>
        <v>10.525729430528186</v>
      </c>
    </row>
    <row r="2015" spans="1:6">
      <c r="A2015" s="112">
        <f>Base!A3083</f>
        <v>43836</v>
      </c>
      <c r="B2015" s="12">
        <f>VLOOKUP($A2015,Tabela__10.32.17.251_sql_prd_IHF_INDICES[#All],2,0)</f>
        <v>3762.86</v>
      </c>
      <c r="C2015" s="13">
        <f>VLOOKUP($A2015,Tabela__10.32.17.251_sql_prd_IHF_INDICES[#All],3,0)</f>
        <v>-0.18674235390858662</v>
      </c>
      <c r="D2015" s="13">
        <f>VLOOKUP($A2015,Tabela__10.32.17.251_sql_prd_IHF_INDICES[#All],4,0)</f>
        <v>0.27501372403759827</v>
      </c>
      <c r="E2015" s="13">
        <f>VLOOKUP($A2015,Tabela__10.32.17.251_sql_prd_IHF_INDICES[#All],5,0)</f>
        <v>0.27501372403759827</v>
      </c>
      <c r="F2015" s="13">
        <f>VLOOKUP($A2015,Tabela__10.32.17.251_sql_prd_IHF_INDICES[#All],6,0)</f>
        <v>10.194626823711328</v>
      </c>
    </row>
    <row r="2016" spans="1:6">
      <c r="A2016" s="112">
        <f>Base!A3084</f>
        <v>43837</v>
      </c>
      <c r="B2016" s="12">
        <f>VLOOKUP($A2016,Tabela__10.32.17.251_sql_prd_IHF_INDICES[#All],2,0)</f>
        <v>3764.55</v>
      </c>
      <c r="C2016" s="13">
        <f>VLOOKUP($A2016,Tabela__10.32.17.251_sql_prd_IHF_INDICES[#All],3,0)</f>
        <v>4.491264623185387E-2</v>
      </c>
      <c r="D2016" s="13">
        <f>VLOOKUP($A2016,Tabela__10.32.17.251_sql_prd_IHF_INDICES[#All],4,0)</f>
        <v>0.32004988621041619</v>
      </c>
      <c r="E2016" s="13">
        <f>VLOOKUP($A2016,Tabela__10.32.17.251_sql_prd_IHF_INDICES[#All],5,0)</f>
        <v>0.32004988621041619</v>
      </c>
      <c r="F2016" s="13">
        <f>VLOOKUP($A2016,Tabela__10.32.17.251_sql_prd_IHF_INDICES[#All],6,0)</f>
        <v>10.385707080777395</v>
      </c>
    </row>
    <row r="2017" spans="1:6">
      <c r="A2017" s="112">
        <f>Base!A3085</f>
        <v>43838</v>
      </c>
      <c r="B2017" s="12">
        <f>VLOOKUP($A2017,Tabela__10.32.17.251_sql_prd_IHF_INDICES[#All],2,0)</f>
        <v>3763.17</v>
      </c>
      <c r="C2017" s="13">
        <f>VLOOKUP($A2017,Tabela__10.32.17.251_sql_prd_IHF_INDICES[#All],3,0)</f>
        <v>-3.6657767860703849E-2</v>
      </c>
      <c r="D2017" s="13">
        <f>VLOOKUP($A2017,Tabela__10.32.17.251_sql_prd_IHF_INDICES[#All],4,0)</f>
        <v>0.28327479520537935</v>
      </c>
      <c r="E2017" s="13">
        <f>VLOOKUP($A2017,Tabela__10.32.17.251_sql_prd_IHF_INDICES[#All],5,0)</f>
        <v>0.28327479520537935</v>
      </c>
      <c r="F2017" s="13">
        <f>VLOOKUP($A2017,Tabela__10.32.17.251_sql_prd_IHF_INDICES[#All],6,0)</f>
        <v>10.246644850750419</v>
      </c>
    </row>
    <row r="2018" spans="1:6">
      <c r="A2018" s="112">
        <f>Base!A3086</f>
        <v>43839</v>
      </c>
      <c r="B2018" s="12">
        <f>VLOOKUP($A2018,Tabela__10.32.17.251_sql_prd_IHF_INDICES[#All],2,0)</f>
        <v>3766.14</v>
      </c>
      <c r="C2018" s="13">
        <f>VLOOKUP($A2018,Tabela__10.32.17.251_sql_prd_IHF_INDICES[#All],3,0)</f>
        <v>7.8922823045468604E-2</v>
      </c>
      <c r="D2018" s="13">
        <f>VLOOKUP($A2018,Tabela__10.32.17.251_sql_prd_IHF_INDICES[#All],4,0)</f>
        <v>0.36242118671618861</v>
      </c>
      <c r="E2018" s="13">
        <f>VLOOKUP($A2018,Tabela__10.32.17.251_sql_prd_IHF_INDICES[#All],5,0)</f>
        <v>0.36242118671618861</v>
      </c>
      <c r="F2018" s="13">
        <f>VLOOKUP($A2018,Tabela__10.32.17.251_sql_prd_IHF_INDICES[#All],6,0)</f>
        <v>9.9464884700607001</v>
      </c>
    </row>
    <row r="2019" spans="1:6">
      <c r="A2019" s="112">
        <f>Base!A3087</f>
        <v>43840</v>
      </c>
      <c r="B2019" s="12">
        <f>VLOOKUP($A2019,Tabela__10.32.17.251_sql_prd_IHF_INDICES[#All],2,0)</f>
        <v>3767.44</v>
      </c>
      <c r="C2019" s="13">
        <f>VLOOKUP($A2019,Tabela__10.32.17.251_sql_prd_IHF_INDICES[#All],3,0)</f>
        <v>3.4518100761005144E-2</v>
      </c>
      <c r="D2019" s="13">
        <f>VLOOKUP($A2019,Tabela__10.32.17.251_sql_prd_IHF_INDICES[#All],4,0)</f>
        <v>0.39706438838760238</v>
      </c>
      <c r="E2019" s="13">
        <f>VLOOKUP($A2019,Tabela__10.32.17.251_sql_prd_IHF_INDICES[#All],5,0)</f>
        <v>0.39706438838760238</v>
      </c>
      <c r="F2019" s="13">
        <f>VLOOKUP($A2019,Tabela__10.32.17.251_sql_prd_IHF_INDICES[#All],6,0)</f>
        <v>10.033266061315871</v>
      </c>
    </row>
    <row r="2020" spans="1:6">
      <c r="A2020" s="112">
        <f>Base!A3088</f>
        <v>43843</v>
      </c>
      <c r="B2020" s="12">
        <f>VLOOKUP($A2020,Tabela__10.32.17.251_sql_prd_IHF_INDICES[#All],2,0)</f>
        <v>3780.38</v>
      </c>
      <c r="C2020" s="13">
        <f>VLOOKUP($A2020,Tabela__10.32.17.251_sql_prd_IHF_INDICES[#All],3,0)</f>
        <v>0.34346930541693244</v>
      </c>
      <c r="D2020" s="13">
        <f>VLOOKUP($A2020,Tabela__10.32.17.251_sql_prd_IHF_INDICES[#All],4,0)</f>
        <v>0.74189748810140621</v>
      </c>
      <c r="E2020" s="13">
        <f>VLOOKUP($A2020,Tabela__10.32.17.251_sql_prd_IHF_INDICES[#All],5,0)</f>
        <v>0.74189748810140621</v>
      </c>
      <c r="F2020" s="13">
        <f>VLOOKUP($A2020,Tabela__10.32.17.251_sql_prd_IHF_INDICES[#All],6,0)</f>
        <v>10.471208778363849</v>
      </c>
    </row>
    <row r="2021" spans="1:6">
      <c r="A2021" s="112">
        <f>Base!A3089</f>
        <v>43844</v>
      </c>
      <c r="B2021" s="12">
        <f>VLOOKUP($A2021,Tabela__10.32.17.251_sql_prd_IHF_INDICES[#All],2,0)</f>
        <v>3785.89</v>
      </c>
      <c r="C2021" s="13">
        <f>VLOOKUP($A2021,Tabela__10.32.17.251_sql_prd_IHF_INDICES[#All],3,0)</f>
        <v>0.14575254339510568</v>
      </c>
      <c r="D2021" s="13">
        <f>VLOOKUP($A2021,Tabela__10.32.17.251_sql_prd_IHF_INDICES[#All],4,0)</f>
        <v>0.88873136595479796</v>
      </c>
      <c r="E2021" s="13">
        <f>VLOOKUP($A2021,Tabela__10.32.17.251_sql_prd_IHF_INDICES[#All],5,0)</f>
        <v>0.88873136595479796</v>
      </c>
      <c r="F2021" s="13">
        <f>VLOOKUP($A2021,Tabela__10.32.17.251_sql_prd_IHF_INDICES[#All],6,0)</f>
        <v>10.392859538062726</v>
      </c>
    </row>
    <row r="2022" spans="1:6">
      <c r="A2022" s="112">
        <f>Base!A3090</f>
        <v>43845</v>
      </c>
      <c r="B2022" s="12">
        <f>VLOOKUP($A2022,Tabela__10.32.17.251_sql_prd_IHF_INDICES[#All],2,0)</f>
        <v>3785.45</v>
      </c>
      <c r="C2022" s="13">
        <f>VLOOKUP($A2022,Tabela__10.32.17.251_sql_prd_IHF_INDICES[#All],3,0)</f>
        <v>-1.1622102068475915E-2</v>
      </c>
      <c r="D2022" s="13">
        <f>VLOOKUP($A2022,Tabela__10.32.17.251_sql_prd_IHF_INDICES[#All],4,0)</f>
        <v>0.87700597461985996</v>
      </c>
      <c r="E2022" s="13">
        <f>VLOOKUP($A2022,Tabela__10.32.17.251_sql_prd_IHF_INDICES[#All],5,0)</f>
        <v>0.87700597461985996</v>
      </c>
      <c r="F2022" s="13">
        <f>VLOOKUP($A2022,Tabela__10.32.17.251_sql_prd_IHF_INDICES[#All],6,0)</f>
        <v>10.483442587544435</v>
      </c>
    </row>
    <row r="2023" spans="1:6">
      <c r="A2023" s="112">
        <f>Base!A3091</f>
        <v>43846</v>
      </c>
      <c r="B2023" s="12">
        <f>VLOOKUP($A2023,Tabela__10.32.17.251_sql_prd_IHF_INDICES[#All],2,0)</f>
        <v>3786.31</v>
      </c>
      <c r="C2023" s="13">
        <f>VLOOKUP($A2023,Tabela__10.32.17.251_sql_prd_IHF_INDICES[#All],3,0)</f>
        <v>2.2718567145263435E-2</v>
      </c>
      <c r="D2023" s="13">
        <f>VLOOKUP($A2023,Tabela__10.32.17.251_sql_prd_IHF_INDICES[#All],4,0)</f>
        <v>0.89992378495631353</v>
      </c>
      <c r="E2023" s="13">
        <f>VLOOKUP($A2023,Tabela__10.32.17.251_sql_prd_IHF_INDICES[#All],5,0)</f>
        <v>0.89992378495631353</v>
      </c>
      <c r="F2023" s="13">
        <f>VLOOKUP($A2023,Tabela__10.32.17.251_sql_prd_IHF_INDICES[#All],6,0)</f>
        <v>10.413155178145473</v>
      </c>
    </row>
    <row r="2024" spans="1:6">
      <c r="A2024" s="112">
        <f>Base!A3092</f>
        <v>43847</v>
      </c>
      <c r="B2024" s="12">
        <f>VLOOKUP($A2024,Tabela__10.32.17.251_sql_prd_IHF_INDICES[#All],2,0)</f>
        <v>3799.03</v>
      </c>
      <c r="C2024" s="13">
        <f>VLOOKUP($A2024,Tabela__10.32.17.251_sql_prd_IHF_INDICES[#All],3,0)</f>
        <v>0.3359471358657995</v>
      </c>
      <c r="D2024" s="13">
        <f>VLOOKUP($A2024,Tabela__10.32.17.251_sql_prd_IHF_INDICES[#All],4,0)</f>
        <v>1.2388941890026484</v>
      </c>
      <c r="E2024" s="13">
        <f>VLOOKUP($A2024,Tabela__10.32.17.251_sql_prd_IHF_INDICES[#All],5,0)</f>
        <v>1.2388941890026484</v>
      </c>
      <c r="F2024" s="13">
        <f>VLOOKUP($A2024,Tabela__10.32.17.251_sql_prd_IHF_INDICES[#All],6,0)</f>
        <v>10.550361271886576</v>
      </c>
    </row>
    <row r="2025" spans="1:6">
      <c r="A2025" s="112">
        <f>Base!A3093</f>
        <v>43850</v>
      </c>
      <c r="B2025" s="12">
        <f>VLOOKUP($A2025,Tabela__10.32.17.251_sql_prd_IHF_INDICES[#All],2,0)</f>
        <v>3803.26</v>
      </c>
      <c r="C2025" s="13">
        <f>VLOOKUP($A2025,Tabela__10.32.17.251_sql_prd_IHF_INDICES[#All],3,0)</f>
        <v>0.1113442115487473</v>
      </c>
      <c r="D2025" s="13">
        <f>VLOOKUP($A2025,Tabela__10.32.17.251_sql_prd_IHF_INDICES[#All],4,0)</f>
        <v>1.351617837518071</v>
      </c>
      <c r="E2025" s="13">
        <f>VLOOKUP($A2025,Tabela__10.32.17.251_sql_prd_IHF_INDICES[#All],5,0)</f>
        <v>1.351617837518071</v>
      </c>
      <c r="F2025" s="13">
        <f>VLOOKUP($A2025,Tabela__10.32.17.251_sql_prd_IHF_INDICES[#All],6,0)</f>
        <v>10.613582756745288</v>
      </c>
    </row>
    <row r="2026" spans="1:6">
      <c r="A2026" s="112">
        <f>Base!A3094</f>
        <v>43851</v>
      </c>
      <c r="B2026" s="12">
        <f>VLOOKUP($A2026,Tabela__10.32.17.251_sql_prd_IHF_INDICES[#All],2,0)</f>
        <v>3793.75</v>
      </c>
      <c r="C2026" s="13">
        <f>VLOOKUP($A2026,Tabela__10.32.17.251_sql_prd_IHF_INDICES[#All],3,0)</f>
        <v>-0.25004864248040493</v>
      </c>
      <c r="D2026" s="13">
        <f>VLOOKUP($A2026,Tabela__10.32.17.251_sql_prd_IHF_INDICES[#All],4,0)</f>
        <v>1.0981894929834146</v>
      </c>
      <c r="E2026" s="13">
        <f>VLOOKUP($A2026,Tabela__10.32.17.251_sql_prd_IHF_INDICES[#All],5,0)</f>
        <v>1.0981894929834146</v>
      </c>
      <c r="F2026" s="13">
        <f>VLOOKUP($A2026,Tabela__10.32.17.251_sql_prd_IHF_INDICES[#All],6,0)</f>
        <v>10.284392015046651</v>
      </c>
    </row>
    <row r="2027" spans="1:6">
      <c r="A2027" s="112">
        <f>Base!A3095</f>
        <v>43852</v>
      </c>
      <c r="B2027" s="12">
        <f>VLOOKUP($A2027,Tabela__10.32.17.251_sql_prd_IHF_INDICES[#All],2,0)</f>
        <v>3804.19</v>
      </c>
      <c r="C2027" s="13">
        <f>VLOOKUP($A2027,Tabela__10.32.17.251_sql_prd_IHF_INDICES[#All],3,0)</f>
        <v>0.27518945634266156</v>
      </c>
      <c r="D2027" s="13">
        <f>VLOOKUP($A2027,Tabela__10.32.17.251_sql_prd_IHF_INDICES[#All],4,0)</f>
        <v>1.3764010510214364</v>
      </c>
      <c r="E2027" s="13">
        <f>VLOOKUP($A2027,Tabela__10.32.17.251_sql_prd_IHF_INDICES[#All],5,0)</f>
        <v>1.3764010510214364</v>
      </c>
      <c r="F2027" s="13">
        <f>VLOOKUP($A2027,Tabela__10.32.17.251_sql_prd_IHF_INDICES[#All],6,0)</f>
        <v>10.754982851885696</v>
      </c>
    </row>
    <row r="2028" spans="1:6">
      <c r="A2028" s="112">
        <f>Base!A3096</f>
        <v>43853</v>
      </c>
      <c r="B2028" s="12">
        <f>VLOOKUP($A2028,Tabela__10.32.17.251_sql_prd_IHF_INDICES[#All],2,0)</f>
        <v>3812.05</v>
      </c>
      <c r="C2028" s="13">
        <f>VLOOKUP($A2028,Tabela__10.32.17.251_sql_prd_IHF_INDICES[#All],3,0)</f>
        <v>0.20661428582695596</v>
      </c>
      <c r="D2028" s="13">
        <f>VLOOKUP($A2028,Tabela__10.32.17.251_sql_prd_IHF_INDICES[#All],4,0)</f>
        <v>1.5858591780500753</v>
      </c>
      <c r="E2028" s="13">
        <f>VLOOKUP($A2028,Tabela__10.32.17.251_sql_prd_IHF_INDICES[#All],5,0)</f>
        <v>1.5858591780500753</v>
      </c>
      <c r="F2028" s="13">
        <f>VLOOKUP($A2028,Tabela__10.32.17.251_sql_prd_IHF_INDICES[#All],6,0)</f>
        <v>10.644936580268771</v>
      </c>
    </row>
    <row r="2029" spans="1:6">
      <c r="A2029" s="112">
        <f>Base!A3097</f>
        <v>43854</v>
      </c>
      <c r="B2029" s="12">
        <f>VLOOKUP($A2029,Tabela__10.32.17.251_sql_prd_IHF_INDICES[#All],2,0)</f>
        <v>3802.67</v>
      </c>
      <c r="C2029" s="13">
        <f>VLOOKUP($A2029,Tabela__10.32.17.251_sql_prd_IHF_INDICES[#All],3,0)</f>
        <v>-0.24606183024882267</v>
      </c>
      <c r="D2029" s="13">
        <f>VLOOKUP($A2029,Tabela__10.32.17.251_sql_prd_IHF_INDICES[#All],4,0)</f>
        <v>1.3358951536825758</v>
      </c>
      <c r="E2029" s="13">
        <f>VLOOKUP($A2029,Tabela__10.32.17.251_sql_prd_IHF_INDICES[#All],5,0)</f>
        <v>1.3358951536825758</v>
      </c>
      <c r="F2029" s="13">
        <f>VLOOKUP($A2029,Tabela__10.32.17.251_sql_prd_IHF_INDICES[#All],6,0)</f>
        <v>10.215929511332678</v>
      </c>
    </row>
    <row r="2030" spans="1:6">
      <c r="A2030" s="112">
        <f>Base!A3098</f>
        <v>43857</v>
      </c>
      <c r="B2030" s="12">
        <f>VLOOKUP($A2030,Tabela__10.32.17.251_sql_prd_IHF_INDICES[#All],2,0)</f>
        <v>3774.41</v>
      </c>
      <c r="C2030" s="13">
        <f>VLOOKUP($A2030,Tabela__10.32.17.251_sql_prd_IHF_INDICES[#All],3,0)</f>
        <v>-0.74316204140775222</v>
      </c>
      <c r="D2030" s="13">
        <f>VLOOKUP($A2030,Tabela__10.32.17.251_sql_prd_IHF_INDICES[#All],4,0)</f>
        <v>0.58280524657965405</v>
      </c>
      <c r="E2030" s="13">
        <f>VLOOKUP($A2030,Tabela__10.32.17.251_sql_prd_IHF_INDICES[#All],5,0)</f>
        <v>0.58280524657965405</v>
      </c>
      <c r="F2030" s="13">
        <f>VLOOKUP($A2030,Tabela__10.32.17.251_sql_prd_IHF_INDICES[#All],6,0)</f>
        <v>9.4342740836527383</v>
      </c>
    </row>
    <row r="2031" spans="1:6">
      <c r="A2031" s="112">
        <f>Base!A3099</f>
        <v>43858</v>
      </c>
      <c r="B2031" s="12">
        <f>VLOOKUP($A2031,Tabela__10.32.17.251_sql_prd_IHF_INDICES[#All],2,0)</f>
        <v>3792.54</v>
      </c>
      <c r="C2031" s="13">
        <f>VLOOKUP($A2031,Tabela__10.32.17.251_sql_prd_IHF_INDICES[#All],3,0)</f>
        <v>0.48033997366476733</v>
      </c>
      <c r="D2031" s="13">
        <f>VLOOKUP($A2031,Tabela__10.32.17.251_sql_prd_IHF_INDICES[#All],4,0)</f>
        <v>1.0659446668123351</v>
      </c>
      <c r="E2031" s="13">
        <f>VLOOKUP($A2031,Tabela__10.32.17.251_sql_prd_IHF_INDICES[#All],5,0)</f>
        <v>1.0659446668123351</v>
      </c>
      <c r="F2031" s="13">
        <f>VLOOKUP($A2031,Tabela__10.32.17.251_sql_prd_IHF_INDICES[#All],6,0)</f>
        <v>10.300841098663316</v>
      </c>
    </row>
    <row r="2032" spans="1:6">
      <c r="A2032" s="112">
        <f>Base!A3100</f>
        <v>43859</v>
      </c>
      <c r="B2032" s="12">
        <f>VLOOKUP($A2032,Tabela__10.32.17.251_sql_prd_IHF_INDICES[#All],2,0)</f>
        <v>3787.85</v>
      </c>
      <c r="C2032" s="13">
        <f>VLOOKUP($A2032,Tabela__10.32.17.251_sql_prd_IHF_INDICES[#All],3,0)</f>
        <v>-0.12366382424443545</v>
      </c>
      <c r="D2032" s="13">
        <f>VLOOKUP($A2032,Tabela__10.32.17.251_sql_prd_IHF_INDICES[#All],4,0)</f>
        <v>0.94096265462859652</v>
      </c>
      <c r="E2032" s="13">
        <f>VLOOKUP($A2032,Tabela__10.32.17.251_sql_prd_IHF_INDICES[#All],5,0)</f>
        <v>0.94096265462859652</v>
      </c>
      <c r="F2032" s="13">
        <f>VLOOKUP($A2032,Tabela__10.32.17.251_sql_prd_IHF_INDICES[#All],6,0)</f>
        <v>9.9399775931827463</v>
      </c>
    </row>
    <row r="2033" spans="1:6">
      <c r="A2033" s="112">
        <f>Base!A3101</f>
        <v>43860</v>
      </c>
      <c r="B2033" s="12">
        <f>VLOOKUP($A2033,Tabela__10.32.17.251_sql_prd_IHF_INDICES[#All],2,0)</f>
        <v>3784.48</v>
      </c>
      <c r="C2033" s="13">
        <f>VLOOKUP($A2033,Tabela__10.32.17.251_sql_prd_IHF_INDICES[#All],3,0)</f>
        <v>-8.8968676161937932E-2</v>
      </c>
      <c r="D2033" s="13">
        <f>VLOOKUP($A2033,Tabela__10.32.17.251_sql_prd_IHF_INDICES[#All],4,0)</f>
        <v>0.85115681644964969</v>
      </c>
      <c r="E2033" s="13">
        <f>VLOOKUP($A2033,Tabela__10.32.17.251_sql_prd_IHF_INDICES[#All],5,0)</f>
        <v>0.85115681644964969</v>
      </c>
      <c r="F2033" s="13">
        <f>VLOOKUP($A2033,Tabela__10.32.17.251_sql_prd_IHF_INDICES[#All],6,0)</f>
        <v>9.6261192235608242</v>
      </c>
    </row>
    <row r="2034" spans="1:6">
      <c r="A2034" s="112">
        <f>Base!A3102</f>
        <v>43861</v>
      </c>
      <c r="B2034" s="12">
        <f>VLOOKUP($A2034,Tabela__10.32.17.251_sql_prd_IHF_INDICES[#All],2,0)</f>
        <v>3773.49</v>
      </c>
      <c r="C2034" s="13">
        <f>VLOOKUP($A2034,Tabela__10.32.17.251_sql_prd_IHF_INDICES[#All],3,0)</f>
        <v>-0.29039656703166994</v>
      </c>
      <c r="D2034" s="13">
        <f>VLOOKUP($A2034,Tabela__10.32.17.251_sql_prd_IHF_INDICES[#All],4,0)</f>
        <v>0.55828851924295542</v>
      </c>
      <c r="E2034" s="13">
        <f>VLOOKUP($A2034,Tabela__10.32.17.251_sql_prd_IHF_INDICES[#All],5,0)</f>
        <v>0.55828851924295542</v>
      </c>
      <c r="F2034" s="13">
        <f>VLOOKUP($A2034,Tabela__10.32.17.251_sql_prd_IHF_INDICES[#All],6,0)</f>
        <v>8.8923453398511931</v>
      </c>
    </row>
    <row r="2035" spans="1:6">
      <c r="A2035" s="112">
        <f>Base!A3103</f>
        <v>43864</v>
      </c>
      <c r="B2035" s="12">
        <f>VLOOKUP($A2035,Tabela__10.32.17.251_sql_prd_IHF_INDICES[#All],2,0)</f>
        <v>3783.16</v>
      </c>
      <c r="C2035" s="13">
        <f>VLOOKUP($A2035,Tabela__10.32.17.251_sql_prd_IHF_INDICES[#All],3,0)</f>
        <v>0.25626144497534753</v>
      </c>
      <c r="D2035" s="13">
        <f>VLOOKUP($A2035,Tabela__10.32.17.251_sql_prd_IHF_INDICES[#All],4,0)</f>
        <v>0.25626144497534753</v>
      </c>
      <c r="E2035" s="13">
        <f>VLOOKUP($A2035,Tabela__10.32.17.251_sql_prd_IHF_INDICES[#All],5,0)</f>
        <v>0.81598064244485791</v>
      </c>
      <c r="F2035" s="13">
        <f>VLOOKUP($A2035,Tabela__10.32.17.251_sql_prd_IHF_INDICES[#All],6,0)</f>
        <v>9.140844298403783</v>
      </c>
    </row>
    <row r="2036" spans="1:6">
      <c r="A2036" s="112">
        <f>Base!A3104</f>
        <v>43865</v>
      </c>
      <c r="B2036" s="12">
        <f>VLOOKUP($A2036,Tabela__10.32.17.251_sql_prd_IHF_INDICES[#All],2,0)</f>
        <v>3789.99</v>
      </c>
      <c r="C2036" s="13">
        <f>VLOOKUP($A2036,Tabela__10.32.17.251_sql_prd_IHF_INDICES[#All],3,0)</f>
        <v>0.18053690565558167</v>
      </c>
      <c r="D2036" s="13">
        <f>VLOOKUP($A2036,Tabela__10.32.17.251_sql_prd_IHF_INDICES[#All],4,0)</f>
        <v>0.43726099711407507</v>
      </c>
      <c r="E2036" s="13">
        <f>VLOOKUP($A2036,Tabela__10.32.17.251_sql_prd_IHF_INDICES[#All],5,0)</f>
        <v>0.99799069430306364</v>
      </c>
      <c r="F2036" s="13">
        <f>VLOOKUP($A2036,Tabela__10.32.17.251_sql_prd_IHF_INDICES[#All],6,0)</f>
        <v>9.2499495546395352</v>
      </c>
    </row>
    <row r="2037" spans="1:6">
      <c r="A2037" s="112">
        <f>Base!A3105</f>
        <v>43866</v>
      </c>
      <c r="B2037" s="12">
        <f>VLOOKUP($A2037,Tabela__10.32.17.251_sql_prd_IHF_INDICES[#All],2,0)</f>
        <v>3798.85</v>
      </c>
      <c r="C2037" s="13">
        <f>VLOOKUP($A2037,Tabela__10.32.17.251_sql_prd_IHF_INDICES[#All],3,0)</f>
        <v>0.2337737038883958</v>
      </c>
      <c r="D2037" s="13">
        <f>VLOOKUP($A2037,Tabela__10.32.17.251_sql_prd_IHF_INDICES[#All],4,0)</f>
        <v>0.67205690223108849</v>
      </c>
      <c r="E2037" s="13">
        <f>VLOOKUP($A2037,Tabela__10.32.17.251_sql_prd_IHF_INDICES[#All],5,0)</f>
        <v>1.234097438002002</v>
      </c>
      <c r="F2037" s="13">
        <f>VLOOKUP($A2037,Tabela__10.32.17.251_sql_prd_IHF_INDICES[#All],6,0)</f>
        <v>9.520500948504008</v>
      </c>
    </row>
    <row r="2038" spans="1:6">
      <c r="A2038" s="112">
        <f>Base!A3106</f>
        <v>43867</v>
      </c>
      <c r="B2038" s="12">
        <f>VLOOKUP($A2038,Tabela__10.32.17.251_sql_prd_IHF_INDICES[#All],2,0)</f>
        <v>3789.54</v>
      </c>
      <c r="C2038" s="13">
        <f>VLOOKUP($A2038,Tabela__10.32.17.251_sql_prd_IHF_INDICES[#All],3,0)</f>
        <v>-0.24507416718216879</v>
      </c>
      <c r="D2038" s="13">
        <f>VLOOKUP($A2038,Tabela__10.32.17.251_sql_prd_IHF_INDICES[#All],4,0)</f>
        <v>0.42533569719278574</v>
      </c>
      <c r="E2038" s="13">
        <f>VLOOKUP($A2038,Tabela__10.32.17.251_sql_prd_IHF_INDICES[#All],5,0)</f>
        <v>0.98599881680141443</v>
      </c>
      <c r="F2038" s="13">
        <f>VLOOKUP($A2038,Tabela__10.32.17.251_sql_prd_IHF_INDICES[#All],6,0)</f>
        <v>9.8793210431393774</v>
      </c>
    </row>
    <row r="2039" spans="1:6">
      <c r="A2039" s="112">
        <f>Base!A3107</f>
        <v>43868</v>
      </c>
      <c r="B2039" s="12">
        <f>VLOOKUP($A2039,Tabela__10.32.17.251_sql_prd_IHF_INDICES[#All],2,0)</f>
        <v>3775.27</v>
      </c>
      <c r="C2039" s="13">
        <f>VLOOKUP($A2039,Tabela__10.32.17.251_sql_prd_IHF_INDICES[#All],3,0)</f>
        <v>-0.37656285459448657</v>
      </c>
      <c r="D2039" s="13">
        <f>VLOOKUP($A2039,Tabela__10.32.17.251_sql_prd_IHF_INDICES[#All],4,0)</f>
        <v>4.7171186355332573E-2</v>
      </c>
      <c r="E2039" s="13">
        <f>VLOOKUP($A2039,Tabela__10.32.17.251_sql_prd_IHF_INDICES[#All],5,0)</f>
        <v>0.60572305691610762</v>
      </c>
      <c r="F2039" s="13">
        <f>VLOOKUP($A2039,Tabela__10.32.17.251_sql_prd_IHF_INDICES[#All],6,0)</f>
        <v>9.6792655646262382</v>
      </c>
    </row>
    <row r="2040" spans="1:6">
      <c r="A2040" s="112">
        <f>Base!A3108</f>
        <v>43871</v>
      </c>
      <c r="B2040" s="12">
        <f>VLOOKUP($A2040,Tabela__10.32.17.251_sql_prd_IHF_INDICES[#All],2,0)</f>
        <v>3760.15</v>
      </c>
      <c r="C2040" s="13">
        <f>VLOOKUP($A2040,Tabela__10.32.17.251_sql_prd_IHF_INDICES[#All],3,0)</f>
        <v>-0.40050115620868798</v>
      </c>
      <c r="D2040" s="13">
        <f>VLOOKUP($A2040,Tabela__10.32.17.251_sql_prd_IHF_INDICES[#All],4,0)</f>
        <v>-0.35351889100010414</v>
      </c>
      <c r="E2040" s="13">
        <f>VLOOKUP($A2040,Tabela__10.32.17.251_sql_prd_IHF_INDICES[#All],5,0)</f>
        <v>0.20279597286105844</v>
      </c>
      <c r="F2040" s="13">
        <f>VLOOKUP($A2040,Tabela__10.32.17.251_sql_prd_IHF_INDICES[#All],6,0)</f>
        <v>9.2139811555307816</v>
      </c>
    </row>
    <row r="2041" spans="1:6">
      <c r="A2041" s="112">
        <f>Base!A3109</f>
        <v>43872</v>
      </c>
      <c r="B2041" s="12">
        <f>VLOOKUP($A2041,Tabela__10.32.17.251_sql_prd_IHF_INDICES[#All],2,0)</f>
        <v>3786.03</v>
      </c>
      <c r="C2041" s="13">
        <f>VLOOKUP($A2041,Tabela__10.32.17.251_sql_prd_IHF_INDICES[#All],3,0)</f>
        <v>0.68827041474408546</v>
      </c>
      <c r="D2041" s="13">
        <f>VLOOKUP($A2041,Tabela__10.32.17.251_sql_prd_IHF_INDICES[#All],4,0)</f>
        <v>0.3323183578067157</v>
      </c>
      <c r="E2041" s="13">
        <f>VLOOKUP($A2041,Tabela__10.32.17.251_sql_prd_IHF_INDICES[#All],5,0)</f>
        <v>0.89246217228864388</v>
      </c>
      <c r="F2041" s="13">
        <f>VLOOKUP($A2041,Tabela__10.32.17.251_sql_prd_IHF_INDICES[#All],6,0)</f>
        <v>10.223385455635881</v>
      </c>
    </row>
    <row r="2042" spans="1:6">
      <c r="A2042" s="112">
        <f>Base!A3110</f>
        <v>43873</v>
      </c>
      <c r="B2042" s="12">
        <f>VLOOKUP($A2042,Tabela__10.32.17.251_sql_prd_IHF_INDICES[#All],2,0)</f>
        <v>3801.34</v>
      </c>
      <c r="C2042" s="13">
        <f>VLOOKUP($A2042,Tabela__10.32.17.251_sql_prd_IHF_INDICES[#All],3,0)</f>
        <v>0.40438137045928357</v>
      </c>
      <c r="D2042" s="13">
        <f>VLOOKUP($A2042,Tabela__10.32.17.251_sql_prd_IHF_INDICES[#All],4,0)</f>
        <v>0.73804356179558717</v>
      </c>
      <c r="E2042" s="13">
        <f>VLOOKUP($A2042,Tabela__10.32.17.251_sql_prd_IHF_INDICES[#All],5,0)</f>
        <v>1.3004524935110728</v>
      </c>
      <c r="F2042" s="13">
        <f>VLOOKUP($A2042,Tabela__10.32.17.251_sql_prd_IHF_INDICES[#All],6,0)</f>
        <v>10.202614360136963</v>
      </c>
    </row>
    <row r="2043" spans="1:6">
      <c r="A2043" s="112">
        <f>Base!A3111</f>
        <v>43874</v>
      </c>
      <c r="B2043" s="12">
        <f>VLOOKUP($A2043,Tabela__10.32.17.251_sql_prd_IHF_INDICES[#All],2,0)</f>
        <v>3798.07</v>
      </c>
      <c r="C2043" s="13">
        <f>VLOOKUP($A2043,Tabela__10.32.17.251_sql_prd_IHF_INDICES[#All],3,0)</f>
        <v>-8.6022297400389913E-2</v>
      </c>
      <c r="D2043" s="13">
        <f>VLOOKUP($A2043,Tabela__10.32.17.251_sql_prd_IHF_INDICES[#All],4,0)</f>
        <v>0.65138638236752477</v>
      </c>
      <c r="E2043" s="13">
        <f>VLOOKUP($A2043,Tabela__10.32.17.251_sql_prd_IHF_INDICES[#All],5,0)</f>
        <v>1.2133115169991493</v>
      </c>
      <c r="F2043" s="13">
        <f>VLOOKUP($A2043,Tabela__10.32.17.251_sql_prd_IHF_INDICES[#All],6,0)</f>
        <v>10.11196539567678</v>
      </c>
    </row>
    <row r="2044" spans="1:6">
      <c r="A2044" s="112">
        <f>Base!A3112</f>
        <v>43875</v>
      </c>
      <c r="B2044" s="12">
        <f>VLOOKUP($A2044,Tabela__10.32.17.251_sql_prd_IHF_INDICES[#All],2,0)</f>
        <v>3794.75</v>
      </c>
      <c r="C2044" s="13">
        <f>VLOOKUP($A2044,Tabela__10.32.17.251_sql_prd_IHF_INDICES[#All],3,0)</f>
        <v>-8.7412817562604328E-2</v>
      </c>
      <c r="D2044" s="13">
        <f>VLOOKUP($A2044,Tabela__10.32.17.251_sql_prd_IHF_INDICES[#All],4,0)</f>
        <v>0.56340416961486728</v>
      </c>
      <c r="E2044" s="13">
        <f>VLOOKUP($A2044,Tabela__10.32.17.251_sql_prd_IHF_INDICES[#All],5,0)</f>
        <v>1.1248381096537363</v>
      </c>
      <c r="F2044" s="13">
        <f>VLOOKUP($A2044,Tabela__10.32.17.251_sql_prd_IHF_INDICES[#All],6,0)</f>
        <v>9.5697192289479371</v>
      </c>
    </row>
    <row r="2045" spans="1:6">
      <c r="A2045" s="112">
        <f>Base!A3113</f>
        <v>43878</v>
      </c>
      <c r="B2045" s="12">
        <f>VLOOKUP($A2045,Tabela__10.32.17.251_sql_prd_IHF_INDICES[#All],2,0)</f>
        <v>3802.89</v>
      </c>
      <c r="C2045" s="13">
        <f>VLOOKUP($A2045,Tabela__10.32.17.251_sql_prd_IHF_INDICES[#All],3,0)</f>
        <v>0.21450688451150057</v>
      </c>
      <c r="D2045" s="13">
        <f>VLOOKUP($A2045,Tabela__10.32.17.251_sql_prd_IHF_INDICES[#All],4,0)</f>
        <v>0.77911959485781335</v>
      </c>
      <c r="E2045" s="13">
        <f>VLOOKUP($A2045,Tabela__10.32.17.251_sql_prd_IHF_INDICES[#All],5,0)</f>
        <v>1.3417578493500448</v>
      </c>
      <c r="F2045" s="13">
        <f>VLOOKUP($A2045,Tabela__10.32.17.251_sql_prd_IHF_INDICES[#All],6,0)</f>
        <v>9.7106704863124449</v>
      </c>
    </row>
    <row r="2046" spans="1:6">
      <c r="A2046" s="112">
        <f>Base!A3114</f>
        <v>43879</v>
      </c>
      <c r="B2046" s="12">
        <f>VLOOKUP($A2046,Tabela__10.32.17.251_sql_prd_IHF_INDICES[#All],2,0)</f>
        <v>3802.88</v>
      </c>
      <c r="C2046" s="13">
        <f>VLOOKUP($A2046,Tabela__10.32.17.251_sql_prd_IHF_INDICES[#All],3,0)</f>
        <v>-2.6295790832575605E-4</v>
      </c>
      <c r="D2046" s="13">
        <f>VLOOKUP($A2046,Tabela__10.32.17.251_sql_prd_IHF_INDICES[#All],4,0)</f>
        <v>0.77885458819291209</v>
      </c>
      <c r="E2046" s="13">
        <f>VLOOKUP($A2046,Tabela__10.32.17.251_sql_prd_IHF_INDICES[#All],5,0)</f>
        <v>1.3414913631833336</v>
      </c>
      <c r="F2046" s="13">
        <f>VLOOKUP($A2046,Tabela__10.32.17.251_sql_prd_IHF_INDICES[#All],6,0)</f>
        <v>9.8672768349829845</v>
      </c>
    </row>
    <row r="2047" spans="1:6">
      <c r="A2047" s="112">
        <f>Base!A3115</f>
        <v>43880</v>
      </c>
      <c r="B2047" s="12">
        <f>VLOOKUP($A2047,Tabela__10.32.17.251_sql_prd_IHF_INDICES[#All],2,0)</f>
        <v>3816.08</v>
      </c>
      <c r="C2047" s="13">
        <f>VLOOKUP($A2047,Tabela__10.32.17.251_sql_prd_IHF_INDICES[#All],3,0)</f>
        <v>0.34710535173341217</v>
      </c>
      <c r="D2047" s="13">
        <f>VLOOKUP($A2047,Tabela__10.32.17.251_sql_prd_IHF_INDICES[#All],4,0)</f>
        <v>1.1286633858841544</v>
      </c>
      <c r="E2047" s="13">
        <f>VLOOKUP($A2047,Tabela__10.32.17.251_sql_prd_IHF_INDICES[#All],5,0)</f>
        <v>1.6932531032314069</v>
      </c>
      <c r="F2047" s="13">
        <f>VLOOKUP($A2047,Tabela__10.32.17.251_sql_prd_IHF_INDICES[#All],6,0)</f>
        <v>10.103262923734313</v>
      </c>
    </row>
    <row r="2048" spans="1:6">
      <c r="A2048" s="112">
        <f>Base!A3116</f>
        <v>43881</v>
      </c>
      <c r="B2048" s="12">
        <f>VLOOKUP($A2048,Tabela__10.32.17.251_sql_prd_IHF_INDICES[#All],2,0)</f>
        <v>3802.31</v>
      </c>
      <c r="C2048" s="13">
        <f>VLOOKUP($A2048,Tabela__10.32.17.251_sql_prd_IHF_INDICES[#All],3,0)</f>
        <v>-0.36084149179262948</v>
      </c>
      <c r="D2048" s="13">
        <f>VLOOKUP($A2048,Tabela__10.32.17.251_sql_prd_IHF_INDICES[#All],4,0)</f>
        <v>0.76374920829258564</v>
      </c>
      <c r="E2048" s="13">
        <f>VLOOKUP($A2048,Tabela__10.32.17.251_sql_prd_IHF_INDICES[#All],5,0)</f>
        <v>1.3263016516812609</v>
      </c>
      <c r="F2048" s="13">
        <f>VLOOKUP($A2048,Tabela__10.32.17.251_sql_prd_IHF_INDICES[#All],6,0)</f>
        <v>9.9721765890002025</v>
      </c>
    </row>
    <row r="2049" spans="1:6">
      <c r="A2049" s="112">
        <f>Base!A3117</f>
        <v>43882</v>
      </c>
      <c r="B2049" s="12">
        <f>VLOOKUP($A2049,Tabela__10.32.17.251_sql_prd_IHF_INDICES[#All],2,0)</f>
        <v>3796.11</v>
      </c>
      <c r="C2049" s="13">
        <f>VLOOKUP($A2049,Tabela__10.32.17.251_sql_prd_IHF_INDICES[#All],3,0)</f>
        <v>-0.16305877216744591</v>
      </c>
      <c r="D2049" s="13">
        <f>VLOOKUP($A2049,Tabela__10.32.17.251_sql_prd_IHF_INDICES[#All],4,0)</f>
        <v>0.59944507604368091</v>
      </c>
      <c r="E2049" s="13">
        <f>VLOOKUP($A2049,Tabela__10.32.17.251_sql_prd_IHF_INDICES[#All],5,0)</f>
        <v>1.1610802283253507</v>
      </c>
      <c r="F2049" s="13">
        <f>VLOOKUP($A2049,Tabela__10.32.17.251_sql_prd_IHF_INDICES[#All],6,0)</f>
        <v>9.787776775178747</v>
      </c>
    </row>
    <row r="2050" spans="1:6">
      <c r="A2050" s="112">
        <f>Base!A3118</f>
        <v>43887</v>
      </c>
      <c r="B2050" s="12">
        <f>VLOOKUP($A2050,Tabela__10.32.17.251_sql_prd_IHF_INDICES[#All],2,0)</f>
        <v>3730.01</v>
      </c>
      <c r="C2050" s="13">
        <f>VLOOKUP($A2050,Tabela__10.32.17.251_sql_prd_IHF_INDICES[#All],3,0)</f>
        <v>-1.7412561806691595</v>
      </c>
      <c r="D2050" s="13">
        <f>VLOOKUP($A2050,Tabela__10.32.17.251_sql_prd_IHF_INDICES[#All],4,0)</f>
        <v>-1.1522489790618096</v>
      </c>
      <c r="E2050" s="13">
        <f>VLOOKUP($A2050,Tabela__10.32.17.251_sql_prd_IHF_INDICES[#All],5,0)</f>
        <v>-0.60039333358204994</v>
      </c>
      <c r="F2050" s="13">
        <f>VLOOKUP($A2050,Tabela__10.32.17.251_sql_prd_IHF_INDICES[#All],6,0)</f>
        <v>7.7701179978503898</v>
      </c>
    </row>
    <row r="2051" spans="1:6">
      <c r="A2051" s="112">
        <f>Base!A3119</f>
        <v>43888</v>
      </c>
      <c r="B2051" s="12">
        <f>VLOOKUP($A2051,Tabela__10.32.17.251_sql_prd_IHF_INDICES[#All],2,0)</f>
        <v>3708.93</v>
      </c>
      <c r="C2051" s="13">
        <f>VLOOKUP($A2051,Tabela__10.32.17.251_sql_prd_IHF_INDICES[#All],3,0)</f>
        <v>-0.56514593794655399</v>
      </c>
      <c r="D2051" s="13">
        <f>VLOOKUP($A2051,Tabela__10.32.17.251_sql_prd_IHF_INDICES[#All],4,0)</f>
        <v>-1.7108830287081656</v>
      </c>
      <c r="E2051" s="13">
        <f>VLOOKUP($A2051,Tabela__10.32.17.251_sql_prd_IHF_INDICES[#All],5,0)</f>
        <v>-1.1621461729921623</v>
      </c>
      <c r="F2051" s="13">
        <f>VLOOKUP($A2051,Tabela__10.32.17.251_sql_prd_IHF_INDICES[#All],6,0)</f>
        <v>7.1192775016390319</v>
      </c>
    </row>
    <row r="2052" spans="1:6">
      <c r="A2052" s="112">
        <f>Base!A3120</f>
        <v>43889</v>
      </c>
      <c r="B2052" s="12">
        <f>VLOOKUP($A2052,Tabela__10.32.17.251_sql_prd_IHF_INDICES[#All],2,0)</f>
        <v>3714.42</v>
      </c>
      <c r="C2052" s="13">
        <f>VLOOKUP($A2052,Tabela__10.32.17.251_sql_prd_IHF_INDICES[#All],3,0)</f>
        <v>0.14802112738714346</v>
      </c>
      <c r="D2052" s="13">
        <f>VLOOKUP($A2052,Tabela__10.32.17.251_sql_prd_IHF_INDICES[#All],4,0)</f>
        <v>-1.5653943696683936</v>
      </c>
      <c r="E2052" s="13">
        <f>VLOOKUP($A2052,Tabela__10.32.17.251_sql_prd_IHF_INDICES[#All],5,0)</f>
        <v>-1.0158452674721596</v>
      </c>
      <c r="F2052" s="13">
        <f>VLOOKUP($A2052,Tabela__10.32.17.251_sql_prd_IHF_INDICES[#All],6,0)</f>
        <v>7.4342206115017406</v>
      </c>
    </row>
    <row r="2053" spans="1:6">
      <c r="A2053" s="112">
        <f>Base!A3121</f>
        <v>43892</v>
      </c>
      <c r="B2053" s="12">
        <f>VLOOKUP($A2053,Tabela__10.32.17.251_sql_prd_IHF_INDICES[#All],2,0)</f>
        <v>3745.36</v>
      </c>
      <c r="C2053" s="13">
        <f>VLOOKUP($A2053,Tabela__10.32.17.251_sql_prd_IHF_INDICES[#All],3,0)</f>
        <v>0.83296988493493096</v>
      </c>
      <c r="D2053" s="13">
        <f>VLOOKUP($A2053,Tabela__10.32.17.251_sql_prd_IHF_INDICES[#All],4,0)</f>
        <v>0.83296988493493096</v>
      </c>
      <c r="E2053" s="13">
        <f>VLOOKUP($A2053,Tabela__10.32.17.251_sql_prd_IHF_INDICES[#All],5,0)</f>
        <v>-0.19133706769280945</v>
      </c>
      <c r="F2053" s="13">
        <f>VLOOKUP($A2053,Tabela__10.32.17.251_sql_prd_IHF_INDICES[#All],6,0)</f>
        <v>8.4385766814325756</v>
      </c>
    </row>
    <row r="2054" spans="1:6">
      <c r="A2054" s="112">
        <f>Base!A3122</f>
        <v>43893</v>
      </c>
      <c r="B2054" s="12">
        <f>VLOOKUP($A2054,Tabela__10.32.17.251_sql_prd_IHF_INDICES[#All],2,0)</f>
        <v>3743.47</v>
      </c>
      <c r="C2054" s="13">
        <f>VLOOKUP($A2054,Tabela__10.32.17.251_sql_prd_IHF_INDICES[#All],3,0)</f>
        <v>-5.0462438857690195E-2</v>
      </c>
      <c r="D2054" s="13">
        <f>VLOOKUP($A2054,Tabela__10.32.17.251_sql_prd_IHF_INDICES[#All],4,0)</f>
        <v>0.782087109158347</v>
      </c>
      <c r="E2054" s="13">
        <f>VLOOKUP($A2054,Tabela__10.32.17.251_sql_prd_IHF_INDICES[#All],5,0)</f>
        <v>-0.24170295319970725</v>
      </c>
      <c r="F2054" s="13">
        <f>VLOOKUP($A2054,Tabela__10.32.17.251_sql_prd_IHF_INDICES[#All],6,0)</f>
        <v>8.3838559309765692</v>
      </c>
    </row>
    <row r="2055" spans="1:6">
      <c r="A2055" s="112">
        <f>Base!A3123</f>
        <v>43894</v>
      </c>
      <c r="B2055" s="12">
        <f>VLOOKUP($A2055,Tabela__10.32.17.251_sql_prd_IHF_INDICES[#All],2,0)</f>
        <v>3769.15</v>
      </c>
      <c r="C2055" s="13">
        <f>VLOOKUP($A2055,Tabela__10.32.17.251_sql_prd_IHF_INDICES[#All],3,0)</f>
        <v>0.68599454516800051</v>
      </c>
      <c r="D2055" s="13">
        <f>VLOOKUP($A2055,Tabela__10.32.17.251_sql_prd_IHF_INDICES[#All],4,0)</f>
        <v>1.4734467292336406</v>
      </c>
      <c r="E2055" s="13">
        <f>VLOOKUP($A2055,Tabela__10.32.17.251_sql_prd_IHF_INDICES[#All],5,0)</f>
        <v>0.44263352289382052</v>
      </c>
      <c r="F2055" s="13">
        <f>VLOOKUP($A2055,Tabela__10.32.17.251_sql_prd_IHF_INDICES[#All],6,0)</f>
        <v>9.127363270505807</v>
      </c>
    </row>
    <row r="2056" spans="1:6">
      <c r="A2056" s="112">
        <f>Base!A3124</f>
        <v>43895</v>
      </c>
      <c r="B2056" s="12">
        <f>VLOOKUP($A2056,Tabela__10.32.17.251_sql_prd_IHF_INDICES[#All],2,0)</f>
        <v>3717.08</v>
      </c>
      <c r="C2056" s="13">
        <f>VLOOKUP($A2056,Tabela__10.32.17.251_sql_prd_IHF_INDICES[#All],3,0)</f>
        <v>-1.3814785827043319</v>
      </c>
      <c r="D2056" s="13">
        <f>VLOOKUP($A2056,Tabela__10.32.17.251_sql_prd_IHF_INDICES[#All],4,0)</f>
        <v>7.1612795537379093E-2</v>
      </c>
      <c r="E2056" s="13">
        <f>VLOOKUP($A2056,Tabela__10.32.17.251_sql_prd_IHF_INDICES[#All],5,0)</f>
        <v>-0.94495994712914255</v>
      </c>
      <c r="F2056" s="13">
        <f>VLOOKUP($A2056,Tabela__10.32.17.251_sql_prd_IHF_INDICES[#All],6,0)</f>
        <v>7.6197921190538143</v>
      </c>
    </row>
    <row r="2057" spans="1:6">
      <c r="A2057" s="112">
        <f>Base!A3125</f>
        <v>43896</v>
      </c>
      <c r="B2057" s="12">
        <f>VLOOKUP($A2057,Tabela__10.32.17.251_sql_prd_IHF_INDICES[#All],2,0)</f>
        <v>3673.81</v>
      </c>
      <c r="C2057" s="13">
        <f>VLOOKUP($A2057,Tabela__10.32.17.251_sql_prd_IHF_INDICES[#All],3,0)</f>
        <v>-1.1640857877688982</v>
      </c>
      <c r="D2057" s="13">
        <f>VLOOKUP($A2057,Tabela__10.32.17.251_sql_prd_IHF_INDICES[#All],4,0)</f>
        <v>-1.0933066266065827</v>
      </c>
      <c r="E2057" s="13">
        <f>VLOOKUP($A2057,Tabela__10.32.17.251_sql_prd_IHF_INDICES[#All],5,0)</f>
        <v>-2.0980455904534012</v>
      </c>
      <c r="F2057" s="13">
        <f>VLOOKUP($A2057,Tabela__10.32.17.251_sql_prd_IHF_INDICES[#All],6,0)</f>
        <v>6.4570064155689</v>
      </c>
    </row>
    <row r="2058" spans="1:6">
      <c r="A2058" s="112">
        <f>Base!A3126</f>
        <v>43899</v>
      </c>
      <c r="B2058" s="12">
        <f>VLOOKUP($A2058,Tabela__10.32.17.251_sql_prd_IHF_INDICES[#All],2,0)</f>
        <v>3571.77</v>
      </c>
      <c r="C2058" s="13">
        <f>VLOOKUP($A2058,Tabela__10.32.17.251_sql_prd_IHF_INDICES[#All],3,0)</f>
        <v>-2.7774980197669441</v>
      </c>
      <c r="D2058" s="13">
        <f>VLOOKUP($A2058,Tabela__10.32.17.251_sql_prd_IHF_INDICES[#All],4,0)</f>
        <v>-3.8404380764695434</v>
      </c>
      <c r="E2058" s="13">
        <f>VLOOKUP($A2058,Tabela__10.32.17.251_sql_prd_IHF_INDICES[#All],5,0)</f>
        <v>-4.817270435491694</v>
      </c>
      <c r="F2058" s="13">
        <f>VLOOKUP($A2058,Tabela__10.32.17.251_sql_prd_IHF_INDICES[#All],6,0)</f>
        <v>3.3884175516903037</v>
      </c>
    </row>
    <row r="2059" spans="1:6">
      <c r="A2059" s="112">
        <f>Base!A3127</f>
        <v>43900</v>
      </c>
      <c r="B2059" s="12">
        <f>VLOOKUP($A2059,Tabela__10.32.17.251_sql_prd_IHF_INDICES[#All],2,0)</f>
        <v>3616.39</v>
      </c>
      <c r="C2059" s="13">
        <f>VLOOKUP($A2059,Tabela__10.32.17.251_sql_prd_IHF_INDICES[#All],3,0)</f>
        <v>1.2492405726012512</v>
      </c>
      <c r="D2059" s="13">
        <f>VLOOKUP($A2059,Tabela__10.32.17.251_sql_prd_IHF_INDICES[#All],4,0)</f>
        <v>-2.639173814485174</v>
      </c>
      <c r="E2059" s="13">
        <f>VLOOKUP($A2059,Tabela__10.32.17.251_sql_prd_IHF_INDICES[#All],5,0)</f>
        <v>-3.628209159662521</v>
      </c>
      <c r="F2059" s="13">
        <f>VLOOKUP($A2059,Tabela__10.32.17.251_sql_prd_IHF_INDICES[#All],6,0)</f>
        <v>4.6799876111164096</v>
      </c>
    </row>
    <row r="2060" spans="1:6">
      <c r="A2060" s="112">
        <f>Base!A3128</f>
        <v>43901</v>
      </c>
      <c r="B2060" s="12">
        <f>VLOOKUP($A2060,Tabela__10.32.17.251_sql_prd_IHF_INDICES[#All],2,0)</f>
        <v>3545.79</v>
      </c>
      <c r="C2060" s="13">
        <f>VLOOKUP($A2060,Tabela__10.32.17.251_sql_prd_IHF_INDICES[#All],3,0)</f>
        <v>-1.9522230732857859</v>
      </c>
      <c r="D2060" s="13">
        <f>VLOOKUP($A2060,Tabela__10.32.17.251_sql_prd_IHF_INDICES[#All],4,0)</f>
        <v>-4.5398743276204634</v>
      </c>
      <c r="E2060" s="13">
        <f>VLOOKUP($A2060,Tabela__10.32.17.251_sql_prd_IHF_INDICES[#All],5,0)</f>
        <v>-5.5096014965863134</v>
      </c>
      <c r="F2060" s="13">
        <f>VLOOKUP($A2060,Tabela__10.32.17.251_sql_prd_IHF_INDICES[#All],6,0)</f>
        <v>2.1679560876518122</v>
      </c>
    </row>
    <row r="2061" spans="1:6">
      <c r="A2061" s="112">
        <f>Base!A3129</f>
        <v>43902</v>
      </c>
      <c r="B2061" s="12">
        <f>VLOOKUP($A2061,Tabela__10.32.17.251_sql_prd_IHF_INDICES[#All],2,0)</f>
        <v>3430.04</v>
      </c>
      <c r="C2061" s="13">
        <f>VLOOKUP($A2061,Tabela__10.32.17.251_sql_prd_IHF_INDICES[#All],3,0)</f>
        <v>-3.2644347239966232</v>
      </c>
      <c r="D2061" s="13">
        <f>VLOOKUP($A2061,Tabela__10.32.17.251_sql_prd_IHF_INDICES[#All],4,0)</f>
        <v>-7.6561078176404447</v>
      </c>
      <c r="E2061" s="13">
        <f>VLOOKUP($A2061,Tabela__10.32.17.251_sql_prd_IHF_INDICES[#All],5,0)</f>
        <v>-8.5941788761745403</v>
      </c>
      <c r="F2061" s="13">
        <f>VLOOKUP($A2061,Tabela__10.32.17.251_sql_prd_IHF_INDICES[#All],6,0)</f>
        <v>-1.2085253456221245</v>
      </c>
    </row>
    <row r="2062" spans="1:6">
      <c r="A2062" s="112">
        <f>Base!A3130</f>
        <v>43903</v>
      </c>
      <c r="B2062" s="12">
        <f>VLOOKUP($A2062,Tabela__10.32.17.251_sql_prd_IHF_INDICES[#All],2,0)</f>
        <v>3524.29</v>
      </c>
      <c r="C2062" s="13">
        <f>VLOOKUP($A2062,Tabela__10.32.17.251_sql_prd_IHF_INDICES[#All],3,0)</f>
        <v>2.7477813669811502</v>
      </c>
      <c r="D2062" s="13">
        <f>VLOOKUP($A2062,Tabela__10.32.17.251_sql_prd_IHF_INDICES[#All],4,0)</f>
        <v>-5.1186995547084058</v>
      </c>
      <c r="E2062" s="13">
        <f>VLOOKUP($A2062,Tabela__10.32.17.251_sql_prd_IHF_INDICES[#All],5,0)</f>
        <v>-6.0825467549979528</v>
      </c>
      <c r="F2062" s="13">
        <f>VLOOKUP($A2062,Tabela__10.32.17.251_sql_prd_IHF_INDICES[#All],6,0)</f>
        <v>1.2785217541237959</v>
      </c>
    </row>
    <row r="2063" spans="1:6">
      <c r="A2063" s="112">
        <f>Base!A3131</f>
        <v>43906</v>
      </c>
      <c r="B2063" s="12">
        <f>VLOOKUP($A2063,Tabela__10.32.17.251_sql_prd_IHF_INDICES[#All],2,0)</f>
        <v>3463.36</v>
      </c>
      <c r="C2063" s="13">
        <f>VLOOKUP($A2063,Tabela__10.32.17.251_sql_prd_IHF_INDICES[#All],3,0)</f>
        <v>-1.7288588623524115</v>
      </c>
      <c r="D2063" s="13">
        <f>VLOOKUP($A2063,Tabela__10.32.17.251_sql_prd_IHF_INDICES[#All],4,0)</f>
        <v>-6.7590633261720541</v>
      </c>
      <c r="E2063" s="13">
        <f>VLOOKUP($A2063,Tabela__10.32.17.251_sql_prd_IHF_INDICES[#All],5,0)</f>
        <v>-7.7062469687198547</v>
      </c>
      <c r="F2063" s="13">
        <f>VLOOKUP($A2063,Tabela__10.32.17.251_sql_prd_IHF_INDICES[#All],6,0)</f>
        <v>-0.49074254979255549</v>
      </c>
    </row>
    <row r="2064" spans="1:6">
      <c r="A2064" s="112">
        <f>Base!A3132</f>
        <v>43907</v>
      </c>
      <c r="B2064" s="12">
        <f>VLOOKUP($A2064,Tabela__10.32.17.251_sql_prd_IHF_INDICES[#All],2,0)</f>
        <v>3478.44</v>
      </c>
      <c r="C2064" s="13">
        <f>VLOOKUP($A2064,Tabela__10.32.17.251_sql_prd_IHF_INDICES[#All],3,0)</f>
        <v>0.43541531922757226</v>
      </c>
      <c r="D2064" s="13">
        <f>VLOOKUP($A2064,Tabela__10.32.17.251_sql_prd_IHF_INDICES[#All],4,0)</f>
        <v>-6.3530780041029296</v>
      </c>
      <c r="E2064" s="13">
        <f>VLOOKUP($A2064,Tabela__10.32.17.251_sql_prd_IHF_INDICES[#All],5,0)</f>
        <v>-7.3043858293315944</v>
      </c>
      <c r="F2064" s="13">
        <f>VLOOKUP($A2064,Tabela__10.32.17.251_sql_prd_IHF_INDICES[#All],6,0)</f>
        <v>-5.7463998804752059E-2</v>
      </c>
    </row>
    <row r="2065" spans="1:6">
      <c r="A2065" s="112">
        <f>Base!A3133</f>
        <v>43908</v>
      </c>
      <c r="B2065" s="12">
        <f>VLOOKUP($A2065,Tabela__10.32.17.251_sql_prd_IHF_INDICES[#All],2,0)</f>
        <v>3397.62</v>
      </c>
      <c r="C2065" s="13">
        <f>VLOOKUP($A2065,Tabela__10.32.17.251_sql_prd_IHF_INDICES[#All],3,0)</f>
        <v>-2.3234553420498849</v>
      </c>
      <c r="D2065" s="13">
        <f>VLOOKUP($A2065,Tabela__10.32.17.251_sql_prd_IHF_INDICES[#All],4,0)</f>
        <v>-8.5289224158818904</v>
      </c>
      <c r="E2065" s="13">
        <f>VLOOKUP($A2065,Tabela__10.32.17.251_sql_prd_IHF_INDICES[#All],5,0)</f>
        <v>-9.4581270286259507</v>
      </c>
      <c r="F2065" s="13">
        <f>VLOOKUP($A2065,Tabela__10.32.17.251_sql_prd_IHF_INDICES[#All],6,0)</f>
        <v>-2.557925439011588</v>
      </c>
    </row>
    <row r="2066" spans="1:6">
      <c r="A2066" s="112">
        <f>Base!A3134</f>
        <v>43909</v>
      </c>
      <c r="B2066" s="12">
        <f>VLOOKUP($A2066,Tabela__10.32.17.251_sql_prd_IHF_INDICES[#All],2,0)</f>
        <v>3410.26</v>
      </c>
      <c r="C2066" s="13">
        <f>VLOOKUP($A2066,Tabela__10.32.17.251_sql_prd_IHF_INDICES[#All],3,0)</f>
        <v>0.3720251234687888</v>
      </c>
      <c r="D2066" s="13">
        <f>VLOOKUP($A2066,Tabela__10.32.17.251_sql_prd_IHF_INDICES[#All],4,0)</f>
        <v>-8.1886270265613454</v>
      </c>
      <c r="E2066" s="13">
        <f>VLOOKUP($A2066,Tabela__10.32.17.251_sql_prd_IHF_INDICES[#All],5,0)</f>
        <v>-9.1212885139132389</v>
      </c>
      <c r="F2066" s="13">
        <f>VLOOKUP($A2066,Tabela__10.32.17.251_sql_prd_IHF_INDICES[#All],6,0)</f>
        <v>-2.1858785533791947</v>
      </c>
    </row>
    <row r="2067" spans="1:6">
      <c r="A2067" s="112">
        <f>Base!A3135</f>
        <v>43910</v>
      </c>
      <c r="B2067" s="12">
        <f>VLOOKUP($A2067,Tabela__10.32.17.251_sql_prd_IHF_INDICES[#All],2,0)</f>
        <v>3400.6</v>
      </c>
      <c r="C2067" s="13">
        <f>VLOOKUP($A2067,Tabela__10.32.17.251_sql_prd_IHF_INDICES[#All],3,0)</f>
        <v>-0.28326285972331</v>
      </c>
      <c r="D2067" s="13">
        <f>VLOOKUP($A2067,Tabela__10.32.17.251_sql_prd_IHF_INDICES[#All],4,0)</f>
        <v>-8.4486945471971442</v>
      </c>
      <c r="E2067" s="13">
        <f>VLOOKUP($A2067,Tabela__10.32.17.251_sql_prd_IHF_INDICES[#All],5,0)</f>
        <v>-9.3787141509484311</v>
      </c>
      <c r="F2067" s="13">
        <f>VLOOKUP($A2067,Tabela__10.32.17.251_sql_prd_IHF_INDICES[#All],6,0)</f>
        <v>-2.3531607586395054</v>
      </c>
    </row>
    <row r="2068" spans="1:6">
      <c r="A2068" s="112">
        <f>Base!A3136</f>
        <v>43913</v>
      </c>
      <c r="B2068" s="12">
        <f>VLOOKUP($A2068,Tabela__10.32.17.251_sql_prd_IHF_INDICES[#All],2,0)</f>
        <v>3380.23</v>
      </c>
      <c r="C2068" s="13">
        <f>VLOOKUP($A2068,Tabela__10.32.17.251_sql_prd_IHF_INDICES[#All],3,0)</f>
        <v>-0.5990119390695714</v>
      </c>
      <c r="D2068" s="13">
        <f>VLOOKUP($A2068,Tabela__10.32.17.251_sql_prd_IHF_INDICES[#All],4,0)</f>
        <v>-8.9970977972334882</v>
      </c>
      <c r="E2068" s="13">
        <f>VLOOKUP($A2068,Tabela__10.32.17.251_sql_prd_IHF_INDICES[#All],5,0)</f>
        <v>-9.9215464725226141</v>
      </c>
      <c r="F2068" s="13">
        <f>VLOOKUP($A2068,Tabela__10.32.17.251_sql_prd_IHF_INDICES[#All],6,0)</f>
        <v>-1.9913537900380085</v>
      </c>
    </row>
    <row r="2069" spans="1:6">
      <c r="A2069" s="112">
        <f>Base!A3137</f>
        <v>43914</v>
      </c>
      <c r="B2069" s="12">
        <f>VLOOKUP($A2069,Tabela__10.32.17.251_sql_prd_IHF_INDICES[#All],2,0)</f>
        <v>3422.13</v>
      </c>
      <c r="C2069" s="13">
        <f>VLOOKUP($A2069,Tabela__10.32.17.251_sql_prd_IHF_INDICES[#All],3,0)</f>
        <v>1.2395606216144994</v>
      </c>
      <c r="D2069" s="13">
        <f>VLOOKUP($A2069,Tabela__10.32.17.251_sql_prd_IHF_INDICES[#All],4,0)</f>
        <v>-7.8690616570016303</v>
      </c>
      <c r="E2069" s="13">
        <f>VLOOKUP($A2069,Tabela__10.32.17.251_sql_prd_IHF_INDICES[#All],5,0)</f>
        <v>-8.8049694340366802</v>
      </c>
      <c r="F2069" s="13">
        <f>VLOOKUP($A2069,Tabela__10.32.17.251_sql_prd_IHF_INDICES[#All],6,0)</f>
        <v>-0.77647720584184121</v>
      </c>
    </row>
    <row r="2070" spans="1:6">
      <c r="A2070" s="112">
        <f>Base!A3138</f>
        <v>43915</v>
      </c>
      <c r="B2070" s="12">
        <f>VLOOKUP($A2070,Tabela__10.32.17.251_sql_prd_IHF_INDICES[#All],2,0)</f>
        <v>3460.08</v>
      </c>
      <c r="C2070" s="13">
        <f>VLOOKUP($A2070,Tabela__10.32.17.251_sql_prd_IHF_INDICES[#All],3,0)</f>
        <v>1.1089584556986276</v>
      </c>
      <c r="D2070" s="13">
        <f>VLOOKUP($A2070,Tabela__10.32.17.251_sql_prd_IHF_INDICES[#All],4,0)</f>
        <v>-6.8473678259324489</v>
      </c>
      <c r="E2070" s="13">
        <f>VLOOKUP($A2070,Tabela__10.32.17.251_sql_prd_IHF_INDICES[#All],5,0)</f>
        <v>-7.7936544313984673</v>
      </c>
      <c r="F2070" s="13">
        <f>VLOOKUP($A2070,Tabela__10.32.17.251_sql_prd_IHF_INDICES[#All],6,0)</f>
        <v>0.27793154015807175</v>
      </c>
    </row>
    <row r="2071" spans="1:6">
      <c r="A2071" s="112">
        <f>Base!A3139</f>
        <v>43916</v>
      </c>
      <c r="B2071" s="12">
        <f>VLOOKUP($A2071,Tabela__10.32.17.251_sql_prd_IHF_INDICES[#All],2,0)</f>
        <v>3491.76</v>
      </c>
      <c r="C2071" s="13">
        <f>VLOOKUP($A2071,Tabela__10.32.17.251_sql_prd_IHF_INDICES[#All],3,0)</f>
        <v>0.91558576680308423</v>
      </c>
      <c r="D2071" s="13">
        <f>VLOOKUP($A2071,Tabela__10.32.17.251_sql_prd_IHF_INDICES[#All],4,0)</f>
        <v>-5.9944755843442499</v>
      </c>
      <c r="E2071" s="13">
        <f>VLOOKUP($A2071,Tabela__10.32.17.251_sql_prd_IHF_INDICES[#All],5,0)</f>
        <v>-6.9494262552830861</v>
      </c>
      <c r="F2071" s="13">
        <f>VLOOKUP($A2071,Tabela__10.32.17.251_sql_prd_IHF_INDICES[#All],6,0)</f>
        <v>1.0627952208946967</v>
      </c>
    </row>
    <row r="2072" spans="1:6">
      <c r="A2072" s="112">
        <f>Base!A3140</f>
        <v>43917</v>
      </c>
      <c r="B2072" s="12">
        <f>VLOOKUP($A2072,Tabela__10.32.17.251_sql_prd_IHF_INDICES[#All],2,0)</f>
        <v>3473.82</v>
      </c>
      <c r="C2072" s="13">
        <f>VLOOKUP($A2072,Tabela__10.32.17.251_sql_prd_IHF_INDICES[#All],3,0)</f>
        <v>-0.51378101587737923</v>
      </c>
      <c r="D2072" s="13">
        <f>VLOOKUP($A2072,Tabela__10.32.17.251_sql_prd_IHF_INDICES[#All],4,0)</f>
        <v>-6.4774581226678674</v>
      </c>
      <c r="E2072" s="13">
        <f>VLOOKUP($A2072,Tabela__10.32.17.251_sql_prd_IHF_INDICES[#All],5,0)</f>
        <v>-7.4275024383484212</v>
      </c>
      <c r="F2072" s="13">
        <f>VLOOKUP($A2072,Tabela__10.32.17.251_sql_prd_IHF_INDICES[#All],6,0)</f>
        <v>1.1224769013116864</v>
      </c>
    </row>
    <row r="2073" spans="1:6">
      <c r="A2073" s="112">
        <f>Base!A3141</f>
        <v>43920</v>
      </c>
      <c r="B2073" s="12">
        <f>VLOOKUP($A2073,Tabela__10.32.17.251_sql_prd_IHF_INDICES[#All],2,0)</f>
        <v>3488.84</v>
      </c>
      <c r="C2073" s="13">
        <f>VLOOKUP($A2073,Tabela__10.32.17.251_sql_prd_IHF_INDICES[#All],3,0)</f>
        <v>0.4323770373824809</v>
      </c>
      <c r="D2073" s="13">
        <f>VLOOKUP($A2073,Tabela__10.32.17.251_sql_prd_IHF_INDICES[#All],4,0)</f>
        <v>-6.0730881268138752</v>
      </c>
      <c r="E2073" s="13">
        <f>VLOOKUP($A2073,Tabela__10.32.17.251_sql_prd_IHF_INDICES[#All],5,0)</f>
        <v>-7.0272402159603846</v>
      </c>
      <c r="F2073" s="13">
        <f>VLOOKUP($A2073,Tabela__10.32.17.251_sql_prd_IHF_INDICES[#All],6,0)</f>
        <v>1.1096781672486955</v>
      </c>
    </row>
    <row r="2074" spans="1:6">
      <c r="A2074" s="112">
        <f>Base!A3142</f>
        <v>43921</v>
      </c>
      <c r="B2074" s="12">
        <f>VLOOKUP($A2074,Tabela__10.32.17.251_sql_prd_IHF_INDICES[#All],2,0)</f>
        <v>3482.69</v>
      </c>
      <c r="C2074" s="13">
        <f>VLOOKUP($A2074,Tabela__10.32.17.251_sql_prd_IHF_INDICES[#All],3,0)</f>
        <v>-0.17627635546485498</v>
      </c>
      <c r="D2074" s="13">
        <f>VLOOKUP($A2074,Tabela__10.32.17.251_sql_prd_IHF_INDICES[#All],4,0)</f>
        <v>-6.2386590638646151</v>
      </c>
      <c r="E2074" s="13">
        <f>VLOOKUP($A2074,Tabela__10.32.17.251_sql_prd_IHF_INDICES[#All],5,0)</f>
        <v>-7.1911292084827831</v>
      </c>
      <c r="F2074" s="13">
        <f>VLOOKUP($A2074,Tabela__10.32.17.251_sql_prd_IHF_INDICES[#All],6,0)</f>
        <v>0.93144571155323597</v>
      </c>
    </row>
    <row r="2075" spans="1:6">
      <c r="A2075" s="112">
        <f>Base!A3143</f>
        <v>43922</v>
      </c>
      <c r="B2075" s="12">
        <f>VLOOKUP($A2075,Tabela__10.32.17.251_sql_prd_IHF_INDICES[#All],2,0)</f>
        <v>3464.66</v>
      </c>
      <c r="C2075" s="13">
        <f>VLOOKUP($A2075,Tabela__10.32.17.251_sql_prd_IHF_INDICES[#All],3,0)</f>
        <v>-0.51770326959907909</v>
      </c>
      <c r="D2075" s="13">
        <f>VLOOKUP($A2075,Tabela__10.32.17.251_sql_prd_IHF_INDICES[#All],4,0)</f>
        <v>-0.51770326959907909</v>
      </c>
      <c r="E2075" s="13">
        <f>VLOOKUP($A2075,Tabela__10.32.17.251_sql_prd_IHF_INDICES[#All],5,0)</f>
        <v>-7.6716037670484516</v>
      </c>
      <c r="F2075" s="13">
        <f>VLOOKUP($A2075,Tabela__10.32.17.251_sql_prd_IHF_INDICES[#All],6,0)</f>
        <v>0.26421417264499425</v>
      </c>
    </row>
    <row r="2076" spans="1:6">
      <c r="A2076" s="112">
        <f>Base!A3144</f>
        <v>43923</v>
      </c>
      <c r="B2076" s="12">
        <f>VLOOKUP($A2076,Tabela__10.32.17.251_sql_prd_IHF_INDICES[#All],2,0)</f>
        <v>3471.63</v>
      </c>
      <c r="C2076" s="13">
        <f>VLOOKUP($A2076,Tabela__10.32.17.251_sql_prd_IHF_INDICES[#All],3,0)</f>
        <v>0.2011741411855672</v>
      </c>
      <c r="D2076" s="13">
        <f>VLOOKUP($A2076,Tabela__10.32.17.251_sql_prd_IHF_INDICES[#All],4,0)</f>
        <v>-0.31757061352001292</v>
      </c>
      <c r="E2076" s="13">
        <f>VLOOKUP($A2076,Tabela__10.32.17.251_sql_prd_IHF_INDICES[#All],5,0)</f>
        <v>-7.4858629088563999</v>
      </c>
      <c r="F2076" s="13">
        <f>VLOOKUP($A2076,Tabela__10.32.17.251_sql_prd_IHF_INDICES[#All],6,0)</f>
        <v>0.45341959976388235</v>
      </c>
    </row>
    <row r="2077" spans="1:6">
      <c r="A2077" s="112">
        <f>Base!A3145</f>
        <v>43924</v>
      </c>
      <c r="B2077" s="12">
        <f>VLOOKUP($A2077,Tabela__10.32.17.251_sql_prd_IHF_INDICES[#All],2,0)</f>
        <v>3459.45</v>
      </c>
      <c r="C2077" s="13">
        <f>VLOOKUP($A2077,Tabela__10.32.17.251_sql_prd_IHF_INDICES[#All],3,0)</f>
        <v>-0.35084383992534107</v>
      </c>
      <c r="D2077" s="13">
        <f>VLOOKUP($A2077,Tabela__10.32.17.251_sql_prd_IHF_INDICES[#All],4,0)</f>
        <v>-0.66730027651040746</v>
      </c>
      <c r="E2077" s="13">
        <f>VLOOKUP($A2077,Tabela__10.32.17.251_sql_prd_IHF_INDICES[#All],5,0)</f>
        <v>-7.8104430599007628</v>
      </c>
      <c r="F2077" s="13">
        <f>VLOOKUP($A2077,Tabela__10.32.17.251_sql_prd_IHF_INDICES[#All],6,0)</f>
        <v>0.22568850929698403</v>
      </c>
    </row>
    <row r="2078" spans="1:6">
      <c r="A2078" s="112">
        <f>Base!A3146</f>
        <v>43927</v>
      </c>
      <c r="B2078" s="12">
        <f>VLOOKUP($A2078,Tabela__10.32.17.251_sql_prd_IHF_INDICES[#All],2,0)</f>
        <v>3491.37</v>
      </c>
      <c r="C2078" s="13">
        <f>VLOOKUP($A2078,Tabela__10.32.17.251_sql_prd_IHF_INDICES[#All],3,0)</f>
        <v>0.92269002298053238</v>
      </c>
      <c r="D2078" s="13">
        <f>VLOOKUP($A2078,Tabela__10.32.17.251_sql_prd_IHF_INDICES[#All],4,0)</f>
        <v>0.24923263339544643</v>
      </c>
      <c r="E2078" s="13">
        <f>VLOOKUP($A2078,Tabela__10.32.17.251_sql_prd_IHF_INDICES[#All],5,0)</f>
        <v>-6.9598192157845133</v>
      </c>
      <c r="F2078" s="13">
        <f>VLOOKUP($A2078,Tabela__10.32.17.251_sql_prd_IHF_INDICES[#All],6,0)</f>
        <v>0.98077779641700946</v>
      </c>
    </row>
    <row r="2079" spans="1:6">
      <c r="A2079" s="112">
        <f>Base!A3147</f>
        <v>43928</v>
      </c>
      <c r="B2079" s="12">
        <f>VLOOKUP($A2079,Tabela__10.32.17.251_sql_prd_IHF_INDICES[#All],2,0)</f>
        <v>3502.44</v>
      </c>
      <c r="C2079" s="13">
        <f>VLOOKUP($A2079,Tabela__10.32.17.251_sql_prd_IHF_INDICES[#All],3,0)</f>
        <v>0.31706751218003593</v>
      </c>
      <c r="D2079" s="13">
        <f>VLOOKUP($A2079,Tabela__10.32.17.251_sql_prd_IHF_INDICES[#All],4,0)</f>
        <v>0.56709038128572864</v>
      </c>
      <c r="E2079" s="13">
        <f>VLOOKUP($A2079,Tabela__10.32.17.251_sql_prd_IHF_INDICES[#All],5,0)</f>
        <v>-6.6648190292441845</v>
      </c>
      <c r="F2079" s="13">
        <f>VLOOKUP($A2079,Tabela__10.32.17.251_sql_prd_IHF_INDICES[#All],6,0)</f>
        <v>1.3009550363561662</v>
      </c>
    </row>
    <row r="2080" spans="1:6">
      <c r="A2080" s="112">
        <f>Base!A3148</f>
        <v>43929</v>
      </c>
      <c r="B2080" s="12">
        <f>VLOOKUP($A2080,Tabela__10.32.17.251_sql_prd_IHF_INDICES[#All],2,0)</f>
        <v>3517.42</v>
      </c>
      <c r="C2080" s="13">
        <f>VLOOKUP($A2080,Tabela__10.32.17.251_sql_prd_IHF_INDICES[#All],3,0)</f>
        <v>0.42770183072371459</v>
      </c>
      <c r="D2080" s="13">
        <f>VLOOKUP($A2080,Tabela__10.32.17.251_sql_prd_IHF_INDICES[#All],4,0)</f>
        <v>0.99721766795206612</v>
      </c>
      <c r="E2080" s="13">
        <f>VLOOKUP($A2080,Tabela__10.32.17.251_sql_prd_IHF_INDICES[#All],5,0)</f>
        <v>-6.2656227515229705</v>
      </c>
      <c r="F2080" s="13">
        <f>VLOOKUP($A2080,Tabela__10.32.17.251_sql_prd_IHF_INDICES[#All],6,0)</f>
        <v>1.7551168004628748</v>
      </c>
    </row>
    <row r="2081" spans="1:6">
      <c r="A2081" s="112">
        <f>Base!A3149</f>
        <v>43930</v>
      </c>
      <c r="B2081" s="12">
        <f>VLOOKUP($A2081,Tabela__10.32.17.251_sql_prd_IHF_INDICES[#All],2,0)</f>
        <v>3522.58</v>
      </c>
      <c r="C2081" s="13">
        <f>VLOOKUP($A2081,Tabela__10.32.17.251_sql_prd_IHF_INDICES[#All],3,0)</f>
        <v>0.14669843237371527</v>
      </c>
      <c r="D2081" s="13">
        <f>VLOOKUP($A2081,Tabela__10.32.17.251_sql_prd_IHF_INDICES[#All],4,0)</f>
        <v>1.145379003012037</v>
      </c>
      <c r="E2081" s="13">
        <f>VLOOKUP($A2081,Tabela__10.32.17.251_sql_prd_IHF_INDICES[#All],5,0)</f>
        <v>-6.1281158895041816</v>
      </c>
      <c r="F2081" s="13">
        <f>VLOOKUP($A2081,Tabela__10.32.17.251_sql_prd_IHF_INDICES[#All],6,0)</f>
        <v>2.0608729664344017</v>
      </c>
    </row>
    <row r="2082" spans="1:6">
      <c r="A2082" s="112">
        <f>Base!A3150</f>
        <v>43934</v>
      </c>
      <c r="B2082" s="12">
        <f>VLOOKUP($A2082,Tabela__10.32.17.251_sql_prd_IHF_INDICES[#All],2,0)</f>
        <v>3530.2</v>
      </c>
      <c r="C2082" s="13">
        <f>VLOOKUP($A2082,Tabela__10.32.17.251_sql_prd_IHF_INDICES[#All],3,0)</f>
        <v>0.21631872093748061</v>
      </c>
      <c r="D2082" s="13">
        <f>VLOOKUP($A2082,Tabela__10.32.17.251_sql_prd_IHF_INDICES[#All],4,0)</f>
        <v>1.3641753931587397</v>
      </c>
      <c r="E2082" s="13">
        <f>VLOOKUP($A2082,Tabela__10.32.17.251_sql_prd_IHF_INDICES[#All],5,0)</f>
        <v>-5.9250534304764235</v>
      </c>
      <c r="F2082" s="13">
        <f>VLOOKUP($A2082,Tabela__10.32.17.251_sql_prd_IHF_INDICES[#All],6,0)</f>
        <v>2.5719997210664536</v>
      </c>
    </row>
    <row r="2083" spans="1:6">
      <c r="A2083" s="112">
        <f>Base!A3151</f>
        <v>43935</v>
      </c>
      <c r="B2083" s="12">
        <f>VLOOKUP($A2083,Tabela__10.32.17.251_sql_prd_IHF_INDICES[#All],2,0)</f>
        <v>3550.84</v>
      </c>
      <c r="C2083" s="13">
        <f>VLOOKUP($A2083,Tabela__10.32.17.251_sql_prd_IHF_INDICES[#All],3,0)</f>
        <v>0.58466942382868758</v>
      </c>
      <c r="D2083" s="13">
        <f>VLOOKUP($A2083,Tabela__10.32.17.251_sql_prd_IHF_INDICES[#All],4,0)</f>
        <v>1.956820733398601</v>
      </c>
      <c r="E2083" s="13">
        <f>VLOOKUP($A2083,Tabela__10.32.17.251_sql_prd_IHF_INDICES[#All],5,0)</f>
        <v>-5.3750259824012492</v>
      </c>
      <c r="F2083" s="13">
        <f>VLOOKUP($A2083,Tabela__10.32.17.251_sql_prd_IHF_INDICES[#All],6,0)</f>
        <v>3.1717068408451787</v>
      </c>
    </row>
    <row r="2084" spans="1:6">
      <c r="A2084" s="112">
        <f>Base!A3152</f>
        <v>43936</v>
      </c>
      <c r="B2084" s="12">
        <f>VLOOKUP($A2084,Tabela__10.32.17.251_sql_prd_IHF_INDICES[#All],2,0)</f>
        <v>3550.16</v>
      </c>
      <c r="C2084" s="13">
        <f>VLOOKUP($A2084,Tabela__10.32.17.251_sql_prd_IHF_INDICES[#All],3,0)</f>
        <v>-1.9150398215639353E-2</v>
      </c>
      <c r="D2084" s="13">
        <f>VLOOKUP($A2084,Tabela__10.32.17.251_sql_prd_IHF_INDICES[#All],4,0)</f>
        <v>1.9372955962201566</v>
      </c>
      <c r="E2084" s="13">
        <f>VLOOKUP($A2084,Tabela__10.32.17.251_sql_prd_IHF_INDICES[#All],5,0)</f>
        <v>-5.3931470417370679</v>
      </c>
      <c r="F2084" s="13">
        <f>VLOOKUP($A2084,Tabela__10.32.17.251_sql_prd_IHF_INDICES[#All],6,0)</f>
        <v>3.148951995769611</v>
      </c>
    </row>
    <row r="2085" spans="1:6">
      <c r="A2085" s="112">
        <f>Base!A3153</f>
        <v>43937</v>
      </c>
      <c r="B2085" s="12">
        <f>VLOOKUP($A2085,Tabela__10.32.17.251_sql_prd_IHF_INDICES[#All],2,0)</f>
        <v>3554.02</v>
      </c>
      <c r="C2085" s="13">
        <f>VLOOKUP($A2085,Tabela__10.32.17.251_sql_prd_IHF_INDICES[#All],3,0)</f>
        <v>0.10872749397210502</v>
      </c>
      <c r="D2085" s="13">
        <f>VLOOKUP($A2085,Tabela__10.32.17.251_sql_prd_IHF_INDICES[#All],4,0)</f>
        <v>2.0481294631448765</v>
      </c>
      <c r="E2085" s="13">
        <f>VLOOKUP($A2085,Tabela__10.32.17.251_sql_prd_IHF_INDICES[#All],5,0)</f>
        <v>-5.2902833813896706</v>
      </c>
      <c r="F2085" s="13">
        <f>VLOOKUP($A2085,Tabela__10.32.17.251_sql_prd_IHF_INDICES[#All],6,0)</f>
        <v>3.2005342935129688</v>
      </c>
    </row>
    <row r="2086" spans="1:6">
      <c r="A2086" s="112">
        <f>Base!A3154</f>
        <v>43938</v>
      </c>
      <c r="B2086" s="12">
        <f>VLOOKUP($A2086,Tabela__10.32.17.251_sql_prd_IHF_INDICES[#All],2,0)</f>
        <v>3563.62</v>
      </c>
      <c r="C2086" s="13">
        <f>VLOOKUP($A2086,Tabela__10.32.17.251_sql_prd_IHF_INDICES[#All],3,0)</f>
        <v>0.27011665663108086</v>
      </c>
      <c r="D2086" s="13">
        <f>VLOOKUP($A2086,Tabela__10.32.17.251_sql_prd_IHF_INDICES[#All],4,0)</f>
        <v>2.3237784586052745</v>
      </c>
      <c r="E2086" s="13">
        <f>VLOOKUP($A2086,Tabela__10.32.17.251_sql_prd_IHF_INDICES[#All],5,0)</f>
        <v>-5.0344566613547137</v>
      </c>
      <c r="F2086" s="13">
        <f>VLOOKUP($A2086,Tabela__10.32.17.251_sql_prd_IHF_INDICES[#All],6,0)</f>
        <v>3.5228840762850933</v>
      </c>
    </row>
    <row r="2087" spans="1:6">
      <c r="A2087" s="112">
        <f>Base!A3155</f>
        <v>43941</v>
      </c>
      <c r="B2087" s="12">
        <f>VLOOKUP($A2087,Tabela__10.32.17.251_sql_prd_IHF_INDICES[#All],2,0)</f>
        <v>3572.06</v>
      </c>
      <c r="C2087" s="13">
        <f>VLOOKUP($A2087,Tabela__10.32.17.251_sql_prd_IHF_INDICES[#All],3,0)</f>
        <v>0.23683782221448624</v>
      </c>
      <c r="D2087" s="13">
        <f>VLOOKUP($A2087,Tabela__10.32.17.251_sql_prd_IHF_INDICES[#All],4,0)</f>
        <v>2.5661198671142138</v>
      </c>
      <c r="E2087" s="13">
        <f>VLOOKUP($A2087,Tabela__10.32.17.251_sql_prd_IHF_INDICES[#All],5,0)</f>
        <v>-4.8095423366573016</v>
      </c>
      <c r="F2087" s="13">
        <f>VLOOKUP($A2087,Tabela__10.32.17.251_sql_prd_IHF_INDICES[#All],6,0)</f>
        <v>3.4734875367524509</v>
      </c>
    </row>
    <row r="2088" spans="1:6">
      <c r="A2088" s="112">
        <f>Base!A3156</f>
        <v>43943</v>
      </c>
      <c r="B2088" s="12">
        <f>VLOOKUP($A2088,Tabela__10.32.17.251_sql_prd_IHF_INDICES[#All],2,0)</f>
        <v>3599.5</v>
      </c>
      <c r="C2088" s="13">
        <f>VLOOKUP($A2088,Tabela__10.32.17.251_sql_prd_IHF_INDICES[#All],3,0)</f>
        <v>0.76818418503608044</v>
      </c>
      <c r="D2088" s="13">
        <f>VLOOKUP($A2088,Tabela__10.32.17.251_sql_prd_IHF_INDICES[#All],4,0)</f>
        <v>3.3540165791385412</v>
      </c>
      <c r="E2088" s="13">
        <f>VLOOKUP($A2088,Tabela__10.32.17.251_sql_prd_IHF_INDICES[#All],5,0)</f>
        <v>-4.0783042952240329</v>
      </c>
      <c r="F2088" s="13">
        <f>VLOOKUP($A2088,Tabela__10.32.17.251_sql_prd_IHF_INDICES[#All],6,0)</f>
        <v>4.2369519198190542</v>
      </c>
    </row>
    <row r="2089" spans="1:6">
      <c r="A2089" s="112">
        <f>Base!A3157</f>
        <v>43944</v>
      </c>
      <c r="B2089" s="12">
        <f>VLOOKUP($A2089,Tabela__10.32.17.251_sql_prd_IHF_INDICES[#All],2,0)</f>
        <v>3590.7</v>
      </c>
      <c r="C2089" s="13">
        <f>VLOOKUP($A2089,Tabela__10.32.17.251_sql_prd_IHF_INDICES[#All],3,0)</f>
        <v>-0.24447839977774777</v>
      </c>
      <c r="D2089" s="13">
        <f>VLOOKUP($A2089,Tabela__10.32.17.251_sql_prd_IHF_INDICES[#All],4,0)</f>
        <v>3.101338333299819</v>
      </c>
      <c r="E2089" s="13">
        <f>VLOOKUP($A2089,Tabela__10.32.17.251_sql_prd_IHF_INDICES[#All],5,0)</f>
        <v>-4.31281212192276</v>
      </c>
      <c r="F2089" s="13">
        <f>VLOOKUP($A2089,Tabela__10.32.17.251_sql_prd_IHF_INDICES[#All],6,0)</f>
        <v>3.7270920477918246</v>
      </c>
    </row>
    <row r="2090" spans="1:6">
      <c r="A2090" s="112">
        <f>Base!A3158</f>
        <v>43945</v>
      </c>
      <c r="B2090" s="12">
        <f>VLOOKUP($A2090,Tabela__10.32.17.251_sql_prd_IHF_INDICES[#All],2,0)</f>
        <v>3553.96</v>
      </c>
      <c r="C2090" s="13">
        <f>VLOOKUP($A2090,Tabela__10.32.17.251_sql_prd_IHF_INDICES[#All],3,0)</f>
        <v>-1.0231988191717445</v>
      </c>
      <c r="D2090" s="13">
        <f>VLOOKUP($A2090,Tabela__10.32.17.251_sql_prd_IHF_INDICES[#All],4,0)</f>
        <v>2.0464066569232386</v>
      </c>
      <c r="E2090" s="13">
        <f>VLOOKUP($A2090,Tabela__10.32.17.251_sql_prd_IHF_INDICES[#All],5,0)</f>
        <v>-5.2918822983898934</v>
      </c>
      <c r="F2090" s="13">
        <f>VLOOKUP($A2090,Tabela__10.32.17.251_sql_prd_IHF_INDICES[#All],6,0)</f>
        <v>2.7559965766891015</v>
      </c>
    </row>
    <row r="2091" spans="1:6">
      <c r="A2091" s="112">
        <f>Base!A3159</f>
        <v>43948</v>
      </c>
      <c r="B2091" s="12">
        <f>VLOOKUP($A2091,Tabela__10.32.17.251_sql_prd_IHF_INDICES[#All],2,0)</f>
        <v>3563.46</v>
      </c>
      <c r="C2091" s="13">
        <f>VLOOKUP($A2091,Tabela__10.32.17.251_sql_prd_IHF_INDICES[#All],3,0)</f>
        <v>0.26730745422007818</v>
      </c>
      <c r="D2091" s="13">
        <f>VLOOKUP($A2091,Tabela__10.32.17.251_sql_prd_IHF_INDICES[#All],4,0)</f>
        <v>2.3191843086809438</v>
      </c>
      <c r="E2091" s="13">
        <f>VLOOKUP($A2091,Tabela__10.32.17.251_sql_prd_IHF_INDICES[#All],5,0)</f>
        <v>-5.0387204400219598</v>
      </c>
      <c r="F2091" s="13">
        <f>VLOOKUP($A2091,Tabela__10.32.17.251_sql_prd_IHF_INDICES[#All],6,0)</f>
        <v>2.7985402933837333</v>
      </c>
    </row>
    <row r="2092" spans="1:6">
      <c r="A2092" s="112">
        <f>Base!A3160</f>
        <v>43949</v>
      </c>
      <c r="B2092" s="12">
        <f>VLOOKUP($A2092,Tabela__10.32.17.251_sql_prd_IHF_INDICES[#All],2,0)</f>
        <v>3582.75</v>
      </c>
      <c r="C2092" s="13">
        <f>VLOOKUP($A2092,Tabela__10.32.17.251_sql_prd_IHF_INDICES[#All],3,0)</f>
        <v>0.54132781061102531</v>
      </c>
      <c r="D2092" s="13">
        <f>VLOOKUP($A2092,Tabela__10.32.17.251_sql_prd_IHF_INDICES[#All],4,0)</f>
        <v>2.8730665089341745</v>
      </c>
      <c r="E2092" s="13">
        <f>VLOOKUP($A2092,Tabela__10.32.17.251_sql_prd_IHF_INDICES[#All],5,0)</f>
        <v>-4.5246686244516994</v>
      </c>
      <c r="F2092" s="13">
        <f>VLOOKUP($A2092,Tabela__10.32.17.251_sql_prd_IHF_INDICES[#All],6,0)</f>
        <v>3.3550173808940098</v>
      </c>
    </row>
    <row r="2093" spans="1:6">
      <c r="A2093" s="112">
        <f>Base!A3161</f>
        <v>43950</v>
      </c>
      <c r="B2093" s="12">
        <f>VLOOKUP($A2093,Tabela__10.32.17.251_sql_prd_IHF_INDICES[#All],2,0)</f>
        <v>3593.61</v>
      </c>
      <c r="C2093" s="13">
        <f>VLOOKUP($A2093,Tabela__10.32.17.251_sql_prd_IHF_INDICES[#All],3,0)</f>
        <v>0.3031191124136523</v>
      </c>
      <c r="D2093" s="13">
        <f>VLOOKUP($A2093,Tabela__10.32.17.251_sql_prd_IHF_INDICES[#All],4,0)</f>
        <v>3.1848944350487685</v>
      </c>
      <c r="E2093" s="13">
        <f>VLOOKUP($A2093,Tabela__10.32.17.251_sql_prd_IHF_INDICES[#All],5,0)</f>
        <v>-4.2352646474121514</v>
      </c>
      <c r="F2093" s="13">
        <f>VLOOKUP($A2093,Tabela__10.32.17.251_sql_prd_IHF_INDICES[#All],6,0)</f>
        <v>3.6829622961603636</v>
      </c>
    </row>
    <row r="2094" spans="1:6">
      <c r="A2094" s="112">
        <f>Base!A3162</f>
        <v>43951</v>
      </c>
      <c r="B2094" s="12">
        <f>VLOOKUP($A2094,Tabela__10.32.17.251_sql_prd_IHF_INDICES[#All],2,0)</f>
        <v>3583.65</v>
      </c>
      <c r="C2094" s="13">
        <f>VLOOKUP($A2094,Tabela__10.32.17.251_sql_prd_IHF_INDICES[#All],3,0)</f>
        <v>-0.27715862322288398</v>
      </c>
      <c r="D2094" s="13">
        <f>VLOOKUP($A2094,Tabela__10.32.17.251_sql_prd_IHF_INDICES[#All],4,0)</f>
        <v>2.8989086022586097</v>
      </c>
      <c r="E2094" s="13">
        <f>VLOOKUP($A2094,Tabela__10.32.17.251_sql_prd_IHF_INDICES[#All],5,0)</f>
        <v>-4.5006848694484241</v>
      </c>
      <c r="F2094" s="13">
        <f>VLOOKUP($A2094,Tabela__10.32.17.251_sql_prd_IHF_INDICES[#All],6,0)</f>
        <v>3.3219641163293012</v>
      </c>
    </row>
    <row r="2095" spans="1:6">
      <c r="A2095" s="112">
        <f>Base!A3163</f>
        <v>43955</v>
      </c>
      <c r="B2095" s="12">
        <f>VLOOKUP($A2095,Tabela__10.32.17.251_sql_prd_IHF_INDICES[#All],2,0)</f>
        <v>3575.37</v>
      </c>
      <c r="C2095" s="13">
        <f>VLOOKUP($A2095,Tabela__10.32.17.251_sql_prd_IHF_INDICES[#All],3,0)</f>
        <v>-0.23104934912728803</v>
      </c>
      <c r="D2095" s="13">
        <f>VLOOKUP($A2095,Tabela__10.32.17.251_sql_prd_IHF_INDICES[#All],4,0)</f>
        <v>-0.23104934912728803</v>
      </c>
      <c r="E2095" s="13">
        <f>VLOOKUP($A2095,Tabela__10.32.17.251_sql_prd_IHF_INDICES[#All],5,0)</f>
        <v>-4.7213354154785891</v>
      </c>
      <c r="F2095" s="13">
        <f>VLOOKUP($A2095,Tabela__10.32.17.251_sql_prd_IHF_INDICES[#All],6,0)</f>
        <v>2.9926717135054792</v>
      </c>
    </row>
    <row r="2096" spans="1:6">
      <c r="A2096" s="112">
        <f>Base!A3164</f>
        <v>43956</v>
      </c>
      <c r="B2096" s="12">
        <f>VLOOKUP($A2096,Tabela__10.32.17.251_sql_prd_IHF_INDICES[#All],2,0)</f>
        <v>3581.44</v>
      </c>
      <c r="C2096" s="13">
        <f>VLOOKUP($A2096,Tabela__10.32.17.251_sql_prd_IHF_INDICES[#All],3,0)</f>
        <v>0.16977263891568839</v>
      </c>
      <c r="D2096" s="13">
        <f>VLOOKUP($A2096,Tabela__10.32.17.251_sql_prd_IHF_INDICES[#All],4,0)</f>
        <v>-6.1668968788808343E-2</v>
      </c>
      <c r="E2096" s="13">
        <f>VLOOKUP($A2096,Tabela__10.32.17.251_sql_prd_IHF_INDICES[#All],5,0)</f>
        <v>-4.559578312289803</v>
      </c>
      <c r="F2096" s="13">
        <f>VLOOKUP($A2096,Tabela__10.32.17.251_sql_prd_IHF_INDICES[#All],6,0)</f>
        <v>3.1675250901632701</v>
      </c>
    </row>
    <row r="2097" spans="1:6">
      <c r="A2097" s="112">
        <f>Base!A3165</f>
        <v>43957</v>
      </c>
      <c r="B2097" s="12">
        <f>VLOOKUP($A2097,Tabela__10.32.17.251_sql_prd_IHF_INDICES[#All],2,0)</f>
        <v>3587.63</v>
      </c>
      <c r="C2097" s="13">
        <f>VLOOKUP($A2097,Tabela__10.32.17.251_sql_prd_IHF_INDICES[#All],3,0)</f>
        <v>0.17283550750535337</v>
      </c>
      <c r="D2097" s="13">
        <f>VLOOKUP($A2097,Tabela__10.32.17.251_sql_prd_IHF_INDICES[#All],4,0)</f>
        <v>0.11105995284137471</v>
      </c>
      <c r="E2097" s="13">
        <f>VLOOKUP($A2097,Tabela__10.32.17.251_sql_prd_IHF_INDICES[#All],5,0)</f>
        <v>-4.3946233751005925</v>
      </c>
      <c r="F2097" s="13">
        <f>VLOOKUP($A2097,Tabela__10.32.17.251_sql_prd_IHF_INDICES[#All],6,0)</f>
        <v>3.381273611139135</v>
      </c>
    </row>
    <row r="2098" spans="1:6">
      <c r="A2098" s="112">
        <f>Base!A3166</f>
        <v>43958</v>
      </c>
      <c r="B2098" s="12">
        <f>VLOOKUP($A2098,Tabela__10.32.17.251_sql_prd_IHF_INDICES[#All],2,0)</f>
        <v>3594.54</v>
      </c>
      <c r="C2098" s="13">
        <f>VLOOKUP($A2098,Tabela__10.32.17.251_sql_prd_IHF_INDICES[#All],3,0)</f>
        <v>0.19260626095778388</v>
      </c>
      <c r="D2098" s="13">
        <f>VLOOKUP($A2098,Tabela__10.32.17.251_sql_prd_IHF_INDICES[#All],4,0)</f>
        <v>0.30388012222175576</v>
      </c>
      <c r="E2098" s="13">
        <f>VLOOKUP($A2098,Tabela__10.32.17.251_sql_prd_IHF_INDICES[#All],5,0)</f>
        <v>-4.2104814339087637</v>
      </c>
      <c r="F2098" s="13">
        <f>VLOOKUP($A2098,Tabela__10.32.17.251_sql_prd_IHF_INDICES[#All],6,0)</f>
        <v>3.5663658679943255</v>
      </c>
    </row>
    <row r="2099" spans="1:6">
      <c r="A2099" s="112">
        <f>Base!A3167</f>
        <v>43959</v>
      </c>
      <c r="B2099" s="12">
        <f>VLOOKUP($A2099,Tabela__10.32.17.251_sql_prd_IHF_INDICES[#All],2,0)</f>
        <v>3602.11</v>
      </c>
      <c r="C2099" s="13">
        <f>VLOOKUP($A2099,Tabela__10.32.17.251_sql_prd_IHF_INDICES[#All],3,0)</f>
        <v>0.21059718350608936</v>
      </c>
      <c r="D2099" s="13">
        <f>VLOOKUP($A2099,Tabela__10.32.17.251_sql_prd_IHF_INDICES[#All],4,0)</f>
        <v>0.51511726870647756</v>
      </c>
      <c r="E2099" s="13">
        <f>VLOOKUP($A2099,Tabela__10.32.17.251_sql_prd_IHF_INDICES[#All],5,0)</f>
        <v>-4.0087514057145279</v>
      </c>
      <c r="F2099" s="13">
        <f>VLOOKUP($A2099,Tabela__10.32.17.251_sql_prd_IHF_INDICES[#All],6,0)</f>
        <v>3.6357725261383367</v>
      </c>
    </row>
    <row r="2100" spans="1:6">
      <c r="A2100" s="112">
        <f>Base!A3168</f>
        <v>43962</v>
      </c>
      <c r="B2100" s="12">
        <f>VLOOKUP($A2100,Tabela__10.32.17.251_sql_prd_IHF_INDICES[#All],2,0)</f>
        <v>3599.47</v>
      </c>
      <c r="C2100" s="13">
        <f>VLOOKUP($A2100,Tabela__10.32.17.251_sql_prd_IHF_INDICES[#All],3,0)</f>
        <v>-7.3290377029022746E-2</v>
      </c>
      <c r="D2100" s="13">
        <f>VLOOKUP($A2100,Tabela__10.32.17.251_sql_prd_IHF_INDICES[#All],4,0)</f>
        <v>0.44144936028909232</v>
      </c>
      <c r="E2100" s="13">
        <f>VLOOKUP($A2100,Tabela__10.32.17.251_sql_prd_IHF_INDICES[#All],5,0)</f>
        <v>-4.0791037537241444</v>
      </c>
      <c r="F2100" s="13">
        <f>VLOOKUP($A2100,Tabela__10.32.17.251_sql_prd_IHF_INDICES[#All],6,0)</f>
        <v>3.6122833176932545</v>
      </c>
    </row>
    <row r="2101" spans="1:6">
      <c r="A2101" s="112">
        <f>Base!A3169</f>
        <v>43963</v>
      </c>
      <c r="B2101" s="12">
        <f>VLOOKUP($A2101,Tabela__10.32.17.251_sql_prd_IHF_INDICES[#All],2,0)</f>
        <v>3586.3</v>
      </c>
      <c r="C2101" s="13">
        <f>VLOOKUP($A2101,Tabela__10.32.17.251_sql_prd_IHF_INDICES[#All],3,0)</f>
        <v>-0.36588720005999997</v>
      </c>
      <c r="D2101" s="13">
        <f>VLOOKUP($A2101,Tabela__10.32.17.251_sql_prd_IHF_INDICES[#All],4,0)</f>
        <v>7.3946953525050318E-2</v>
      </c>
      <c r="E2101" s="13">
        <f>VLOOKUP($A2101,Tabela__10.32.17.251_sql_prd_IHF_INDICES[#All],5,0)</f>
        <v>-4.4300660352721071</v>
      </c>
      <c r="F2101" s="13">
        <f>VLOOKUP($A2101,Tabela__10.32.17.251_sql_prd_IHF_INDICES[#All],6,0)</f>
        <v>3.2331792353438971</v>
      </c>
    </row>
    <row r="2102" spans="1:6">
      <c r="A2102" s="112">
        <f>Base!A3170</f>
        <v>43964</v>
      </c>
      <c r="B2102" s="12">
        <f>VLOOKUP($A2102,Tabela__10.32.17.251_sql_prd_IHF_INDICES[#All],2,0)</f>
        <v>3584</v>
      </c>
      <c r="C2102" s="13">
        <f>VLOOKUP($A2102,Tabela__10.32.17.251_sql_prd_IHF_INDICES[#All],3,0)</f>
        <v>-6.4132950394557575E-2</v>
      </c>
      <c r="D2102" s="13">
        <f>VLOOKUP($A2102,Tabela__10.32.17.251_sql_prd_IHF_INDICES[#All],4,0)</f>
        <v>9.7665787674561244E-3</v>
      </c>
      <c r="E2102" s="13">
        <f>VLOOKUP($A2102,Tabela__10.32.17.251_sql_prd_IHF_INDICES[#All],5,0)</f>
        <v>-4.4913578536138203</v>
      </c>
      <c r="F2102" s="13">
        <f>VLOOKUP($A2102,Tabela__10.32.17.251_sql_prd_IHF_INDICES[#All],6,0)</f>
        <v>3.4113631314253379</v>
      </c>
    </row>
    <row r="2103" spans="1:6">
      <c r="A2103" s="112">
        <f>Base!A3171</f>
        <v>43965</v>
      </c>
      <c r="B2103" s="12">
        <f>VLOOKUP($A2103,Tabela__10.32.17.251_sql_prd_IHF_INDICES[#All],2,0)</f>
        <v>3589.31</v>
      </c>
      <c r="C2103" s="13">
        <f>VLOOKUP($A2103,Tabela__10.32.17.251_sql_prd_IHF_INDICES[#All],3,0)</f>
        <v>0.1481584821428461</v>
      </c>
      <c r="D2103" s="13">
        <f>VLOOKUP($A2103,Tabela__10.32.17.251_sql_prd_IHF_INDICES[#All],4,0)</f>
        <v>0.15793953092517743</v>
      </c>
      <c r="E2103" s="13">
        <f>VLOOKUP($A2103,Tabela__10.32.17.251_sql_prd_IHF_INDICES[#All],5,0)</f>
        <v>-4.3498536990944858</v>
      </c>
      <c r="F2103" s="13">
        <f>VLOOKUP($A2103,Tabela__10.32.17.251_sql_prd_IHF_INDICES[#All],6,0)</f>
        <v>3.5487407321928233</v>
      </c>
    </row>
    <row r="2104" spans="1:6">
      <c r="A2104" s="112">
        <f>Base!A3172</f>
        <v>43966</v>
      </c>
      <c r="B2104" s="12">
        <f>VLOOKUP($A2104,Tabela__10.32.17.251_sql_prd_IHF_INDICES[#All],2,0)</f>
        <v>3584.44</v>
      </c>
      <c r="C2104" s="13">
        <f>VLOOKUP($A2104,Tabela__10.32.17.251_sql_prd_IHF_INDICES[#All],3,0)</f>
        <v>-0.13568067400140382</v>
      </c>
      <c r="D2104" s="13">
        <f>VLOOKUP($A2104,Tabela__10.32.17.251_sql_prd_IHF_INDICES[#All],4,0)</f>
        <v>2.20445635036981E-2</v>
      </c>
      <c r="E2104" s="13">
        <f>VLOOKUP($A2104,Tabela__10.32.17.251_sql_prd_IHF_INDICES[#All],5,0)</f>
        <v>-4.4796324622788823</v>
      </c>
      <c r="F2104" s="13">
        <f>VLOOKUP($A2104,Tabela__10.32.17.251_sql_prd_IHF_INDICES[#All],6,0)</f>
        <v>3.4189859028142422</v>
      </c>
    </row>
    <row r="2105" spans="1:6">
      <c r="A2105" s="112">
        <f>Base!A3173</f>
        <v>43969</v>
      </c>
      <c r="B2105" s="12">
        <f>VLOOKUP($A2105,Tabela__10.32.17.251_sql_prd_IHF_INDICES[#All],2,0)</f>
        <v>3599.99</v>
      </c>
      <c r="C2105" s="13">
        <f>VLOOKUP($A2105,Tabela__10.32.17.251_sql_prd_IHF_INDICES[#All],3,0)</f>
        <v>0.43381950876566489</v>
      </c>
      <c r="D2105" s="13">
        <f>VLOOKUP($A2105,Tabela__10.32.17.251_sql_prd_IHF_INDICES[#All],4,0)</f>
        <v>0.45595970588645507</v>
      </c>
      <c r="E2105" s="13">
        <f>VLOOKUP($A2105,Tabela__10.32.17.251_sql_prd_IHF_INDICES[#All],5,0)</f>
        <v>-4.0652464730555842</v>
      </c>
      <c r="F2105" s="13">
        <f>VLOOKUP($A2105,Tabela__10.32.17.251_sql_prd_IHF_INDICES[#All],6,0)</f>
        <v>4.2049717487958604</v>
      </c>
    </row>
    <row r="2106" spans="1:6">
      <c r="A2106" s="112">
        <f>Base!A3174</f>
        <v>43970</v>
      </c>
      <c r="B2106" s="12">
        <f>VLOOKUP($A2106,Tabela__10.32.17.251_sql_prd_IHF_INDICES[#All],2,0)</f>
        <v>3602.49</v>
      </c>
      <c r="C2106" s="13">
        <f>VLOOKUP($A2106,Tabela__10.32.17.251_sql_prd_IHF_INDICES[#All],3,0)</f>
        <v>6.9444637346216531E-2</v>
      </c>
      <c r="D2106" s="13">
        <f>VLOOKUP($A2106,Tabela__10.32.17.251_sql_prd_IHF_INDICES[#All],4,0)</f>
        <v>0.5257209827968623</v>
      </c>
      <c r="E2106" s="13">
        <f>VLOOKUP($A2106,Tabela__10.32.17.251_sql_prd_IHF_INDICES[#All],5,0)</f>
        <v>-3.9986249313798128</v>
      </c>
      <c r="F2106" s="13">
        <f>VLOOKUP($A2106,Tabela__10.32.17.251_sql_prd_IHF_INDICES[#All],6,0)</f>
        <v>4.2773365135235331</v>
      </c>
    </row>
    <row r="2107" spans="1:6">
      <c r="A2107" s="112">
        <f>Base!A3175</f>
        <v>43971</v>
      </c>
      <c r="B2107" s="12">
        <f>VLOOKUP($A2107,Tabela__10.32.17.251_sql_prd_IHF_INDICES[#All],2,0)</f>
        <v>3609.25</v>
      </c>
      <c r="C2107" s="13">
        <f>VLOOKUP($A2107,Tabela__10.32.17.251_sql_prd_IHF_INDICES[#All],3,0)</f>
        <v>0.18764798791948145</v>
      </c>
      <c r="D2107" s="13">
        <f>VLOOKUP($A2107,Tabela__10.32.17.251_sql_prd_IHF_INDICES[#All],4,0)</f>
        <v>0.71435547556262247</v>
      </c>
      <c r="E2107" s="13">
        <f>VLOOKUP($A2107,Tabela__10.32.17.251_sql_prd_IHF_INDICES[#All],5,0)</f>
        <v>-3.81848028268853</v>
      </c>
      <c r="F2107" s="13">
        <f>VLOOKUP($A2107,Tabela__10.32.17.251_sql_prd_IHF_INDICES[#All],6,0)</f>
        <v>4.2379660997368784</v>
      </c>
    </row>
    <row r="2108" spans="1:6">
      <c r="A2108" s="112">
        <f>Base!A3176</f>
        <v>43972</v>
      </c>
      <c r="B2108" s="12">
        <f>VLOOKUP($A2108,Tabela__10.32.17.251_sql_prd_IHF_INDICES[#All],2,0)</f>
        <v>3611.21</v>
      </c>
      <c r="C2108" s="13">
        <f>VLOOKUP($A2108,Tabela__10.32.17.251_sql_prd_IHF_INDICES[#All],3,0)</f>
        <v>5.4304910992586386E-2</v>
      </c>
      <c r="D2108" s="13">
        <f>VLOOKUP($A2108,Tabela__10.32.17.251_sql_prd_IHF_INDICES[#All],4,0)</f>
        <v>0.7690483166603812</v>
      </c>
      <c r="E2108" s="13">
        <f>VLOOKUP($A2108,Tabela__10.32.17.251_sql_prd_IHF_INDICES[#All],5,0)</f>
        <v>-3.7662489940147204</v>
      </c>
      <c r="F2108" s="13">
        <f>VLOOKUP($A2108,Tabela__10.32.17.251_sql_prd_IHF_INDICES[#All],6,0)</f>
        <v>3.9879402888801874</v>
      </c>
    </row>
    <row r="2109" spans="1:6">
      <c r="A2109" s="112">
        <f>Base!A3177</f>
        <v>43973</v>
      </c>
      <c r="B2109" s="12">
        <f>VLOOKUP($A2109,Tabela__10.32.17.251_sql_prd_IHF_INDICES[#All],2,0)</f>
        <v>3607.41</v>
      </c>
      <c r="C2109" s="13">
        <f>VLOOKUP($A2109,Tabela__10.32.17.251_sql_prd_IHF_INDICES[#All],3,0)</f>
        <v>-0.10522788760554125</v>
      </c>
      <c r="D2109" s="13">
        <f>VLOOKUP($A2109,Tabela__10.32.17.251_sql_prd_IHF_INDICES[#All],4,0)</f>
        <v>0.66301117575655599</v>
      </c>
      <c r="E2109" s="13">
        <f>VLOOKUP($A2109,Tabela__10.32.17.251_sql_prd_IHF_INDICES[#All],5,0)</f>
        <v>-3.867513737361894</v>
      </c>
      <c r="F2109" s="13">
        <f>VLOOKUP($A2109,Tabela__10.32.17.251_sql_prd_IHF_INDICES[#All],6,0)</f>
        <v>3.8746274673538972</v>
      </c>
    </row>
    <row r="2110" spans="1:6">
      <c r="A2110" s="112">
        <f>Base!A3178</f>
        <v>43976</v>
      </c>
      <c r="B2110" s="12">
        <f>VLOOKUP($A2110,Tabela__10.32.17.251_sql_prd_IHF_INDICES[#All],2,0)</f>
        <v>3630.63</v>
      </c>
      <c r="C2110" s="13">
        <f>VLOOKUP($A2110,Tabela__10.32.17.251_sql_prd_IHF_INDICES[#All],3,0)</f>
        <v>0.64367510208156453</v>
      </c>
      <c r="D2110" s="13">
        <f>VLOOKUP($A2110,Tabela__10.32.17.251_sql_prd_IHF_INDICES[#All],4,0)</f>
        <v>1.3109539157004635</v>
      </c>
      <c r="E2110" s="13">
        <f>VLOOKUP($A2110,Tabela__10.32.17.251_sql_prd_IHF_INDICES[#All],5,0)</f>
        <v>-3.2487328582773256</v>
      </c>
      <c r="F2110" s="13">
        <f>VLOOKUP($A2110,Tabela__10.32.17.251_sql_prd_IHF_INDICES[#All],6,0)</f>
        <v>4.5170595212049358</v>
      </c>
    </row>
    <row r="2111" spans="1:6">
      <c r="A2111" s="112">
        <f>Base!A3179</f>
        <v>43977</v>
      </c>
      <c r="B2111" s="12">
        <f>VLOOKUP($A2111,Tabela__10.32.17.251_sql_prd_IHF_INDICES[#All],2,0)</f>
        <v>3629.82</v>
      </c>
      <c r="C2111" s="13">
        <f>VLOOKUP($A2111,Tabela__10.32.17.251_sql_prd_IHF_INDICES[#All],3,0)</f>
        <v>-2.2310177572482104E-2</v>
      </c>
      <c r="D2111" s="13">
        <f>VLOOKUP($A2111,Tabela__10.32.17.251_sql_prd_IHF_INDICES[#All],4,0)</f>
        <v>1.2883512619815018</v>
      </c>
      <c r="E2111" s="13">
        <f>VLOOKUP($A2111,Tabela__10.32.17.251_sql_prd_IHF_INDICES[#All],5,0)</f>
        <v>-3.2703182377802675</v>
      </c>
      <c r="F2111" s="13">
        <f>VLOOKUP($A2111,Tabela__10.32.17.251_sql_prd_IHF_INDICES[#All],6,0)</f>
        <v>4.4937415796322266</v>
      </c>
    </row>
    <row r="2112" spans="1:6">
      <c r="A2112" s="112">
        <f>Base!A3180</f>
        <v>43978</v>
      </c>
      <c r="B2112" s="12">
        <f>VLOOKUP($A2112,Tabela__10.32.17.251_sql_prd_IHF_INDICES[#All],2,0)</f>
        <v>3646.06</v>
      </c>
      <c r="C2112" s="13">
        <f>VLOOKUP($A2112,Tabela__10.32.17.251_sql_prd_IHF_INDICES[#All],3,0)</f>
        <v>0.4474051054873085</v>
      </c>
      <c r="D2112" s="13">
        <f>VLOOKUP($A2112,Tabela__10.32.17.251_sql_prd_IHF_INDICES[#All],4,0)</f>
        <v>1.7415205167915282</v>
      </c>
      <c r="E2112" s="13">
        <f>VLOOKUP($A2112,Tabela__10.32.17.251_sql_prd_IHF_INDICES[#All],5,0)</f>
        <v>-2.837544703054462</v>
      </c>
      <c r="F2112" s="13">
        <f>VLOOKUP($A2112,Tabela__10.32.17.251_sql_prd_IHF_INDICES[#All],6,0)</f>
        <v>4.8031595649274506</v>
      </c>
    </row>
    <row r="2113" spans="1:6">
      <c r="A2113" s="112">
        <f>Base!A3181</f>
        <v>43979</v>
      </c>
      <c r="B2113" s="12">
        <f>VLOOKUP($A2113,Tabela__10.32.17.251_sql_prd_IHF_INDICES[#All],2,0)</f>
        <v>3643.92</v>
      </c>
      <c r="C2113" s="13">
        <f>VLOOKUP($A2113,Tabela__10.32.17.251_sql_prd_IHF_INDICES[#All],3,0)</f>
        <v>-5.8693493798778196E-2</v>
      </c>
      <c r="D2113" s="13">
        <f>VLOOKUP($A2113,Tabela__10.32.17.251_sql_prd_IHF_INDICES[#All],4,0)</f>
        <v>1.68180486375622</v>
      </c>
      <c r="E2113" s="13">
        <f>VLOOKUP($A2113,Tabela__10.32.17.251_sql_prd_IHF_INDICES[#All],5,0)</f>
        <v>-2.8945727427289181</v>
      </c>
      <c r="F2113" s="13">
        <f>VLOOKUP($A2113,Tabela__10.32.17.251_sql_prd_IHF_INDICES[#All],6,0)</f>
        <v>4.3654589717886383</v>
      </c>
    </row>
    <row r="2114" spans="1:6">
      <c r="A2114" s="112">
        <f>Base!A3182</f>
        <v>43980</v>
      </c>
      <c r="B2114" s="12">
        <f>VLOOKUP($A2114,Tabela__10.32.17.251_sql_prd_IHF_INDICES[#All],2,0)</f>
        <v>3650.81</v>
      </c>
      <c r="C2114" s="13">
        <f>VLOOKUP($A2114,Tabela__10.32.17.251_sql_prd_IHF_INDICES[#All],3,0)</f>
        <v>0.18908208742234311</v>
      </c>
      <c r="D2114" s="13">
        <f>VLOOKUP($A2114,Tabela__10.32.17.251_sql_prd_IHF_INDICES[#All],4,0)</f>
        <v>1.8740669429213153</v>
      </c>
      <c r="E2114" s="13">
        <f>VLOOKUP($A2114,Tabela__10.32.17.251_sql_prd_IHF_INDICES[#All],5,0)</f>
        <v>-2.7109637738705006</v>
      </c>
      <c r="F2114" s="13">
        <f>VLOOKUP($A2114,Tabela__10.32.17.251_sql_prd_IHF_INDICES[#All],6,0)</f>
        <v>4.4607729526654483</v>
      </c>
    </row>
    <row r="2115" spans="1:6">
      <c r="A2115" s="112">
        <f>Base!A3183</f>
        <v>43983</v>
      </c>
      <c r="B2115" s="12">
        <f>VLOOKUP($A2115,Tabela__10.32.17.251_sql_prd_IHF_INDICES[#All],2,0)</f>
        <v>3657.86</v>
      </c>
      <c r="C2115" s="13">
        <f>VLOOKUP($A2115,Tabela__10.32.17.251_sql_prd_IHF_INDICES[#All],3,0)</f>
        <v>0.19310783086494698</v>
      </c>
      <c r="D2115" s="13">
        <f>VLOOKUP($A2115,Tabela__10.32.17.251_sql_prd_IHF_INDICES[#All],4,0)</f>
        <v>0.19310783086494698</v>
      </c>
      <c r="E2115" s="13">
        <f>VLOOKUP($A2115,Tabela__10.32.17.251_sql_prd_IHF_INDICES[#All],5,0)</f>
        <v>-2.5230910263448147</v>
      </c>
      <c r="F2115" s="13">
        <f>VLOOKUP($A2115,Tabela__10.32.17.251_sql_prd_IHF_INDICES[#All],6,0)</f>
        <v>4.4893878367183726</v>
      </c>
    </row>
    <row r="2116" spans="1:6">
      <c r="A2116" s="112">
        <f>Base!A3184</f>
        <v>43984</v>
      </c>
      <c r="B2116" s="12">
        <f>VLOOKUP($A2116,Tabela__10.32.17.251_sql_prd_IHF_INDICES[#All],2,0)</f>
        <v>3667.86</v>
      </c>
      <c r="C2116" s="13">
        <f>VLOOKUP($A2116,Tabela__10.32.17.251_sql_prd_IHF_INDICES[#All],3,0)</f>
        <v>0.27338389112760986</v>
      </c>
      <c r="D2116" s="13">
        <f>VLOOKUP($A2116,Tabela__10.32.17.251_sql_prd_IHF_INDICES[#All],4,0)</f>
        <v>0.46701964769462201</v>
      </c>
      <c r="E2116" s="13">
        <f>VLOOKUP($A2116,Tabela__10.32.17.251_sql_prd_IHF_INDICES[#All],5,0)</f>
        <v>-2.256604859641731</v>
      </c>
      <c r="F2116" s="13">
        <f>VLOOKUP($A2116,Tabela__10.32.17.251_sql_prd_IHF_INDICES[#All],6,0)</f>
        <v>4.7750449910018089</v>
      </c>
    </row>
    <row r="2117" spans="1:6">
      <c r="A2117" s="112">
        <f>Base!A3185</f>
        <v>43985</v>
      </c>
      <c r="B2117" s="12">
        <f>VLOOKUP($A2117,Tabela__10.32.17.251_sql_prd_IHF_INDICES[#All],2,0)</f>
        <v>3683.17</v>
      </c>
      <c r="C2117" s="13">
        <f>VLOOKUP($A2117,Tabela__10.32.17.251_sql_prd_IHF_INDICES[#All],3,0)</f>
        <v>0.41740960669163218</v>
      </c>
      <c r="D2117" s="13">
        <f>VLOOKUP($A2117,Tabela__10.32.17.251_sql_prd_IHF_INDICES[#All],4,0)</f>
        <v>0.88637863926088745</v>
      </c>
      <c r="E2117" s="13">
        <f>VLOOKUP($A2117,Tabela__10.32.17.251_sql_prd_IHF_INDICES[#All],5,0)</f>
        <v>-1.8486145384193131</v>
      </c>
      <c r="F2117" s="13">
        <f>VLOOKUP($A2117,Tabela__10.32.17.251_sql_prd_IHF_INDICES[#All],6,0)</f>
        <v>5.2024689876978947</v>
      </c>
    </row>
    <row r="2118" spans="1:6">
      <c r="A2118" s="112">
        <f>Base!A3186</f>
        <v>43986</v>
      </c>
      <c r="B2118" s="12">
        <f>VLOOKUP($A2118,Tabela__10.32.17.251_sql_prd_IHF_INDICES[#All],2,0)</f>
        <v>3686.68</v>
      </c>
      <c r="C2118" s="13">
        <f>VLOOKUP($A2118,Tabela__10.32.17.251_sql_prd_IHF_INDICES[#All],3,0)</f>
        <v>9.5298343546446063E-2</v>
      </c>
      <c r="D2118" s="13">
        <f>VLOOKUP($A2118,Tabela__10.32.17.251_sql_prd_IHF_INDICES[#All],4,0)</f>
        <v>0.98252168696808528</v>
      </c>
      <c r="E2118" s="13">
        <f>VLOOKUP($A2118,Tabela__10.32.17.251_sql_prd_IHF_INDICES[#All],5,0)</f>
        <v>-1.7550778939065315</v>
      </c>
      <c r="F2118" s="13">
        <f>VLOOKUP($A2118,Tabela__10.32.17.251_sql_prd_IHF_INDICES[#All],6,0)</f>
        <v>5.213770587244837</v>
      </c>
    </row>
    <row r="2119" spans="1:6">
      <c r="A2119" s="112">
        <f>Base!A3187</f>
        <v>43987</v>
      </c>
      <c r="B2119" s="12">
        <f>VLOOKUP($A2119,Tabela__10.32.17.251_sql_prd_IHF_INDICES[#All],2,0)</f>
        <v>3692.61</v>
      </c>
      <c r="C2119" s="13">
        <f>VLOOKUP($A2119,Tabela__10.32.17.251_sql_prd_IHF_INDICES[#All],3,0)</f>
        <v>0.16084932785054296</v>
      </c>
      <c r="D2119" s="13">
        <f>VLOOKUP($A2119,Tabela__10.32.17.251_sql_prd_IHF_INDICES[#All],4,0)</f>
        <v>1.1449513943481149</v>
      </c>
      <c r="E2119" s="13">
        <f>VLOOKUP($A2119,Tabela__10.32.17.251_sql_prd_IHF_INDICES[#All],5,0)</f>
        <v>-1.5970515970515908</v>
      </c>
      <c r="F2119" s="13">
        <f>VLOOKUP($A2119,Tabela__10.32.17.251_sql_prd_IHF_INDICES[#All],6,0)</f>
        <v>5.5960673964517316</v>
      </c>
    </row>
    <row r="2120" spans="1:6">
      <c r="A2120" s="112">
        <f>Base!A3188</f>
        <v>43990</v>
      </c>
      <c r="B2120" s="12">
        <f>VLOOKUP($A2120,Tabela__10.32.17.251_sql_prd_IHF_INDICES[#All],2,0)</f>
        <v>3710.65</v>
      </c>
      <c r="C2120" s="13">
        <f>VLOOKUP($A2120,Tabela__10.32.17.251_sql_prd_IHF_INDICES[#All],3,0)</f>
        <v>0.48854333384786841</v>
      </c>
      <c r="D2120" s="13">
        <f>VLOOKUP($A2120,Tabela__10.32.17.251_sql_prd_IHF_INDICES[#All],4,0)</f>
        <v>1.6390883119088651</v>
      </c>
      <c r="E2120" s="13">
        <f>VLOOKUP($A2120,Tabela__10.32.17.251_sql_prd_IHF_INDICES[#All],5,0)</f>
        <v>-1.1163105523192218</v>
      </c>
      <c r="F2120" s="13">
        <f>VLOOKUP($A2120,Tabela__10.32.17.251_sql_prd_IHF_INDICES[#All],6,0)</f>
        <v>5.6975528608825154</v>
      </c>
    </row>
    <row r="2121" spans="1:6">
      <c r="A2121" s="112">
        <f>Base!A3189</f>
        <v>43991</v>
      </c>
      <c r="B2121" s="12">
        <f>VLOOKUP($A2121,Tabela__10.32.17.251_sql_prd_IHF_INDICES[#All],2,0)</f>
        <v>3707.06</v>
      </c>
      <c r="C2121" s="13">
        <f>VLOOKUP($A2121,Tabela__10.32.17.251_sql_prd_IHF_INDICES[#All],3,0)</f>
        <v>-9.6748548098046783E-2</v>
      </c>
      <c r="D2121" s="13">
        <f>VLOOKUP($A2121,Tabela__10.32.17.251_sql_prd_IHF_INDICES[#All],4,0)</f>
        <v>1.540753969666997</v>
      </c>
      <c r="E2121" s="13">
        <f>VLOOKUP($A2121,Tabela__10.32.17.251_sql_prd_IHF_INDICES[#All],5,0)</f>
        <v>-1.2119790861656377</v>
      </c>
      <c r="F2121" s="13">
        <f>VLOOKUP($A2121,Tabela__10.32.17.251_sql_prd_IHF_INDICES[#All],6,0)</f>
        <v>5.5952920131144612</v>
      </c>
    </row>
    <row r="2122" spans="1:6">
      <c r="A2122" s="112">
        <f>Base!A3190</f>
        <v>43992</v>
      </c>
      <c r="B2122" s="12">
        <f>VLOOKUP($A2122,Tabela__10.32.17.251_sql_prd_IHF_INDICES[#All],2,0)</f>
        <v>3698.77</v>
      </c>
      <c r="C2122" s="13">
        <f>VLOOKUP($A2122,Tabela__10.32.17.251_sql_prd_IHF_INDICES[#All],3,0)</f>
        <v>-0.22362734889642688</v>
      </c>
      <c r="D2122" s="13">
        <f>VLOOKUP($A2122,Tabela__10.32.17.251_sql_prd_IHF_INDICES[#All],4,0)</f>
        <v>1.3136810735151938</v>
      </c>
      <c r="E2122" s="13">
        <f>VLOOKUP($A2122,Tabela__10.32.17.251_sql_prd_IHF_INDICES[#All],5,0)</f>
        <v>-1.4328961183624922</v>
      </c>
      <c r="F2122" s="13">
        <f>VLOOKUP($A2122,Tabela__10.32.17.251_sql_prd_IHF_INDICES[#All],6,0)</f>
        <v>5.3651546961483332</v>
      </c>
    </row>
    <row r="2123" spans="1:6">
      <c r="A2123" s="112">
        <f>Base!A3191</f>
        <v>43994</v>
      </c>
      <c r="B2123" s="12">
        <f>VLOOKUP($A2123,Tabela__10.32.17.251_sql_prd_IHF_INDICES[#All],2,0)</f>
        <v>3684.29</v>
      </c>
      <c r="C2123" s="13">
        <f>VLOOKUP($A2123,Tabela__10.32.17.251_sql_prd_IHF_INDICES[#All],3,0)</f>
        <v>-0.3914814924961596</v>
      </c>
      <c r="D2123" s="13">
        <f>VLOOKUP($A2123,Tabela__10.32.17.251_sql_prd_IHF_INDICES[#All],4,0)</f>
        <v>0.91705676274580483</v>
      </c>
      <c r="E2123" s="13">
        <f>VLOOKUP($A2123,Tabela__10.32.17.251_sql_prd_IHF_INDICES[#All],5,0)</f>
        <v>-1.8187680877485679</v>
      </c>
      <c r="F2123" s="13">
        <f>VLOOKUP($A2123,Tabela__10.32.17.251_sql_prd_IHF_INDICES[#All],6,0)</f>
        <v>4.7703140018313439</v>
      </c>
    </row>
    <row r="2124" spans="1:6">
      <c r="A2124" s="112">
        <f>Base!A3192</f>
        <v>43997</v>
      </c>
      <c r="B2124" s="12">
        <f>VLOOKUP($A2124,Tabela__10.32.17.251_sql_prd_IHF_INDICES[#All],2,0)</f>
        <v>3686.41</v>
      </c>
      <c r="C2124" s="13">
        <f>VLOOKUP($A2124,Tabela__10.32.17.251_sql_prd_IHF_INDICES[#All],3,0)</f>
        <v>5.7541615888001552E-2</v>
      </c>
      <c r="D2124" s="13">
        <f>VLOOKUP($A2124,Tabela__10.32.17.251_sql_prd_IHF_INDICES[#All],4,0)</f>
        <v>0.97512606791370082</v>
      </c>
      <c r="E2124" s="13">
        <f>VLOOKUP($A2124,Tabela__10.32.17.251_sql_prd_IHF_INDICES[#All],5,0)</f>
        <v>-1.7622730204075121</v>
      </c>
      <c r="F2124" s="13">
        <f>VLOOKUP($A2124,Tabela__10.32.17.251_sql_prd_IHF_INDICES[#All],6,0)</f>
        <v>4.5282997467894992</v>
      </c>
    </row>
    <row r="2125" spans="1:6">
      <c r="A2125" s="112">
        <f>Base!A3193</f>
        <v>43998</v>
      </c>
      <c r="B2125" s="12">
        <f>VLOOKUP($A2125,Tabela__10.32.17.251_sql_prd_IHF_INDICES[#All],2,0)</f>
        <v>3693.57</v>
      </c>
      <c r="C2125" s="13">
        <f>VLOOKUP($A2125,Tabela__10.32.17.251_sql_prd_IHF_INDICES[#All],3,0)</f>
        <v>0.19422690368136042</v>
      </c>
      <c r="D2125" s="13">
        <f>VLOOKUP($A2125,Tabela__10.32.17.251_sql_prd_IHF_INDICES[#All],4,0)</f>
        <v>1.1712469287637584</v>
      </c>
      <c r="E2125" s="13">
        <f>VLOOKUP($A2125,Tabela__10.32.17.251_sql_prd_IHF_INDICES[#All],5,0)</f>
        <v>-1.5714689250480918</v>
      </c>
      <c r="F2125" s="13">
        <f>VLOOKUP($A2125,Tabela__10.32.17.251_sql_prd_IHF_INDICES[#All],6,0)</f>
        <v>4.73132182685847</v>
      </c>
    </row>
    <row r="2126" spans="1:6">
      <c r="A2126" s="112">
        <f>Base!A3194</f>
        <v>43999</v>
      </c>
      <c r="B2126" s="12">
        <f>VLOOKUP($A2126,Tabela__10.32.17.251_sql_prd_IHF_INDICES[#All],2,0)</f>
        <v>3709.78</v>
      </c>
      <c r="C2126" s="13">
        <f>VLOOKUP($A2126,Tabela__10.32.17.251_sql_prd_IHF_INDICES[#All],3,0)</f>
        <v>0.43887079438049703</v>
      </c>
      <c r="D2126" s="13">
        <f>VLOOKUP($A2126,Tabela__10.32.17.251_sql_prd_IHF_INDICES[#All],4,0)</f>
        <v>1.6152579838446979</v>
      </c>
      <c r="E2126" s="13">
        <f>VLOOKUP($A2126,Tabela__10.32.17.251_sql_prd_IHF_INDICES[#All],5,0)</f>
        <v>-1.1394948488223866</v>
      </c>
      <c r="F2126" s="13">
        <f>VLOOKUP($A2126,Tabela__10.32.17.251_sql_prd_IHF_INDICES[#All],6,0)</f>
        <v>5.2939607068453576</v>
      </c>
    </row>
    <row r="2127" spans="1:6">
      <c r="A2127" s="112">
        <f>Base!A3195</f>
        <v>44000</v>
      </c>
      <c r="B2127" s="12">
        <f>VLOOKUP($A2127,Tabela__10.32.17.251_sql_prd_IHF_INDICES[#All],2,0)</f>
        <v>3712.96</v>
      </c>
      <c r="C2127" s="13">
        <f>VLOOKUP($A2127,Tabela__10.32.17.251_sql_prd_IHF_INDICES[#All],3,0)</f>
        <v>8.5719368803527374E-2</v>
      </c>
      <c r="D2127" s="13">
        <f>VLOOKUP($A2127,Tabela__10.32.17.251_sql_prd_IHF_INDICES[#All],4,0)</f>
        <v>1.7023619415965197</v>
      </c>
      <c r="E2127" s="13">
        <f>VLOOKUP($A2127,Tabela__10.32.17.251_sql_prd_IHF_INDICES[#All],5,0)</f>
        <v>-1.0547522478108196</v>
      </c>
      <c r="F2127" s="13">
        <f>VLOOKUP($A2127,Tabela__10.32.17.251_sql_prd_IHF_INDICES[#All],6,0)</f>
        <v>5.2017782210422858</v>
      </c>
    </row>
    <row r="2128" spans="1:6">
      <c r="A2128" s="112">
        <f>Base!A3196</f>
        <v>44001</v>
      </c>
      <c r="B2128" s="12">
        <f>VLOOKUP($A2128,Tabela__10.32.17.251_sql_prd_IHF_INDICES[#All],2,0)</f>
        <v>3716.59</v>
      </c>
      <c r="C2128" s="13">
        <f>VLOOKUP($A2128,Tabela__10.32.17.251_sql_prd_IHF_INDICES[#All],3,0)</f>
        <v>9.7765664052396062E-2</v>
      </c>
      <c r="D2128" s="13">
        <f>VLOOKUP($A2128,Tabela__10.32.17.251_sql_prd_IHF_INDICES[#All],4,0)</f>
        <v>1.8017919311057007</v>
      </c>
      <c r="E2128" s="13">
        <f>VLOOKUP($A2128,Tabela__10.32.17.251_sql_prd_IHF_INDICES[#All],5,0)</f>
        <v>-0.95801776929759219</v>
      </c>
      <c r="F2128" s="13">
        <f>VLOOKUP($A2128,Tabela__10.32.17.251_sql_prd_IHF_INDICES[#All],6,0)</f>
        <v>5.1303737815468375</v>
      </c>
    </row>
    <row r="2129" spans="1:6">
      <c r="A2129" s="112">
        <f>Base!A3197</f>
        <v>44004</v>
      </c>
      <c r="B2129" s="12">
        <f>VLOOKUP($A2129,Tabela__10.32.17.251_sql_prd_IHF_INDICES[#All],2,0)</f>
        <v>3714.3</v>
      </c>
      <c r="C2129" s="13">
        <f>VLOOKUP($A2129,Tabela__10.32.17.251_sql_prd_IHF_INDICES[#All],3,0)</f>
        <v>-6.1615620770649748E-2</v>
      </c>
      <c r="D2129" s="13">
        <f>VLOOKUP($A2129,Tabela__10.32.17.251_sql_prd_IHF_INDICES[#All],4,0)</f>
        <v>1.7390661250517025</v>
      </c>
      <c r="E2129" s="13">
        <f>VLOOKUP($A2129,Tabela__10.32.17.251_sql_prd_IHF_INDICES[#All],5,0)</f>
        <v>-1.0190431014725942</v>
      </c>
      <c r="F2129" s="13">
        <f>VLOOKUP($A2129,Tabela__10.32.17.251_sql_prd_IHF_INDICES[#All],6,0)</f>
        <v>4.6228641928015124</v>
      </c>
    </row>
    <row r="2130" spans="1:6">
      <c r="A2130" s="112">
        <f>Base!A3198</f>
        <v>44005</v>
      </c>
      <c r="B2130" s="12">
        <f>VLOOKUP($A2130,Tabela__10.32.17.251_sql_prd_IHF_INDICES[#All],2,0)</f>
        <v>3718.92</v>
      </c>
      <c r="C2130" s="13">
        <f>VLOOKUP($A2130,Tabela__10.32.17.251_sql_prd_IHF_INDICES[#All],3,0)</f>
        <v>0.12438413698407924</v>
      </c>
      <c r="D2130" s="13">
        <f>VLOOKUP($A2130,Tabela__10.32.17.251_sql_prd_IHF_INDICES[#All],4,0)</f>
        <v>1.8656133844270117</v>
      </c>
      <c r="E2130" s="13">
        <f>VLOOKUP($A2130,Tabela__10.32.17.251_sql_prd_IHF_INDICES[#All],5,0)</f>
        <v>-0.8959264924557786</v>
      </c>
      <c r="F2130" s="13">
        <f>VLOOKUP($A2130,Tabela__10.32.17.251_sql_prd_IHF_INDICES[#All],6,0)</f>
        <v>4.7529984395157543</v>
      </c>
    </row>
    <row r="2131" spans="1:6">
      <c r="A2131" s="112">
        <f>Base!A3199</f>
        <v>44006</v>
      </c>
      <c r="B2131" s="12">
        <f>VLOOKUP($A2131,Tabela__10.32.17.251_sql_prd_IHF_INDICES[#All],2,0)</f>
        <v>3704.84</v>
      </c>
      <c r="C2131" s="13">
        <f>VLOOKUP($A2131,Tabela__10.32.17.251_sql_prd_IHF_INDICES[#All],3,0)</f>
        <v>-0.37860454110333341</v>
      </c>
      <c r="D2131" s="13">
        <f>VLOOKUP($A2131,Tabela__10.32.17.251_sql_prd_IHF_INDICES[#All],4,0)</f>
        <v>1.4799455463308187</v>
      </c>
      <c r="E2131" s="13">
        <f>VLOOKUP($A2131,Tabela__10.32.17.251_sql_prd_IHF_INDICES[#All],5,0)</f>
        <v>-1.2711390151737167</v>
      </c>
      <c r="F2131" s="13">
        <f>VLOOKUP($A2131,Tabela__10.32.17.251_sql_prd_IHF_INDICES[#All],6,0)</f>
        <v>4.322899654213086</v>
      </c>
    </row>
    <row r="2132" spans="1:6">
      <c r="A2132" s="112">
        <f>Base!A3200</f>
        <v>44007</v>
      </c>
      <c r="B2132" s="12">
        <f>VLOOKUP($A2132,Tabela__10.32.17.251_sql_prd_IHF_INDICES[#All],2,0)</f>
        <v>3718.72</v>
      </c>
      <c r="C2132" s="13">
        <f>VLOOKUP($A2132,Tabela__10.32.17.251_sql_prd_IHF_INDICES[#All],3,0)</f>
        <v>0.37464505889592825</v>
      </c>
      <c r="D2132" s="13">
        <f>VLOOKUP($A2132,Tabela__10.32.17.251_sql_prd_IHF_INDICES[#All],4,0)</f>
        <v>1.8601351480904249</v>
      </c>
      <c r="E2132" s="13">
        <f>VLOOKUP($A2132,Tabela__10.32.17.251_sql_prd_IHF_INDICES[#All],5,0)</f>
        <v>-0.90125621578984738</v>
      </c>
      <c r="F2132" s="13">
        <f>VLOOKUP($A2132,Tabela__10.32.17.251_sql_prd_IHF_INDICES[#All],6,0)</f>
        <v>5.0833184979216295</v>
      </c>
    </row>
    <row r="2133" spans="1:6">
      <c r="A2133" s="112">
        <f>Base!A3201</f>
        <v>44008</v>
      </c>
      <c r="B2133" s="12">
        <f>VLOOKUP($A2133,Tabela__10.32.17.251_sql_prd_IHF_INDICES[#All],2,0)</f>
        <v>3700.07</v>
      </c>
      <c r="C2133" s="13">
        <f>VLOOKUP($A2133,Tabela__10.32.17.251_sql_prd_IHF_INDICES[#All],3,0)</f>
        <v>-0.50151665089062103</v>
      </c>
      <c r="D2133" s="13">
        <f>VLOOKUP($A2133,Tabela__10.32.17.251_sql_prd_IHF_INDICES[#All],4,0)</f>
        <v>1.3492896097030638</v>
      </c>
      <c r="E2133" s="13">
        <f>VLOOKUP($A2133,Tabela__10.32.17.251_sql_prd_IHF_INDICES[#All],5,0)</f>
        <v>-1.3982529166910895</v>
      </c>
      <c r="F2133" s="13">
        <f>VLOOKUP($A2133,Tabela__10.32.17.251_sql_prd_IHF_INDICES[#All],6,0)</f>
        <v>4.5418328944543118</v>
      </c>
    </row>
    <row r="2134" spans="1:6">
      <c r="A2134" s="112">
        <f>Base!A3202</f>
        <v>44011</v>
      </c>
      <c r="B2134" s="12">
        <f>VLOOKUP($A2134,Tabela__10.32.17.251_sql_prd_IHF_INDICES[#All],2,0)</f>
        <v>3712.85</v>
      </c>
      <c r="C2134" s="13">
        <f>VLOOKUP($A2134,Tabela__10.32.17.251_sql_prd_IHF_INDICES[#All],3,0)</f>
        <v>0.3453988708321587</v>
      </c>
      <c r="D2134" s="13">
        <f>VLOOKUP($A2134,Tabela__10.32.17.251_sql_prd_IHF_INDICES[#All],4,0)</f>
        <v>1.6993489116113869</v>
      </c>
      <c r="E2134" s="13">
        <f>VLOOKUP($A2134,Tabela__10.32.17.251_sql_prd_IHF_INDICES[#All],5,0)</f>
        <v>-1.0576835956445541</v>
      </c>
      <c r="F2134" s="13">
        <f>VLOOKUP($A2134,Tabela__10.32.17.251_sql_prd_IHF_INDICES[#All],6,0)</f>
        <v>4.4799009469137285</v>
      </c>
    </row>
    <row r="2135" spans="1:6">
      <c r="A2135" s="112">
        <f>Base!A3203</f>
        <v>44012</v>
      </c>
      <c r="B2135" s="12">
        <f>VLOOKUP($A2135,Tabela__10.32.17.251_sql_prd_IHF_INDICES[#All],2,0)</f>
        <v>3716.91</v>
      </c>
      <c r="C2135" s="13">
        <f>VLOOKUP($A2135,Tabela__10.32.17.251_sql_prd_IHF_INDICES[#All],3,0)</f>
        <v>0.1093499602730974</v>
      </c>
      <c r="D2135" s="13">
        <f>VLOOKUP($A2135,Tabela__10.32.17.251_sql_prd_IHF_INDICES[#All],4,0)</f>
        <v>1.8105571092442485</v>
      </c>
      <c r="E2135" s="13">
        <f>VLOOKUP($A2135,Tabela__10.32.17.251_sql_prd_IHF_INDICES[#All],5,0)</f>
        <v>-0.94949021196309991</v>
      </c>
      <c r="F2135" s="13">
        <f>VLOOKUP($A2135,Tabela__10.32.17.251_sql_prd_IHF_INDICES[#All],6,0)</f>
        <v>4.5941496770925516</v>
      </c>
    </row>
    <row r="2136" spans="1:6">
      <c r="A2136" s="112">
        <f>Base!A3204</f>
        <v>44013</v>
      </c>
      <c r="B2136" s="12">
        <f>VLOOKUP($A2136,Tabela__10.32.17.251_sql_prd_IHF_INDICES[#All],2,0)</f>
        <v>3729.12</v>
      </c>
      <c r="C2136" s="13">
        <f>VLOOKUP($A2136,Tabela__10.32.17.251_sql_prd_IHF_INDICES[#All],3,0)</f>
        <v>0.32849867228423868</v>
      </c>
      <c r="D2136" s="13">
        <f>VLOOKUP($A2136,Tabela__10.32.17.251_sql_prd_IHF_INDICES[#All],4,0)</f>
        <v>0.32849867228423868</v>
      </c>
      <c r="E2136" s="13">
        <f>VLOOKUP($A2136,Tabela__10.32.17.251_sql_prd_IHF_INDICES[#All],5,0)</f>
        <v>-0.62411060241862604</v>
      </c>
      <c r="F2136" s="13">
        <f>VLOOKUP($A2136,Tabela__10.32.17.251_sql_prd_IHF_INDICES[#All],6,0)</f>
        <v>4.9557561975097419</v>
      </c>
    </row>
    <row r="2137" spans="1:6">
      <c r="A2137" s="112">
        <f>Base!A3205</f>
        <v>44014</v>
      </c>
      <c r="B2137" s="12">
        <f>VLOOKUP($A2137,Tabela__10.32.17.251_sql_prd_IHF_INDICES[#All],2,0)</f>
        <v>3730</v>
      </c>
      <c r="C2137" s="13">
        <f>VLOOKUP($A2137,Tabela__10.32.17.251_sql_prd_IHF_INDICES[#All],3,0)</f>
        <v>2.3598060668472698E-2</v>
      </c>
      <c r="D2137" s="13">
        <f>VLOOKUP($A2137,Tabela__10.32.17.251_sql_prd_IHF_INDICES[#All],4,0)</f>
        <v>0.35217425226869992</v>
      </c>
      <c r="E2137" s="13">
        <f>VLOOKUP($A2137,Tabela__10.32.17.251_sql_prd_IHF_INDICES[#All],5,0)</f>
        <v>-0.60065981974876115</v>
      </c>
      <c r="F2137" s="13">
        <f>VLOOKUP($A2137,Tabela__10.32.17.251_sql_prd_IHF_INDICES[#All],6,0)</f>
        <v>5.1172070949887516</v>
      </c>
    </row>
    <row r="2138" spans="1:6">
      <c r="A2138" s="112">
        <f>Base!A3206</f>
        <v>44015</v>
      </c>
      <c r="B2138" s="12">
        <f>VLOOKUP($A2138,Tabela__10.32.17.251_sql_prd_IHF_INDICES[#All],2,0)</f>
        <v>3737.58</v>
      </c>
      <c r="C2138" s="13">
        <f>VLOOKUP($A2138,Tabela__10.32.17.251_sql_prd_IHF_INDICES[#All],3,0)</f>
        <v>0.2032171581769493</v>
      </c>
      <c r="D2138" s="13">
        <f>VLOOKUP($A2138,Tabela__10.32.17.251_sql_prd_IHF_INDICES[#All],4,0)</f>
        <v>0.55610708895292849</v>
      </c>
      <c r="E2138" s="13">
        <f>VLOOKUP($A2138,Tabela__10.32.17.251_sql_prd_IHF_INDICES[#All],5,0)</f>
        <v>-0.39866330538781414</v>
      </c>
      <c r="F2138" s="13">
        <f>VLOOKUP($A2138,Tabela__10.32.17.251_sql_prd_IHF_INDICES[#All],6,0)</f>
        <v>5.0185868383268328</v>
      </c>
    </row>
    <row r="2139" spans="1:6">
      <c r="A2139" s="112">
        <f>Base!A3207</f>
        <v>44018</v>
      </c>
      <c r="B2139" s="12">
        <f>VLOOKUP($A2139,Tabela__10.32.17.251_sql_prd_IHF_INDICES[#All],2,0)</f>
        <v>3758.49</v>
      </c>
      <c r="C2139" s="13">
        <f>VLOOKUP($A2139,Tabela__10.32.17.251_sql_prd_IHF_INDICES[#All],3,0)</f>
        <v>0.55945290803138814</v>
      </c>
      <c r="D2139" s="13">
        <f>VLOOKUP($A2139,Tabela__10.32.17.251_sql_prd_IHF_INDICES[#All],4,0)</f>
        <v>1.1186711542652272</v>
      </c>
      <c r="E2139" s="13">
        <f>VLOOKUP($A2139,Tabela__10.32.17.251_sql_prd_IHF_INDICES[#All],5,0)</f>
        <v>0.15855926918832974</v>
      </c>
      <c r="F2139" s="13">
        <f>VLOOKUP($A2139,Tabela__10.32.17.251_sql_prd_IHF_INDICES[#All],6,0)</f>
        <v>5.0996610851984814</v>
      </c>
    </row>
    <row r="2140" spans="1:6">
      <c r="A2140" s="112">
        <f>Base!A3208</f>
        <v>44019</v>
      </c>
      <c r="B2140" s="12">
        <f>VLOOKUP($A2140,Tabela__10.32.17.251_sql_prd_IHF_INDICES[#All],2,0)</f>
        <v>3749.55</v>
      </c>
      <c r="C2140" s="13">
        <f>VLOOKUP($A2140,Tabela__10.32.17.251_sql_prd_IHF_INDICES[#All],3,0)</f>
        <v>-0.23786148160563902</v>
      </c>
      <c r="D2140" s="13">
        <f>VLOOKUP($A2140,Tabela__10.32.17.251_sql_prd_IHF_INDICES[#All],4,0)</f>
        <v>0.8781487848777747</v>
      </c>
      <c r="E2140" s="13">
        <f>VLOOKUP($A2140,Tabela__10.32.17.251_sql_prd_IHF_INDICES[#All],5,0)</f>
        <v>-7.9679363844220585E-2</v>
      </c>
      <c r="F2140" s="13">
        <f>VLOOKUP($A2140,Tabela__10.32.17.251_sql_prd_IHF_INDICES[#All],6,0)</f>
        <v>4.8496694741787305</v>
      </c>
    </row>
    <row r="2141" spans="1:6">
      <c r="A2141" s="112">
        <f>Base!A3209</f>
        <v>44020</v>
      </c>
      <c r="B2141" s="12">
        <f>VLOOKUP($A2141,Tabela__10.32.17.251_sql_prd_IHF_INDICES[#All],2,0)</f>
        <v>3764.34</v>
      </c>
      <c r="C2141" s="13">
        <f>VLOOKUP($A2141,Tabela__10.32.17.251_sql_prd_IHF_INDICES[#All],3,0)</f>
        <v>0.39444733368003693</v>
      </c>
      <c r="D2141" s="13">
        <f>VLOOKUP($A2141,Tabela__10.32.17.251_sql_prd_IHF_INDICES[#All],4,0)</f>
        <v>1.2760599530255101</v>
      </c>
      <c r="E2141" s="13">
        <f>VLOOKUP($A2141,Tabela__10.32.17.251_sql_prd_IHF_INDICES[#All],5,0)</f>
        <v>0.3144536767096362</v>
      </c>
      <c r="F2141" s="13">
        <f>VLOOKUP($A2141,Tabela__10.32.17.251_sql_prd_IHF_INDICES[#All],6,0)</f>
        <v>4.9875749893320664</v>
      </c>
    </row>
    <row r="2142" spans="1:6">
      <c r="A2142" s="112">
        <f>Base!A3210</f>
        <v>44021</v>
      </c>
      <c r="B2142" s="12">
        <f>VLOOKUP($A2142,Tabela__10.32.17.251_sql_prd_IHF_INDICES[#All],2,0)</f>
        <v>3764.21</v>
      </c>
      <c r="C2142" s="13">
        <f>VLOOKUP($A2142,Tabela__10.32.17.251_sql_prd_IHF_INDICES[#All],3,0)</f>
        <v>-3.4534606332070616E-3</v>
      </c>
      <c r="D2142" s="13">
        <f>VLOOKUP($A2142,Tabela__10.32.17.251_sql_prd_IHF_INDICES[#All],4,0)</f>
        <v>1.2725624241641587</v>
      </c>
      <c r="E2142" s="13">
        <f>VLOOKUP($A2142,Tabela__10.32.17.251_sql_prd_IHF_INDICES[#All],5,0)</f>
        <v>0.31098935654250148</v>
      </c>
      <c r="F2142" s="13">
        <f>VLOOKUP($A2142,Tabela__10.32.17.251_sql_prd_IHF_INDICES[#All],6,0)</f>
        <v>4.9681404330670142</v>
      </c>
    </row>
    <row r="2143" spans="1:6">
      <c r="A2143" s="112">
        <f>Base!A3211</f>
        <v>44022</v>
      </c>
      <c r="B2143" s="12">
        <f>VLOOKUP($A2143,Tabela__10.32.17.251_sql_prd_IHF_INDICES[#All],2,0)</f>
        <v>3775.51</v>
      </c>
      <c r="C2143" s="13">
        <f>VLOOKUP($A2143,Tabela__10.32.17.251_sql_prd_IHF_INDICES[#All],3,0)</f>
        <v>0.30019579141440378</v>
      </c>
      <c r="D2143" s="13">
        <f>VLOOKUP($A2143,Tabela__10.32.17.251_sql_prd_IHF_INDICES[#All],4,0)</f>
        <v>1.5765783944190259</v>
      </c>
      <c r="E2143" s="13">
        <f>VLOOKUP($A2143,Tabela__10.32.17.251_sql_prd_IHF_INDICES[#All],5,0)</f>
        <v>0.61211872491699904</v>
      </c>
      <c r="F2143" s="13">
        <f>VLOOKUP($A2143,Tabela__10.32.17.251_sql_prd_IHF_INDICES[#All],6,0)</f>
        <v>5.0167586887890581</v>
      </c>
    </row>
    <row r="2144" spans="1:6">
      <c r="A2144" s="112">
        <f>Base!A3212</f>
        <v>44025</v>
      </c>
      <c r="B2144" s="12">
        <f>VLOOKUP($A2144,Tabela__10.32.17.251_sql_prd_IHF_INDICES[#All],2,0)</f>
        <v>3761.57</v>
      </c>
      <c r="C2144" s="13">
        <f>VLOOKUP($A2144,Tabela__10.32.17.251_sql_prd_IHF_INDICES[#All],3,0)</f>
        <v>-0.36922164157955351</v>
      </c>
      <c r="D2144" s="13">
        <f>VLOOKUP($A2144,Tabela__10.32.17.251_sql_prd_IHF_INDICES[#All],4,0)</f>
        <v>1.2015356842108194</v>
      </c>
      <c r="E2144" s="13">
        <f>VLOOKUP($A2144,Tabela__10.32.17.251_sql_prd_IHF_INDICES[#All],5,0)</f>
        <v>0.24063700853289571</v>
      </c>
      <c r="F2144" s="13">
        <f>VLOOKUP($A2144,Tabela__10.32.17.251_sql_prd_IHF_INDICES[#All],6,0)</f>
        <v>4.7823192354083277</v>
      </c>
    </row>
    <row r="2145" spans="1:6">
      <c r="A2145" s="112">
        <f>Base!A3213</f>
        <v>44026</v>
      </c>
      <c r="B2145" s="12">
        <f>VLOOKUP($A2145,Tabela__10.32.17.251_sql_prd_IHF_INDICES[#All],2,0)</f>
        <v>3770.34</v>
      </c>
      <c r="C2145" s="13">
        <f>VLOOKUP($A2145,Tabela__10.32.17.251_sql_prd_IHF_INDICES[#All],3,0)</f>
        <v>0.23314732943957583</v>
      </c>
      <c r="D2145" s="13">
        <f>VLOOKUP($A2145,Tabela__10.32.17.251_sql_prd_IHF_INDICES[#All],4,0)</f>
        <v>1.4374843620103883</v>
      </c>
      <c r="E2145" s="13">
        <f>VLOOKUP($A2145,Tabela__10.32.17.251_sql_prd_IHF_INDICES[#All],5,0)</f>
        <v>0.47434537673149979</v>
      </c>
      <c r="F2145" s="13">
        <f>VLOOKUP($A2145,Tabela__10.32.17.251_sql_prd_IHF_INDICES[#All],6,0)</f>
        <v>5.0266164144305403</v>
      </c>
    </row>
    <row r="2146" spans="1:6">
      <c r="A2146" s="112">
        <f>Base!A3214</f>
        <v>44027</v>
      </c>
      <c r="B2146" s="12">
        <f>VLOOKUP($A2146,Tabela__10.32.17.251_sql_prd_IHF_INDICES[#All],2,0)</f>
        <v>3781.38</v>
      </c>
      <c r="C2146" s="13">
        <f>VLOOKUP($A2146,Tabela__10.32.17.251_sql_prd_IHF_INDICES[#All],3,0)</f>
        <v>0.29281178885722792</v>
      </c>
      <c r="D2146" s="13">
        <f>VLOOKUP($A2146,Tabela__10.32.17.251_sql_prd_IHF_INDICES[#All],4,0)</f>
        <v>1.7345052745425749</v>
      </c>
      <c r="E2146" s="13">
        <f>VLOOKUP($A2146,Tabela__10.32.17.251_sql_prd_IHF_INDICES[#All],5,0)</f>
        <v>0.76854610477170571</v>
      </c>
      <c r="F2146" s="13">
        <f>VLOOKUP($A2146,Tabela__10.32.17.251_sql_prd_IHF_INDICES[#All],6,0)</f>
        <v>5.3652583153841249</v>
      </c>
    </row>
    <row r="2147" spans="1:6">
      <c r="A2147" s="112">
        <f>Base!A3215</f>
        <v>44028</v>
      </c>
      <c r="B2147" s="12">
        <f>VLOOKUP($A2147,Tabela__10.32.17.251_sql_prd_IHF_INDICES[#All],2,0)</f>
        <v>3768.15</v>
      </c>
      <c r="C2147" s="13">
        <f>VLOOKUP($A2147,Tabela__10.32.17.251_sql_prd_IHF_INDICES[#All],3,0)</f>
        <v>-0.34987226885422329</v>
      </c>
      <c r="D2147" s="13">
        <f>VLOOKUP($A2147,Tabela__10.32.17.251_sql_prd_IHF_INDICES[#All],4,0)</f>
        <v>1.3785644527309016</v>
      </c>
      <c r="E2147" s="13">
        <f>VLOOKUP($A2147,Tabela__10.32.17.251_sql_prd_IHF_INDICES[#All],5,0)</f>
        <v>0.41598490622352102</v>
      </c>
      <c r="F2147" s="13">
        <f>VLOOKUP($A2147,Tabela__10.32.17.251_sql_prd_IHF_INDICES[#All],6,0)</f>
        <v>5.0042217373494235</v>
      </c>
    </row>
    <row r="2148" spans="1:6">
      <c r="A2148" s="112">
        <f>Base!A3216</f>
        <v>44029</v>
      </c>
      <c r="B2148" s="12">
        <f>VLOOKUP($A2148,Tabela__10.32.17.251_sql_prd_IHF_INDICES[#All],2,0)</f>
        <v>3793.61</v>
      </c>
      <c r="C2148" s="13">
        <f>VLOOKUP($A2148,Tabela__10.32.17.251_sql_prd_IHF_INDICES[#All],3,0)</f>
        <v>0.67566312381406313</v>
      </c>
      <c r="D2148" s="13">
        <f>VLOOKUP($A2148,Tabela__10.32.17.251_sql_prd_IHF_INDICES[#All],4,0)</f>
        <v>2.0635420281900796</v>
      </c>
      <c r="E2148" s="13">
        <f>VLOOKUP($A2148,Tabela__10.32.17.251_sql_prd_IHF_INDICES[#All],5,0)</f>
        <v>1.0944586866495909</v>
      </c>
      <c r="F2148" s="13">
        <f>VLOOKUP($A2148,Tabela__10.32.17.251_sql_prd_IHF_INDICES[#All],6,0)</f>
        <v>5.6309830761434254</v>
      </c>
    </row>
    <row r="2149" spans="1:6">
      <c r="A2149" s="112">
        <f>Base!A3217</f>
        <v>44032</v>
      </c>
      <c r="B2149" s="12">
        <f>VLOOKUP($A2149,Tabela__10.32.17.251_sql_prd_IHF_INDICES[#All],2,0)</f>
        <v>3810.59</v>
      </c>
      <c r="C2149" s="13">
        <f>VLOOKUP($A2149,Tabela__10.32.17.251_sql_prd_IHF_INDICES[#All],3,0)</f>
        <v>0.44759477120737134</v>
      </c>
      <c r="D2149" s="13">
        <f>VLOOKUP($A2149,Tabela__10.32.17.251_sql_prd_IHF_INDICES[#All],4,0)</f>
        <v>2.5203731056173018</v>
      </c>
      <c r="E2149" s="13">
        <f>VLOOKUP($A2149,Tabela__10.32.17.251_sql_prd_IHF_INDICES[#All],5,0)</f>
        <v>1.5469521977114153</v>
      </c>
      <c r="F2149" s="13">
        <f>VLOOKUP($A2149,Tabela__10.32.17.251_sql_prd_IHF_INDICES[#All],6,0)</f>
        <v>6.0952147608215768</v>
      </c>
    </row>
    <row r="2150" spans="1:6">
      <c r="A2150" s="112">
        <f>Base!A3218</f>
        <v>44033</v>
      </c>
      <c r="B2150" s="12">
        <f>VLOOKUP($A2150,Tabela__10.32.17.251_sql_prd_IHF_INDICES[#All],2,0)</f>
        <v>3809.03</v>
      </c>
      <c r="C2150" s="13">
        <f>VLOOKUP($A2150,Tabela__10.32.17.251_sql_prd_IHF_INDICES[#All],3,0)</f>
        <v>-4.0938542325463789E-2</v>
      </c>
      <c r="D2150" s="13">
        <f>VLOOKUP($A2150,Tabela__10.32.17.251_sql_prd_IHF_INDICES[#All],4,0)</f>
        <v>2.4784027592812397</v>
      </c>
      <c r="E2150" s="13">
        <f>VLOOKUP($A2150,Tabela__10.32.17.251_sql_prd_IHF_INDICES[#All],5,0)</f>
        <v>1.5053803557057321</v>
      </c>
      <c r="F2150" s="13">
        <f>VLOOKUP($A2150,Tabela__10.32.17.251_sql_prd_IHF_INDICES[#All],6,0)</f>
        <v>6.051780926421424</v>
      </c>
    </row>
    <row r="2151" spans="1:6">
      <c r="A2151" s="112">
        <f>Base!A3219</f>
        <v>44034</v>
      </c>
      <c r="B2151" s="12">
        <f>VLOOKUP($A2151,Tabela__10.32.17.251_sql_prd_IHF_INDICES[#All],2,0)</f>
        <v>3811.91</v>
      </c>
      <c r="C2151" s="13">
        <f>VLOOKUP($A2151,Tabela__10.32.17.251_sql_prd_IHF_INDICES[#All],3,0)</f>
        <v>7.5609800920428683E-2</v>
      </c>
      <c r="D2151" s="13">
        <f>VLOOKUP($A2151,Tabela__10.32.17.251_sql_prd_IHF_INDICES[#All],4,0)</f>
        <v>2.5558864755939714</v>
      </c>
      <c r="E2151" s="13">
        <f>VLOOKUP($A2151,Tabela__10.32.17.251_sql_prd_IHF_INDICES[#All],5,0)</f>
        <v>1.5821283717162293</v>
      </c>
      <c r="F2151" s="13">
        <f>VLOOKUP($A2151,Tabela__10.32.17.251_sql_prd_IHF_INDICES[#All],6,0)</f>
        <v>6.0823465568341506</v>
      </c>
    </row>
    <row r="2152" spans="1:6">
      <c r="A2152" s="112">
        <f>Base!A3220</f>
        <v>44035</v>
      </c>
      <c r="B2152" s="12">
        <f>VLOOKUP($A2152,Tabela__10.32.17.251_sql_prd_IHF_INDICES[#All],2,0)</f>
        <v>3796.29</v>
      </c>
      <c r="C2152" s="13">
        <f>VLOOKUP($A2152,Tabela__10.32.17.251_sql_prd_IHF_INDICES[#All],3,0)</f>
        <v>-0.40976833136143753</v>
      </c>
      <c r="D2152" s="13">
        <f>VLOOKUP($A2152,Tabela__10.32.17.251_sql_prd_IHF_INDICES[#All],4,0)</f>
        <v>2.1356449308699954</v>
      </c>
      <c r="E2152" s="13">
        <f>VLOOKUP($A2152,Tabela__10.32.17.251_sql_prd_IHF_INDICES[#All],5,0)</f>
        <v>1.1658769793259971</v>
      </c>
      <c r="F2152" s="13">
        <f>VLOOKUP($A2152,Tabela__10.32.17.251_sql_prd_IHF_INDICES[#All],6,0)</f>
        <v>5.7017800312403333</v>
      </c>
    </row>
    <row r="2153" spans="1:6">
      <c r="A2153" s="112">
        <f>Base!A3221</f>
        <v>44036</v>
      </c>
      <c r="B2153" s="12">
        <f>VLOOKUP($A2153,Tabela__10.32.17.251_sql_prd_IHF_INDICES[#All],2,0)</f>
        <v>3794.76</v>
      </c>
      <c r="C2153" s="13">
        <f>VLOOKUP($A2153,Tabela__10.32.17.251_sql_prd_IHF_INDICES[#All],3,0)</f>
        <v>-4.0302505867562122E-2</v>
      </c>
      <c r="D2153" s="13">
        <f>VLOOKUP($A2153,Tabela__10.32.17.251_sql_prd_IHF_INDICES[#All],4,0)</f>
        <v>2.0944817065788657</v>
      </c>
      <c r="E2153" s="13">
        <f>VLOOKUP($A2153,Tabela__10.32.17.251_sql_prd_IHF_INDICES[#All],5,0)</f>
        <v>1.1251045958204475</v>
      </c>
      <c r="F2153" s="13">
        <f>VLOOKUP($A2153,Tabela__10.32.17.251_sql_prd_IHF_INDICES[#All],6,0)</f>
        <v>5.5815700513334177</v>
      </c>
    </row>
    <row r="2154" spans="1:6">
      <c r="A2154" s="112">
        <f>Base!A3222</f>
        <v>44039</v>
      </c>
      <c r="B2154" s="12">
        <f>VLOOKUP($A2154,Tabela__10.32.17.251_sql_prd_IHF_INDICES[#All],2,0)</f>
        <v>3812</v>
      </c>
      <c r="C2154" s="13">
        <f>VLOOKUP($A2154,Tabela__10.32.17.251_sql_prd_IHF_INDICES[#All],3,0)</f>
        <v>0.45431068104437866</v>
      </c>
      <c r="D2154" s="13">
        <f>VLOOKUP($A2154,Tabela__10.32.17.251_sql_prd_IHF_INDICES[#All],4,0)</f>
        <v>2.5583078417287464</v>
      </c>
      <c r="E2154" s="13">
        <f>VLOOKUP($A2154,Tabela__10.32.17.251_sql_prd_IHF_INDICES[#All],5,0)</f>
        <v>1.5845267472165636</v>
      </c>
      <c r="F2154" s="13">
        <f>VLOOKUP($A2154,Tabela__10.32.17.251_sql_prd_IHF_INDICES[#All],6,0)</f>
        <v>6.2462896019666259</v>
      </c>
    </row>
    <row r="2155" spans="1:6">
      <c r="A2155" s="112">
        <f>Base!A3223</f>
        <v>44040</v>
      </c>
      <c r="B2155" s="12">
        <f>VLOOKUP($A2155,Tabela__10.32.17.251_sql_prd_IHF_INDICES[#All],2,0)</f>
        <v>3811.34</v>
      </c>
      <c r="C2155" s="13">
        <f>VLOOKUP($A2155,Tabela__10.32.17.251_sql_prd_IHF_INDICES[#All],3,0)</f>
        <v>-1.7313746065050761E-2</v>
      </c>
      <c r="D2155" s="13">
        <f>VLOOKUP($A2155,Tabela__10.32.17.251_sql_prd_IHF_INDICES[#All],4,0)</f>
        <v>2.5405511567404115</v>
      </c>
      <c r="E2155" s="13">
        <f>VLOOKUP($A2155,Tabela__10.32.17.251_sql_prd_IHF_INDICES[#All],5,0)</f>
        <v>1.5669386602141566</v>
      </c>
      <c r="F2155" s="13">
        <f>VLOOKUP($A2155,Tabela__10.32.17.251_sql_prd_IHF_INDICES[#All],6,0)</f>
        <v>6.2278943891813876</v>
      </c>
    </row>
    <row r="2156" spans="1:6">
      <c r="A2156" s="112">
        <f>Base!A3224</f>
        <v>44041</v>
      </c>
      <c r="B2156" s="12">
        <f>VLOOKUP($A2156,Tabela__10.32.17.251_sql_prd_IHF_INDICES[#All],2,0)</f>
        <v>3823.88</v>
      </c>
      <c r="C2156" s="13">
        <f>VLOOKUP($A2156,Tabela__10.32.17.251_sql_prd_IHF_INDICES[#All],3,0)</f>
        <v>0.32901814060146695</v>
      </c>
      <c r="D2156" s="13">
        <f>VLOOKUP($A2156,Tabela__10.32.17.251_sql_prd_IHF_INDICES[#All],4,0)</f>
        <v>2.8779281715188176</v>
      </c>
      <c r="E2156" s="13">
        <f>VLOOKUP($A2156,Tabela__10.32.17.251_sql_prd_IHF_INDICES[#All],5,0)</f>
        <v>1.9011123132598229</v>
      </c>
      <c r="F2156" s="13">
        <f>VLOOKUP($A2156,Tabela__10.32.17.251_sql_prd_IHF_INDICES[#All],6,0)</f>
        <v>6.4931086436462726</v>
      </c>
    </row>
    <row r="2157" spans="1:6">
      <c r="A2157" s="112">
        <f>Base!A3225</f>
        <v>44042</v>
      </c>
      <c r="B2157" s="12">
        <f>VLOOKUP($A2157,Tabela__10.32.17.251_sql_prd_IHF_INDICES[#All],2,0)</f>
        <v>3824.8</v>
      </c>
      <c r="C2157" s="13">
        <f>VLOOKUP($A2157,Tabela__10.32.17.251_sql_prd_IHF_INDICES[#All],3,0)</f>
        <v>2.4059332405834688E-2</v>
      </c>
      <c r="D2157" s="13">
        <f>VLOOKUP($A2157,Tabela__10.32.17.251_sql_prd_IHF_INDICES[#All],4,0)</f>
        <v>2.9026799142298332</v>
      </c>
      <c r="E2157" s="13">
        <f>VLOOKUP($A2157,Tabela__10.32.17.251_sql_prd_IHF_INDICES[#All],5,0)</f>
        <v>1.9256290405964993</v>
      </c>
      <c r="F2157" s="13">
        <f>VLOOKUP($A2157,Tabela__10.32.17.251_sql_prd_IHF_INDICES[#All],6,0)</f>
        <v>6.5305974659711108</v>
      </c>
    </row>
    <row r="2158" spans="1:6">
      <c r="A2158" s="112">
        <f>Base!A3226</f>
        <v>44043</v>
      </c>
      <c r="B2158" s="12">
        <f>VLOOKUP($A2158,Tabela__10.32.17.251_sql_prd_IHF_INDICES[#All],2,0)</f>
        <v>3816.68</v>
      </c>
      <c r="C2158" s="13">
        <f>VLOOKUP($A2158,Tabela__10.32.17.251_sql_prd_IHF_INDICES[#All],3,0)</f>
        <v>-0.21229868228405113</v>
      </c>
      <c r="D2158" s="13">
        <f>VLOOKUP($A2158,Tabela__10.32.17.251_sql_prd_IHF_INDICES[#All],4,0)</f>
        <v>2.6842188807369549</v>
      </c>
      <c r="E2158" s="13">
        <f>VLOOKUP($A2158,Tabela__10.32.17.251_sql_prd_IHF_INDICES[#All],5,0)</f>
        <v>1.709242273233591</v>
      </c>
      <c r="F2158" s="13">
        <f>VLOOKUP($A2158,Tabela__10.32.17.251_sql_prd_IHF_INDICES[#All],6,0)</f>
        <v>6.5013993955950422</v>
      </c>
    </row>
    <row r="2159" spans="1:6">
      <c r="A2159" s="112">
        <f>Base!A3227</f>
        <v>44046</v>
      </c>
      <c r="B2159" s="12">
        <f>VLOOKUP($A2159,Tabela__10.32.17.251_sql_prd_IHF_INDICES[#All],2,0)</f>
        <v>3820.06</v>
      </c>
      <c r="C2159" s="13">
        <f>VLOOKUP($A2159,Tabela__10.32.17.251_sql_prd_IHF_INDICES[#All],3,0)</f>
        <v>8.8558642589897651E-2</v>
      </c>
      <c r="D2159" s="13">
        <f>VLOOKUP($A2159,Tabela__10.32.17.251_sql_prd_IHF_INDICES[#All],4,0)</f>
        <v>8.8558642589897651E-2</v>
      </c>
      <c r="E2159" s="13">
        <f>VLOOKUP($A2159,Tabela__10.32.17.251_sql_prd_IHF_INDICES[#All],5,0)</f>
        <v>1.7993145975792491</v>
      </c>
      <c r="F2159" s="13">
        <f>VLOOKUP($A2159,Tabela__10.32.17.251_sql_prd_IHF_INDICES[#All],6,0)</f>
        <v>6.0629870977235711</v>
      </c>
    </row>
    <row r="2160" spans="1:6">
      <c r="A2160" s="112">
        <f>Base!A3228</f>
        <v>44047</v>
      </c>
      <c r="B2160" s="12">
        <f>VLOOKUP($A2160,Tabela__10.32.17.251_sql_prd_IHF_INDICES[#All],2,0)</f>
        <v>3812.26</v>
      </c>
      <c r="C2160" s="13">
        <f>VLOOKUP($A2160,Tabela__10.32.17.251_sql_prd_IHF_INDICES[#All],3,0)</f>
        <v>-0.20418527457682911</v>
      </c>
      <c r="D2160" s="13">
        <f>VLOOKUP($A2160,Tabela__10.32.17.251_sql_prd_IHF_INDICES[#All],4,0)</f>
        <v>-0.11580745569447215</v>
      </c>
      <c r="E2160" s="13">
        <f>VLOOKUP($A2160,Tabela__10.32.17.251_sql_prd_IHF_INDICES[#All],5,0)</f>
        <v>1.591455387550833</v>
      </c>
      <c r="F2160" s="13">
        <f>VLOOKUP($A2160,Tabela__10.32.17.251_sql_prd_IHF_INDICES[#All],6,0)</f>
        <v>5.8464220962936908</v>
      </c>
    </row>
    <row r="2161" spans="1:6">
      <c r="A2161" s="112">
        <f>Base!A3229</f>
        <v>44048</v>
      </c>
      <c r="B2161" s="12">
        <f>VLOOKUP($A2161,Tabela__10.32.17.251_sql_prd_IHF_INDICES[#All],2,0)</f>
        <v>3829.22</v>
      </c>
      <c r="C2161" s="13">
        <f>VLOOKUP($A2161,Tabela__10.32.17.251_sql_prd_IHF_INDICES[#All],3,0)</f>
        <v>0.44488046460628983</v>
      </c>
      <c r="D2161" s="13">
        <f>VLOOKUP($A2161,Tabela__10.32.17.251_sql_prd_IHF_INDICES[#All],4,0)</f>
        <v>0.32855780416487512</v>
      </c>
      <c r="E2161" s="13">
        <f>VLOOKUP($A2161,Tabela__10.32.17.251_sql_prd_IHF_INDICES[#All],5,0)</f>
        <v>2.0434159262792573</v>
      </c>
      <c r="F2161" s="13">
        <f>VLOOKUP($A2161,Tabela__10.32.17.251_sql_prd_IHF_INDICES[#All],6,0)</f>
        <v>6.7027430698752832</v>
      </c>
    </row>
    <row r="2162" spans="1:6">
      <c r="A2162" s="112">
        <f>Base!A3230</f>
        <v>44049</v>
      </c>
      <c r="B2162" s="12">
        <f>VLOOKUP($A2162,Tabela__10.32.17.251_sql_prd_IHF_INDICES[#All],2,0)</f>
        <v>3845.41</v>
      </c>
      <c r="C2162" s="13">
        <f>VLOOKUP($A2162,Tabela__10.32.17.251_sql_prd_IHF_INDICES[#All],3,0)</f>
        <v>0.42280151049038928</v>
      </c>
      <c r="D2162" s="13">
        <f>VLOOKUP($A2162,Tabela__10.32.17.251_sql_prd_IHF_INDICES[#All],4,0)</f>
        <v>0.75274846201409673</v>
      </c>
      <c r="E2162" s="13">
        <f>VLOOKUP($A2162,Tabela__10.32.17.251_sql_prd_IHF_INDICES[#All],5,0)</f>
        <v>2.4748570301715622</v>
      </c>
      <c r="F2162" s="13">
        <f>VLOOKUP($A2162,Tabela__10.32.17.251_sql_prd_IHF_INDICES[#All],6,0)</f>
        <v>6.7505218974860171</v>
      </c>
    </row>
    <row r="2163" spans="1:6">
      <c r="A2163" s="112">
        <f>Base!A3231</f>
        <v>44050</v>
      </c>
      <c r="B2163" s="12">
        <f>VLOOKUP($A2163,Tabela__10.32.17.251_sql_prd_IHF_INDICES[#All],2,0)</f>
        <v>3833.55</v>
      </c>
      <c r="C2163" s="13">
        <f>VLOOKUP($A2163,Tabela__10.32.17.251_sql_prd_IHF_INDICES[#All],3,0)</f>
        <v>-0.30841964835998104</v>
      </c>
      <c r="D2163" s="13">
        <f>VLOOKUP($A2163,Tabela__10.32.17.251_sql_prd_IHF_INDICES[#All],4,0)</f>
        <v>0.4420071894945421</v>
      </c>
      <c r="E2163" s="13">
        <f>VLOOKUP($A2163,Tabela__10.32.17.251_sql_prd_IHF_INDICES[#All],5,0)</f>
        <v>2.1588044364617032</v>
      </c>
      <c r="F2163" s="13">
        <f>VLOOKUP($A2163,Tabela__10.32.17.251_sql_prd_IHF_INDICES[#All],6,0)</f>
        <v>6.3002933722277943</v>
      </c>
    </row>
    <row r="2164" spans="1:6">
      <c r="A2164" s="112">
        <f>Base!A3232</f>
        <v>44053</v>
      </c>
      <c r="B2164" s="12">
        <f>VLOOKUP($A2164,Tabela__10.32.17.251_sql_prd_IHF_INDICES[#All],2,0)</f>
        <v>3831.33</v>
      </c>
      <c r="C2164" s="13">
        <f>VLOOKUP($A2164,Tabela__10.32.17.251_sql_prd_IHF_INDICES[#All],3,0)</f>
        <v>-5.7909770317332576E-2</v>
      </c>
      <c r="D2164" s="13">
        <f>VLOOKUP($A2164,Tabela__10.32.17.251_sql_prd_IHF_INDICES[#All],4,0)</f>
        <v>0.38384145382899248</v>
      </c>
      <c r="E2164" s="13">
        <f>VLOOKUP($A2164,Tabela__10.32.17.251_sql_prd_IHF_INDICES[#All],5,0)</f>
        <v>2.099644507453613</v>
      </c>
      <c r="F2164" s="13">
        <f>VLOOKUP($A2164,Tabela__10.32.17.251_sql_prd_IHF_INDICES[#All],6,0)</f>
        <v>5.7055673425244091</v>
      </c>
    </row>
    <row r="2165" spans="1:6">
      <c r="A2165" s="112">
        <f>Base!A3233</f>
        <v>44054</v>
      </c>
      <c r="B2165" s="12">
        <f>VLOOKUP($A2165,Tabela__10.32.17.251_sql_prd_IHF_INDICES[#All],2,0)</f>
        <v>3817.21</v>
      </c>
      <c r="C2165" s="13">
        <f>VLOOKUP($A2165,Tabela__10.32.17.251_sql_prd_IHF_INDICES[#All],3,0)</f>
        <v>-0.36854042851959257</v>
      </c>
      <c r="D2165" s="13">
        <f>VLOOKUP($A2165,Tabela__10.32.17.251_sql_prd_IHF_INDICES[#All],4,0)</f>
        <v>1.3886414370611888E-2</v>
      </c>
      <c r="E2165" s="13">
        <f>VLOOKUP($A2165,Tabela__10.32.17.251_sql_prd_IHF_INDICES[#All],5,0)</f>
        <v>1.7233660400688633</v>
      </c>
      <c r="F2165" s="13">
        <f>VLOOKUP($A2165,Tabela__10.32.17.251_sql_prd_IHF_INDICES[#All],6,0)</f>
        <v>5.3159995916711944</v>
      </c>
    </row>
    <row r="2166" spans="1:6">
      <c r="A2166" s="112">
        <f>Base!A3234</f>
        <v>44055</v>
      </c>
      <c r="B2166" s="12">
        <f>VLOOKUP($A2166,Tabela__10.32.17.251_sql_prd_IHF_INDICES[#All],2,0)</f>
        <v>3818.92</v>
      </c>
      <c r="C2166" s="13">
        <f>VLOOKUP($A2166,Tabela__10.32.17.251_sql_prd_IHF_INDICES[#All],3,0)</f>
        <v>4.479711621838689E-2</v>
      </c>
      <c r="D2166" s="13">
        <f>VLOOKUP($A2166,Tabela__10.32.17.251_sql_prd_IHF_INDICES[#All],4,0)</f>
        <v>5.8689751302187787E-2</v>
      </c>
      <c r="E2166" s="13">
        <f>VLOOKUP($A2166,Tabela__10.32.17.251_sql_prd_IHF_INDICES[#All],5,0)</f>
        <v>1.7689351745750814</v>
      </c>
      <c r="F2166" s="13">
        <f>VLOOKUP($A2166,Tabela__10.32.17.251_sql_prd_IHF_INDICES[#All],6,0)</f>
        <v>5.777295213193212</v>
      </c>
    </row>
    <row r="2167" spans="1:6">
      <c r="A2167" s="112">
        <f>Base!A3235</f>
        <v>44056</v>
      </c>
      <c r="B2167" s="12">
        <f>VLOOKUP($A2167,Tabela__10.32.17.251_sql_prd_IHF_INDICES[#All],2,0)</f>
        <v>3811.41</v>
      </c>
      <c r="C2167" s="13">
        <f>VLOOKUP($A2167,Tabela__10.32.17.251_sql_prd_IHF_INDICES[#All],3,0)</f>
        <v>-0.19665245671551812</v>
      </c>
      <c r="D2167" s="13">
        <f>VLOOKUP($A2167,Tabela__10.32.17.251_sql_prd_IHF_INDICES[#All],4,0)</f>
        <v>-0.13807812025110611</v>
      </c>
      <c r="E2167" s="13">
        <f>VLOOKUP($A2167,Tabela__10.32.17.251_sql_prd_IHF_INDICES[#All],5,0)</f>
        <v>1.5688040633810685</v>
      </c>
      <c r="F2167" s="13">
        <f>VLOOKUP($A2167,Tabela__10.32.17.251_sql_prd_IHF_INDICES[#All],6,0)</f>
        <v>5.5631413496558535</v>
      </c>
    </row>
    <row r="2168" spans="1:6">
      <c r="A2168" s="112">
        <f>Base!A3236</f>
        <v>44057</v>
      </c>
      <c r="B2168" s="12">
        <f>VLOOKUP($A2168,Tabela__10.32.17.251_sql_prd_IHF_INDICES[#All],2,0)</f>
        <v>3817.89</v>
      </c>
      <c r="C2168" s="13">
        <f>VLOOKUP($A2168,Tabela__10.32.17.251_sql_prd_IHF_INDICES[#All],3,0)</f>
        <v>0.17001582091666911</v>
      </c>
      <c r="D2168" s="13">
        <f>VLOOKUP($A2168,Tabela__10.32.17.251_sql_prd_IHF_INDICES[#All],4,0)</f>
        <v>3.1702946015910172E-2</v>
      </c>
      <c r="E2168" s="13">
        <f>VLOOKUP($A2168,Tabela__10.32.17.251_sql_prd_IHF_INDICES[#All],5,0)</f>
        <v>1.7414870994046705</v>
      </c>
      <c r="F2168" s="13">
        <f>VLOOKUP($A2168,Tabela__10.32.17.251_sql_prd_IHF_INDICES[#All],6,0)</f>
        <v>6.0707677433335716</v>
      </c>
    </row>
    <row r="2169" spans="1:6">
      <c r="A2169" s="112">
        <f>Base!A3237</f>
        <v>44060</v>
      </c>
      <c r="B2169" s="12">
        <f>VLOOKUP($A2169,Tabela__10.32.17.251_sql_prd_IHF_INDICES[#All],2,0)</f>
        <v>3809.92</v>
      </c>
      <c r="C2169" s="13">
        <f>VLOOKUP($A2169,Tabela__10.32.17.251_sql_prd_IHF_INDICES[#All],3,0)</f>
        <v>-0.20875405001191671</v>
      </c>
      <c r="D2169" s="13">
        <f>VLOOKUP($A2169,Tabela__10.32.17.251_sql_prd_IHF_INDICES[#All],4,0)</f>
        <v>-0.1771172851797842</v>
      </c>
      <c r="E2169" s="13">
        <f>VLOOKUP($A2169,Tabela__10.32.17.251_sql_prd_IHF_INDICES[#All],5,0)</f>
        <v>1.5290976245423193</v>
      </c>
      <c r="F2169" s="13">
        <f>VLOOKUP($A2169,Tabela__10.32.17.251_sql_prd_IHF_INDICES[#All],6,0)</f>
        <v>5.9288010053716311</v>
      </c>
    </row>
    <row r="2170" spans="1:6">
      <c r="A2170" s="112">
        <f>Base!A3238</f>
        <v>44061</v>
      </c>
      <c r="B2170" s="12">
        <f>VLOOKUP($A2170,Tabela__10.32.17.251_sql_prd_IHF_INDICES[#All],2,0)</f>
        <v>3833.05</v>
      </c>
      <c r="C2170" s="13">
        <f>VLOOKUP($A2170,Tabela__10.32.17.251_sql_prd_IHF_INDICES[#All],3,0)</f>
        <v>0.60709936166638556</v>
      </c>
      <c r="D2170" s="13">
        <f>VLOOKUP($A2170,Tabela__10.32.17.251_sql_prd_IHF_INDICES[#All],4,0)</f>
        <v>0.42890679857887637</v>
      </c>
      <c r="E2170" s="13">
        <f>VLOOKUP($A2170,Tabela__10.32.17.251_sql_prd_IHF_INDICES[#All],5,0)</f>
        <v>2.1454801281265645</v>
      </c>
      <c r="F2170" s="13">
        <f>VLOOKUP($A2170,Tabela__10.32.17.251_sql_prd_IHF_INDICES[#All],6,0)</f>
        <v>6.5718940800961079</v>
      </c>
    </row>
    <row r="2171" spans="1:6">
      <c r="A2171" s="112">
        <f>Base!A3239</f>
        <v>44062</v>
      </c>
      <c r="B2171" s="12">
        <f>VLOOKUP($A2171,Tabela__10.32.17.251_sql_prd_IHF_INDICES[#All],2,0)</f>
        <v>3820.12</v>
      </c>
      <c r="C2171" s="13">
        <f>VLOOKUP($A2171,Tabela__10.32.17.251_sql_prd_IHF_INDICES[#All],3,0)</f>
        <v>-0.33732928085989933</v>
      </c>
      <c r="D2171" s="13">
        <f>VLOOKUP($A2171,Tabela__10.32.17.251_sql_prd_IHF_INDICES[#All],4,0)</f>
        <v>9.0130689499767769E-2</v>
      </c>
      <c r="E2171" s="13">
        <f>VLOOKUP($A2171,Tabela__10.32.17.251_sql_prd_IHF_INDICES[#All],5,0)</f>
        <v>1.8009135145794497</v>
      </c>
      <c r="F2171" s="13">
        <f>VLOOKUP($A2171,Tabela__10.32.17.251_sql_prd_IHF_INDICES[#All],6,0)</f>
        <v>6.3768406513845299</v>
      </c>
    </row>
    <row r="2172" spans="1:6">
      <c r="A2172" s="112">
        <f>Base!A3240</f>
        <v>44063</v>
      </c>
      <c r="B2172" s="12">
        <f>VLOOKUP($A2172,Tabela__10.32.17.251_sql_prd_IHF_INDICES[#All],2,0)</f>
        <v>3825.3</v>
      </c>
      <c r="C2172" s="13">
        <f>VLOOKUP($A2172,Tabela__10.32.17.251_sql_prd_IHF_INDICES[#All],3,0)</f>
        <v>0.13559783462300246</v>
      </c>
      <c r="D2172" s="13">
        <f>VLOOKUP($A2172,Tabela__10.32.17.251_sql_prd_IHF_INDICES[#All],4,0)</f>
        <v>0.2258507393860798</v>
      </c>
      <c r="E2172" s="13">
        <f>VLOOKUP($A2172,Tabela__10.32.17.251_sql_prd_IHF_INDICES[#All],5,0)</f>
        <v>1.9389533489316602</v>
      </c>
      <c r="F2172" s="13">
        <f>VLOOKUP($A2172,Tabela__10.32.17.251_sql_prd_IHF_INDICES[#All],6,0)</f>
        <v>6.4991397214813507</v>
      </c>
    </row>
    <row r="2173" spans="1:6">
      <c r="A2173" s="112">
        <f>Base!A3241</f>
        <v>44064</v>
      </c>
      <c r="B2173" s="12">
        <f>VLOOKUP($A2173,Tabela__10.32.17.251_sql_prd_IHF_INDICES[#All],2,0)</f>
        <v>3825.31</v>
      </c>
      <c r="C2173" s="13">
        <f>VLOOKUP($A2173,Tabela__10.32.17.251_sql_prd_IHF_INDICES[#All],3,0)</f>
        <v>2.6141740516738565E-4</v>
      </c>
      <c r="D2173" s="13">
        <f>VLOOKUP($A2173,Tabela__10.32.17.251_sql_prd_IHF_INDICES[#All],4,0)</f>
        <v>0.22611274720438779</v>
      </c>
      <c r="E2173" s="13">
        <f>VLOOKUP($A2173,Tabela__10.32.17.251_sql_prd_IHF_INDICES[#All],5,0)</f>
        <v>1.9392198350983492</v>
      </c>
      <c r="F2173" s="13">
        <f>VLOOKUP($A2173,Tabela__10.32.17.251_sql_prd_IHF_INDICES[#All],6,0)</f>
        <v>6.1200654700807267</v>
      </c>
    </row>
    <row r="2174" spans="1:6">
      <c r="A2174" s="112">
        <f>Base!A3242</f>
        <v>44067</v>
      </c>
      <c r="B2174" s="12">
        <f>VLOOKUP($A2174,Tabela__10.32.17.251_sql_prd_IHF_INDICES[#All],2,0)</f>
        <v>3834.3</v>
      </c>
      <c r="C2174" s="13">
        <f>VLOOKUP($A2174,Tabela__10.32.17.251_sql_prd_IHF_INDICES[#All],3,0)</f>
        <v>0.2350136328820529</v>
      </c>
      <c r="D2174" s="13">
        <f>VLOOKUP($A2174,Tabela__10.32.17.251_sql_prd_IHF_INDICES[#All],4,0)</f>
        <v>0.46165777586804069</v>
      </c>
      <c r="E2174" s="13">
        <f>VLOOKUP($A2174,Tabela__10.32.17.251_sql_prd_IHF_INDICES[#All],5,0)</f>
        <v>2.1787908989644444</v>
      </c>
      <c r="F2174" s="13">
        <f>VLOOKUP($A2174,Tabela__10.32.17.251_sql_prd_IHF_INDICES[#All],6,0)</f>
        <v>6.7262327251471854</v>
      </c>
    </row>
    <row r="2175" spans="1:6">
      <c r="A2175" s="112">
        <f>Base!A3243</f>
        <v>44068</v>
      </c>
      <c r="B2175" s="12">
        <f>VLOOKUP($A2175,Tabela__10.32.17.251_sql_prd_IHF_INDICES[#All],2,0)</f>
        <v>3836.4</v>
      </c>
      <c r="C2175" s="13">
        <f>VLOOKUP($A2175,Tabela__10.32.17.251_sql_prd_IHF_INDICES[#All],3,0)</f>
        <v>5.4768797433690786E-2</v>
      </c>
      <c r="D2175" s="13">
        <f>VLOOKUP($A2175,Tabela__10.32.17.251_sql_prd_IHF_INDICES[#All],4,0)</f>
        <v>0.51667941771382786</v>
      </c>
      <c r="E2175" s="13">
        <f>VLOOKUP($A2175,Tabela__10.32.17.251_sql_prd_IHF_INDICES[#All],5,0)</f>
        <v>2.2347529939720889</v>
      </c>
      <c r="F2175" s="13">
        <f>VLOOKUP($A2175,Tabela__10.32.17.251_sql_prd_IHF_INDICES[#All],6,0)</f>
        <v>6.7846853993570155</v>
      </c>
    </row>
    <row r="2176" spans="1:6">
      <c r="A2176" s="112">
        <f>Base!A3244</f>
        <v>44069</v>
      </c>
      <c r="B2176" s="12">
        <f>VLOOKUP($A2176,Tabela__10.32.17.251_sql_prd_IHF_INDICES[#All],2,0)</f>
        <v>3830.04</v>
      </c>
      <c r="C2176" s="13">
        <f>VLOOKUP($A2176,Tabela__10.32.17.251_sql_prd_IHF_INDICES[#All],3,0)</f>
        <v>-0.16578041914294683</v>
      </c>
      <c r="D2176" s="13">
        <f>VLOOKUP($A2176,Tabela__10.32.17.251_sql_prd_IHF_INDICES[#All],4,0)</f>
        <v>0.35004244526657402</v>
      </c>
      <c r="E2176" s="13">
        <f>VLOOKUP($A2176,Tabela__10.32.17.251_sql_prd_IHF_INDICES[#All],5,0)</f>
        <v>2.0652677919489104</v>
      </c>
      <c r="F2176" s="13">
        <f>VLOOKUP($A2176,Tabela__10.32.17.251_sql_prd_IHF_INDICES[#All],6,0)</f>
        <v>7.0630099766029186</v>
      </c>
    </row>
    <row r="2177" spans="1:6">
      <c r="A2177" s="112">
        <f>Base!A3245</f>
        <v>44070</v>
      </c>
      <c r="B2177" s="12">
        <f>VLOOKUP($A2177,Tabela__10.32.17.251_sql_prd_IHF_INDICES[#All],2,0)</f>
        <v>3828.46</v>
      </c>
      <c r="C2177" s="13">
        <f>VLOOKUP($A2177,Tabela__10.32.17.251_sql_prd_IHF_INDICES[#All],3,0)</f>
        <v>-4.1252832868587941E-2</v>
      </c>
      <c r="D2177" s="13">
        <f>VLOOKUP($A2177,Tabela__10.32.17.251_sql_prd_IHF_INDICES[#All],4,0)</f>
        <v>0.30864520997306855</v>
      </c>
      <c r="E2177" s="13">
        <f>VLOOKUP($A2177,Tabela__10.32.17.251_sql_prd_IHF_INDICES[#All],5,0)</f>
        <v>2.023162977609827</v>
      </c>
      <c r="F2177" s="13">
        <f>VLOOKUP($A2177,Tabela__10.32.17.251_sql_prd_IHF_INDICES[#All],6,0)</f>
        <v>6.8641051764804395</v>
      </c>
    </row>
    <row r="2178" spans="1:6">
      <c r="A2178" s="112">
        <f>Base!A3246</f>
        <v>44071</v>
      </c>
      <c r="B2178" s="12">
        <f>VLOOKUP($A2178,Tabela__10.32.17.251_sql_prd_IHF_INDICES[#All],2,0)</f>
        <v>3844.48</v>
      </c>
      <c r="C2178" s="13">
        <f>VLOOKUP($A2178,Tabela__10.32.17.251_sql_prd_IHF_INDICES[#All],3,0)</f>
        <v>0.41844501444445736</v>
      </c>
      <c r="D2178" s="13">
        <f>VLOOKUP($A2178,Tabela__10.32.17.251_sql_prd_IHF_INDICES[#All],4,0)</f>
        <v>0.72838173491096558</v>
      </c>
      <c r="E2178" s="13">
        <f>VLOOKUP($A2178,Tabela__10.32.17.251_sql_prd_IHF_INDICES[#All],5,0)</f>
        <v>2.4500738166681746</v>
      </c>
      <c r="F2178" s="13">
        <f>VLOOKUP($A2178,Tabela__10.32.17.251_sql_prd_IHF_INDICES[#All],6,0)</f>
        <v>7.3268509755641364</v>
      </c>
    </row>
    <row r="2179" spans="1:6">
      <c r="A2179" s="112">
        <f>Base!A3247</f>
        <v>44074</v>
      </c>
      <c r="B2179" s="12">
        <f>VLOOKUP($A2179,Tabela__10.32.17.251_sql_prd_IHF_INDICES[#All],2,0)</f>
        <v>3826.39</v>
      </c>
      <c r="C2179" s="13">
        <f>VLOOKUP($A2179,Tabela__10.32.17.251_sql_prd_IHF_INDICES[#All],3,0)</f>
        <v>-0.4705447810887331</v>
      </c>
      <c r="D2179" s="13">
        <f>VLOOKUP($A2179,Tabela__10.32.17.251_sql_prd_IHF_INDICES[#All],4,0)</f>
        <v>0.25440959158220533</v>
      </c>
      <c r="E2179" s="13">
        <f>VLOOKUP($A2179,Tabela__10.32.17.251_sql_prd_IHF_INDICES[#All],5,0)</f>
        <v>1.9680003411022939</v>
      </c>
      <c r="F2179" s="13">
        <f>VLOOKUP($A2179,Tabela__10.32.17.251_sql_prd_IHF_INDICES[#All],6,0)</f>
        <v>6.2154404743399061</v>
      </c>
    </row>
    <row r="2180" spans="1:6">
      <c r="A2180" s="112">
        <f>Base!A3248</f>
        <v>44075</v>
      </c>
      <c r="B2180" s="12">
        <f>VLOOKUP($A2180,Tabela__10.32.17.251_sql_prd_IHF_INDICES[#All],2,0)</f>
        <v>3846.14</v>
      </c>
      <c r="C2180" s="13">
        <f>VLOOKUP($A2180,Tabela__10.32.17.251_sql_prd_IHF_INDICES[#All],3,0)</f>
        <v>0.51615230020984892</v>
      </c>
      <c r="D2180" s="13">
        <f>VLOOKUP($A2180,Tabela__10.32.17.251_sql_prd_IHF_INDICES[#All],4,0)</f>
        <v>0.51615230020984892</v>
      </c>
      <c r="E2180" s="13">
        <f>VLOOKUP($A2180,Tabela__10.32.17.251_sql_prd_IHF_INDICES[#All],5,0)</f>
        <v>2.4943105203408811</v>
      </c>
      <c r="F2180" s="13">
        <f>VLOOKUP($A2180,Tabela__10.32.17.251_sql_prd_IHF_INDICES[#All],6,0)</f>
        <v>6.7636739135262358</v>
      </c>
    </row>
    <row r="2181" spans="1:6">
      <c r="A2181" s="112">
        <f>Base!A3249</f>
        <v>44076</v>
      </c>
      <c r="B2181" s="12">
        <f>VLOOKUP($A2181,Tabela__10.32.17.251_sql_prd_IHF_INDICES[#All],2,0)</f>
        <v>3845.4</v>
      </c>
      <c r="C2181" s="13">
        <f>VLOOKUP($A2181,Tabela__10.32.17.251_sql_prd_IHF_INDICES[#All],3,0)</f>
        <v>-1.9240069264248039E-2</v>
      </c>
      <c r="D2181" s="13">
        <f>VLOOKUP($A2181,Tabela__10.32.17.251_sql_prd_IHF_INDICES[#All],4,0)</f>
        <v>0.49681292288554779</v>
      </c>
      <c r="E2181" s="13">
        <f>VLOOKUP($A2181,Tabela__10.32.17.251_sql_prd_IHF_INDICES[#All],5,0)</f>
        <v>2.4745905440048732</v>
      </c>
      <c r="F2181" s="13">
        <f>VLOOKUP($A2181,Tabela__10.32.17.251_sql_prd_IHF_INDICES[#All],6,0)</f>
        <v>6.7146948471460632</v>
      </c>
    </row>
    <row r="2182" spans="1:6">
      <c r="A2182" s="112">
        <f>Base!A3250</f>
        <v>44077</v>
      </c>
      <c r="B2182" s="12">
        <f>VLOOKUP($A2182,Tabela__10.32.17.251_sql_prd_IHF_INDICES[#All],2,0)</f>
        <v>3824.38</v>
      </c>
      <c r="C2182" s="13">
        <f>VLOOKUP($A2182,Tabela__10.32.17.251_sql_prd_IHF_INDICES[#All],3,0)</f>
        <v>-0.5466271389192312</v>
      </c>
      <c r="D2182" s="13">
        <f>VLOOKUP($A2182,Tabela__10.32.17.251_sql_prd_IHF_INDICES[#All],4,0)</f>
        <v>-5.2529930299827221E-2</v>
      </c>
      <c r="E2182" s="13">
        <f>VLOOKUP($A2182,Tabela__10.32.17.251_sql_prd_IHF_INDICES[#All],5,0)</f>
        <v>1.9144366215949837</v>
      </c>
      <c r="F2182" s="13">
        <f>VLOOKUP($A2182,Tabela__10.32.17.251_sql_prd_IHF_INDICES[#All],6,0)</f>
        <v>6.2708581686215403</v>
      </c>
    </row>
    <row r="2183" spans="1:6">
      <c r="A2183" s="112">
        <f>Base!A3251</f>
        <v>44078</v>
      </c>
      <c r="B2183" s="12">
        <f>VLOOKUP($A2183,Tabela__10.32.17.251_sql_prd_IHF_INDICES[#All],2,0)</f>
        <v>3827.94</v>
      </c>
      <c r="C2183" s="13">
        <f>VLOOKUP($A2183,Tabela__10.32.17.251_sql_prd_IHF_INDICES[#All],3,0)</f>
        <v>9.3086984034007614E-2</v>
      </c>
      <c r="D2183" s="13">
        <f>VLOOKUP($A2183,Tabela__10.32.17.251_sql_prd_IHF_INDICES[#All],4,0)</f>
        <v>4.0508155206353536E-2</v>
      </c>
      <c r="E2183" s="13">
        <f>VLOOKUP($A2183,Tabela__10.32.17.251_sql_prd_IHF_INDICES[#All],5,0)</f>
        <v>2.0093056969412659</v>
      </c>
      <c r="F2183" s="13">
        <f>VLOOKUP($A2183,Tabela__10.32.17.251_sql_prd_IHF_INDICES[#All],6,0)</f>
        <v>6.2646608943804916</v>
      </c>
    </row>
    <row r="2184" spans="1:6">
      <c r="A2184" s="112">
        <f>Base!A3252</f>
        <v>44082</v>
      </c>
      <c r="B2184" s="12">
        <f>VLOOKUP($A2184,Tabela__10.32.17.251_sql_prd_IHF_INDICES[#All],2,0)</f>
        <v>3810.96</v>
      </c>
      <c r="C2184" s="13">
        <f>VLOOKUP($A2184,Tabela__10.32.17.251_sql_prd_IHF_INDICES[#All],3,0)</f>
        <v>-0.44358062038589718</v>
      </c>
      <c r="D2184" s="13">
        <f>VLOOKUP($A2184,Tabela__10.32.17.251_sql_prd_IHF_INDICES[#All],4,0)</f>
        <v>-0.40325215150572857</v>
      </c>
      <c r="E2184" s="13">
        <f>VLOOKUP($A2184,Tabela__10.32.17.251_sql_prd_IHF_INDICES[#All],5,0)</f>
        <v>1.5568121858794415</v>
      </c>
      <c r="F2184" s="13">
        <f>VLOOKUP($A2184,Tabela__10.32.17.251_sql_prd_IHF_INDICES[#All],6,0)</f>
        <v>5.8941214391303731</v>
      </c>
    </row>
    <row r="2185" spans="1:6">
      <c r="A2185" s="112">
        <f>Base!A3253</f>
        <v>44083</v>
      </c>
      <c r="B2185" s="12">
        <f>VLOOKUP($A2185,Tabela__10.32.17.251_sql_prd_IHF_INDICES[#All],2,0)</f>
        <v>3825.78</v>
      </c>
      <c r="C2185" s="13">
        <f>VLOOKUP($A2185,Tabela__10.32.17.251_sql_prd_IHF_INDICES[#All],3,0)</f>
        <v>0.38887839284589276</v>
      </c>
      <c r="D2185" s="13">
        <f>VLOOKUP($A2185,Tabela__10.32.17.251_sql_prd_IHF_INDICES[#All],4,0)</f>
        <v>-1.5941919145712191E-2</v>
      </c>
      <c r="E2185" s="13">
        <f>VLOOKUP($A2185,Tabela__10.32.17.251_sql_prd_IHF_INDICES[#All],5,0)</f>
        <v>1.9517446849334208</v>
      </c>
      <c r="F2185" s="13">
        <f>VLOOKUP($A2185,Tabela__10.32.17.251_sql_prd_IHF_INDICES[#All],6,0)</f>
        <v>6.5098344910146322</v>
      </c>
    </row>
    <row r="2186" spans="1:6">
      <c r="A2186" s="112">
        <f>Base!A3254</f>
        <v>44084</v>
      </c>
      <c r="B2186" s="12">
        <f>VLOOKUP($A2186,Tabela__10.32.17.251_sql_prd_IHF_INDICES[#All],2,0)</f>
        <v>3803.03</v>
      </c>
      <c r="C2186" s="13">
        <f>VLOOKUP($A2186,Tabela__10.32.17.251_sql_prd_IHF_INDICES[#All],3,0)</f>
        <v>-0.59464997987338508</v>
      </c>
      <c r="D2186" s="13">
        <f>VLOOKUP($A2186,Tabela__10.32.17.251_sql_prd_IHF_INDICES[#All],4,0)</f>
        <v>-0.61049710040010918</v>
      </c>
      <c r="E2186" s="13">
        <f>VLOOKUP($A2186,Tabela__10.32.17.251_sql_prd_IHF_INDICES[#All],5,0)</f>
        <v>1.3454886556838908</v>
      </c>
      <c r="F2186" s="13">
        <f>VLOOKUP($A2186,Tabela__10.32.17.251_sql_prd_IHF_INDICES[#All],6,0)</f>
        <v>5.9797405565076955</v>
      </c>
    </row>
    <row r="2187" spans="1:6">
      <c r="A2187" s="112">
        <f>Base!A3255</f>
        <v>44085</v>
      </c>
      <c r="B2187" s="12">
        <f>VLOOKUP($A2187,Tabela__10.32.17.251_sql_prd_IHF_INDICES[#All],2,0)</f>
        <v>3801.82</v>
      </c>
      <c r="C2187" s="13">
        <f>VLOOKUP($A2187,Tabela__10.32.17.251_sql_prd_IHF_INDICES[#All],3,0)</f>
        <v>-3.1816735602929747E-2</v>
      </c>
      <c r="D2187" s="13">
        <f>VLOOKUP($A2187,Tabela__10.32.17.251_sql_prd_IHF_INDICES[#All],4,0)</f>
        <v>-0.64211959575474209</v>
      </c>
      <c r="E2187" s="13">
        <f>VLOOKUP($A2187,Tabela__10.32.17.251_sql_prd_IHF_INDICES[#All],5,0)</f>
        <v>1.3132438295128113</v>
      </c>
      <c r="F2187" s="13">
        <f>VLOOKUP($A2187,Tabela__10.32.17.251_sql_prd_IHF_INDICES[#All],6,0)</f>
        <v>5.7188779142196111</v>
      </c>
    </row>
    <row r="2188" spans="1:6">
      <c r="A2188" s="112">
        <f>Base!A3256</f>
        <v>44088</v>
      </c>
      <c r="B2188" s="12">
        <f>VLOOKUP($A2188,Tabela__10.32.17.251_sql_prd_IHF_INDICES[#All],2,0)</f>
        <v>3817.47</v>
      </c>
      <c r="C2188" s="13">
        <f>VLOOKUP($A2188,Tabela__10.32.17.251_sql_prd_IHF_INDICES[#All],3,0)</f>
        <v>0.41164494899810222</v>
      </c>
      <c r="D2188" s="13">
        <f>VLOOKUP($A2188,Tabela__10.32.17.251_sql_prd_IHF_INDICES[#All],4,0)</f>
        <v>-0.23311789963909035</v>
      </c>
      <c r="E2188" s="13">
        <f>VLOOKUP($A2188,Tabela__10.32.17.251_sql_prd_IHF_INDICES[#All],5,0)</f>
        <v>1.7302946804031327</v>
      </c>
      <c r="F2188" s="13">
        <f>VLOOKUP($A2188,Tabela__10.32.17.251_sql_prd_IHF_INDICES[#All],6,0)</f>
        <v>6.3243649732620311</v>
      </c>
    </row>
    <row r="2189" spans="1:6">
      <c r="A2189" s="112">
        <f>Base!A3257</f>
        <v>44089</v>
      </c>
      <c r="B2189" s="12">
        <f>VLOOKUP($A2189,Tabela__10.32.17.251_sql_prd_IHF_INDICES[#All],2,0)</f>
        <v>3817.64</v>
      </c>
      <c r="C2189" s="13">
        <f>VLOOKUP($A2189,Tabela__10.32.17.251_sql_prd_IHF_INDICES[#All],3,0)</f>
        <v>4.4532111581840894E-3</v>
      </c>
      <c r="D2189" s="13">
        <f>VLOOKUP($A2189,Tabela__10.32.17.251_sql_prd_IHF_INDICES[#All],4,0)</f>
        <v>-0.22867506971322449</v>
      </c>
      <c r="E2189" s="13">
        <f>VLOOKUP($A2189,Tabela__10.32.17.251_sql_prd_IHF_INDICES[#All],5,0)</f>
        <v>1.7348249452370901</v>
      </c>
      <c r="F2189" s="13">
        <f>VLOOKUP($A2189,Tabela__10.32.17.251_sql_prd_IHF_INDICES[#All],6,0)</f>
        <v>6.3290998217468752</v>
      </c>
    </row>
    <row r="2190" spans="1:6">
      <c r="A2190" s="112">
        <f>Base!A3258</f>
        <v>44090</v>
      </c>
      <c r="B2190" s="12">
        <f>VLOOKUP($A2190,Tabela__10.32.17.251_sql_prd_IHF_INDICES[#All],2,0)</f>
        <v>3810.27</v>
      </c>
      <c r="C2190" s="13">
        <f>VLOOKUP($A2190,Tabela__10.32.17.251_sql_prd_IHF_INDICES[#All],3,0)</f>
        <v>-0.19305120440900048</v>
      </c>
      <c r="D2190" s="13">
        <f>VLOOKUP($A2190,Tabela__10.32.17.251_sql_prd_IHF_INDICES[#All],4,0)</f>
        <v>-0.42128481414597241</v>
      </c>
      <c r="E2190" s="13">
        <f>VLOOKUP($A2190,Tabela__10.32.17.251_sql_prd_IHF_INDICES[#All],5,0)</f>
        <v>1.5384246403769231</v>
      </c>
      <c r="F2190" s="13">
        <f>VLOOKUP($A2190,Tabela__10.32.17.251_sql_prd_IHF_INDICES[#All],6,0)</f>
        <v>6.0691766998399288</v>
      </c>
    </row>
    <row r="2191" spans="1:6">
      <c r="A2191" s="112">
        <f>Base!A3259</f>
        <v>44091</v>
      </c>
      <c r="B2191" s="12">
        <f>VLOOKUP($A2191,Tabela__10.32.17.251_sql_prd_IHF_INDICES[#All],2,0)</f>
        <v>3808.54</v>
      </c>
      <c r="C2191" s="13">
        <f>VLOOKUP($A2191,Tabela__10.32.17.251_sql_prd_IHF_INDICES[#All],3,0)</f>
        <v>-4.5403606568561461E-2</v>
      </c>
      <c r="D2191" s="13">
        <f>VLOOKUP($A2191,Tabela__10.32.17.251_sql_prd_IHF_INDICES[#All],4,0)</f>
        <v>-0.46649714221498328</v>
      </c>
      <c r="E2191" s="13">
        <f>VLOOKUP($A2191,Tabela__10.32.17.251_sql_prd_IHF_INDICES[#All],5,0)</f>
        <v>1.4923225335372825</v>
      </c>
      <c r="F2191" s="13">
        <f>VLOOKUP($A2191,Tabela__10.32.17.251_sql_prd_IHF_INDICES[#All],6,0)</f>
        <v>5.8371705909978866</v>
      </c>
    </row>
    <row r="2192" spans="1:6">
      <c r="A2192" s="112">
        <f>Base!A3260</f>
        <v>44092</v>
      </c>
      <c r="B2192" s="12">
        <f>VLOOKUP($A2192,Tabela__10.32.17.251_sql_prd_IHF_INDICES[#All],2,0)</f>
        <v>3789.61</v>
      </c>
      <c r="C2192" s="13">
        <f>VLOOKUP($A2192,Tabela__10.32.17.251_sql_prd_IHF_INDICES[#All],3,0)</f>
        <v>-0.49704086080230026</v>
      </c>
      <c r="D2192" s="13">
        <f>VLOOKUP($A2192,Tabela__10.32.17.251_sql_prd_IHF_INDICES[#All],4,0)</f>
        <v>-0.96121932160599943</v>
      </c>
      <c r="E2192" s="13">
        <f>VLOOKUP($A2192,Tabela__10.32.17.251_sql_prd_IHF_INDICES[#All],5,0)</f>
        <v>0.9878642199683485</v>
      </c>
      <c r="F2192" s="13">
        <f>VLOOKUP($A2192,Tabela__10.32.17.251_sql_prd_IHF_INDICES[#All],6,0)</f>
        <v>5.1953531624311378</v>
      </c>
    </row>
    <row r="2193" spans="1:6">
      <c r="A2193" s="112">
        <f>Base!A3261</f>
        <v>44095</v>
      </c>
      <c r="B2193" s="12">
        <f>VLOOKUP($A2193,Tabela__10.32.17.251_sql_prd_IHF_INDICES[#All],2,0)</f>
        <v>3770.85</v>
      </c>
      <c r="C2193" s="13">
        <f>VLOOKUP($A2193,Tabela__10.32.17.251_sql_prd_IHF_INDICES[#All],3,0)</f>
        <v>-0.49503774794767974</v>
      </c>
      <c r="D2193" s="13">
        <f>VLOOKUP($A2193,Tabela__10.32.17.251_sql_prd_IHF_INDICES[#All],4,0)</f>
        <v>-1.4514986710711608</v>
      </c>
      <c r="E2193" s="13">
        <f>VLOOKUP($A2193,Tabela__10.32.17.251_sql_prd_IHF_INDICES[#All],5,0)</f>
        <v>0.48793617123334965</v>
      </c>
      <c r="F2193" s="13">
        <f>VLOOKUP($A2193,Tabela__10.32.17.251_sql_prd_IHF_INDICES[#All],6,0)</f>
        <v>4.2967777624118408</v>
      </c>
    </row>
    <row r="2194" spans="1:6">
      <c r="A2194" s="112">
        <f>Base!A3262</f>
        <v>44096</v>
      </c>
      <c r="B2194" s="12">
        <f>VLOOKUP($A2194,Tabela__10.32.17.251_sql_prd_IHF_INDICES[#All],2,0)</f>
        <v>3778.58</v>
      </c>
      <c r="C2194" s="13">
        <f>VLOOKUP($A2194,Tabela__10.32.17.251_sql_prd_IHF_INDICES[#All],3,0)</f>
        <v>0.20499356908920685</v>
      </c>
      <c r="D2194" s="13">
        <f>VLOOKUP($A2194,Tabela__10.32.17.251_sql_prd_IHF_INDICES[#All],4,0)</f>
        <v>-1.249480580913076</v>
      </c>
      <c r="E2194" s="13">
        <f>VLOOKUP($A2194,Tabela__10.32.17.251_sql_prd_IHF_INDICES[#All],5,0)</f>
        <v>0.69392997809483159</v>
      </c>
      <c r="F2194" s="13">
        <f>VLOOKUP($A2194,Tabela__10.32.17.251_sql_prd_IHF_INDICES[#All],6,0)</f>
        <v>4.5105794495920337</v>
      </c>
    </row>
    <row r="2195" spans="1:6">
      <c r="A2195" s="112">
        <f>Base!A3263</f>
        <v>44097</v>
      </c>
      <c r="B2195" s="12">
        <f>VLOOKUP($A2195,Tabela__10.32.17.251_sql_prd_IHF_INDICES[#All],2,0)</f>
        <v>3759.35</v>
      </c>
      <c r="C2195" s="13">
        <f>VLOOKUP($A2195,Tabela__10.32.17.251_sql_prd_IHF_INDICES[#All],3,0)</f>
        <v>-0.5089213408211557</v>
      </c>
      <c r="D2195" s="13">
        <f>VLOOKUP($A2195,Tabela__10.32.17.251_sql_prd_IHF_INDICES[#All],4,0)</f>
        <v>-1.752043048408547</v>
      </c>
      <c r="E2195" s="13">
        <f>VLOOKUP($A2195,Tabela__10.32.17.251_sql_prd_IHF_INDICES[#All],5,0)</f>
        <v>0.18147707952480552</v>
      </c>
      <c r="F2195" s="13">
        <f>VLOOKUP($A2195,Tabela__10.32.17.251_sql_prd_IHF_INDICES[#All],6,0)</f>
        <v>4.0247378178698945</v>
      </c>
    </row>
    <row r="2196" spans="1:6">
      <c r="A2196" s="112">
        <f>Base!A3264</f>
        <v>44098</v>
      </c>
      <c r="B2196" s="12">
        <f>VLOOKUP($A2196,Tabela__10.32.17.251_sql_prd_IHF_INDICES[#All],2,0)</f>
        <v>3766.39</v>
      </c>
      <c r="C2196" s="13">
        <f>VLOOKUP($A2196,Tabela__10.32.17.251_sql_prd_IHF_INDICES[#All],3,0)</f>
        <v>0.18726641573676428</v>
      </c>
      <c r="D2196" s="13">
        <f>VLOOKUP($A2196,Tabela__10.32.17.251_sql_prd_IHF_INDICES[#All],4,0)</f>
        <v>-1.568057620890706</v>
      </c>
      <c r="E2196" s="13">
        <f>VLOOKUP($A2196,Tabela__10.32.17.251_sql_prd_IHF_INDICES[#All],5,0)</f>
        <v>0.36908334088376904</v>
      </c>
      <c r="F2196" s="13">
        <f>VLOOKUP($A2196,Tabela__10.32.17.251_sql_prd_IHF_INDICES[#All],6,0)</f>
        <v>4.3454290574422183</v>
      </c>
    </row>
    <row r="2197" spans="1:6">
      <c r="A2197" s="112">
        <f>Base!A3265</f>
        <v>44099</v>
      </c>
      <c r="B2197" s="12">
        <f>VLOOKUP($A2197,Tabela__10.32.17.251_sql_prd_IHF_INDICES[#All],2,0)</f>
        <v>3769.15</v>
      </c>
      <c r="C2197" s="13">
        <f>VLOOKUP($A2197,Tabela__10.32.17.251_sql_prd_IHF_INDICES[#All],3,0)</f>
        <v>7.3279718775820513E-2</v>
      </c>
      <c r="D2197" s="13">
        <f>VLOOKUP($A2197,Tabela__10.32.17.251_sql_prd_IHF_INDICES[#All],4,0)</f>
        <v>-1.4959269703297307</v>
      </c>
      <c r="E2197" s="13">
        <f>VLOOKUP($A2197,Tabela__10.32.17.251_sql_prd_IHF_INDICES[#All],5,0)</f>
        <v>0.44263352289382052</v>
      </c>
      <c r="F2197" s="13">
        <f>VLOOKUP($A2197,Tabela__10.32.17.251_sql_prd_IHF_INDICES[#All],6,0)</f>
        <v>4.3785169923346245</v>
      </c>
    </row>
    <row r="2198" spans="1:6">
      <c r="A2198" s="112">
        <f>Base!A3266</f>
        <v>44102</v>
      </c>
      <c r="B2198" s="12">
        <f>VLOOKUP($A2198,Tabela__10.32.17.251_sql_prd_IHF_INDICES[#All],2,0)</f>
        <v>3754.15</v>
      </c>
      <c r="C2198" s="13">
        <f>VLOOKUP($A2198,Tabela__10.32.17.251_sql_prd_IHF_INDICES[#All],3,0)</f>
        <v>-0.39796771155300448</v>
      </c>
      <c r="D2198" s="13">
        <f>VLOOKUP($A2198,Tabela__10.32.17.251_sql_prd_IHF_INDICES[#All],4,0)</f>
        <v>-1.8879413755524044</v>
      </c>
      <c r="E2198" s="13">
        <f>VLOOKUP($A2198,Tabela__10.32.17.251_sql_prd_IHF_INDICES[#All],5,0)</f>
        <v>4.2904272839194846E-2</v>
      </c>
      <c r="F2198" s="13">
        <f>VLOOKUP($A2198,Tabela__10.32.17.251_sql_prd_IHF_INDICES[#All],6,0)</f>
        <v>3.747644077445611</v>
      </c>
    </row>
    <row r="2199" spans="1:6">
      <c r="A2199" s="112">
        <f>Base!A3267</f>
        <v>44103</v>
      </c>
      <c r="B2199" s="12">
        <f>VLOOKUP($A2199,Tabela__10.32.17.251_sql_prd_IHF_INDICES[#All],2,0)</f>
        <v>3745.23</v>
      </c>
      <c r="C2199" s="13">
        <f>VLOOKUP($A2199,Tabela__10.32.17.251_sql_prd_IHF_INDICES[#All],3,0)</f>
        <v>-0.23760371855147122</v>
      </c>
      <c r="D2199" s="13">
        <f>VLOOKUP($A2199,Tabela__10.32.17.251_sql_prd_IHF_INDICES[#All],4,0)</f>
        <v>-2.1210592751914947</v>
      </c>
      <c r="E2199" s="13">
        <f>VLOOKUP($A2199,Tabela__10.32.17.251_sql_prd_IHF_INDICES[#All],5,0)</f>
        <v>-0.19480138785995527</v>
      </c>
      <c r="F2199" s="13">
        <f>VLOOKUP($A2199,Tabela__10.32.17.251_sql_prd_IHF_INDICES[#All],6,0)</f>
        <v>3.5011358172080564</v>
      </c>
    </row>
    <row r="2200" spans="1:6">
      <c r="A2200" s="112">
        <f>Base!A3268</f>
        <v>44104</v>
      </c>
      <c r="B2200" s="12">
        <f>VLOOKUP($A2200,Tabela__10.32.17.251_sql_prd_IHF_INDICES[#All],2,0)</f>
        <v>3753.64</v>
      </c>
      <c r="C2200" s="13">
        <f>VLOOKUP($A2200,Tabela__10.32.17.251_sql_prd_IHF_INDICES[#All],3,0)</f>
        <v>0.22455229718869596</v>
      </c>
      <c r="D2200" s="13">
        <f>VLOOKUP($A2200,Tabela__10.32.17.251_sql_prd_IHF_INDICES[#All],4,0)</f>
        <v>-1.9012698653299798</v>
      </c>
      <c r="E2200" s="13">
        <f>VLOOKUP($A2200,Tabela__10.32.17.251_sql_prd_IHF_INDICES[#All],5,0)</f>
        <v>2.9313478337344989E-2</v>
      </c>
      <c r="F2200" s="13">
        <f>VLOOKUP($A2200,Tabela__10.32.17.251_sql_prd_IHF_INDICES[#All],6,0)</f>
        <v>3.7215111523752675</v>
      </c>
    </row>
    <row r="2201" spans="1:6">
      <c r="A2201" s="112">
        <f>Base!A3269</f>
        <v>44105</v>
      </c>
      <c r="B2201" s="12">
        <f>VLOOKUP($A2201,Tabela__10.32.17.251_sql_prd_IHF_INDICES[#All],2,0)</f>
        <v>3764.5</v>
      </c>
      <c r="C2201" s="13">
        <f>VLOOKUP($A2201,Tabela__10.32.17.251_sql_prd_IHF_INDICES[#All],3,0)</f>
        <v>0.28931916752805709</v>
      </c>
      <c r="D2201" s="13">
        <f>VLOOKUP($A2201,Tabela__10.32.17.251_sql_prd_IHF_INDICES[#All],4,0)</f>
        <v>0.28931916752805709</v>
      </c>
      <c r="E2201" s="13">
        <f>VLOOKUP($A2201,Tabela__10.32.17.251_sql_prd_IHF_INDICES[#All],5,0)</f>
        <v>0.31871745537688234</v>
      </c>
      <c r="F2201" s="13">
        <f>VLOOKUP($A2201,Tabela__10.32.17.251_sql_prd_IHF_INDICES[#All],6,0)</f>
        <v>4.1001263747051375</v>
      </c>
    </row>
    <row r="2202" spans="1:6">
      <c r="A2202" s="112">
        <f>Base!A3270</f>
        <v>44106</v>
      </c>
      <c r="B2202" s="12">
        <f>VLOOKUP($A2202,Tabela__10.32.17.251_sql_prd_IHF_INDICES[#All],2,0)</f>
        <v>3745.97</v>
      </c>
      <c r="C2202" s="13">
        <f>VLOOKUP($A2202,Tabela__10.32.17.251_sql_prd_IHF_INDICES[#All],3,0)</f>
        <v>-0.4922300438305327</v>
      </c>
      <c r="D2202" s="13">
        <f>VLOOKUP($A2202,Tabela__10.32.17.251_sql_prd_IHF_INDICES[#All],4,0)</f>
        <v>-0.20433499216760964</v>
      </c>
      <c r="E2202" s="13">
        <f>VLOOKUP($A2202,Tabela__10.32.17.251_sql_prd_IHF_INDICES[#All],5,0)</f>
        <v>-0.1750814115239363</v>
      </c>
      <c r="F2202" s="13">
        <f>VLOOKUP($A2202,Tabela__10.32.17.251_sql_prd_IHF_INDICES[#All],6,0)</f>
        <v>3.9672164816834554</v>
      </c>
    </row>
    <row r="2203" spans="1:6">
      <c r="A2203" s="112">
        <f>Base!A3271</f>
        <v>44109</v>
      </c>
      <c r="B2203" s="12">
        <f>VLOOKUP($A2203,Tabela__10.32.17.251_sql_prd_IHF_INDICES[#All],2,0)</f>
        <v>3760.02</v>
      </c>
      <c r="C2203" s="13">
        <f>VLOOKUP($A2203,Tabela__10.32.17.251_sql_prd_IHF_INDICES[#All],3,0)</f>
        <v>0.37506974161565232</v>
      </c>
      <c r="D2203" s="13">
        <f>VLOOKUP($A2203,Tabela__10.32.17.251_sql_prd_IHF_INDICES[#All],4,0)</f>
        <v>0.16996835072089489</v>
      </c>
      <c r="E2203" s="13">
        <f>VLOOKUP($A2203,Tabela__10.32.17.251_sql_prd_IHF_INDICES[#All],5,0)</f>
        <v>0.19933165269390152</v>
      </c>
      <c r="F2203" s="13">
        <f>VLOOKUP($A2203,Tabela__10.32.17.251_sql_prd_IHF_INDICES[#All],6,0)</f>
        <v>3.9592791457689236</v>
      </c>
    </row>
    <row r="2204" spans="1:6">
      <c r="A2204" s="112">
        <f>Base!A3272</f>
        <v>44110</v>
      </c>
      <c r="B2204" s="12">
        <f>VLOOKUP($A2204,Tabela__10.32.17.251_sql_prd_IHF_INDICES[#All],2,0)</f>
        <v>3748.99</v>
      </c>
      <c r="C2204" s="13">
        <f>VLOOKUP($A2204,Tabela__10.32.17.251_sql_prd_IHF_INDICES[#All],3,0)</f>
        <v>-0.29334950346009414</v>
      </c>
      <c r="D2204" s="13">
        <f>VLOOKUP($A2204,Tabela__10.32.17.251_sql_prd_IHF_INDICES[#All],4,0)</f>
        <v>-0.12387975405206975</v>
      </c>
      <c r="E2204" s="13">
        <f>VLOOKUP($A2204,Tabela__10.32.17.251_sql_prd_IHF_INDICES[#All],5,0)</f>
        <v>-9.4602589179604291E-2</v>
      </c>
      <c r="F2204" s="13">
        <f>VLOOKUP($A2204,Tabela__10.32.17.251_sql_prd_IHF_INDICES[#All],6,0)</f>
        <v>3.6543151165941312</v>
      </c>
    </row>
    <row r="2205" spans="1:6">
      <c r="A2205" s="112">
        <f>Base!A3273</f>
        <v>44111</v>
      </c>
      <c r="B2205" s="12">
        <f>VLOOKUP($A2205,Tabela__10.32.17.251_sql_prd_IHF_INDICES[#All],2,0)</f>
        <v>3753.5</v>
      </c>
      <c r="C2205" s="13">
        <f>VLOOKUP($A2205,Tabela__10.32.17.251_sql_prd_IHF_INDICES[#All],3,0)</f>
        <v>0.12029906721544581</v>
      </c>
      <c r="D2205" s="13">
        <f>VLOOKUP($A2205,Tabela__10.32.17.251_sql_prd_IHF_INDICES[#All],4,0)</f>
        <v>-3.7297130252245125E-3</v>
      </c>
      <c r="E2205" s="13">
        <f>VLOOKUP($A2205,Tabela__10.32.17.251_sql_prd_IHF_INDICES[#All],5,0)</f>
        <v>2.5582672003499063E-2</v>
      </c>
      <c r="F2205" s="13">
        <f>VLOOKUP($A2205,Tabela__10.32.17.251_sql_prd_IHF_INDICES[#All],6,0)</f>
        <v>4.1507695808163936</v>
      </c>
    </row>
    <row r="2206" spans="1:6">
      <c r="A2206" s="112">
        <f>Base!A3274</f>
        <v>44112</v>
      </c>
      <c r="B2206" s="12">
        <f>VLOOKUP($A2206,Tabela__10.32.17.251_sql_prd_IHF_INDICES[#All],2,0)</f>
        <v>3766.65</v>
      </c>
      <c r="C2206" s="13">
        <f>VLOOKUP($A2206,Tabela__10.32.17.251_sql_prd_IHF_INDICES[#All],3,0)</f>
        <v>0.35033968296256379</v>
      </c>
      <c r="D2206" s="13">
        <f>VLOOKUP($A2206,Tabela__10.32.17.251_sql_prd_IHF_INDICES[#All],4,0)</f>
        <v>0.34659690327256687</v>
      </c>
      <c r="E2206" s="13">
        <f>VLOOKUP($A2206,Tabela__10.32.17.251_sql_prd_IHF_INDICES[#All],5,0)</f>
        <v>0.37601198121806068</v>
      </c>
      <c r="F2206" s="13">
        <f>VLOOKUP($A2206,Tabela__10.32.17.251_sql_prd_IHF_INDICES[#All],6,0)</f>
        <v>4.5498830053875894</v>
      </c>
    </row>
    <row r="2207" spans="1:6">
      <c r="A2207" s="112">
        <f>Base!A3275</f>
        <v>44113</v>
      </c>
      <c r="B2207" s="12">
        <f>VLOOKUP($A2207,Tabela__10.32.17.251_sql_prd_IHF_INDICES[#All],2,0)</f>
        <v>3777.19</v>
      </c>
      <c r="C2207" s="13">
        <f>VLOOKUP($A2207,Tabela__10.32.17.251_sql_prd_IHF_INDICES[#All],3,0)</f>
        <v>0.27982424700994102</v>
      </c>
      <c r="D2207" s="13">
        <f>VLOOKUP($A2207,Tabela__10.32.17.251_sql_prd_IHF_INDICES[#All],4,0)</f>
        <v>0.62739101245725681</v>
      </c>
      <c r="E2207" s="13">
        <f>VLOOKUP($A2207,Tabela__10.32.17.251_sql_prd_IHF_INDICES[#All],5,0)</f>
        <v>0.65688840092310574</v>
      </c>
      <c r="F2207" s="13">
        <f>VLOOKUP($A2207,Tabela__10.32.17.251_sql_prd_IHF_INDICES[#All],6,0)</f>
        <v>4.5730770402075294</v>
      </c>
    </row>
    <row r="2208" spans="1:6">
      <c r="A2208" s="112">
        <f>Base!A3276</f>
        <v>44117</v>
      </c>
      <c r="B2208" s="12">
        <f>VLOOKUP($A2208,Tabela__10.32.17.251_sql_prd_IHF_INDICES[#All],2,0)</f>
        <v>3784.1</v>
      </c>
      <c r="C2208" s="13">
        <f>VLOOKUP($A2208,Tabela__10.32.17.251_sql_prd_IHF_INDICES[#All],3,0)</f>
        <v>0.18294022805311894</v>
      </c>
      <c r="D2208" s="13">
        <f>VLOOKUP($A2208,Tabela__10.32.17.251_sql_prd_IHF_INDICES[#All],4,0)</f>
        <v>0.81147899105935561</v>
      </c>
      <c r="E2208" s="13">
        <f>VLOOKUP($A2208,Tabela__10.32.17.251_sql_prd_IHF_INDICES[#All],5,0)</f>
        <v>0.84103034211493455</v>
      </c>
      <c r="F2208" s="13">
        <f>VLOOKUP($A2208,Tabela__10.32.17.251_sql_prd_IHF_INDICES[#All],6,0)</f>
        <v>4.3132844308818585</v>
      </c>
    </row>
    <row r="2209" spans="1:6">
      <c r="A2209" s="112">
        <f>Base!A3277</f>
        <v>44118</v>
      </c>
      <c r="B2209" s="12">
        <f>VLOOKUP($A2209,Tabela__10.32.17.251_sql_prd_IHF_INDICES[#All],2,0)</f>
        <v>3789.08</v>
      </c>
      <c r="C2209" s="13">
        <f>VLOOKUP($A2209,Tabela__10.32.17.251_sql_prd_IHF_INDICES[#All],3,0)</f>
        <v>0.1316032874395523</v>
      </c>
      <c r="D2209" s="13">
        <f>VLOOKUP($A2209,Tabela__10.32.17.251_sql_prd_IHF_INDICES[#All],4,0)</f>
        <v>0.94415021152800538</v>
      </c>
      <c r="E2209" s="13">
        <f>VLOOKUP($A2209,Tabela__10.32.17.251_sql_prd_IHF_INDICES[#All],5,0)</f>
        <v>0.97374045313307622</v>
      </c>
      <c r="F2209" s="13">
        <f>VLOOKUP($A2209,Tabela__10.32.17.251_sql_prd_IHF_INDICES[#All],6,0)</f>
        <v>4.2953127279433234</v>
      </c>
    </row>
    <row r="2210" spans="1:6">
      <c r="A2210" s="112">
        <f>Base!A3278</f>
        <v>44119</v>
      </c>
      <c r="B2210" s="12">
        <f>VLOOKUP($A2210,Tabela__10.32.17.251_sql_prd_IHF_INDICES[#All],2,0)</f>
        <v>3787.5</v>
      </c>
      <c r="C2210" s="13">
        <f>VLOOKUP($A2210,Tabela__10.32.17.251_sql_prd_IHF_INDICES[#All],3,0)</f>
        <v>-4.1698776484000444E-2</v>
      </c>
      <c r="D2210" s="13">
        <f>VLOOKUP($A2210,Tabela__10.32.17.251_sql_prd_IHF_INDICES[#All],4,0)</f>
        <v>0.90205773595763983</v>
      </c>
      <c r="E2210" s="13">
        <f>VLOOKUP($A2210,Tabela__10.32.17.251_sql_prd_IHF_INDICES[#All],5,0)</f>
        <v>0.9316356387939928</v>
      </c>
      <c r="F2210" s="13">
        <f>VLOOKUP($A2210,Tabela__10.32.17.251_sql_prd_IHF_INDICES[#All],6,0)</f>
        <v>4.3566669789330437</v>
      </c>
    </row>
    <row r="2211" spans="1:6">
      <c r="A2211" s="112">
        <f>Base!A3279</f>
        <v>44120</v>
      </c>
      <c r="B2211" s="12">
        <f>VLOOKUP($A2211,Tabela__10.32.17.251_sql_prd_IHF_INDICES[#All],2,0)</f>
        <v>3787.18</v>
      </c>
      <c r="C2211" s="13">
        <f>VLOOKUP($A2211,Tabela__10.32.17.251_sql_prd_IHF_INDICES[#All],3,0)</f>
        <v>-8.4488448844899366E-3</v>
      </c>
      <c r="D2211" s="13">
        <f>VLOOKUP($A2211,Tabela__10.32.17.251_sql_prd_IHF_INDICES[#All],4,0)</f>
        <v>0.89353267761425048</v>
      </c>
      <c r="E2211" s="13">
        <f>VLOOKUP($A2211,Tabela__10.32.17.251_sql_prd_IHF_INDICES[#All],5,0)</f>
        <v>0.92310808145947831</v>
      </c>
      <c r="F2211" s="13">
        <f>VLOOKUP($A2211,Tabela__10.32.17.251_sql_prd_IHF_INDICES[#All],6,0)</f>
        <v>4.0402625195392394</v>
      </c>
    </row>
    <row r="2212" spans="1:6">
      <c r="A2212" s="112">
        <f>Base!A3280</f>
        <v>44123</v>
      </c>
      <c r="B2212" s="12">
        <f>VLOOKUP($A2212,Tabela__10.32.17.251_sql_prd_IHF_INDICES[#All],2,0)</f>
        <v>3782.57</v>
      </c>
      <c r="C2212" s="13">
        <f>VLOOKUP($A2212,Tabela__10.32.17.251_sql_prd_IHF_INDICES[#All],3,0)</f>
        <v>-0.12172645609661581</v>
      </c>
      <c r="D2212" s="13">
        <f>VLOOKUP($A2212,Tabela__10.32.17.251_sql_prd_IHF_INDICES[#All],4,0)</f>
        <v>0.77071855585513216</v>
      </c>
      <c r="E2212" s="13">
        <f>VLOOKUP($A2212,Tabela__10.32.17.251_sql_prd_IHF_INDICES[#All],5,0)</f>
        <v>0.80025795860938498</v>
      </c>
      <c r="F2212" s="13">
        <f>VLOOKUP($A2212,Tabela__10.32.17.251_sql_prd_IHF_INDICES[#All],6,0)</f>
        <v>3.816649329904398</v>
      </c>
    </row>
    <row r="2213" spans="1:6">
      <c r="A2213" s="112">
        <f>Base!A3281</f>
        <v>44124</v>
      </c>
      <c r="B2213" s="12">
        <f>VLOOKUP($A2213,Tabela__10.32.17.251_sql_prd_IHF_INDICES[#All],2,0)</f>
        <v>3797.23</v>
      </c>
      <c r="C2213" s="13">
        <f>VLOOKUP($A2213,Tabela__10.32.17.251_sql_prd_IHF_INDICES[#All],3,0)</f>
        <v>0.38756718315853256</v>
      </c>
      <c r="D2213" s="13">
        <f>VLOOKUP($A2213,Tabela__10.32.17.251_sql_prd_IHF_INDICES[#All],4,0)</f>
        <v>1.1612727912106768</v>
      </c>
      <c r="E2213" s="13">
        <f>VLOOKUP($A2213,Tabela__10.32.17.251_sql_prd_IHF_INDICES[#All],5,0)</f>
        <v>1.1909266789960959</v>
      </c>
      <c r="F2213" s="13">
        <f>VLOOKUP($A2213,Tabela__10.32.17.251_sql_prd_IHF_INDICES[#All],6,0)</f>
        <v>4.2190085933618837</v>
      </c>
    </row>
    <row r="2214" spans="1:6">
      <c r="A2214" s="112">
        <f>Base!A3282</f>
        <v>44125</v>
      </c>
      <c r="B2214" s="12">
        <f>VLOOKUP($A2214,Tabela__10.32.17.251_sql_prd_IHF_INDICES[#All],2,0)</f>
        <v>3803.26</v>
      </c>
      <c r="C2214" s="13">
        <f>VLOOKUP($A2214,Tabela__10.32.17.251_sql_prd_IHF_INDICES[#All],3,0)</f>
        <v>0.15879996734462498</v>
      </c>
      <c r="D2214" s="13">
        <f>VLOOKUP($A2214,Tabela__10.32.17.251_sql_prd_IHF_INDICES[#All],4,0)</f>
        <v>1.3219168593685104</v>
      </c>
      <c r="E2214" s="13">
        <f>VLOOKUP($A2214,Tabela__10.32.17.251_sql_prd_IHF_INDICES[#All],5,0)</f>
        <v>1.351617837518071</v>
      </c>
      <c r="F2214" s="13">
        <f>VLOOKUP($A2214,Tabela__10.32.17.251_sql_prd_IHF_INDICES[#All],6,0)</f>
        <v>4.1532478913353099</v>
      </c>
    </row>
    <row r="2215" spans="1:6">
      <c r="A2215" s="112">
        <f>Base!A3283</f>
        <v>44126</v>
      </c>
      <c r="B2215" s="12">
        <f>VLOOKUP($A2215,Tabela__10.32.17.251_sql_prd_IHF_INDICES[#All],2,0)</f>
        <v>3805.46</v>
      </c>
      <c r="C2215" s="13">
        <f>VLOOKUP($A2215,Tabela__10.32.17.251_sql_prd_IHF_INDICES[#All],3,0)</f>
        <v>5.7845111825116646E-2</v>
      </c>
      <c r="D2215" s="13">
        <f>VLOOKUP($A2215,Tabela__10.32.17.251_sql_prd_IHF_INDICES[#All],4,0)</f>
        <v>1.3805266354791623</v>
      </c>
      <c r="E2215" s="13">
        <f>VLOOKUP($A2215,Tabela__10.32.17.251_sql_prd_IHF_INDICES[#All],5,0)</f>
        <v>1.4102447941927387</v>
      </c>
      <c r="F2215" s="13">
        <f>VLOOKUP($A2215,Tabela__10.32.17.251_sql_prd_IHF_INDICES[#All],6,0)</f>
        <v>4.1938071730339033</v>
      </c>
    </row>
    <row r="2216" spans="1:6">
      <c r="A2216" s="112">
        <f>Base!A3284</f>
        <v>44127</v>
      </c>
      <c r="B2216" s="12">
        <f>VLOOKUP($A2216,Tabela__10.32.17.251_sql_prd_IHF_INDICES[#All],2,0)</f>
        <v>3803.83</v>
      </c>
      <c r="C2216" s="13">
        <f>VLOOKUP($A2216,Tabela__10.32.17.251_sql_prd_IHF_INDICES[#All],3,0)</f>
        <v>-4.2833192307900614E-2</v>
      </c>
      <c r="D2216" s="13">
        <f>VLOOKUP($A2216,Tabela__10.32.17.251_sql_prd_IHF_INDICES[#All],4,0)</f>
        <v>1.3371021195426325</v>
      </c>
      <c r="E2216" s="13">
        <f>VLOOKUP($A2216,Tabela__10.32.17.251_sql_prd_IHF_INDICES[#All],5,0)</f>
        <v>1.3668075490201215</v>
      </c>
      <c r="F2216" s="13">
        <f>VLOOKUP($A2216,Tabela__10.32.17.251_sql_prd_IHF_INDICES[#All],6,0)</f>
        <v>4.0375142565662214</v>
      </c>
    </row>
    <row r="2217" spans="1:6">
      <c r="A2217" s="112">
        <f>Base!A3285</f>
        <v>44130</v>
      </c>
      <c r="B2217" s="12">
        <f>VLOOKUP($A2217,Tabela__10.32.17.251_sql_prd_IHF_INDICES[#All],2,0)</f>
        <v>3793.41</v>
      </c>
      <c r="C2217" s="13">
        <f>VLOOKUP($A2217,Tabela__10.32.17.251_sql_prd_IHF_INDICES[#All],3,0)</f>
        <v>-0.27393442924631417</v>
      </c>
      <c r="D2217" s="13">
        <f>VLOOKUP($A2217,Tabela__10.32.17.251_sql_prd_IHF_INDICES[#All],4,0)</f>
        <v>1.0595049072367191</v>
      </c>
      <c r="E2217" s="13">
        <f>VLOOKUP($A2217,Tabela__10.32.17.251_sql_prd_IHF_INDICES[#All],5,0)</f>
        <v>1.0891289633155221</v>
      </c>
      <c r="F2217" s="13">
        <f>VLOOKUP($A2217,Tabela__10.32.17.251_sql_prd_IHF_INDICES[#All],6,0)</f>
        <v>3.6680248907545066</v>
      </c>
    </row>
    <row r="2218" spans="1:6">
      <c r="A2218" s="112">
        <f>Base!A3286</f>
        <v>44131</v>
      </c>
      <c r="B2218" s="12">
        <f>VLOOKUP($A2218,Tabela__10.32.17.251_sql_prd_IHF_INDICES[#All],2,0)</f>
        <v>3789.23</v>
      </c>
      <c r="C2218" s="13">
        <f>VLOOKUP($A2218,Tabela__10.32.17.251_sql_prd_IHF_INDICES[#All],3,0)</f>
        <v>-0.11019109455607801</v>
      </c>
      <c r="D2218" s="13">
        <f>VLOOKUP($A2218,Tabela__10.32.17.251_sql_prd_IHF_INDICES[#All],4,0)</f>
        <v>0.94814633262647607</v>
      </c>
      <c r="E2218" s="13">
        <f>VLOOKUP($A2218,Tabela__10.32.17.251_sql_prd_IHF_INDICES[#All],5,0)</f>
        <v>0.97773774563363336</v>
      </c>
      <c r="F2218" s="13">
        <f>VLOOKUP($A2218,Tabela__10.32.17.251_sql_prd_IHF_INDICES[#All],6,0)</f>
        <v>3.5537919594227141</v>
      </c>
    </row>
    <row r="2219" spans="1:6">
      <c r="A2219" s="112">
        <f>Base!A3287</f>
        <v>44132</v>
      </c>
      <c r="B2219" s="12">
        <f>VLOOKUP($A2219,Tabela__10.32.17.251_sql_prd_IHF_INDICES[#All],2,0)</f>
        <v>3753.16</v>
      </c>
      <c r="C2219" s="13">
        <f>VLOOKUP($A2219,Tabela__10.32.17.251_sql_prd_IHF_INDICES[#All],3,0)</f>
        <v>-0.95190843522299229</v>
      </c>
      <c r="D2219" s="13">
        <f>VLOOKUP($A2219,Tabela__10.32.17.251_sql_prd_IHF_INDICES[#All],4,0)</f>
        <v>-1.2787587515050713E-2</v>
      </c>
      <c r="E2219" s="13">
        <f>VLOOKUP($A2219,Tabela__10.32.17.251_sql_prd_IHF_INDICES[#All],5,0)</f>
        <v>1.6522142335584356E-2</v>
      </c>
      <c r="F2219" s="13">
        <f>VLOOKUP($A2219,Tabela__10.32.17.251_sql_prd_IHF_INDICES[#All],6,0)</f>
        <v>2.441514202816264</v>
      </c>
    </row>
    <row r="2220" spans="1:6">
      <c r="A2220" s="112">
        <f>Base!A3288</f>
        <v>44133</v>
      </c>
      <c r="B2220" s="12">
        <f>VLOOKUP($A2220,Tabela__10.32.17.251_sql_prd_IHF_INDICES[#All],2,0)</f>
        <v>3765</v>
      </c>
      <c r="C2220" s="13">
        <f>VLOOKUP($A2220,Tabela__10.32.17.251_sql_prd_IHF_INDICES[#All],3,0)</f>
        <v>0.31546749938717866</v>
      </c>
      <c r="D2220" s="13">
        <f>VLOOKUP($A2220,Tabela__10.32.17.251_sql_prd_IHF_INDICES[#All],4,0)</f>
        <v>0.30263957118956686</v>
      </c>
      <c r="E2220" s="13">
        <f>VLOOKUP($A2220,Tabela__10.32.17.251_sql_prd_IHF_INDICES[#All],5,0)</f>
        <v>0.33204176371204319</v>
      </c>
      <c r="F2220" s="13">
        <f>VLOOKUP($A2220,Tabela__10.32.17.251_sql_prd_IHF_INDICES[#All],6,0)</f>
        <v>2.7576720269872013</v>
      </c>
    </row>
    <row r="2221" spans="1:6">
      <c r="A2221" s="112">
        <f>Base!A3289</f>
        <v>44134</v>
      </c>
      <c r="B2221" s="12">
        <f>VLOOKUP($A2221,Tabela__10.32.17.251_sql_prd_IHF_INDICES[#All],2,0)</f>
        <v>3743.2</v>
      </c>
      <c r="C2221" s="13">
        <f>VLOOKUP($A2221,Tabela__10.32.17.251_sql_prd_IHF_INDICES[#All],3,0)</f>
        <v>-0.57901726427623812</v>
      </c>
      <c r="D2221" s="13">
        <f>VLOOKUP($A2221,Tabela__10.32.17.251_sql_prd_IHF_INDICES[#All],4,0)</f>
        <v>-0.27813002845238355</v>
      </c>
      <c r="E2221" s="13">
        <f>VLOOKUP($A2221,Tabela__10.32.17.251_sql_prd_IHF_INDICES[#All],5,0)</f>
        <v>-0.24889807970068789</v>
      </c>
      <c r="F2221" s="13">
        <f>VLOOKUP($A2221,Tabela__10.32.17.251_sql_prd_IHF_INDICES[#All],6,0)</f>
        <v>1.8369390153658571</v>
      </c>
    </row>
    <row r="2222" spans="1:6">
      <c r="A2222" s="112">
        <f>Base!A3290</f>
        <v>44138</v>
      </c>
      <c r="B2222" s="12">
        <f>VLOOKUP($A2222,Tabela__10.32.17.251_sql_prd_IHF_INDICES[#All],2,0)</f>
        <v>3760.2</v>
      </c>
      <c r="C2222" s="13">
        <f>VLOOKUP($A2222,Tabela__10.32.17.251_sql_prd_IHF_INDICES[#All],3,0)</f>
        <v>0.45415687112630998</v>
      </c>
      <c r="D2222" s="13">
        <f>VLOOKUP($A2222,Tabela__10.32.17.251_sql_prd_IHF_INDICES[#All],4,0)</f>
        <v>0.45415687112630998</v>
      </c>
      <c r="E2222" s="13">
        <f>VLOOKUP($A2222,Tabela__10.32.17.251_sql_prd_IHF_INDICES[#All],5,0)</f>
        <v>0.20412840369457008</v>
      </c>
      <c r="F2222" s="13">
        <f>VLOOKUP($A2222,Tabela__10.32.17.251_sql_prd_IHF_INDICES[#All],6,0)</f>
        <v>2.3364676745546875</v>
      </c>
    </row>
    <row r="2223" spans="1:6">
      <c r="A2223" s="112">
        <f>Base!A3291</f>
        <v>44139</v>
      </c>
      <c r="B2223" s="12">
        <f>VLOOKUP($A2223,Tabela__10.32.17.251_sql_prd_IHF_INDICES[#All],2,0)</f>
        <v>3780.52</v>
      </c>
      <c r="C2223" s="13">
        <f>VLOOKUP($A2223,Tabela__10.32.17.251_sql_prd_IHF_INDICES[#All],3,0)</f>
        <v>0.54039678740493979</v>
      </c>
      <c r="D2223" s="13">
        <f>VLOOKUP($A2223,Tabela__10.32.17.251_sql_prd_IHF_INDICES[#All],4,0)</f>
        <v>0.99700790767258685</v>
      </c>
      <c r="E2223" s="13">
        <f>VLOOKUP($A2223,Tabela__10.32.17.251_sql_prd_IHF_INDICES[#All],5,0)</f>
        <v>0.74562829443522993</v>
      </c>
      <c r="F2223" s="13">
        <f>VLOOKUP($A2223,Tabela__10.32.17.251_sql_prd_IHF_INDICES[#All],6,0)</f>
        <v>2.908255482241251</v>
      </c>
    </row>
    <row r="2224" spans="1:6">
      <c r="A2224" s="112">
        <f>Base!A3292</f>
        <v>44140</v>
      </c>
      <c r="B2224" s="12">
        <f>VLOOKUP($A2224,Tabela__10.32.17.251_sql_prd_IHF_INDICES[#All],2,0)</f>
        <v>3812.25</v>
      </c>
      <c r="C2224" s="13">
        <f>VLOOKUP($A2224,Tabela__10.32.17.251_sql_prd_IHF_INDICES[#All],3,0)</f>
        <v>0.83930252981070375</v>
      </c>
      <c r="D2224" s="13">
        <f>VLOOKUP($A2224,Tabela__10.32.17.251_sql_prd_IHF_INDICES[#All],4,0)</f>
        <v>1.8446783500748021</v>
      </c>
      <c r="E2224" s="13">
        <f>VLOOKUP($A2224,Tabela__10.32.17.251_sql_prd_IHF_INDICES[#All],5,0)</f>
        <v>1.5911889013841218</v>
      </c>
      <c r="F2224" s="13">
        <f>VLOOKUP($A2224,Tabela__10.32.17.251_sql_prd_IHF_INDICES[#All],6,0)</f>
        <v>3.9425790356222734</v>
      </c>
    </row>
    <row r="2225" spans="1:6">
      <c r="A2225" s="112">
        <f>Base!A3293</f>
        <v>44141</v>
      </c>
      <c r="B2225" s="12">
        <f>VLOOKUP($A2225,Tabela__10.32.17.251_sql_prd_IHF_INDICES[#All],2,0)</f>
        <v>3817.11</v>
      </c>
      <c r="C2225" s="13">
        <f>VLOOKUP($A2225,Tabela__10.32.17.251_sql_prd_IHF_INDICES[#All],3,0)</f>
        <v>0.1274837694275055</v>
      </c>
      <c r="D2225" s="13">
        <f>VLOOKUP($A2225,Tabela__10.32.17.251_sql_prd_IHF_INDICES[#All],4,0)</f>
        <v>1.9745137849968009</v>
      </c>
      <c r="E2225" s="13">
        <f>VLOOKUP($A2225,Tabela__10.32.17.251_sql_prd_IHF_INDICES[#All],5,0)</f>
        <v>1.72070117840184</v>
      </c>
      <c r="F2225" s="13">
        <f>VLOOKUP($A2225,Tabela__10.32.17.251_sql_prd_IHF_INDICES[#All],6,0)</f>
        <v>4.077926681299493</v>
      </c>
    </row>
    <row r="2226" spans="1:6">
      <c r="A2226" s="112">
        <f>Base!A3294</f>
        <v>44144</v>
      </c>
      <c r="B2226" s="12">
        <f>VLOOKUP($A2226,Tabela__10.32.17.251_sql_prd_IHF_INDICES[#All],2,0)</f>
        <v>3817.77</v>
      </c>
      <c r="C2226" s="13">
        <f>VLOOKUP($A2226,Tabela__10.32.17.251_sql_prd_IHF_INDICES[#All],3,0)</f>
        <v>1.7290567995154049E-2</v>
      </c>
      <c r="D2226" s="13">
        <f>VLOOKUP($A2226,Tabela__10.32.17.251_sql_prd_IHF_INDICES[#All],4,0)</f>
        <v>1.9921457576405288</v>
      </c>
      <c r="E2226" s="13">
        <f>VLOOKUP($A2226,Tabela__10.32.17.251_sql_prd_IHF_INDICES[#All],5,0)</f>
        <v>1.7382892654042248</v>
      </c>
      <c r="F2226" s="13">
        <f>VLOOKUP($A2226,Tabela__10.32.17.251_sql_prd_IHF_INDICES[#All],6,0)</f>
        <v>4.2884303345188668</v>
      </c>
    </row>
    <row r="2227" spans="1:6">
      <c r="A2227" s="112">
        <f>Base!A3295</f>
        <v>44145</v>
      </c>
      <c r="B2227" s="12">
        <f>VLOOKUP($A2227,Tabela__10.32.17.251_sql_prd_IHF_INDICES[#All],2,0)</f>
        <v>3812.47</v>
      </c>
      <c r="C2227" s="13">
        <f>VLOOKUP($A2227,Tabela__10.32.17.251_sql_prd_IHF_INDICES[#All],3,0)</f>
        <v>-0.13882449702313782</v>
      </c>
      <c r="D2227" s="13">
        <f>VLOOKUP($A2227,Tabela__10.32.17.251_sql_prd_IHF_INDICES[#All],4,0)</f>
        <v>1.8505556742893781</v>
      </c>
      <c r="E2227" s="13">
        <f>VLOOKUP($A2227,Tabela__10.32.17.251_sql_prd_IHF_INDICES[#All],5,0)</f>
        <v>1.5970515970515908</v>
      </c>
      <c r="F2227" s="13">
        <f>VLOOKUP($A2227,Tabela__10.32.17.251_sql_prd_IHF_INDICES[#All],6,0)</f>
        <v>4.143652445653645</v>
      </c>
    </row>
    <row r="2228" spans="1:6">
      <c r="A2228" s="112">
        <f>Base!A3296</f>
        <v>44146</v>
      </c>
      <c r="B2228" s="12">
        <f>VLOOKUP($A2228,Tabela__10.32.17.251_sql_prd_IHF_INDICES[#All],2,0)</f>
        <v>3813.86</v>
      </c>
      <c r="C2228" s="13">
        <f>VLOOKUP($A2228,Tabela__10.32.17.251_sql_prd_IHF_INDICES[#All],3,0)</f>
        <v>3.6459303286329181E-2</v>
      </c>
      <c r="D2228" s="13">
        <f>VLOOKUP($A2228,Tabela__10.32.17.251_sql_prd_IHF_INDICES[#All],4,0)</f>
        <v>1.8876896772814789</v>
      </c>
      <c r="E2228" s="13">
        <f>VLOOKUP($A2228,Tabela__10.32.17.251_sql_prd_IHF_INDICES[#All],5,0)</f>
        <v>1.6340931742233389</v>
      </c>
      <c r="F2228" s="13">
        <f>VLOOKUP($A2228,Tabela__10.32.17.251_sql_prd_IHF_INDICES[#All],6,0)</f>
        <v>4.0335625574537959</v>
      </c>
    </row>
    <row r="2229" spans="1:6">
      <c r="A2229" s="112">
        <f>Base!A3297</f>
        <v>44147</v>
      </c>
      <c r="B2229" s="12">
        <f>VLOOKUP($A2229,Tabela__10.32.17.251_sql_prd_IHF_INDICES[#All],2,0)</f>
        <v>3794.28</v>
      </c>
      <c r="C2229" s="13">
        <f>VLOOKUP($A2229,Tabela__10.32.17.251_sql_prd_IHF_INDICES[#All],3,0)</f>
        <v>-0.51339063311185429</v>
      </c>
      <c r="D2229" s="13">
        <f>VLOOKUP($A2229,Tabela__10.32.17.251_sql_prd_IHF_INDICES[#All],4,0)</f>
        <v>1.3646078221842384</v>
      </c>
      <c r="E2229" s="13">
        <f>VLOOKUP($A2229,Tabela__10.32.17.251_sql_prd_IHF_INDICES[#All],5,0)</f>
        <v>1.1123132598186869</v>
      </c>
      <c r="F2229" s="13">
        <f>VLOOKUP($A2229,Tabela__10.32.17.251_sql_prd_IHF_INDICES[#All],6,0)</f>
        <v>3.8757525234688783</v>
      </c>
    </row>
    <row r="2230" spans="1:6">
      <c r="A2230" s="112">
        <f>Base!A3298</f>
        <v>44148</v>
      </c>
      <c r="B2230" s="12">
        <f>VLOOKUP($A2230,Tabela__10.32.17.251_sql_prd_IHF_INDICES[#All],2,0)</f>
        <v>3812.36</v>
      </c>
      <c r="C2230" s="13">
        <f>VLOOKUP($A2230,Tabela__10.32.17.251_sql_prd_IHF_INDICES[#All],3,0)</f>
        <v>0.47650674172701191</v>
      </c>
      <c r="D2230" s="13">
        <f>VLOOKUP($A2230,Tabela__10.32.17.251_sql_prd_IHF_INDICES[#All],4,0)</f>
        <v>1.8476170121821012</v>
      </c>
      <c r="E2230" s="13">
        <f>VLOOKUP($A2230,Tabela__10.32.17.251_sql_prd_IHF_INDICES[#All],5,0)</f>
        <v>1.5941202492178785</v>
      </c>
      <c r="F2230" s="13">
        <f>VLOOKUP($A2230,Tabela__10.32.17.251_sql_prd_IHF_INDICES[#All],6,0)</f>
        <v>4.5986693188833305</v>
      </c>
    </row>
    <row r="2231" spans="1:6">
      <c r="A2231" s="112">
        <f>Base!A3299</f>
        <v>44151</v>
      </c>
      <c r="B2231" s="12">
        <f>VLOOKUP($A2231,Tabela__10.32.17.251_sql_prd_IHF_INDICES[#All],2,0)</f>
        <v>3822.16</v>
      </c>
      <c r="C2231" s="13">
        <f>VLOOKUP($A2231,Tabela__10.32.17.251_sql_prd_IHF_INDICES[#All],3,0)</f>
        <v>0.25705861985751977</v>
      </c>
      <c r="D2231" s="13">
        <f>VLOOKUP($A2231,Tabela__10.32.17.251_sql_prd_IHF_INDICES[#All],4,0)</f>
        <v>2.109425090831385</v>
      </c>
      <c r="E2231" s="13">
        <f>VLOOKUP($A2231,Tabela__10.32.17.251_sql_prd_IHF_INDICES[#All],5,0)</f>
        <v>1.8552766925868935</v>
      </c>
      <c r="F2231" s="13">
        <f>VLOOKUP($A2231,Tabela__10.32.17.251_sql_prd_IHF_INDICES[#All],6,0)</f>
        <v>4.6579318464971653</v>
      </c>
    </row>
    <row r="2232" spans="1:6">
      <c r="A2232" s="112">
        <f>Base!A3300</f>
        <v>44152</v>
      </c>
      <c r="B2232" s="12">
        <f>VLOOKUP($A2232,Tabela__10.32.17.251_sql_prd_IHF_INDICES[#All],2,0)</f>
        <v>3824.03</v>
      </c>
      <c r="C2232" s="13">
        <f>VLOOKUP($A2232,Tabela__10.32.17.251_sql_prd_IHF_INDICES[#All],3,0)</f>
        <v>4.8925215061657035E-2</v>
      </c>
      <c r="D2232" s="13">
        <f>VLOOKUP($A2232,Tabela__10.32.17.251_sql_prd_IHF_INDICES[#All],4,0)</f>
        <v>2.1593823466552697</v>
      </c>
      <c r="E2232" s="13">
        <f>VLOOKUP($A2232,Tabela__10.32.17.251_sql_prd_IHF_INDICES[#All],5,0)</f>
        <v>1.90510960576038</v>
      </c>
      <c r="F2232" s="13">
        <f>VLOOKUP($A2232,Tabela__10.32.17.251_sql_prd_IHF_INDICES[#All],6,0)</f>
        <v>4.7091359647321474</v>
      </c>
    </row>
    <row r="2233" spans="1:6">
      <c r="A2233" s="112">
        <f>Base!A3301</f>
        <v>44153</v>
      </c>
      <c r="B2233" s="12">
        <f>VLOOKUP($A2233,Tabela__10.32.17.251_sql_prd_IHF_INDICES[#All],2,0)</f>
        <v>3815.25</v>
      </c>
      <c r="C2233" s="13">
        <f>VLOOKUP($A2233,Tabela__10.32.17.251_sql_prd_IHF_INDICES[#All],3,0)</f>
        <v>-0.22960070919946229</v>
      </c>
      <c r="D2233" s="13">
        <f>VLOOKUP($A2233,Tabela__10.32.17.251_sql_prd_IHF_INDICES[#All],4,0)</f>
        <v>1.9248236802735574</v>
      </c>
      <c r="E2233" s="13">
        <f>VLOOKUP($A2233,Tabela__10.32.17.251_sql_prd_IHF_INDICES[#All],5,0)</f>
        <v>1.6711347513950647</v>
      </c>
      <c r="F2233" s="13">
        <f>VLOOKUP($A2233,Tabela__10.32.17.251_sql_prd_IHF_INDICES[#All],6,0)</f>
        <v>4.5600543731466825</v>
      </c>
    </row>
    <row r="2234" spans="1:6">
      <c r="A2234" s="112">
        <f>Base!A3302</f>
        <v>44154</v>
      </c>
      <c r="B2234" s="12">
        <f>VLOOKUP($A2234,Tabela__10.32.17.251_sql_prd_IHF_INDICES[#All],2,0)</f>
        <v>3821.41</v>
      </c>
      <c r="C2234" s="13">
        <f>VLOOKUP($A2234,Tabela__10.32.17.251_sql_prd_IHF_INDICES[#All],3,0)</f>
        <v>0.16145730948167181</v>
      </c>
      <c r="D2234" s="13">
        <f>VLOOKUP($A2234,Tabela__10.32.17.251_sql_prd_IHF_INDICES[#All],4,0)</f>
        <v>2.089388758281685</v>
      </c>
      <c r="E2234" s="13">
        <f>VLOOKUP($A2234,Tabela__10.32.17.251_sql_prd_IHF_INDICES[#All],5,0)</f>
        <v>1.8352902300841523</v>
      </c>
      <c r="F2234" s="13">
        <f>VLOOKUP($A2234,Tabela__10.32.17.251_sql_prd_IHF_INDICES[#All],6,0)</f>
        <v>4.8274140499200424</v>
      </c>
    </row>
    <row r="2235" spans="1:6">
      <c r="A2235" s="112">
        <f>Base!A3303</f>
        <v>44155</v>
      </c>
      <c r="B2235" s="12">
        <f>VLOOKUP($A2235,Tabela__10.32.17.251_sql_prd_IHF_INDICES[#All],2,0)</f>
        <v>3820.26</v>
      </c>
      <c r="C2235" s="13">
        <f>VLOOKUP($A2235,Tabela__10.32.17.251_sql_prd_IHF_INDICES[#All],3,0)</f>
        <v>-3.0093604193204282E-2</v>
      </c>
      <c r="D2235" s="13">
        <f>VLOOKUP($A2235,Tabela__10.32.17.251_sql_prd_IHF_INDICES[#All],4,0)</f>
        <v>2.0586663817055095</v>
      </c>
      <c r="E2235" s="13">
        <f>VLOOKUP($A2235,Tabela__10.32.17.251_sql_prd_IHF_INDICES[#All],5,0)</f>
        <v>1.8046443209133178</v>
      </c>
      <c r="F2235" s="13">
        <f>VLOOKUP($A2235,Tabela__10.32.17.251_sql_prd_IHF_INDICES[#All],6,0)</f>
        <v>4.8188705026299017</v>
      </c>
    </row>
    <row r="2236" spans="1:6">
      <c r="A2236" s="112">
        <f>Base!A3304</f>
        <v>44158</v>
      </c>
      <c r="B2236" s="12">
        <f>VLOOKUP($A2236,Tabela__10.32.17.251_sql_prd_IHF_INDICES[#All],2,0)</f>
        <v>3828.39</v>
      </c>
      <c r="C2236" s="13">
        <f>VLOOKUP($A2236,Tabela__10.32.17.251_sql_prd_IHF_INDICES[#All],3,0)</f>
        <v>0.21281274049409493</v>
      </c>
      <c r="D2236" s="13">
        <f>VLOOKUP($A2236,Tabela__10.32.17.251_sql_prd_IHF_INDICES[#All],4,0)</f>
        <v>2.2758602265441352</v>
      </c>
      <c r="E2236" s="13">
        <f>VLOOKUP($A2236,Tabela__10.32.17.251_sql_prd_IHF_INDICES[#All],5,0)</f>
        <v>2.0212975744429151</v>
      </c>
      <c r="F2236" s="13">
        <f>VLOOKUP($A2236,Tabela__10.32.17.251_sql_prd_IHF_INDICES[#All],6,0)</f>
        <v>4.5816749392870726</v>
      </c>
    </row>
    <row r="2237" spans="1:6">
      <c r="A2237" s="112">
        <f>Base!A3305</f>
        <v>44159</v>
      </c>
      <c r="B2237" s="12">
        <f>VLOOKUP($A2237,Tabela__10.32.17.251_sql_prd_IHF_INDICES[#All],2,0)</f>
        <v>3845.88</v>
      </c>
      <c r="C2237" s="13">
        <f>VLOOKUP($A2237,Tabela__10.32.17.251_sql_prd_IHF_INDICES[#All],3,0)</f>
        <v>0.45685000744439819</v>
      </c>
      <c r="D2237" s="13">
        <f>VLOOKUP($A2237,Tabela__10.32.17.251_sql_prd_IHF_INDICES[#All],4,0)</f>
        <v>2.7431075016029149</v>
      </c>
      <c r="E2237" s="13">
        <f>VLOOKUP($A2237,Tabela__10.32.17.251_sql_prd_IHF_INDICES[#All],5,0)</f>
        <v>2.4873818800066116</v>
      </c>
      <c r="F2237" s="13">
        <f>VLOOKUP($A2237,Tabela__10.32.17.251_sql_prd_IHF_INDICES[#All],6,0)</f>
        <v>5.0594563290326633</v>
      </c>
    </row>
    <row r="2238" spans="1:6">
      <c r="A2238" s="112">
        <f>Base!A3306</f>
        <v>44160</v>
      </c>
      <c r="B2238" s="12">
        <f>VLOOKUP($A2238,Tabela__10.32.17.251_sql_prd_IHF_INDICES[#All],2,0)</f>
        <v>3853.47</v>
      </c>
      <c r="C2238" s="13">
        <f>VLOOKUP($A2238,Tabela__10.32.17.251_sql_prd_IHF_INDICES[#All],3,0)</f>
        <v>0.19735405160845598</v>
      </c>
      <c r="D2238" s="13">
        <f>VLOOKUP($A2238,Tabela__10.32.17.251_sql_prd_IHF_INDICES[#All],4,0)</f>
        <v>2.9458751870057753</v>
      </c>
      <c r="E2238" s="13">
        <f>VLOOKUP($A2238,Tabela__10.32.17.251_sql_prd_IHF_INDICES[#All],5,0)</f>
        <v>2.6896448805342477</v>
      </c>
      <c r="F2238" s="13">
        <f>VLOOKUP($A2238,Tabela__10.32.17.251_sql_prd_IHF_INDICES[#All],6,0)</f>
        <v>5.280887825188918</v>
      </c>
    </row>
    <row r="2239" spans="1:6">
      <c r="A2239" s="112">
        <f>Base!A3307</f>
        <v>44161</v>
      </c>
      <c r="B2239" s="12">
        <f>VLOOKUP($A2239,Tabela__10.32.17.251_sql_prd_IHF_INDICES[#All],2,0)</f>
        <v>3857.65</v>
      </c>
      <c r="C2239" s="13">
        <f>VLOOKUP($A2239,Tabela__10.32.17.251_sql_prd_IHF_INDICES[#All],3,0)</f>
        <v>0.10847366140129822</v>
      </c>
      <c r="D2239" s="13">
        <f>VLOOKUP($A2239,Tabela__10.32.17.251_sql_prd_IHF_INDICES[#All],4,0)</f>
        <v>3.057544347082719</v>
      </c>
      <c r="E2239" s="13">
        <f>VLOOKUP($A2239,Tabela__10.32.17.251_sql_prd_IHF_INDICES[#All],5,0)</f>
        <v>2.8010360982161364</v>
      </c>
      <c r="F2239" s="13">
        <f>VLOOKUP($A2239,Tabela__10.32.17.251_sql_prd_IHF_INDICES[#All],6,0)</f>
        <v>5.7101831325169217</v>
      </c>
    </row>
    <row r="2240" spans="1:6">
      <c r="A2240" s="112">
        <f>Base!A3308</f>
        <v>44162</v>
      </c>
      <c r="B2240" s="12">
        <f>VLOOKUP($A2240,Tabela__10.32.17.251_sql_prd_IHF_INDICES[#All],2,0)</f>
        <v>3867.12</v>
      </c>
      <c r="C2240" s="13">
        <f>VLOOKUP($A2240,Tabela__10.32.17.251_sql_prd_IHF_INDICES[#All],3,0)</f>
        <v>0.24548624162377131</v>
      </c>
      <c r="D2240" s="13">
        <f>VLOOKUP($A2240,Tabela__10.32.17.251_sql_prd_IHF_INDICES[#All],4,0)</f>
        <v>3.3105364394101278</v>
      </c>
      <c r="E2240" s="13">
        <f>VLOOKUP($A2240,Tabela__10.32.17.251_sql_prd_IHF_INDICES[#All],5,0)</f>
        <v>3.0533984980839701</v>
      </c>
      <c r="F2240" s="13">
        <f>VLOOKUP($A2240,Tabela__10.32.17.251_sql_prd_IHF_INDICES[#All],6,0)</f>
        <v>5.8951104100946283</v>
      </c>
    </row>
    <row r="2241" spans="1:6">
      <c r="A2241" s="112">
        <f>Base!A3309</f>
        <v>44165</v>
      </c>
      <c r="B2241" s="12">
        <f>VLOOKUP($A2241,Tabela__10.32.17.251_sql_prd_IHF_INDICES[#All],2,0)</f>
        <v>3855.05</v>
      </c>
      <c r="C2241" s="13">
        <f>VLOOKUP($A2241,Tabela__10.32.17.251_sql_prd_IHF_INDICES[#All],3,0)</f>
        <v>-0.31211857920104835</v>
      </c>
      <c r="D2241" s="13">
        <f>VLOOKUP($A2241,Tabela__10.32.17.251_sql_prd_IHF_INDICES[#All],4,0)</f>
        <v>2.9880850609104614</v>
      </c>
      <c r="E2241" s="13">
        <f>VLOOKUP($A2241,Tabela__10.32.17.251_sql_prd_IHF_INDICES[#All],5,0)</f>
        <v>2.7317496948733533</v>
      </c>
      <c r="F2241" s="13">
        <f>VLOOKUP($A2241,Tabela__10.32.17.251_sql_prd_IHF_INDICES[#All],6,0)</f>
        <v>5.3361422606946984</v>
      </c>
    </row>
    <row r="2242" spans="1:6">
      <c r="A2242" s="112">
        <f>Base!A3310</f>
        <v>44166</v>
      </c>
      <c r="B2242" s="12">
        <f>VLOOKUP($A2242,Tabela__10.32.17.251_sql_prd_IHF_INDICES[#All],2,0)</f>
        <v>3871.75</v>
      </c>
      <c r="C2242" s="13">
        <f>VLOOKUP($A2242,Tabela__10.32.17.251_sql_prd_IHF_INDICES[#All],3,0)</f>
        <v>0.43319801299592786</v>
      </c>
      <c r="D2242" s="13">
        <f>VLOOKUP($A2242,Tabela__10.32.17.251_sql_prd_IHF_INDICES[#All],4,0)</f>
        <v>0.43319801299592786</v>
      </c>
      <c r="E2242" s="13">
        <f>VLOOKUP($A2242,Tabela__10.32.17.251_sql_prd_IHF_INDICES[#All],5,0)</f>
        <v>3.1767815932674859</v>
      </c>
      <c r="F2242" s="13">
        <f>VLOOKUP($A2242,Tabela__10.32.17.251_sql_prd_IHF_INDICES[#All],6,0)</f>
        <v>5.7924563359345926</v>
      </c>
    </row>
    <row r="2243" spans="1:6">
      <c r="A2243" s="112">
        <f>Base!A3311</f>
        <v>44167</v>
      </c>
      <c r="B2243" s="12">
        <f>VLOOKUP($A2243,Tabela__10.32.17.251_sql_prd_IHF_INDICES[#All],2,0)</f>
        <v>3877.88</v>
      </c>
      <c r="C2243" s="13">
        <f>VLOOKUP($A2243,Tabela__10.32.17.251_sql_prd_IHF_INDICES[#All],3,0)</f>
        <v>0.15832633821915021</v>
      </c>
      <c r="D2243" s="13">
        <f>VLOOKUP($A2243,Tabela__10.32.17.251_sql_prd_IHF_INDICES[#All],4,0)</f>
        <v>0.59221021776629801</v>
      </c>
      <c r="E2243" s="13">
        <f>VLOOKUP($A2243,Tabela__10.32.17.251_sql_prd_IHF_INDICES[#All],5,0)</f>
        <v>3.3401376134564842</v>
      </c>
      <c r="F2243" s="13">
        <f>VLOOKUP($A2243,Tabela__10.32.17.251_sql_prd_IHF_INDICES[#All],6,0)</f>
        <v>5.910756911177506</v>
      </c>
    </row>
    <row r="2244" spans="1:6">
      <c r="A2244" s="112">
        <f>Base!A3312</f>
        <v>44168</v>
      </c>
      <c r="B2244" s="12">
        <f>VLOOKUP($A2244,Tabela__10.32.17.251_sql_prd_IHF_INDICES[#All],2,0)</f>
        <v>3885.5</v>
      </c>
      <c r="C2244" s="13">
        <f>VLOOKUP($A2244,Tabela__10.32.17.251_sql_prd_IHF_INDICES[#All],3,0)</f>
        <v>0.19649911807482212</v>
      </c>
      <c r="D2244" s="13">
        <f>VLOOKUP($A2244,Tabela__10.32.17.251_sql_prd_IHF_INDICES[#All],4,0)</f>
        <v>0.78987302369619705</v>
      </c>
      <c r="E2244" s="13">
        <f>VLOOKUP($A2244,Tabela__10.32.17.251_sql_prd_IHF_INDICES[#All],5,0)</f>
        <v>3.5432000724842316</v>
      </c>
      <c r="F2244" s="13">
        <f>VLOOKUP($A2244,Tabela__10.32.17.251_sql_prd_IHF_INDICES[#All],6,0)</f>
        <v>6.0244711737868162</v>
      </c>
    </row>
    <row r="2245" spans="1:6">
      <c r="A2245" s="112">
        <f>Base!A3313</f>
        <v>44169</v>
      </c>
      <c r="B2245" s="12">
        <f>VLOOKUP($A2245,Tabela__10.32.17.251_sql_prd_IHF_INDICES[#All],2,0)</f>
        <v>3897.62</v>
      </c>
      <c r="C2245" s="13">
        <f>VLOOKUP($A2245,Tabela__10.32.17.251_sql_prd_IHF_INDICES[#All],3,0)</f>
        <v>0.31192896667096015</v>
      </c>
      <c r="D2245" s="13">
        <f>VLOOKUP($A2245,Tabela__10.32.17.251_sql_prd_IHF_INDICES[#All],4,0)</f>
        <v>1.1042658331279709</v>
      </c>
      <c r="E2245" s="13">
        <f>VLOOKUP($A2245,Tabela__10.32.17.251_sql_prd_IHF_INDICES[#All],5,0)</f>
        <v>3.8661813065283823</v>
      </c>
      <c r="F2245" s="13">
        <f>VLOOKUP($A2245,Tabela__10.32.17.251_sql_prd_IHF_INDICES[#All],6,0)</f>
        <v>6.0905968109835396</v>
      </c>
    </row>
    <row r="2246" spans="1:6">
      <c r="A2246" s="112">
        <f>Base!A3314</f>
        <v>44172</v>
      </c>
      <c r="B2246" s="12">
        <f>VLOOKUP($A2246,Tabela__10.32.17.251_sql_prd_IHF_INDICES[#All],2,0)</f>
        <v>3892.04</v>
      </c>
      <c r="C2246" s="13">
        <f>VLOOKUP($A2246,Tabela__10.32.17.251_sql_prd_IHF_INDICES[#All],3,0)</f>
        <v>-0.14316429000261754</v>
      </c>
      <c r="D2246" s="13">
        <f>VLOOKUP($A2246,Tabela__10.32.17.251_sql_prd_IHF_INDICES[#All],4,0)</f>
        <v>0.95952062878561506</v>
      </c>
      <c r="E2246" s="13">
        <f>VLOOKUP($A2246,Tabela__10.32.17.251_sql_prd_IHF_INDICES[#All],5,0)</f>
        <v>3.7174820255080565</v>
      </c>
      <c r="F2246" s="13">
        <f>VLOOKUP($A2246,Tabela__10.32.17.251_sql_prd_IHF_INDICES[#All],6,0)</f>
        <v>5.4913482804978431</v>
      </c>
    </row>
    <row r="2247" spans="1:6">
      <c r="A2247" s="112">
        <f>Base!A3315</f>
        <v>44173</v>
      </c>
      <c r="B2247" s="12">
        <f>VLOOKUP($A2247,Tabela__10.32.17.251_sql_prd_IHF_INDICES[#All],2,0)</f>
        <v>3896.42</v>
      </c>
      <c r="C2247" s="13">
        <f>VLOOKUP($A2247,Tabela__10.32.17.251_sql_prd_IHF_INDICES[#All],3,0)</f>
        <v>0.1125373839939936</v>
      </c>
      <c r="D2247" s="13">
        <f>VLOOKUP($A2247,Tabela__10.32.17.251_sql_prd_IHF_INDICES[#All],4,0)</f>
        <v>1.0731378321941376</v>
      </c>
      <c r="E2247" s="13">
        <f>VLOOKUP($A2247,Tabela__10.32.17.251_sql_prd_IHF_INDICES[#All],5,0)</f>
        <v>3.834202966524014</v>
      </c>
      <c r="F2247" s="13">
        <f>VLOOKUP($A2247,Tabela__10.32.17.251_sql_prd_IHF_INDICES[#All],6,0)</f>
        <v>5.6100654841927167</v>
      </c>
    </row>
    <row r="2248" spans="1:6">
      <c r="A2248" s="112">
        <f>Base!A3316</f>
        <v>44174</v>
      </c>
      <c r="B2248" s="12">
        <f>VLOOKUP($A2248,Tabela__10.32.17.251_sql_prd_IHF_INDICES[#All],2,0)</f>
        <v>3885.78</v>
      </c>
      <c r="C2248" s="13">
        <f>VLOOKUP($A2248,Tabela__10.32.17.251_sql_prd_IHF_INDICES[#All],3,0)</f>
        <v>-0.27307117815841275</v>
      </c>
      <c r="D2248" s="13">
        <f>VLOOKUP($A2248,Tabela__10.32.17.251_sql_prd_IHF_INDICES[#All],4,0)</f>
        <v>0.79713622391408556</v>
      </c>
      <c r="E2248" s="13">
        <f>VLOOKUP($A2248,Tabela__10.32.17.251_sql_prd_IHF_INDICES[#All],5,0)</f>
        <v>3.5506616851519235</v>
      </c>
      <c r="F2248" s="13">
        <f>VLOOKUP($A2248,Tabela__10.32.17.251_sql_prd_IHF_INDICES[#All],6,0)</f>
        <v>5.2885709640708933</v>
      </c>
    </row>
    <row r="2249" spans="1:6">
      <c r="A2249" s="112">
        <f>Base!A3317</f>
        <v>44175</v>
      </c>
      <c r="B2249" s="12">
        <f>VLOOKUP($A2249,Tabela__10.32.17.251_sql_prd_IHF_INDICES[#All],2,0)</f>
        <v>3894.3</v>
      </c>
      <c r="C2249" s="13">
        <f>VLOOKUP($A2249,Tabela__10.32.17.251_sql_prd_IHF_INDICES[#All],3,0)</f>
        <v>0.21926099779194796</v>
      </c>
      <c r="D2249" s="13">
        <f>VLOOKUP($A2249,Tabela__10.32.17.251_sql_prd_IHF_INDICES[#All],4,0)</f>
        <v>1.0181450305443596</v>
      </c>
      <c r="E2249" s="13">
        <f>VLOOKUP($A2249,Tabela__10.32.17.251_sql_prd_IHF_INDICES[#All],5,0)</f>
        <v>3.7777078991829693</v>
      </c>
      <c r="F2249" s="13">
        <f>VLOOKUP($A2249,Tabela__10.32.17.251_sql_prd_IHF_INDICES[#All],6,0)</f>
        <v>5.5474547514378303</v>
      </c>
    </row>
    <row r="2250" spans="1:6">
      <c r="A2250" s="112">
        <f>Base!A3318</f>
        <v>44176</v>
      </c>
      <c r="B2250" s="12">
        <f>VLOOKUP($A2250,Tabela__10.32.17.251_sql_prd_IHF_INDICES[#All],2,0)</f>
        <v>3897.04</v>
      </c>
      <c r="C2250" s="13">
        <f>VLOOKUP($A2250,Tabela__10.32.17.251_sql_prd_IHF_INDICES[#All],3,0)</f>
        <v>7.035924299616525E-2</v>
      </c>
      <c r="D2250" s="13">
        <f>VLOOKUP($A2250,Tabela__10.32.17.251_sql_prd_IHF_INDICES[#All],4,0)</f>
        <v>1.0892206326766241</v>
      </c>
      <c r="E2250" s="13">
        <f>VLOOKUP($A2250,Tabela__10.32.17.251_sql_prd_IHF_INDICES[#All],5,0)</f>
        <v>3.8507251088595984</v>
      </c>
      <c r="F2250" s="13">
        <f>VLOOKUP($A2250,Tabela__10.32.17.251_sql_prd_IHF_INDICES[#All],6,0)</f>
        <v>5.3909186791789576</v>
      </c>
    </row>
    <row r="2251" spans="1:6">
      <c r="A2251" s="112">
        <f>Base!A3319</f>
        <v>44179</v>
      </c>
      <c r="B2251" s="12">
        <f>VLOOKUP($A2251,Tabela__10.32.17.251_sql_prd_IHF_INDICES[#All],2,0)</f>
        <v>3896.11</v>
      </c>
      <c r="C2251" s="13">
        <f>VLOOKUP($A2251,Tabela__10.32.17.251_sql_prd_IHF_INDICES[#All],3,0)</f>
        <v>-2.386426621230342E-2</v>
      </c>
      <c r="D2251" s="13">
        <f>VLOOKUP($A2251,Tabela__10.32.17.251_sql_prd_IHF_INDICES[#All],4,0)</f>
        <v>1.0650964319528944</v>
      </c>
      <c r="E2251" s="13">
        <f>VLOOKUP($A2251,Tabela__10.32.17.251_sql_prd_IHF_INDICES[#All],5,0)</f>
        <v>3.8259418953562108</v>
      </c>
      <c r="F2251" s="13">
        <f>VLOOKUP($A2251,Tabela__10.32.17.251_sql_prd_IHF_INDICES[#All],6,0)</f>
        <v>4.8344652409294975</v>
      </c>
    </row>
    <row r="2252" spans="1:6">
      <c r="A2252" s="112">
        <f>Base!A3320</f>
        <v>44180</v>
      </c>
      <c r="B2252" s="12">
        <f>VLOOKUP($A2252,Tabela__10.32.17.251_sql_prd_IHF_INDICES[#All],2,0)</f>
        <v>3915.91</v>
      </c>
      <c r="C2252" s="13">
        <f>VLOOKUP($A2252,Tabela__10.32.17.251_sql_prd_IHF_INDICES[#All],3,0)</f>
        <v>0.50819920382123573</v>
      </c>
      <c r="D2252" s="13">
        <f>VLOOKUP($A2252,Tabela__10.32.17.251_sql_prd_IHF_INDICES[#All],4,0)</f>
        <v>1.5787084473612545</v>
      </c>
      <c r="E2252" s="13">
        <f>VLOOKUP($A2252,Tabela__10.32.17.251_sql_prd_IHF_INDICES[#All],5,0)</f>
        <v>4.3535845054283095</v>
      </c>
      <c r="F2252" s="13">
        <f>VLOOKUP($A2252,Tabela__10.32.17.251_sql_prd_IHF_INDICES[#All],6,0)</f>
        <v>5.3672331586141597</v>
      </c>
    </row>
    <row r="2253" spans="1:6">
      <c r="A2253" s="112">
        <f>Base!A3321</f>
        <v>44181</v>
      </c>
      <c r="B2253" s="12">
        <f>VLOOKUP($A2253,Tabela__10.32.17.251_sql_prd_IHF_INDICES[#All],2,0)</f>
        <v>3927.07</v>
      </c>
      <c r="C2253" s="13">
        <f>VLOOKUP($A2253,Tabela__10.32.17.251_sql_prd_IHF_INDICES[#All],3,0)</f>
        <v>0.28499122809257926</v>
      </c>
      <c r="D2253" s="13">
        <f>VLOOKUP($A2253,Tabela__10.32.17.251_sql_prd_IHF_INDICES[#All],4,0)</f>
        <v>1.8681988560459661</v>
      </c>
      <c r="E2253" s="13">
        <f>VLOOKUP($A2253,Tabela__10.32.17.251_sql_prd_IHF_INDICES[#All],5,0)</f>
        <v>4.6509830674689834</v>
      </c>
      <c r="F2253" s="13">
        <f>VLOOKUP($A2253,Tabela__10.32.17.251_sql_prd_IHF_INDICES[#All],6,0)</f>
        <v>5.6535904630972356</v>
      </c>
    </row>
    <row r="2254" spans="1:6">
      <c r="A2254" s="112">
        <f>Base!A3322</f>
        <v>44182</v>
      </c>
      <c r="B2254" s="12">
        <f>VLOOKUP($A2254,Tabela__10.32.17.251_sql_prd_IHF_INDICES[#All],2,0)</f>
        <v>3935.34</v>
      </c>
      <c r="C2254" s="13">
        <f>VLOOKUP($A2254,Tabela__10.32.17.251_sql_prd_IHF_INDICES[#All],3,0)</f>
        <v>0.21058957441553172</v>
      </c>
      <c r="D2254" s="13">
        <f>VLOOKUP($A2254,Tabela__10.32.17.251_sql_prd_IHF_INDICES[#All],4,0)</f>
        <v>2.0827226624816841</v>
      </c>
      <c r="E2254" s="13">
        <f>VLOOKUP($A2254,Tabela__10.32.17.251_sql_prd_IHF_INDICES[#All],5,0)</f>
        <v>4.8713671273324266</v>
      </c>
      <c r="F2254" s="13">
        <f>VLOOKUP($A2254,Tabela__10.32.17.251_sql_prd_IHF_INDICES[#All],6,0)</f>
        <v>6.0564165999660524</v>
      </c>
    </row>
    <row r="2255" spans="1:6">
      <c r="A2255" s="112">
        <f>Base!A3323</f>
        <v>44183</v>
      </c>
      <c r="B2255" s="12">
        <f>VLOOKUP($A2255,Tabela__10.32.17.251_sql_prd_IHF_INDICES[#All],2,0)</f>
        <v>3934.05</v>
      </c>
      <c r="C2255" s="13">
        <f>VLOOKUP($A2255,Tabela__10.32.17.251_sql_prd_IHF_INDICES[#All],3,0)</f>
        <v>-3.2779886871270314E-2</v>
      </c>
      <c r="D2255" s="13">
        <f>VLOOKUP($A2255,Tabela__10.32.17.251_sql_prd_IHF_INDICES[#All],4,0)</f>
        <v>2.0492600614778089</v>
      </c>
      <c r="E2255" s="13">
        <f>VLOOKUP($A2255,Tabela__10.32.17.251_sql_prd_IHF_INDICES[#All],5,0)</f>
        <v>4.836990411827724</v>
      </c>
      <c r="F2255" s="13">
        <f>VLOOKUP($A2255,Tabela__10.32.17.251_sql_prd_IHF_INDICES[#All],6,0)</f>
        <v>5.6949340153892525</v>
      </c>
    </row>
    <row r="2256" spans="1:6">
      <c r="A2256" s="112">
        <f>Base!A3324</f>
        <v>44186</v>
      </c>
      <c r="B2256" s="12">
        <f>VLOOKUP($A2256,Tabela__10.32.17.251_sql_prd_IHF_INDICES[#All],2,0)</f>
        <v>3919.86</v>
      </c>
      <c r="C2256" s="13">
        <f>VLOOKUP($A2256,Tabela__10.32.17.251_sql_prd_IHF_INDICES[#All],3,0)</f>
        <v>-0.36069699164982261</v>
      </c>
      <c r="D2256" s="13">
        <f>VLOOKUP($A2256,Tabela__10.32.17.251_sql_prd_IHF_INDICES[#All],4,0)</f>
        <v>1.6811714504351372</v>
      </c>
      <c r="E2256" s="13">
        <f>VLOOKUP($A2256,Tabela__10.32.17.251_sql_prd_IHF_INDICES[#All],5,0)</f>
        <v>4.4588465412760403</v>
      </c>
      <c r="F2256" s="13">
        <f>VLOOKUP($A2256,Tabela__10.32.17.251_sql_prd_IHF_INDICES[#All],6,0)</f>
        <v>5.1405366114033235</v>
      </c>
    </row>
    <row r="2257" spans="1:6">
      <c r="A2257" s="112">
        <f>Base!A3325</f>
        <v>44187</v>
      </c>
      <c r="B2257" s="12">
        <f>VLOOKUP($A2257,Tabela__10.32.17.251_sql_prd_IHF_INDICES[#All],2,0)</f>
        <v>3920.69</v>
      </c>
      <c r="C2257" s="13">
        <f>VLOOKUP($A2257,Tabela__10.32.17.251_sql_prd_IHF_INDICES[#All],3,0)</f>
        <v>2.1174225610098851E-2</v>
      </c>
      <c r="D2257" s="13">
        <f>VLOOKUP($A2257,Tabela__10.32.17.251_sql_prd_IHF_INDICES[#All],4,0)</f>
        <v>1.70270165108104</v>
      </c>
      <c r="E2257" s="13">
        <f>VLOOKUP($A2257,Tabela__10.32.17.251_sql_prd_IHF_INDICES[#All],5,0)</f>
        <v>4.4809648931124046</v>
      </c>
      <c r="F2257" s="13">
        <f>VLOOKUP($A2257,Tabela__10.32.17.251_sql_prd_IHF_INDICES[#All],6,0)</f>
        <v>5.162799305833099</v>
      </c>
    </row>
    <row r="2258" spans="1:6">
      <c r="A2258" s="112">
        <f>Base!A3326</f>
        <v>44188</v>
      </c>
      <c r="B2258" s="12">
        <f>VLOOKUP($A2258,Tabela__10.32.17.251_sql_prd_IHF_INDICES[#All],2,0)</f>
        <v>3934.3</v>
      </c>
      <c r="C2258" s="13">
        <f>VLOOKUP($A2258,Tabela__10.32.17.251_sql_prd_IHF_INDICES[#All],3,0)</f>
        <v>0.3471327750982578</v>
      </c>
      <c r="D2258" s="13">
        <f>VLOOKUP($A2258,Tabela__10.32.17.251_sql_prd_IHF_INDICES[#All],4,0)</f>
        <v>2.0557450616723427</v>
      </c>
      <c r="E2258" s="13">
        <f>VLOOKUP($A2258,Tabela__10.32.17.251_sql_prd_IHF_INDICES[#All],5,0)</f>
        <v>4.8436525659953045</v>
      </c>
      <c r="F2258" s="13">
        <f>VLOOKUP($A2258,Tabela__10.32.17.251_sql_prd_IHF_INDICES[#All],6,0)</f>
        <v>5.2556951188517553</v>
      </c>
    </row>
    <row r="2259" spans="1:6">
      <c r="A2259" s="112">
        <f>Base!A3327</f>
        <v>44189</v>
      </c>
      <c r="B2259" s="12">
        <f>VLOOKUP($A2259,Tabela__10.32.17.251_sql_prd_IHF_INDICES[#All],2,0)</f>
        <v>3936.01</v>
      </c>
      <c r="C2259" s="13">
        <f>VLOOKUP($A2259,Tabela__10.32.17.251_sql_prd_IHF_INDICES[#All],3,0)</f>
        <v>4.3463894466611031E-2</v>
      </c>
      <c r="D2259" s="13">
        <f>VLOOKUP($A2259,Tabela__10.32.17.251_sql_prd_IHF_INDICES[#All],4,0)</f>
        <v>2.1001024630030729</v>
      </c>
      <c r="E2259" s="13">
        <f>VLOOKUP($A2259,Tabela__10.32.17.251_sql_prd_IHF_INDICES[#All],5,0)</f>
        <v>4.8892217005015448</v>
      </c>
      <c r="F2259" s="13">
        <f>VLOOKUP($A2259,Tabela__10.32.17.251_sql_prd_IHF_INDICES[#All],6,0)</f>
        <v>5.2507587608465967</v>
      </c>
    </row>
    <row r="2260" spans="1:6">
      <c r="A2260" s="112">
        <f>Base!A3328</f>
        <v>44193</v>
      </c>
      <c r="B2260" s="12">
        <f>VLOOKUP($A2260,Tabela__10.32.17.251_sql_prd_IHF_INDICES[#All],2,0)</f>
        <v>3942.95</v>
      </c>
      <c r="C2260" s="13">
        <f>VLOOKUP($A2260,Tabela__10.32.17.251_sql_prd_IHF_INDICES[#All],3,0)</f>
        <v>0.1763206902421377</v>
      </c>
      <c r="D2260" s="13">
        <f>VLOOKUP($A2260,Tabela__10.32.17.251_sql_prd_IHF_INDICES[#All],4,0)</f>
        <v>2.2801260684037761</v>
      </c>
      <c r="E2260" s="13">
        <f>VLOOKUP($A2260,Tabela__10.32.17.251_sql_prd_IHF_INDICES[#All],5,0)</f>
        <v>5.0741631001934628</v>
      </c>
      <c r="F2260" s="13">
        <f>VLOOKUP($A2260,Tabela__10.32.17.251_sql_prd_IHF_INDICES[#All],6,0)</f>
        <v>5.0946076693649145</v>
      </c>
    </row>
    <row r="2261" spans="1:6">
      <c r="A2261" s="112">
        <f>Base!A3329</f>
        <v>44194</v>
      </c>
      <c r="B2261" s="12">
        <f>VLOOKUP($A2261,Tabela__10.32.17.251_sql_prd_IHF_INDICES[#All],2,0)</f>
        <v>3950.19</v>
      </c>
      <c r="C2261" s="13">
        <f>VLOOKUP($A2261,Tabela__10.32.17.251_sql_prd_IHF_INDICES[#All],3,0)</f>
        <v>0.18361886404849592</v>
      </c>
      <c r="D2261" s="13">
        <f>VLOOKUP($A2261,Tabela__10.32.17.251_sql_prd_IHF_INDICES[#All],4,0)</f>
        <v>2.4679316740379376</v>
      </c>
      <c r="E2261" s="13">
        <f>VLOOKUP($A2261,Tabela__10.32.17.251_sql_prd_IHF_INDICES[#All],5,0)</f>
        <v>5.2670990848864951</v>
      </c>
      <c r="F2261" s="13">
        <f>VLOOKUP($A2261,Tabela__10.32.17.251_sql_prd_IHF_INDICES[#All],6,0)</f>
        <v>5.2875811941436313</v>
      </c>
    </row>
    <row r="2262" spans="1:6">
      <c r="A2262" s="112">
        <f>Base!A3330</f>
        <v>44195</v>
      </c>
      <c r="B2262" s="12">
        <f>VLOOKUP($A2262,Tabela__10.32.17.251_sql_prd_IHF_INDICES[#All],2,0)</f>
        <v>3958.34</v>
      </c>
      <c r="C2262" s="13">
        <f>VLOOKUP($A2262,Tabela__10.32.17.251_sql_prd_IHF_INDICES[#All],3,0)</f>
        <v>0.20631918970985819</v>
      </c>
      <c r="D2262" s="13">
        <f>VLOOKUP($A2262,Tabela__10.32.17.251_sql_prd_IHF_INDICES[#All],4,0)</f>
        <v>2.6793426803802811</v>
      </c>
      <c r="E2262" s="13">
        <f>VLOOKUP($A2262,Tabela__10.32.17.251_sql_prd_IHF_INDICES[#All],5,0)</f>
        <v>5.4842853107495149</v>
      </c>
      <c r="F2262" s="13">
        <f>VLOOKUP($A2262,Tabela__10.32.17.251_sql_prd_IHF_INDICES[#All],6,0)</f>
        <v>5.5014352613188544</v>
      </c>
    </row>
    <row r="2263" spans="1:6">
      <c r="A2263" s="112">
        <f>Base!A3331</f>
        <v>44196</v>
      </c>
      <c r="B2263" s="12">
        <f>VLOOKUP($A2263,Tabela__10.32.17.251_sql_prd_IHF_INDICES[#All],2,0)</f>
        <v>3959.42</v>
      </c>
      <c r="C2263" s="13">
        <f>VLOOKUP($A2263,Tabela__10.32.17.251_sql_prd_IHF_INDICES[#All],3,0)</f>
        <v>2.7284164574026271E-2</v>
      </c>
      <c r="D2263" s="13">
        <f>VLOOKUP($A2263,Tabela__10.32.17.251_sql_prd_IHF_INDICES[#All],4,0)</f>
        <v>2.7073578812207399</v>
      </c>
      <c r="E2263" s="13">
        <f>VLOOKUP($A2263,Tabela__10.32.17.251_sql_prd_IHF_INDICES[#All],5,0)</f>
        <v>5.5130658167534596</v>
      </c>
      <c r="F2263" s="13">
        <f>VLOOKUP($A2263,Tabela__10.32.17.251_sql_prd_IHF_INDICES[#All],6,0)</f>
        <v>5.5130658167534596</v>
      </c>
    </row>
    <row r="2264" spans="1:6">
      <c r="A2264" s="112">
        <f>Base!A3332</f>
        <v>44200</v>
      </c>
      <c r="B2264" s="12">
        <f>VLOOKUP($A2264,Tabela__10.32.17.251_sql_prd_IHF_INDICES[#All],2,0)</f>
        <v>3955.28</v>
      </c>
      <c r="C2264" s="13">
        <f>VLOOKUP($A2264,Tabela__10.32.17.251_sql_prd_IHF_INDICES[#All],3,0)</f>
        <v>-0.10456076900151601</v>
      </c>
      <c r="D2264" s="13">
        <f>VLOOKUP($A2264,Tabela__10.32.17.251_sql_prd_IHF_INDICES[#All],4,0)</f>
        <v>-0.10456076900151601</v>
      </c>
      <c r="E2264" s="13">
        <f>VLOOKUP($A2264,Tabela__10.32.17.251_sql_prd_IHF_INDICES[#All],5,0)</f>
        <v>-0.10456076900151601</v>
      </c>
      <c r="F2264" s="13">
        <f>VLOOKUP($A2264,Tabela__10.32.17.251_sql_prd_IHF_INDICES[#All],6,0)</f>
        <v>4.9173718135759659</v>
      </c>
    </row>
    <row r="2265" spans="1:6">
      <c r="A2265" s="112">
        <f>Base!A3333</f>
        <v>44201</v>
      </c>
      <c r="B2265" s="12">
        <f>VLOOKUP($A2265,Tabela__10.32.17.251_sql_prd_IHF_INDICES[#All],2,0)</f>
        <v>3961.68</v>
      </c>
      <c r="C2265" s="13">
        <f>VLOOKUP($A2265,Tabela__10.32.17.251_sql_prd_IHF_INDICES[#All],3,0)</f>
        <v>0.16180902489835169</v>
      </c>
      <c r="D2265" s="13">
        <f>VLOOKUP($A2265,Tabela__10.32.17.251_sql_prd_IHF_INDICES[#All],4,0)</f>
        <v>5.7079067136078798E-2</v>
      </c>
      <c r="E2265" s="13">
        <f>VLOOKUP($A2265,Tabela__10.32.17.251_sql_prd_IHF_INDICES[#All],5,0)</f>
        <v>5.7079067136078798E-2</v>
      </c>
      <c r="F2265" s="13">
        <f>VLOOKUP($A2265,Tabela__10.32.17.251_sql_prd_IHF_INDICES[#All],6,0)</f>
        <v>5.087137589856483</v>
      </c>
    </row>
    <row r="2266" spans="1:6">
      <c r="A2266" s="112">
        <f>Base!A3334</f>
        <v>44202</v>
      </c>
      <c r="B2266" s="12">
        <f>VLOOKUP($A2266,Tabela__10.32.17.251_sql_prd_IHF_INDICES[#All],2,0)</f>
        <v>3946.08</v>
      </c>
      <c r="C2266" s="13">
        <f>VLOOKUP($A2266,Tabela__10.32.17.251_sql_prd_IHF_INDICES[#All],3,0)</f>
        <v>-0.39377233900769193</v>
      </c>
      <c r="D2266" s="13">
        <f>VLOOKUP($A2266,Tabela__10.32.17.251_sql_prd_IHF_INDICES[#All],4,0)</f>
        <v>-0.33691803344935156</v>
      </c>
      <c r="E2266" s="13">
        <f>VLOOKUP($A2266,Tabela__10.32.17.251_sql_prd_IHF_INDICES[#All],5,0)</f>
        <v>-0.33691803344935156</v>
      </c>
      <c r="F2266" s="13">
        <f>VLOOKUP($A2266,Tabela__10.32.17.251_sql_prd_IHF_INDICES[#All],6,0)</f>
        <v>4.8691686642606813</v>
      </c>
    </row>
    <row r="2267" spans="1:6">
      <c r="A2267" s="112">
        <f>Base!A3335</f>
        <v>44203</v>
      </c>
      <c r="B2267" s="12">
        <f>VLOOKUP($A2267,Tabela__10.32.17.251_sql_prd_IHF_INDICES[#All],2,0)</f>
        <v>3959.91</v>
      </c>
      <c r="C2267" s="13">
        <f>VLOOKUP($A2267,Tabela__10.32.17.251_sql_prd_IHF_INDICES[#All],3,0)</f>
        <v>0.35047439484248155</v>
      </c>
      <c r="D2267" s="13">
        <f>VLOOKUP($A2267,Tabela__10.32.17.251_sql_prd_IHF_INDICES[#All],4,0)</f>
        <v>1.2375549954279919E-2</v>
      </c>
      <c r="E2267" s="13">
        <f>VLOOKUP($A2267,Tabela__10.32.17.251_sql_prd_IHF_INDICES[#All],5,0)</f>
        <v>1.2375549954279919E-2</v>
      </c>
      <c r="F2267" s="13">
        <f>VLOOKUP($A2267,Tabela__10.32.17.251_sql_prd_IHF_INDICES[#All],6,0)</f>
        <v>5.1894648762800255</v>
      </c>
    </row>
    <row r="2268" spans="1:6">
      <c r="A2268" s="112">
        <f>Base!A3336</f>
        <v>44204</v>
      </c>
      <c r="B2268" s="12">
        <f>VLOOKUP($A2268,Tabela__10.32.17.251_sql_prd_IHF_INDICES[#All],2,0)</f>
        <v>3983.61</v>
      </c>
      <c r="C2268" s="13">
        <f>VLOOKUP($A2268,Tabela__10.32.17.251_sql_prd_IHF_INDICES[#All],3,0)</f>
        <v>0.5984984507223734</v>
      </c>
      <c r="D2268" s="13">
        <f>VLOOKUP($A2268,Tabela__10.32.17.251_sql_prd_IHF_INDICES[#All],4,0)</f>
        <v>0.61094806815140679</v>
      </c>
      <c r="E2268" s="13">
        <f>VLOOKUP($A2268,Tabela__10.32.17.251_sql_prd_IHF_INDICES[#All],5,0)</f>
        <v>0.61094806815140679</v>
      </c>
      <c r="F2268" s="13">
        <f>VLOOKUP($A2268,Tabela__10.32.17.251_sql_prd_IHF_INDICES[#All],6,0)</f>
        <v>5.857827310485586</v>
      </c>
    </row>
    <row r="2269" spans="1:6">
      <c r="A2269" s="112">
        <f>Base!A3337</f>
        <v>44207</v>
      </c>
      <c r="B2269" s="12">
        <f>VLOOKUP($A2269,Tabela__10.32.17.251_sql_prd_IHF_INDICES[#All],2,0)</f>
        <v>3968.18</v>
      </c>
      <c r="C2269" s="13">
        <f>VLOOKUP($A2269,Tabela__10.32.17.251_sql_prd_IHF_INDICES[#All],3,0)</f>
        <v>-0.38733711382390457</v>
      </c>
      <c r="D2269" s="13">
        <f>VLOOKUP($A2269,Tabela__10.32.17.251_sql_prd_IHF_INDICES[#All],4,0)</f>
        <v>0.22124452571334885</v>
      </c>
      <c r="E2269" s="13">
        <f>VLOOKUP($A2269,Tabela__10.32.17.251_sql_prd_IHF_INDICES[#All],5,0)</f>
        <v>0.22124452571334885</v>
      </c>
      <c r="F2269" s="13">
        <f>VLOOKUP($A2269,Tabela__10.32.17.251_sql_prd_IHF_INDICES[#All],6,0)</f>
        <v>5.328286581869901</v>
      </c>
    </row>
    <row r="2270" spans="1:6">
      <c r="A2270" s="112">
        <v>44208</v>
      </c>
      <c r="B2270" s="12">
        <f>VLOOKUP($A2270,Tabela__10.32.17.251_sql_prd_IHF_INDICES[#All],2,0)</f>
        <v>3980.22</v>
      </c>
      <c r="C2270" s="13">
        <f>VLOOKUP($A2270,Tabela__10.32.17.251_sql_prd_IHF_INDICES[#All],3,0)</f>
        <v>0.30341365563053557</v>
      </c>
      <c r="D2270" s="13">
        <f>VLOOKUP($A2270,Tabela__10.32.17.251_sql_prd_IHF_INDICES[#All],4,0)</f>
        <v>0.52532946744725528</v>
      </c>
      <c r="E2270" s="13">
        <f>VLOOKUP($A2270,Tabela__10.32.17.251_sql_prd_IHF_INDICES[#All],5,0)</f>
        <v>0.52532946744725528</v>
      </c>
      <c r="F2270" s="13">
        <f>VLOOKUP($A2270,Tabela__10.32.17.251_sql_prd_IHF_INDICES[#All],6,0)</f>
        <v>5.6478669866009801</v>
      </c>
    </row>
    <row r="2271" spans="1:6">
      <c r="A2271" s="112">
        <v>44209</v>
      </c>
      <c r="B2271" s="12">
        <f>VLOOKUP($A2271,Tabela__10.32.17.251_sql_prd_IHF_INDICES[#All],2,0)</f>
        <v>3970.68</v>
      </c>
      <c r="C2271" s="13">
        <f>VLOOKUP($A2271,Tabela__10.32.17.251_sql_prd_IHF_INDICES[#All],3,0)</f>
        <v>-0.23968524352925291</v>
      </c>
      <c r="D2271" s="13">
        <f>VLOOKUP($A2271,Tabela__10.32.17.251_sql_prd_IHF_INDICES[#All],4,0)</f>
        <v>0.28438508670460827</v>
      </c>
      <c r="E2271" s="13">
        <f>VLOOKUP($A2271,Tabela__10.32.17.251_sql_prd_IHF_INDICES[#All],5,0)</f>
        <v>0.28438508670460827</v>
      </c>
      <c r="F2271" s="13">
        <f>VLOOKUP($A2271,Tabela__10.32.17.251_sql_prd_IHF_INDICES[#All],6,0)</f>
        <v>5.0338854824118151</v>
      </c>
    </row>
    <row r="2272" spans="1:6">
      <c r="A2272" s="112">
        <v>44210</v>
      </c>
      <c r="B2272" s="12">
        <f>VLOOKUP($A2272,Tabela__10.32.17.251_sql_prd_IHF_INDICES[#All],2,0)</f>
        <v>3984.72</v>
      </c>
      <c r="C2272" s="13">
        <f>VLOOKUP($A2272,Tabela__10.32.17.251_sql_prd_IHF_INDICES[#All],3,0)</f>
        <v>0.35359182809997503</v>
      </c>
      <c r="D2272" s="13">
        <f>VLOOKUP($A2272,Tabela__10.32.17.251_sql_prd_IHF_INDICES[#All],4,0)</f>
        <v>0.63898247723150892</v>
      </c>
      <c r="E2272" s="13">
        <f>VLOOKUP($A2272,Tabela__10.32.17.251_sql_prd_IHF_INDICES[#All],5,0)</f>
        <v>0.63898247723150892</v>
      </c>
      <c r="F2272" s="13">
        <f>VLOOKUP($A2272,Tabela__10.32.17.251_sql_prd_IHF_INDICES[#All],6,0)</f>
        <v>5.2518694415315759</v>
      </c>
    </row>
    <row r="2273" spans="1:6">
      <c r="A2273" s="112">
        <v>44211</v>
      </c>
      <c r="B2273" s="12">
        <f>VLOOKUP($A2273,Tabela__10.32.17.251_sql_prd_IHF_INDICES[#All],2,0)</f>
        <v>3965.79</v>
      </c>
      <c r="C2273" s="13">
        <f>VLOOKUP($A2273,Tabela__10.32.17.251_sql_prd_IHF_INDICES[#All],3,0)</f>
        <v>-0.47506474733481907</v>
      </c>
      <c r="D2273" s="13">
        <f>VLOOKUP($A2273,Tabela__10.32.17.251_sql_prd_IHF_INDICES[#All],4,0)</f>
        <v>0.16088214940572776</v>
      </c>
      <c r="E2273" s="13">
        <f>VLOOKUP($A2273,Tabela__10.32.17.251_sql_prd_IHF_INDICES[#All],5,0)</f>
        <v>0.16088214940572776</v>
      </c>
      <c r="F2273" s="13">
        <f>VLOOKUP($A2273,Tabela__10.32.17.251_sql_prd_IHF_INDICES[#All],6,0)</f>
        <v>4.7640306964825907</v>
      </c>
    </row>
    <row r="2274" spans="1:6">
      <c r="A2274" s="112">
        <v>44214</v>
      </c>
      <c r="B2274" s="12">
        <f>VLOOKUP($A2274,Tabela__10.32.17.251_sql_prd_IHF_INDICES[#All],2,0)</f>
        <v>3967.89</v>
      </c>
      <c r="C2274" s="13">
        <f>VLOOKUP($A2274,Tabela__10.32.17.251_sql_prd_IHF_INDICES[#All],3,0)</f>
        <v>5.2952879501932948E-2</v>
      </c>
      <c r="D2274" s="13">
        <f>VLOOKUP($A2274,Tabela__10.32.17.251_sql_prd_IHF_INDICES[#All],4,0)</f>
        <v>0.21392022063837501</v>
      </c>
      <c r="E2274" s="13">
        <f>VLOOKUP($A2274,Tabela__10.32.17.251_sql_prd_IHF_INDICES[#All],5,0)</f>
        <v>0.21392022063837501</v>
      </c>
      <c r="F2274" s="13">
        <f>VLOOKUP($A2274,Tabela__10.32.17.251_sql_prd_IHF_INDICES[#All],6,0)</f>
        <v>4.4448188090117746</v>
      </c>
    </row>
    <row r="2275" spans="1:6">
      <c r="A2275" s="112">
        <v>44215</v>
      </c>
      <c r="B2275" s="12">
        <f>VLOOKUP($A2275,Tabela__10.32.17.251_sql_prd_IHF_INDICES[#All],2,0)</f>
        <v>3973.23</v>
      </c>
      <c r="C2275" s="13">
        <f>VLOOKUP($A2275,Tabela__10.32.17.251_sql_prd_IHF_INDICES[#All],3,0)</f>
        <v>0.13458034370912308</v>
      </c>
      <c r="D2275" s="13">
        <f>VLOOKUP($A2275,Tabela__10.32.17.251_sql_prd_IHF_INDICES[#All],4,0)</f>
        <v>0.34878845891570531</v>
      </c>
      <c r="E2275" s="13">
        <f>VLOOKUP($A2275,Tabela__10.32.17.251_sql_prd_IHF_INDICES[#All],5,0)</f>
        <v>0.34878845891570531</v>
      </c>
      <c r="F2275" s="13">
        <f>VLOOKUP($A2275,Tabela__10.32.17.251_sql_prd_IHF_INDICES[#All],6,0)</f>
        <v>4.5853810051513122</v>
      </c>
    </row>
    <row r="2276" spans="1:6">
      <c r="A2276" s="112">
        <v>44216</v>
      </c>
      <c r="B2276" s="12">
        <f>VLOOKUP($A2276,Tabela__10.32.17.251_sql_prd_IHF_INDICES[#All],2,0)</f>
        <v>3978.48</v>
      </c>
      <c r="C2276" s="13">
        <f>VLOOKUP($A2276,Tabela__10.32.17.251_sql_prd_IHF_INDICES[#All],3,0)</f>
        <v>0.13213430886205302</v>
      </c>
      <c r="D2276" s="13">
        <f>VLOOKUP($A2276,Tabela__10.32.17.251_sql_prd_IHF_INDICES[#All],4,0)</f>
        <v>0.48138363699734565</v>
      </c>
      <c r="E2276" s="13">
        <f>VLOOKUP($A2276,Tabela__10.32.17.251_sql_prd_IHF_INDICES[#All],5,0)</f>
        <v>0.48138363699734565</v>
      </c>
      <c r="F2276" s="13">
        <f>VLOOKUP($A2276,Tabela__10.32.17.251_sql_prd_IHF_INDICES[#All],6,0)</f>
        <v>4.6071002245442028</v>
      </c>
    </row>
    <row r="2277" spans="1:6">
      <c r="A2277" s="112">
        <v>44217</v>
      </c>
      <c r="B2277" s="12">
        <f>VLOOKUP($A2277,Tabela__10.32.17.251_sql_prd_IHF_INDICES[#All],2,0)</f>
        <v>3971.03</v>
      </c>
      <c r="C2277" s="13">
        <f>VLOOKUP($A2277,Tabela__10.32.17.251_sql_prd_IHF_INDICES[#All],3,0)</f>
        <v>-0.18725744505438957</v>
      </c>
      <c r="D2277" s="13">
        <f>VLOOKUP($A2277,Tabela__10.32.17.251_sql_prd_IHF_INDICES[#All],4,0)</f>
        <v>0.29322476524340502</v>
      </c>
      <c r="E2277" s="13">
        <f>VLOOKUP($A2277,Tabela__10.32.17.251_sql_prd_IHF_INDICES[#All],5,0)</f>
        <v>0.29322476524340502</v>
      </c>
      <c r="F2277" s="13">
        <f>VLOOKUP($A2277,Tabela__10.32.17.251_sql_prd_IHF_INDICES[#All],6,0)</f>
        <v>4.6729489291598147</v>
      </c>
    </row>
    <row r="2278" spans="1:6">
      <c r="A2278" s="112">
        <v>44218</v>
      </c>
      <c r="B2278" s="12">
        <f>VLOOKUP($A2278,Tabela__10.32.17.251_sql_prd_IHF_INDICES[#All],2,0)</f>
        <v>3959.66</v>
      </c>
      <c r="C2278" s="13">
        <f>VLOOKUP($A2278,Tabela__10.32.17.251_sql_prd_IHF_INDICES[#All],3,0)</f>
        <v>-0.28632369939286528</v>
      </c>
      <c r="D2278" s="13">
        <f>VLOOKUP($A2278,Tabela__10.32.17.251_sql_prd_IHF_INDICES[#All],4,0)</f>
        <v>6.0614938551584174E-3</v>
      </c>
      <c r="E2278" s="13">
        <f>VLOOKUP($A2278,Tabela__10.32.17.251_sql_prd_IHF_INDICES[#All],5,0)</f>
        <v>6.0614938551584174E-3</v>
      </c>
      <c r="F2278" s="13">
        <f>VLOOKUP($A2278,Tabela__10.32.17.251_sql_prd_IHF_INDICES[#All],6,0)</f>
        <v>4.086809544213077</v>
      </c>
    </row>
    <row r="2279" spans="1:6">
      <c r="A2279" s="112">
        <v>44221</v>
      </c>
      <c r="B2279" s="12">
        <f>VLOOKUP($A2279,Tabela__10.32.17.251_sql_prd_IHF_INDICES[#All],2,0)</f>
        <v>3956.69</v>
      </c>
      <c r="C2279" s="13">
        <f>VLOOKUP($A2279,Tabela__10.32.17.251_sql_prd_IHF_INDICES[#All],3,0)</f>
        <v>-7.5006439946856407E-2</v>
      </c>
      <c r="D2279" s="13">
        <f>VLOOKUP($A2279,Tabela__10.32.17.251_sql_prd_IHF_INDICES[#All],4,0)</f>
        <v>-6.8949492602454754E-2</v>
      </c>
      <c r="E2279" s="13">
        <f>VLOOKUP($A2279,Tabela__10.32.17.251_sql_prd_IHF_INDICES[#All],5,0)</f>
        <v>-6.8949492602454754E-2</v>
      </c>
      <c r="F2279" s="13">
        <f>VLOOKUP($A2279,Tabela__10.32.17.251_sql_prd_IHF_INDICES[#All],6,0)</f>
        <v>4.0503120176086815</v>
      </c>
    </row>
    <row r="2280" spans="1:6">
      <c r="A2280" s="112">
        <v>44222</v>
      </c>
      <c r="B2280" s="12">
        <f>VLOOKUP($A2280,Tabela__10.32.17.251_sql_prd_IHF_INDICES[#All],2,0)</f>
        <v>3951.66</v>
      </c>
      <c r="C2280" s="13">
        <f>VLOOKUP($A2280,Tabela__10.32.17.251_sql_prd_IHF_INDICES[#All],3,0)</f>
        <v>-0.12712646176475939</v>
      </c>
      <c r="D2280" s="13">
        <f>VLOOKUP($A2280,Tabela__10.32.17.251_sql_prd_IHF_INDICES[#All],4,0)</f>
        <v>-0.19598830131686285</v>
      </c>
      <c r="E2280" s="13">
        <f>VLOOKUP($A2280,Tabela__10.32.17.251_sql_prd_IHF_INDICES[#All],5,0)</f>
        <v>-0.19598830131686285</v>
      </c>
      <c r="F2280" s="13">
        <f>VLOOKUP($A2280,Tabela__10.32.17.251_sql_prd_IHF_INDICES[#All],6,0)</f>
        <v>3.9180365374855031</v>
      </c>
    </row>
    <row r="2281" spans="1:6">
      <c r="A2281" s="112">
        <v>44223</v>
      </c>
      <c r="B2281" s="12">
        <f>VLOOKUP($A2281,Tabela__10.32.17.251_sql_prd_IHF_INDICES[#All],2,0)</f>
        <v>3925.52</v>
      </c>
      <c r="C2281" s="13">
        <f>VLOOKUP($A2281,Tabela__10.32.17.251_sql_prd_IHF_INDICES[#All],3,0)</f>
        <v>-0.66149415688596669</v>
      </c>
      <c r="D2281" s="13">
        <f>VLOOKUP($A2281,Tabela__10.32.17.251_sql_prd_IHF_INDICES[#All],4,0)</f>
        <v>-0.85618600704143732</v>
      </c>
      <c r="E2281" s="13">
        <f>VLOOKUP($A2281,Tabela__10.32.17.251_sql_prd_IHF_INDICES[#All],5,0)</f>
        <v>-0.85618600704143732</v>
      </c>
      <c r="F2281" s="13">
        <f>VLOOKUP($A2281,Tabela__10.32.17.251_sql_prd_IHF_INDICES[#All],6,0)</f>
        <v>4.0035396260607703</v>
      </c>
    </row>
    <row r="2282" spans="1:6">
      <c r="A2282" s="112">
        <v>44224</v>
      </c>
      <c r="B2282" s="12">
        <f>VLOOKUP($A2282,Tabela__10.32.17.251_sql_prd_IHF_INDICES[#All],2,0)</f>
        <v>3950.5</v>
      </c>
      <c r="C2282" s="13">
        <f>VLOOKUP($A2282,Tabela__10.32.17.251_sql_prd_IHF_INDICES[#All],3,0)</f>
        <v>0.63634881493406237</v>
      </c>
      <c r="D2282" s="13">
        <f>VLOOKUP($A2282,Tabela__10.32.17.251_sql_prd_IHF_INDICES[#All],4,0)</f>
        <v>-0.2252855216168026</v>
      </c>
      <c r="E2282" s="13">
        <f>VLOOKUP($A2282,Tabela__10.32.17.251_sql_prd_IHF_INDICES[#All],5,0)</f>
        <v>-0.2252855216168026</v>
      </c>
      <c r="F2282" s="13">
        <f>VLOOKUP($A2282,Tabela__10.32.17.251_sql_prd_IHF_INDICES[#All],6,0)</f>
        <v>4.1650186945951795</v>
      </c>
    </row>
    <row r="2283" spans="1:6">
      <c r="A2283" s="112">
        <v>44225</v>
      </c>
      <c r="B2283" s="12">
        <f>VLOOKUP($A2283,Tabela__10.32.17.251_sql_prd_IHF_INDICES[#All],2,0)</f>
        <v>3924.94</v>
      </c>
      <c r="C2283" s="13">
        <f>VLOOKUP($A2283,Tabela__10.32.17.251_sql_prd_IHF_INDICES[#All],3,0)</f>
        <v>-0.64700670801164373</v>
      </c>
      <c r="D2283" s="13">
        <f>VLOOKUP($A2283,Tabela__10.32.17.251_sql_prd_IHF_INDICES[#All],4,0)</f>
        <v>-0.8708346171914072</v>
      </c>
      <c r="E2283" s="13">
        <f>VLOOKUP($A2283,Tabela__10.32.17.251_sql_prd_IHF_INDICES[#All],5,0)</f>
        <v>-0.8708346171914072</v>
      </c>
      <c r="F2283" s="13">
        <f>VLOOKUP($A2283,Tabela__10.32.17.251_sql_prd_IHF_INDICES[#All],6,0)</f>
        <v>4.0135259401774093</v>
      </c>
    </row>
    <row r="2284" spans="1:6">
      <c r="A2284" s="112">
        <v>44228</v>
      </c>
      <c r="B2284" s="12">
        <f>VLOOKUP($A2284,Tabela__10.32.17.251_sql_prd_IHF_INDICES[#All],2,0)</f>
        <v>3953.82</v>
      </c>
      <c r="C2284" s="13">
        <f>VLOOKUP($A2284,Tabela__10.32.17.251_sql_prd_IHF_INDICES[#All],3,0)</f>
        <v>0.7358074263555725</v>
      </c>
      <c r="D2284" s="13">
        <f>VLOOKUP($A2284,Tabela__10.32.17.251_sql_prd_IHF_INDICES[#All],4,0)</f>
        <v>0.7358074263555725</v>
      </c>
      <c r="E2284" s="13">
        <f>VLOOKUP($A2284,Tabela__10.32.17.251_sql_prd_IHF_INDICES[#All],5,0)</f>
        <v>-0.14143485662041488</v>
      </c>
      <c r="F2284" s="13">
        <f>VLOOKUP($A2284,Tabela__10.32.17.251_sql_prd_IHF_INDICES[#All],6,0)</f>
        <v>4.7788651884594913</v>
      </c>
    </row>
    <row r="2285" spans="1:6">
      <c r="A2285" s="112">
        <v>44229</v>
      </c>
      <c r="B2285" s="12">
        <f>VLOOKUP($A2285,Tabela__10.32.17.251_sql_prd_IHF_INDICES[#All],2,0)</f>
        <v>3972.6</v>
      </c>
      <c r="C2285" s="13">
        <f>VLOOKUP($A2285,Tabela__10.32.17.251_sql_prd_IHF_INDICES[#All],3,0)</f>
        <v>0.47498368666252233</v>
      </c>
      <c r="D2285" s="13">
        <f>VLOOKUP($A2285,Tabela__10.32.17.251_sql_prd_IHF_INDICES[#All],4,0)</f>
        <v>1.2142860782585085</v>
      </c>
      <c r="E2285" s="13">
        <f>VLOOKUP($A2285,Tabela__10.32.17.251_sql_prd_IHF_INDICES[#All],5,0)</f>
        <v>0.33287703754589781</v>
      </c>
      <c r="F2285" s="13">
        <f>VLOOKUP($A2285,Tabela__10.32.17.251_sql_prd_IHF_INDICES[#All],6,0)</f>
        <v>5.2765477051747833</v>
      </c>
    </row>
    <row r="2286" spans="1:6">
      <c r="A2286" s="112">
        <v>44230</v>
      </c>
      <c r="B2286" s="12">
        <f>VLOOKUP($A2286,Tabela__10.32.17.251_sql_prd_IHF_INDICES[#All],2,0)</f>
        <v>3986.69</v>
      </c>
      <c r="C2286" s="13">
        <f>VLOOKUP($A2286,Tabela__10.32.17.251_sql_prd_IHF_INDICES[#All],3,0)</f>
        <v>0.35467955495143144</v>
      </c>
      <c r="D2286" s="13">
        <f>VLOOKUP($A2286,Tabela__10.32.17.251_sql_prd_IHF_INDICES[#All],4,0)</f>
        <v>1.5732724576681401</v>
      </c>
      <c r="E2286" s="13">
        <f>VLOOKUP($A2286,Tabela__10.32.17.251_sql_prd_IHF_INDICES[#All],5,0)</f>
        <v>0.68873723929261388</v>
      </c>
      <c r="F2286" s="13">
        <f>VLOOKUP($A2286,Tabela__10.32.17.251_sql_prd_IHF_INDICES[#All],6,0)</f>
        <v>5.3798940568202225</v>
      </c>
    </row>
    <row r="2287" spans="1:6">
      <c r="A2287" s="112">
        <v>44231</v>
      </c>
      <c r="B2287" s="12">
        <f>VLOOKUP($A2287,Tabela__10.32.17.251_sql_prd_IHF_INDICES[#All],2,0)</f>
        <v>3990.2</v>
      </c>
      <c r="C2287" s="13">
        <f>VLOOKUP($A2287,Tabela__10.32.17.251_sql_prd_IHF_INDICES[#All],3,0)</f>
        <v>8.8042962959233861E-2</v>
      </c>
      <c r="D2287" s="13">
        <f>VLOOKUP($A2287,Tabela__10.32.17.251_sql_prd_IHF_INDICES[#All],4,0)</f>
        <v>1.6627005763145464</v>
      </c>
      <c r="E2287" s="13">
        <f>VLOOKUP($A2287,Tabela__10.32.17.251_sql_prd_IHF_INDICES[#All],5,0)</f>
        <v>0.77738658692434459</v>
      </c>
      <c r="F2287" s="13">
        <f>VLOOKUP($A2287,Tabela__10.32.17.251_sql_prd_IHF_INDICES[#All],6,0)</f>
        <v>5.2825996902366557</v>
      </c>
    </row>
    <row r="2288" spans="1:6">
      <c r="A2288" s="112">
        <v>44232</v>
      </c>
      <c r="B2288" s="12">
        <f>VLOOKUP($A2288,Tabela__10.32.17.251_sql_prd_IHF_INDICES[#All],2,0)</f>
        <v>4006.56</v>
      </c>
      <c r="C2288" s="13">
        <f>VLOOKUP($A2288,Tabela__10.32.17.251_sql_prd_IHF_INDICES[#All],3,0)</f>
        <v>0.41000451105208668</v>
      </c>
      <c r="D2288" s="13">
        <f>VLOOKUP($A2288,Tabela__10.32.17.251_sql_prd_IHF_INDICES[#All],4,0)</f>
        <v>2.0795222347347986</v>
      </c>
      <c r="E2288" s="13">
        <f>VLOOKUP($A2288,Tabela__10.32.17.251_sql_prd_IHF_INDICES[#All],5,0)</f>
        <v>1.1905784180511247</v>
      </c>
      <c r="F2288" s="13">
        <f>VLOOKUP($A2288,Tabela__10.32.17.251_sql_prd_IHF_INDICES[#All],6,0)</f>
        <v>5.4677073324822079</v>
      </c>
    </row>
    <row r="2289" spans="1:6">
      <c r="A2289" s="112">
        <v>44235</v>
      </c>
      <c r="B2289" s="12">
        <f>VLOOKUP($A2289,Tabela__10.32.17.251_sql_prd_IHF_INDICES[#All],2,0)</f>
        <v>4012.28</v>
      </c>
      <c r="C2289" s="13">
        <f>VLOOKUP($A2289,Tabela__10.32.17.251_sql_prd_IHF_INDICES[#All],3,0)</f>
        <v>0.14276586398307423</v>
      </c>
      <c r="D2289" s="13">
        <f>VLOOKUP($A2289,Tabela__10.32.17.251_sql_prd_IHF_INDICES[#All],4,0)</f>
        <v>2.2252569466030048</v>
      </c>
      <c r="E2289" s="13">
        <f>VLOOKUP($A2289,Tabela__10.32.17.251_sql_prd_IHF_INDICES[#All],5,0)</f>
        <v>1.3350440215991188</v>
      </c>
      <c r="F2289" s="13">
        <f>VLOOKUP($A2289,Tabela__10.32.17.251_sql_prd_IHF_INDICES[#All],6,0)</f>
        <v>6.2779615762581287</v>
      </c>
    </row>
    <row r="2290" spans="1:6">
      <c r="A2290" s="112">
        <v>44236</v>
      </c>
      <c r="B2290" s="12">
        <f>VLOOKUP($A2290,Tabela__10.32.17.251_sql_prd_IHF_INDICES[#All],2,0)</f>
        <v>4009.25</v>
      </c>
      <c r="C2290" s="13">
        <f>VLOOKUP($A2290,Tabela__10.32.17.251_sql_prd_IHF_INDICES[#All],3,0)</f>
        <v>-7.5518159251108941E-2</v>
      </c>
      <c r="D2290" s="13">
        <f>VLOOKUP($A2290,Tabela__10.32.17.251_sql_prd_IHF_INDICES[#All],4,0)</f>
        <v>2.1480583142672316</v>
      </c>
      <c r="E2290" s="13">
        <f>VLOOKUP($A2290,Tabela__10.32.17.251_sql_prd_IHF_INDICES[#All],5,0)</f>
        <v>1.2585176616777272</v>
      </c>
      <c r="F2290" s="13">
        <f>VLOOKUP($A2290,Tabela__10.32.17.251_sql_prd_IHF_INDICES[#All],6,0)</f>
        <v>6.1977024159861394</v>
      </c>
    </row>
    <row r="2291" spans="1:6">
      <c r="A2291" s="112">
        <v>44237</v>
      </c>
      <c r="B2291" s="12">
        <f>VLOOKUP($A2291,Tabela__10.32.17.251_sql_prd_IHF_INDICES[#All],2,0)</f>
        <v>3999.73</v>
      </c>
      <c r="C2291" s="13">
        <f>VLOOKUP($A2291,Tabela__10.32.17.251_sql_prd_IHF_INDICES[#All],3,0)</f>
        <v>-0.23745089480575743</v>
      </c>
      <c r="D2291" s="13">
        <f>VLOOKUP($A2291,Tabela__10.32.17.251_sql_prd_IHF_INDICES[#All],4,0)</f>
        <v>1.9055068357732852</v>
      </c>
      <c r="E2291" s="13">
        <f>VLOOKUP($A2291,Tabela__10.32.17.251_sql_prd_IHF_INDICES[#All],5,0)</f>
        <v>1.0180784054230063</v>
      </c>
      <c r="F2291" s="13">
        <f>VLOOKUP($A2291,Tabela__10.32.17.251_sql_prd_IHF_INDICES[#All],6,0)</f>
        <v>6.3715543262901742</v>
      </c>
    </row>
    <row r="2292" spans="1:6">
      <c r="A2292" s="112">
        <v>44238</v>
      </c>
      <c r="B2292" s="12">
        <f>VLOOKUP($A2292,Tabela__10.32.17.251_sql_prd_IHF_INDICES[#All],2,0)</f>
        <v>4010.06</v>
      </c>
      <c r="C2292" s="13">
        <f>VLOOKUP($A2292,Tabela__10.32.17.251_sql_prd_IHF_INDICES[#All],3,0)</f>
        <v>0.25826743305172872</v>
      </c>
      <c r="D2292" s="13">
        <f>VLOOKUP($A2292,Tabela__10.32.17.251_sql_prd_IHF_INDICES[#All],4,0)</f>
        <v>2.1686955724163903</v>
      </c>
      <c r="E2292" s="13">
        <f>VLOOKUP($A2292,Tabela__10.32.17.251_sql_prd_IHF_INDICES[#All],5,0)</f>
        <v>1.2789752034388924</v>
      </c>
      <c r="F2292" s="13">
        <f>VLOOKUP($A2292,Tabela__10.32.17.251_sql_prd_IHF_INDICES[#All],6,0)</f>
        <v>5.9172801060741742</v>
      </c>
    </row>
    <row r="2293" spans="1:6">
      <c r="A2293" s="112">
        <v>44239</v>
      </c>
      <c r="B2293" s="12">
        <f>VLOOKUP($A2293,Tabela__10.32.17.251_sql_prd_IHF_INDICES[#All],2,0)</f>
        <v>4015.12</v>
      </c>
      <c r="C2293" s="13">
        <f>VLOOKUP($A2293,Tabela__10.32.17.251_sql_prd_IHF_INDICES[#All],3,0)</f>
        <v>0.12618265063366607</v>
      </c>
      <c r="D2293" s="13">
        <f>VLOOKUP($A2293,Tabela__10.32.17.251_sql_prd_IHF_INDICES[#All],4,0)</f>
        <v>2.2976147406075009</v>
      </c>
      <c r="E2293" s="13">
        <f>VLOOKUP($A2293,Tabela__10.32.17.251_sql_prd_IHF_INDICES[#All],5,0)</f>
        <v>1.4067716988851897</v>
      </c>
      <c r="F2293" s="13">
        <f>VLOOKUP($A2293,Tabela__10.32.17.251_sql_prd_IHF_INDICES[#All],6,0)</f>
        <v>5.6238063419741469</v>
      </c>
    </row>
    <row r="2294" spans="1:6">
      <c r="A2294" s="112">
        <v>44244</v>
      </c>
      <c r="B2294" s="12">
        <f>VLOOKUP($A2294,Tabela__10.32.17.251_sql_prd_IHF_INDICES[#All],2,0)</f>
        <v>4024.82</v>
      </c>
      <c r="C2294" s="13">
        <f>VLOOKUP($A2294,Tabela__10.32.17.251_sql_prd_IHF_INDICES[#All],3,0)</f>
        <v>0.24158680188886006</v>
      </c>
      <c r="D2294" s="13">
        <f>VLOOKUP($A2294,Tabela__10.32.17.251_sql_prd_IHF_INDICES[#All],4,0)</f>
        <v>2.544752276467932</v>
      </c>
      <c r="E2294" s="13">
        <f>VLOOKUP($A2294,Tabela__10.32.17.251_sql_prd_IHF_INDICES[#All],5,0)</f>
        <v>1.6517570755312683</v>
      </c>
      <c r="F2294" s="13">
        <f>VLOOKUP($A2294,Tabela__10.32.17.251_sql_prd_IHF_INDICES[#All],6,0)</f>
        <v>5.8358248595147488</v>
      </c>
    </row>
    <row r="2295" spans="1:6">
      <c r="A2295" s="112">
        <v>44245</v>
      </c>
      <c r="B2295" s="12">
        <f>VLOOKUP($A2295,Tabela__10.32.17.251_sql_prd_IHF_INDICES[#All],2,0)</f>
        <v>4017.66</v>
      </c>
      <c r="C2295" s="13">
        <f>VLOOKUP($A2295,Tabela__10.32.17.251_sql_prd_IHF_INDICES[#All],3,0)</f>
        <v>-0.17789615436218931</v>
      </c>
      <c r="D2295" s="13">
        <f>VLOOKUP($A2295,Tabela__10.32.17.251_sql_prd_IHF_INDICES[#All],4,0)</f>
        <v>2.3623291056678486</v>
      </c>
      <c r="E2295" s="13">
        <f>VLOOKUP($A2295,Tabela__10.32.17.251_sql_prd_IHF_INDICES[#All],5,0)</f>
        <v>1.4709225088523015</v>
      </c>
      <c r="F2295" s="13">
        <f>VLOOKUP($A2295,Tabela__10.32.17.251_sql_prd_IHF_INDICES[#All],6,0)</f>
        <v>5.6478248064624648</v>
      </c>
    </row>
    <row r="2296" spans="1:6">
      <c r="A2296" s="112">
        <v>44246</v>
      </c>
      <c r="B2296" s="12">
        <f>VLOOKUP($A2296,Tabela__10.32.17.251_sql_prd_IHF_INDICES[#All],2,0)</f>
        <v>4022.34</v>
      </c>
      <c r="C2296" s="13">
        <f>VLOOKUP($A2296,Tabela__10.32.17.251_sql_prd_IHF_INDICES[#All],3,0)</f>
        <v>0.11648571556579501</v>
      </c>
      <c r="D2296" s="13">
        <f>VLOOKUP($A2296,Tabela__10.32.17.251_sql_prd_IHF_INDICES[#All],4,0)</f>
        <v>2.481566597196383</v>
      </c>
      <c r="E2296" s="13">
        <f>VLOOKUP($A2296,Tabela__10.32.17.251_sql_prd_IHF_INDICES[#All],5,0)</f>
        <v>1.589121639027935</v>
      </c>
      <c r="F2296" s="13">
        <f>VLOOKUP($A2296,Tabela__10.32.17.251_sql_prd_IHF_INDICES[#All],6,0)</f>
        <v>5.4050229554936102</v>
      </c>
    </row>
    <row r="2297" spans="1:6">
      <c r="A2297" s="112">
        <v>44249</v>
      </c>
      <c r="B2297" s="12">
        <f>VLOOKUP($A2297,Tabela__10.32.17.251_sql_prd_IHF_INDICES[#All],2,0)</f>
        <v>3987.76</v>
      </c>
      <c r="C2297" s="13">
        <f>VLOOKUP($A2297,Tabela__10.32.17.251_sql_prd_IHF_INDICES[#All],3,0)</f>
        <v>-0.85969858341163885</v>
      </c>
      <c r="D2297" s="13">
        <f>VLOOKUP($A2297,Tabela__10.32.17.251_sql_prd_IHF_INDICES[#All],4,0)</f>
        <v>1.6005340209022334</v>
      </c>
      <c r="E2297" s="13">
        <f>VLOOKUP($A2297,Tabela__10.32.17.251_sql_prd_IHF_INDICES[#All],5,0)</f>
        <v>0.71576139939688588</v>
      </c>
      <c r="F2297" s="13">
        <f>VLOOKUP($A2297,Tabela__10.32.17.251_sql_prd_IHF_INDICES[#All],6,0)</f>
        <v>5.048589213695065</v>
      </c>
    </row>
    <row r="2298" spans="1:6">
      <c r="A2298" s="112">
        <v>44250</v>
      </c>
      <c r="B2298" s="12">
        <f>VLOOKUP($A2298,Tabela__10.32.17.251_sql_prd_IHF_INDICES[#All],2,0)</f>
        <v>3993.76</v>
      </c>
      <c r="C2298" s="13">
        <f>VLOOKUP($A2298,Tabela__10.32.17.251_sql_prd_IHF_INDICES[#All],3,0)</f>
        <v>0.15046040885109413</v>
      </c>
      <c r="D2298" s="13">
        <f>VLOOKUP($A2298,Tabela__10.32.17.251_sql_prd_IHF_INDICES[#All],4,0)</f>
        <v>1.7534025997849589</v>
      </c>
      <c r="E2298" s="13">
        <f>VLOOKUP($A2298,Tabela__10.32.17.251_sql_prd_IHF_INDICES[#All],5,0)</f>
        <v>0.86729874577589072</v>
      </c>
      <c r="F2298" s="13">
        <f>VLOOKUP($A2298,Tabela__10.32.17.251_sql_prd_IHF_INDICES[#All],6,0)</f>
        <v>5.2066457505183017</v>
      </c>
    </row>
    <row r="2299" spans="1:6">
      <c r="A2299" s="112">
        <v>44251</v>
      </c>
      <c r="B2299" s="12">
        <f>VLOOKUP($A2299,Tabela__10.32.17.251_sql_prd_IHF_INDICES[#All],2,0)</f>
        <v>4000.86</v>
      </c>
      <c r="C2299" s="13">
        <f>VLOOKUP($A2299,Tabela__10.32.17.251_sql_prd_IHF_INDICES[#All],3,0)</f>
        <v>0.17777733263890649</v>
      </c>
      <c r="D2299" s="13">
        <f>VLOOKUP($A2299,Tabela__10.32.17.251_sql_prd_IHF_INDICES[#All],4,0)</f>
        <v>1.9342970847961993</v>
      </c>
      <c r="E2299" s="13">
        <f>VLOOKUP($A2299,Tabela__10.32.17.251_sql_prd_IHF_INDICES[#All],5,0)</f>
        <v>1.0466179389910568</v>
      </c>
      <c r="F2299" s="13">
        <f>VLOOKUP($A2299,Tabela__10.32.17.251_sql_prd_IHF_INDICES[#All],6,0)</f>
        <v>5.3936793190924481</v>
      </c>
    </row>
    <row r="2300" spans="1:6">
      <c r="A2300" s="112">
        <v>44252</v>
      </c>
      <c r="B2300" s="12">
        <f>VLOOKUP($A2300,Tabela__10.32.17.251_sql_prd_IHF_INDICES[#All],2,0)</f>
        <v>3967.23</v>
      </c>
      <c r="C2300" s="13">
        <f>VLOOKUP($A2300,Tabela__10.32.17.251_sql_prd_IHF_INDICES[#All],3,0)</f>
        <v>-0.84056927760531863</v>
      </c>
      <c r="D2300" s="13">
        <f>VLOOKUP($A2300,Tabela__10.32.17.251_sql_prd_IHF_INDICES[#All],4,0)</f>
        <v>1.0774687001584793</v>
      </c>
      <c r="E2300" s="13">
        <f>VLOOKUP($A2300,Tabela__10.32.17.251_sql_prd_IHF_INDICES[#All],5,0)</f>
        <v>0.19725111253667826</v>
      </c>
      <c r="F2300" s="13">
        <f>VLOOKUP($A2300,Tabela__10.32.17.251_sql_prd_IHF_INDICES[#All],6,0)</f>
        <v>4.5077724301982869</v>
      </c>
    </row>
    <row r="2301" spans="1:6">
      <c r="A2301" s="112">
        <v>44253</v>
      </c>
      <c r="B2301" s="12">
        <f>VLOOKUP($A2301,Tabela__10.32.17.251_sql_prd_IHF_INDICES[#All],2,0)</f>
        <v>3944.47</v>
      </c>
      <c r="C2301" s="13">
        <f>VLOOKUP($A2301,Tabela__10.32.17.251_sql_prd_IHF_INDICES[#All],3,0)</f>
        <v>-0.5737000375577006</v>
      </c>
      <c r="D2301" s="13">
        <f>VLOOKUP($A2301,Tabela__10.32.17.251_sql_prd_IHF_INDICES[#All],4,0)</f>
        <v>0.49758722426329616</v>
      </c>
      <c r="E2301" s="13">
        <f>VLOOKUP($A2301,Tabela__10.32.17.251_sql_prd_IHF_INDICES[#All],5,0)</f>
        <v>-0.3775805547277189</v>
      </c>
      <c r="F2301" s="13">
        <f>VLOOKUP($A2301,Tabela__10.32.17.251_sql_prd_IHF_INDICES[#All],6,0)</f>
        <v>6.1934299298409989</v>
      </c>
    </row>
    <row r="2302" spans="1:6">
      <c r="A2302" s="112">
        <v>44256</v>
      </c>
      <c r="B2302" s="12">
        <f>VLOOKUP($A2302,Tabela__10.32.17.251_sql_prd_IHF_INDICES[#All],2,0)</f>
        <v>3958.31</v>
      </c>
      <c r="C2302" s="13">
        <f>VLOOKUP($A2302,Tabela__10.32.17.251_sql_prd_IHF_INDICES[#All],3,0)</f>
        <v>0.35087096618811042</v>
      </c>
      <c r="D2302" s="13">
        <f>VLOOKUP($A2302,Tabela__10.32.17.251_sql_prd_IHF_INDICES[#All],4,0)</f>
        <v>0.35087096618811042</v>
      </c>
      <c r="E2302" s="13">
        <f>VLOOKUP($A2302,Tabela__10.32.17.251_sql_prd_IHF_INDICES[#All],5,0)</f>
        <v>-2.8034409080124334E-2</v>
      </c>
      <c r="F2302" s="13">
        <f>VLOOKUP($A2302,Tabela__10.32.17.251_sql_prd_IHF_INDICES[#All],6,0)</f>
        <v>6.5660318434641152</v>
      </c>
    </row>
    <row r="2303" spans="1:6">
      <c r="A2303" s="112">
        <v>44257</v>
      </c>
      <c r="B2303" s="12">
        <f>VLOOKUP($A2303,Tabela__10.32.17.251_sql_prd_IHF_INDICES[#All],2,0)</f>
        <v>3955.07</v>
      </c>
      <c r="C2303" s="13">
        <f>VLOOKUP($A2303,Tabela__10.32.17.251_sql_prd_IHF_INDICES[#All],3,0)</f>
        <v>-8.1853114081509304E-2</v>
      </c>
      <c r="D2303" s="13">
        <f>VLOOKUP($A2303,Tabela__10.32.17.251_sql_prd_IHF_INDICES[#All],4,0)</f>
        <v>0.26873065329435786</v>
      </c>
      <c r="E2303" s="13">
        <f>VLOOKUP($A2303,Tabela__10.32.17.251_sql_prd_IHF_INDICES[#All],5,0)</f>
        <v>-0.10986457612478517</v>
      </c>
      <c r="F2303" s="13">
        <f>VLOOKUP($A2303,Tabela__10.32.17.251_sql_prd_IHF_INDICES[#All],6,0)</f>
        <v>5.5991947369545159</v>
      </c>
    </row>
    <row r="2304" spans="1:6">
      <c r="A2304" s="112">
        <v>44258</v>
      </c>
      <c r="B2304" s="12">
        <f>VLOOKUP($A2304,Tabela__10.32.17.251_sql_prd_IHF_INDICES[#All],2,0)</f>
        <v>3944.44</v>
      </c>
      <c r="C2304" s="13">
        <f>VLOOKUP($A2304,Tabela__10.32.17.251_sql_prd_IHF_INDICES[#All],3,0)</f>
        <v>-0.26876894719941591</v>
      </c>
      <c r="D2304" s="13">
        <f>VLOOKUP($A2304,Tabela__10.32.17.251_sql_prd_IHF_INDICES[#All],4,0)</f>
        <v>-7.605584527170528E-4</v>
      </c>
      <c r="E2304" s="13">
        <f>VLOOKUP($A2304,Tabela__10.32.17.251_sql_prd_IHF_INDICES[#All],5,0)</f>
        <v>-0.37833824145960815</v>
      </c>
      <c r="F2304" s="13">
        <f>VLOOKUP($A2304,Tabela__10.32.17.251_sql_prd_IHF_INDICES[#All],6,0)</f>
        <v>5.3685484323368504</v>
      </c>
    </row>
    <row r="2305" spans="1:6">
      <c r="A2305" s="112">
        <v>44259</v>
      </c>
      <c r="B2305" s="12">
        <f>VLOOKUP($A2305,Tabela__10.32.17.251_sql_prd_IHF_INDICES[#All],2,0)</f>
        <v>3943.1</v>
      </c>
      <c r="C2305" s="13">
        <f>VLOOKUP($A2305,Tabela__10.32.17.251_sql_prd_IHF_INDICES[#All],3,0)</f>
        <v>-3.3971869264082244E-2</v>
      </c>
      <c r="D2305" s="13">
        <f>VLOOKUP($A2305,Tabela__10.32.17.251_sql_prd_IHF_INDICES[#All],4,0)</f>
        <v>-3.4732169340867536E-2</v>
      </c>
      <c r="E2305" s="13">
        <f>VLOOKUP($A2305,Tabela__10.32.17.251_sql_prd_IHF_INDICES[#All],5,0)</f>
        <v>-0.41218158215092782</v>
      </c>
      <c r="F2305" s="13">
        <f>VLOOKUP($A2305,Tabela__10.32.17.251_sql_prd_IHF_INDICES[#All],6,0)</f>
        <v>4.6150988949763105</v>
      </c>
    </row>
    <row r="2306" spans="1:6">
      <c r="A2306" s="112">
        <v>44260</v>
      </c>
      <c r="B2306" s="12">
        <f>VLOOKUP($A2306,Tabela__10.32.17.251_sql_prd_IHF_INDICES[#All],2,0)</f>
        <v>3964.81</v>
      </c>
      <c r="C2306" s="13">
        <f>VLOOKUP($A2306,Tabela__10.32.17.251_sql_prd_IHF_INDICES[#All],3,0)</f>
        <v>0.55058202936775213</v>
      </c>
      <c r="D2306" s="13">
        <f>VLOOKUP($A2306,Tabela__10.32.17.251_sql_prd_IHF_INDICES[#All],4,0)</f>
        <v>0.51565863094409359</v>
      </c>
      <c r="E2306" s="13">
        <f>VLOOKUP($A2306,Tabela__10.32.17.251_sql_prd_IHF_INDICES[#All],5,0)</f>
        <v>0.13613104949714572</v>
      </c>
      <c r="F2306" s="13">
        <f>VLOOKUP($A2306,Tabela__10.32.17.251_sql_prd_IHF_INDICES[#All],6,0)</f>
        <v>6.664639986225751</v>
      </c>
    </row>
    <row r="2307" spans="1:6">
      <c r="A2307" s="112">
        <v>44263</v>
      </c>
      <c r="B2307" s="12">
        <f>VLOOKUP($A2307,Tabela__10.32.17.251_sql_prd_IHF_INDICES[#All],2,0)</f>
        <v>3928.07</v>
      </c>
      <c r="C2307" s="13">
        <f>VLOOKUP($A2307,Tabela__10.32.17.251_sql_prd_IHF_INDICES[#All],3,0)</f>
        <v>-0.92665222293123461</v>
      </c>
      <c r="D2307" s="13">
        <f>VLOOKUP($A2307,Tabela__10.32.17.251_sql_prd_IHF_INDICES[#All],4,0)</f>
        <v>-0.41577195415353208</v>
      </c>
      <c r="E2307" s="13">
        <f>VLOOKUP($A2307,Tabela__10.32.17.251_sql_prd_IHF_INDICES[#All],5,0)</f>
        <v>-0.79178263483035138</v>
      </c>
      <c r="F2307" s="13">
        <f>VLOOKUP($A2307,Tabela__10.32.17.251_sql_prd_IHF_INDICES[#All],6,0)</f>
        <v>6.9208805028022846</v>
      </c>
    </row>
    <row r="2308" spans="1:6">
      <c r="A2308" s="112">
        <v>44264</v>
      </c>
      <c r="B2308" s="12">
        <f>VLOOKUP($A2308,Tabela__10.32.17.251_sql_prd_IHF_INDICES[#All],2,0)</f>
        <v>3934.21</v>
      </c>
      <c r="C2308" s="13">
        <f>VLOOKUP($A2308,Tabela__10.32.17.251_sql_prd_IHF_INDICES[#All],3,0)</f>
        <v>0.15631086004068706</v>
      </c>
      <c r="D2308" s="13">
        <f>VLOOKUP($A2308,Tabela__10.32.17.251_sql_prd_IHF_INDICES[#All],4,0)</f>
        <v>-0.26011099083019795</v>
      </c>
      <c r="E2308" s="13">
        <f>VLOOKUP($A2308,Tabela__10.32.17.251_sql_prd_IHF_INDICES[#All],5,0)</f>
        <v>-0.63670941703583006</v>
      </c>
      <c r="F2308" s="13">
        <f>VLOOKUP($A2308,Tabela__10.32.17.251_sql_prd_IHF_INDICES[#All],6,0)</f>
        <v>10.147349913348291</v>
      </c>
    </row>
    <row r="2309" spans="1:6">
      <c r="A2309" s="112">
        <v>44265</v>
      </c>
      <c r="B2309" s="12">
        <f>VLOOKUP($A2309,Tabela__10.32.17.251_sql_prd_IHF_INDICES[#All],2,0)</f>
        <v>3931.67</v>
      </c>
      <c r="C2309" s="13">
        <f>VLOOKUP($A2309,Tabela__10.32.17.251_sql_prd_IHF_INDICES[#All],3,0)</f>
        <v>-6.4561881546743027E-2</v>
      </c>
      <c r="D2309" s="13">
        <f>VLOOKUP($A2309,Tabela__10.32.17.251_sql_prd_IHF_INDICES[#All],4,0)</f>
        <v>-0.32450493982714157</v>
      </c>
      <c r="E2309" s="13">
        <f>VLOOKUP($A2309,Tabela__10.32.17.251_sql_prd_IHF_INDICES[#All],5,0)</f>
        <v>-0.70086022700294182</v>
      </c>
      <c r="F2309" s="13">
        <f>VLOOKUP($A2309,Tabela__10.32.17.251_sql_prd_IHF_INDICES[#All],6,0)</f>
        <v>8.7180862683504898</v>
      </c>
    </row>
    <row r="2310" spans="1:6">
      <c r="A2310" s="112">
        <v>44266</v>
      </c>
      <c r="B2310" s="12">
        <f>VLOOKUP($A2310,Tabela__10.32.17.251_sql_prd_IHF_INDICES[#All],2,0)</f>
        <v>3961.52</v>
      </c>
      <c r="C2310" s="13">
        <f>VLOOKUP($A2310,Tabela__10.32.17.251_sql_prd_IHF_INDICES[#All],3,0)</f>
        <v>0.75921936479919072</v>
      </c>
      <c r="D2310" s="13">
        <f>VLOOKUP($A2310,Tabela__10.32.17.251_sql_prd_IHF_INDICES[#All],4,0)</f>
        <v>0.43225072062913483</v>
      </c>
      <c r="E2310" s="13">
        <f>VLOOKUP($A2310,Tabela__10.32.17.251_sql_prd_IHF_INDICES[#All],5,0)</f>
        <v>5.3038071232647255E-2</v>
      </c>
      <c r="F2310" s="13">
        <f>VLOOKUP($A2310,Tabela__10.32.17.251_sql_prd_IHF_INDICES[#All],6,0)</f>
        <v>11.724608620363863</v>
      </c>
    </row>
    <row r="2311" spans="1:6">
      <c r="A2311" s="112">
        <v>44267</v>
      </c>
      <c r="B2311" s="12">
        <f>VLOOKUP($A2311,Tabela__10.32.17.251_sql_prd_IHF_INDICES[#All],2,0)</f>
        <v>3959.95</v>
      </c>
      <c r="C2311" s="13">
        <f>VLOOKUP($A2311,Tabela__10.32.17.251_sql_prd_IHF_INDICES[#All],3,0)</f>
        <v>-3.9631252650507154E-2</v>
      </c>
      <c r="D2311" s="13">
        <f>VLOOKUP($A2311,Tabela__10.32.17.251_sql_prd_IHF_INDICES[#All],4,0)</f>
        <v>0.39244816160346474</v>
      </c>
      <c r="E2311" s="13">
        <f>VLOOKUP($A2311,Tabela__10.32.17.251_sql_prd_IHF_INDICES[#All],5,0)</f>
        <v>1.3385798930132253E-2</v>
      </c>
      <c r="F2311" s="13">
        <f>VLOOKUP($A2311,Tabela__10.32.17.251_sql_prd_IHF_INDICES[#All],6,0)</f>
        <v>15.44909097270002</v>
      </c>
    </row>
    <row r="2312" spans="1:6">
      <c r="A2312" s="112">
        <v>44270</v>
      </c>
      <c r="B2312" s="12">
        <f>VLOOKUP($A2312,Tabela__10.32.17.251_sql_prd_IHF_INDICES[#All],2,0)</f>
        <v>3963.95</v>
      </c>
      <c r="C2312" s="13">
        <f>VLOOKUP($A2312,Tabela__10.32.17.251_sql_prd_IHF_INDICES[#All],3,0)</f>
        <v>0.10101137640625701</v>
      </c>
      <c r="D2312" s="13">
        <f>VLOOKUP($A2312,Tabela__10.32.17.251_sql_prd_IHF_INDICES[#All],4,0)</f>
        <v>0.49385595529944926</v>
      </c>
      <c r="E2312" s="13">
        <f>VLOOKUP($A2312,Tabela__10.32.17.251_sql_prd_IHF_INDICES[#All],5,0)</f>
        <v>0.11441069651614288</v>
      </c>
      <c r="F2312" s="13">
        <f>VLOOKUP($A2312,Tabela__10.32.17.251_sql_prd_IHF_INDICES[#All],6,0)</f>
        <v>12.475136836071933</v>
      </c>
    </row>
    <row r="2313" spans="1:6">
      <c r="A2313" s="112">
        <v>44271</v>
      </c>
      <c r="B2313" s="12">
        <f>VLOOKUP($A2313,Tabela__10.32.17.251_sql_prd_IHF_INDICES[#All],2,0)</f>
        <v>3960.68</v>
      </c>
      <c r="C2313" s="13">
        <f>VLOOKUP($A2313,Tabela__10.32.17.251_sql_prd_IHF_INDICES[#All],3,0)</f>
        <v>-8.2493472420186453E-2</v>
      </c>
      <c r="D2313" s="13">
        <f>VLOOKUP($A2313,Tabela__10.32.17.251_sql_prd_IHF_INDICES[#All],4,0)</f>
        <v>0.41095508395296854</v>
      </c>
      <c r="E2313" s="13">
        <f>VLOOKUP($A2313,Tabela__10.32.17.251_sql_prd_IHF_INDICES[#All],5,0)</f>
        <v>3.1822842739592794E-2</v>
      </c>
      <c r="F2313" s="13">
        <f>VLOOKUP($A2313,Tabela__10.32.17.251_sql_prd_IHF_INDICES[#All],6,0)</f>
        <v>14.359465952138951</v>
      </c>
    </row>
    <row r="2314" spans="1:6">
      <c r="A2314" s="112">
        <v>44272</v>
      </c>
      <c r="B2314" s="12">
        <f>VLOOKUP($A2314,Tabela__10.32.17.251_sql_prd_IHF_INDICES[#All],2,0)</f>
        <v>3975.84</v>
      </c>
      <c r="C2314" s="13">
        <f>VLOOKUP($A2314,Tabela__10.32.17.251_sql_prd_IHF_INDICES[#All],3,0)</f>
        <v>0.38276255592475383</v>
      </c>
      <c r="D2314" s="13">
        <f>VLOOKUP($A2314,Tabela__10.32.17.251_sql_prd_IHF_INDICES[#All],4,0)</f>
        <v>0.79529062206076251</v>
      </c>
      <c r="E2314" s="13">
        <f>VLOOKUP($A2314,Tabela__10.32.17.251_sql_prd_IHF_INDICES[#All],5,0)</f>
        <v>0.41470720459058086</v>
      </c>
      <c r="F2314" s="13">
        <f>VLOOKUP($A2314,Tabela__10.32.17.251_sql_prd_IHF_INDICES[#All],6,0)</f>
        <v>14.299513575050881</v>
      </c>
    </row>
    <row r="2315" spans="1:6">
      <c r="A2315" s="112">
        <v>44273</v>
      </c>
      <c r="B2315" s="12">
        <f>VLOOKUP($A2315,Tabela__10.32.17.251_sql_prd_IHF_INDICES[#All],2,0)</f>
        <v>3949.49</v>
      </c>
      <c r="C2315" s="13">
        <f>VLOOKUP($A2315,Tabela__10.32.17.251_sql_prd_IHF_INDICES[#All],3,0)</f>
        <v>-0.66275302829088556</v>
      </c>
      <c r="D2315" s="13">
        <f>VLOOKUP($A2315,Tabela__10.32.17.251_sql_prd_IHF_INDICES[#All],4,0)</f>
        <v>0.12726678108845313</v>
      </c>
      <c r="E2315" s="13">
        <f>VLOOKUP($A2315,Tabela__10.32.17.251_sql_prd_IHF_INDICES[#All],5,0)</f>
        <v>-0.25079430825727389</v>
      </c>
      <c r="F2315" s="13">
        <f>VLOOKUP($A2315,Tabela__10.32.17.251_sql_prd_IHF_INDICES[#All],6,0)</f>
        <v>16.24284057663894</v>
      </c>
    </row>
    <row r="2316" spans="1:6">
      <c r="A2316" s="112">
        <v>44274</v>
      </c>
      <c r="B2316" s="12">
        <f>VLOOKUP($A2316,Tabela__10.32.17.251_sql_prd_IHF_INDICES[#All],2,0)</f>
        <v>3958.61</v>
      </c>
      <c r="C2316" s="13">
        <f>VLOOKUP($A2316,Tabela__10.32.17.251_sql_prd_IHF_INDICES[#All],3,0)</f>
        <v>0.23091589040611371</v>
      </c>
      <c r="D2316" s="13">
        <f>VLOOKUP($A2316,Tabela__10.32.17.251_sql_prd_IHF_INDICES[#All],4,0)</f>
        <v>0.35847655071530315</v>
      </c>
      <c r="E2316" s="13">
        <f>VLOOKUP($A2316,Tabela__10.32.17.251_sql_prd_IHF_INDICES[#All],5,0)</f>
        <v>-2.045754176116521E-2</v>
      </c>
      <c r="F2316" s="13">
        <f>VLOOKUP($A2316,Tabela__10.32.17.251_sql_prd_IHF_INDICES[#All],6,0)</f>
        <v>16.07941916452118</v>
      </c>
    </row>
    <row r="2317" spans="1:6">
      <c r="A2317" s="112">
        <v>44277</v>
      </c>
      <c r="B2317" s="12">
        <f>VLOOKUP($A2317,Tabela__10.32.17.251_sql_prd_IHF_INDICES[#All],2,0)</f>
        <v>3949.93</v>
      </c>
      <c r="C2317" s="13">
        <f>VLOOKUP($A2317,Tabela__10.32.17.251_sql_prd_IHF_INDICES[#All],3,0)</f>
        <v>-0.21926888478532858</v>
      </c>
      <c r="D2317" s="13">
        <f>VLOOKUP($A2317,Tabela__10.32.17.251_sql_prd_IHF_INDICES[#All],4,0)</f>
        <v>0.13842163839501431</v>
      </c>
      <c r="E2317" s="13">
        <f>VLOOKUP($A2317,Tabela__10.32.17.251_sql_prd_IHF_INDICES[#All],5,0)</f>
        <v>-0.23968156952280939</v>
      </c>
      <c r="F2317" s="13">
        <f>VLOOKUP($A2317,Tabela__10.32.17.251_sql_prd_IHF_INDICES[#All],6,0)</f>
        <v>16.153914015173786</v>
      </c>
    </row>
    <row r="2318" spans="1:6">
      <c r="A2318" s="112">
        <v>44278</v>
      </c>
      <c r="B2318" s="12">
        <f>VLOOKUP($A2318,Tabela__10.32.17.251_sql_prd_IHF_INDICES[#All],2,0)</f>
        <v>3933.15</v>
      </c>
      <c r="C2318" s="13">
        <f>VLOOKUP($A2318,Tabela__10.32.17.251_sql_prd_IHF_INDICES[#All],3,0)</f>
        <v>-0.42481765499641222</v>
      </c>
      <c r="D2318" s="13">
        <f>VLOOKUP($A2318,Tabela__10.32.17.251_sql_prd_IHF_INDICES[#All],4,0)</f>
        <v>-0.28698405615963374</v>
      </c>
      <c r="E2318" s="13">
        <f>VLOOKUP($A2318,Tabela__10.32.17.251_sql_prd_IHF_INDICES[#All],5,0)</f>
        <v>-0.66348101489611677</v>
      </c>
      <c r="F2318" s="13">
        <f>VLOOKUP($A2318,Tabela__10.32.17.251_sql_prd_IHF_INDICES[#All],6,0)</f>
        <v>16.357466799596487</v>
      </c>
    </row>
    <row r="2319" spans="1:6">
      <c r="A2319" s="112">
        <v>44279</v>
      </c>
      <c r="B2319" s="12">
        <f>VLOOKUP($A2319,Tabela__10.32.17.251_sql_prd_IHF_INDICES[#All],2,0)</f>
        <v>3914.5</v>
      </c>
      <c r="C2319" s="13">
        <f>VLOOKUP($A2319,Tabela__10.32.17.251_sql_prd_IHF_INDICES[#All],3,0)</f>
        <v>-0.4741746437333938</v>
      </c>
      <c r="D2319" s="13">
        <f>VLOOKUP($A2319,Tabela__10.32.17.251_sql_prd_IHF_INDICES[#All],4,0)</f>
        <v>-0.75979789426715572</v>
      </c>
      <c r="E2319" s="13">
        <f>VLOOKUP($A2319,Tabela__10.32.17.251_sql_prd_IHF_INDICES[#All],5,0)</f>
        <v>-1.1345095998908983</v>
      </c>
      <c r="F2319" s="13">
        <f>VLOOKUP($A2319,Tabela__10.32.17.251_sql_prd_IHF_INDICES[#All],6,0)</f>
        <v>14.387822788730986</v>
      </c>
    </row>
    <row r="2320" spans="1:6">
      <c r="A2320" s="112">
        <v>44280</v>
      </c>
      <c r="B2320" s="12">
        <f>VLOOKUP($A2320,Tabela__10.32.17.251_sql_prd_IHF_INDICES[#All],2,0)</f>
        <v>3931.89</v>
      </c>
      <c r="C2320" s="13">
        <f>VLOOKUP($A2320,Tabela__10.32.17.251_sql_prd_IHF_INDICES[#All],3,0)</f>
        <v>0.44424575296972968</v>
      </c>
      <c r="D2320" s="13">
        <f>VLOOKUP($A2320,Tabela__10.32.17.251_sql_prd_IHF_INDICES[#All],4,0)</f>
        <v>-0.31892751117387208</v>
      </c>
      <c r="E2320" s="13">
        <f>VLOOKUP($A2320,Tabela__10.32.17.251_sql_prd_IHF_INDICES[#All],5,0)</f>
        <v>-0.69530385763572067</v>
      </c>
      <c r="F2320" s="13">
        <f>VLOOKUP($A2320,Tabela__10.32.17.251_sql_prd_IHF_INDICES[#All],6,0)</f>
        <v>13.635811888742456</v>
      </c>
    </row>
    <row r="2321" spans="1:6">
      <c r="A2321" s="112">
        <v>44281</v>
      </c>
      <c r="B2321" s="12">
        <f>VLOOKUP($A2321,Tabela__10.32.17.251_sql_prd_IHF_INDICES[#All],2,0)</f>
        <v>3945.28</v>
      </c>
      <c r="C2321" s="13">
        <f>VLOOKUP($A2321,Tabela__10.32.17.251_sql_prd_IHF_INDICES[#All],3,0)</f>
        <v>0.34054869286781475</v>
      </c>
      <c r="D2321" s="13">
        <f>VLOOKUP($A2321,Tabela__10.32.17.251_sql_prd_IHF_INDICES[#All],4,0)</f>
        <v>2.0535078223438141E-2</v>
      </c>
      <c r="E2321" s="13">
        <f>VLOOKUP($A2321,Tabela__10.32.17.251_sql_prd_IHF_INDICES[#All],5,0)</f>
        <v>-0.35712301296654259</v>
      </c>
      <c r="F2321" s="13">
        <f>VLOOKUP($A2321,Tabela__10.32.17.251_sql_prd_IHF_INDICES[#All],6,0)</f>
        <v>12.988292437051797</v>
      </c>
    </row>
    <row r="2322" spans="1:6">
      <c r="A2322" s="112">
        <v>44284</v>
      </c>
      <c r="B2322" s="12">
        <f>VLOOKUP($A2322,Tabela__10.32.17.251_sql_prd_IHF_INDICES[#All],2,0)</f>
        <v>3943.87</v>
      </c>
      <c r="C2322" s="13">
        <f>VLOOKUP($A2322,Tabela__10.32.17.251_sql_prd_IHF_INDICES[#All],3,0)</f>
        <v>-3.5738908265070535E-2</v>
      </c>
      <c r="D2322" s="13">
        <f>VLOOKUP($A2322,Tabela__10.32.17.251_sql_prd_IHF_INDICES[#All],4,0)</f>
        <v>-1.5211169054396567E-2</v>
      </c>
      <c r="E2322" s="13">
        <f>VLOOKUP($A2322,Tabela__10.32.17.251_sql_prd_IHF_INDICES[#All],5,0)</f>
        <v>-0.39273428936561494</v>
      </c>
      <c r="F2322" s="13">
        <f>VLOOKUP($A2322,Tabela__10.32.17.251_sql_prd_IHF_INDICES[#All],6,0)</f>
        <v>13.531213476806503</v>
      </c>
    </row>
    <row r="2323" spans="1:6">
      <c r="A2323" s="112">
        <v>44285</v>
      </c>
      <c r="B2323" s="12">
        <f>VLOOKUP($A2323,Tabela__10.32.17.251_sql_prd_IHF_INDICES[#All],2,0)</f>
        <v>3954.78</v>
      </c>
      <c r="C2323" s="13">
        <f>VLOOKUP($A2323,Tabela__10.32.17.251_sql_prd_IHF_INDICES[#All],3,0)</f>
        <v>0.27663183624206944</v>
      </c>
      <c r="D2323" s="13">
        <f>VLOOKUP($A2323,Tabela__10.32.17.251_sql_prd_IHF_INDICES[#All],4,0)</f>
        <v>0.26137858825141524</v>
      </c>
      <c r="E2323" s="13">
        <f>VLOOKUP($A2323,Tabela__10.32.17.251_sql_prd_IHF_INDICES[#All],5,0)</f>
        <v>-0.11718888119977011</v>
      </c>
      <c r="F2323" s="13">
        <f>VLOOKUP($A2323,Tabela__10.32.17.251_sql_prd_IHF_INDICES[#All],6,0)</f>
        <v>13.355155295169752</v>
      </c>
    </row>
    <row r="2324" spans="1:6">
      <c r="A2324" s="112">
        <v>44286</v>
      </c>
      <c r="B2324" s="12">
        <f>VLOOKUP($A2324,Tabela__10.32.17.251_sql_prd_IHF_INDICES[#All],2,0)</f>
        <v>3963.24</v>
      </c>
      <c r="C2324" s="13">
        <f>VLOOKUP($A2324,Tabela__10.32.17.251_sql_prd_IHF_INDICES[#All],3,0)</f>
        <v>0.21391834691182332</v>
      </c>
      <c r="D2324" s="13">
        <f>VLOOKUP($A2324,Tabela__10.32.17.251_sql_prd_IHF_INDICES[#All],4,0)</f>
        <v>0.47585607191840129</v>
      </c>
      <c r="E2324" s="13">
        <f>VLOOKUP($A2324,Tabela__10.32.17.251_sql_prd_IHF_INDICES[#All],5,0)</f>
        <v>9.6478777194630716E-2</v>
      </c>
      <c r="F2324" s="13">
        <f>VLOOKUP($A2324,Tabela__10.32.17.251_sql_prd_IHF_INDICES[#All],6,0)</f>
        <v>13.798242163385188</v>
      </c>
    </row>
    <row r="2325" spans="1:6">
      <c r="A2325" s="112">
        <v>44287</v>
      </c>
      <c r="B2325" s="12">
        <v>3966.52</v>
      </c>
      <c r="C2325" s="13">
        <v>8.276056963494316E-2</v>
      </c>
      <c r="D2325" s="13">
        <v>8.276056963494316E-2</v>
      </c>
      <c r="E2325" s="13">
        <v>0.1793191932151661</v>
      </c>
      <c r="F2325" s="13">
        <v>14.485115422581153</v>
      </c>
    </row>
    <row r="2326" spans="1:6">
      <c r="A2326" s="112">
        <v>44291</v>
      </c>
      <c r="B2326" s="12">
        <v>3980.85</v>
      </c>
      <c r="C2326" s="13">
        <v>0.36127386222684077</v>
      </c>
      <c r="D2326" s="13">
        <v>0.4443334241680974</v>
      </c>
      <c r="E2326" s="13">
        <v>0.54124088881704058</v>
      </c>
      <c r="F2326" s="13">
        <v>15.071759961843645</v>
      </c>
    </row>
    <row r="2327" spans="1:6">
      <c r="A2327" s="112">
        <v>44292</v>
      </c>
      <c r="B2327" s="12">
        <v>3982.14</v>
      </c>
      <c r="C2327" s="13">
        <v>3.2405139605851119E-2</v>
      </c>
      <c r="D2327" s="13">
        <v>0.47688255064037843</v>
      </c>
      <c r="E2327" s="13">
        <v>0.57382141828852262</v>
      </c>
      <c r="F2327" s="13">
        <v>14.056659706648112</v>
      </c>
    </row>
    <row r="2328" spans="1:6">
      <c r="A2328" s="112">
        <v>44293</v>
      </c>
      <c r="B2328" s="12">
        <v>3982.23</v>
      </c>
      <c r="C2328" s="13">
        <v>2.2600913076820106E-3</v>
      </c>
      <c r="D2328" s="13">
        <v>0.47915341992914584</v>
      </c>
      <c r="E2328" s="13">
        <v>0.57609447848421258</v>
      </c>
      <c r="F2328" s="13">
        <v>13.698735738513722</v>
      </c>
    </row>
    <row r="2329" spans="1:6">
      <c r="A2329" s="112">
        <v>44294</v>
      </c>
      <c r="B2329" s="12">
        <v>3990.34</v>
      </c>
      <c r="C2329" s="13">
        <v>0.20365473616541507</v>
      </c>
      <c r="D2329" s="13">
        <v>0.68378397472774743</v>
      </c>
      <c r="E2329" s="13">
        <v>0.78092245833984997</v>
      </c>
      <c r="F2329" s="13">
        <v>13.445081906624745</v>
      </c>
    </row>
    <row r="2330" spans="1:6">
      <c r="A2330" s="112">
        <v>44295</v>
      </c>
      <c r="B2330" s="12">
        <v>3992.5</v>
      </c>
      <c r="C2330" s="13">
        <v>5.4130725702572491E-2</v>
      </c>
      <c r="D2330" s="13">
        <v>0.7382848376580764</v>
      </c>
      <c r="E2330" s="13">
        <v>0.83547590303629793</v>
      </c>
      <c r="F2330" s="13">
        <v>13.340222223483922</v>
      </c>
    </row>
    <row r="2331" spans="1:6">
      <c r="A2331" s="112">
        <v>44298</v>
      </c>
      <c r="B2331" s="12">
        <v>3997.03</v>
      </c>
      <c r="C2331" s="13">
        <v>0.11346274264245615</v>
      </c>
      <c r="D2331" s="13">
        <v>0.85258525852587308</v>
      </c>
      <c r="E2331" s="13">
        <v>0.94988659955246302</v>
      </c>
      <c r="F2331" s="13">
        <v>13.468821148135746</v>
      </c>
    </row>
    <row r="2332" spans="1:6">
      <c r="A2332" s="112">
        <v>44299</v>
      </c>
      <c r="B2332" s="12">
        <v>3996.38</v>
      </c>
      <c r="C2332" s="13">
        <v>-1.6262074590389641E-2</v>
      </c>
      <c r="D2332" s="13">
        <v>0.83618453588478747</v>
      </c>
      <c r="E2332" s="13">
        <v>0.93347005369472935</v>
      </c>
      <c r="F2332" s="13">
        <v>13.205484108549093</v>
      </c>
    </row>
    <row r="2333" spans="1:6">
      <c r="A2333" s="112">
        <v>44300</v>
      </c>
      <c r="B2333" s="12">
        <v>3996.89</v>
      </c>
      <c r="C2333" s="13">
        <v>1.2761549202022771E-2</v>
      </c>
      <c r="D2333" s="13">
        <v>0.84905279518778798</v>
      </c>
      <c r="E2333" s="13">
        <v>0.94635072813693544</v>
      </c>
      <c r="F2333" s="13">
        <v>12.561816358946043</v>
      </c>
    </row>
    <row r="2334" spans="1:6">
      <c r="A2334" s="112">
        <v>44301</v>
      </c>
      <c r="B2334" s="12">
        <v>4001.89</v>
      </c>
      <c r="C2334" s="13">
        <v>0.12509726312208702</v>
      </c>
      <c r="D2334" s="13">
        <v>0.97521220011909104</v>
      </c>
      <c r="E2334" s="13">
        <v>1.0726318501194543</v>
      </c>
      <c r="F2334" s="13">
        <v>12.724215246636783</v>
      </c>
    </row>
    <row r="2335" spans="1:6">
      <c r="A2335" s="112">
        <v>44302</v>
      </c>
      <c r="B2335" s="12">
        <v>4011.06</v>
      </c>
      <c r="C2335" s="13">
        <v>0.2291417305323229</v>
      </c>
      <c r="D2335" s="13">
        <v>1.2065885487631434</v>
      </c>
      <c r="E2335" s="13">
        <v>1.3042314278353784</v>
      </c>
      <c r="F2335" s="13">
        <v>12.859803827778116</v>
      </c>
    </row>
    <row r="2336" spans="1:6">
      <c r="A2336" s="112">
        <v>44305</v>
      </c>
      <c r="B2336" s="12">
        <v>4009.7</v>
      </c>
      <c r="C2336" s="13">
        <v>-3.3906249220905238E-2</v>
      </c>
      <c r="D2336" s="13">
        <v>1.1722731906218087</v>
      </c>
      <c r="E2336" s="13">
        <v>1.2698829626561325</v>
      </c>
      <c r="F2336" s="13">
        <v>12.5176084992227</v>
      </c>
    </row>
    <row r="2337" spans="1:6">
      <c r="A2337" s="112">
        <v>44306</v>
      </c>
      <c r="B2337" s="12">
        <v>3995.43</v>
      </c>
      <c r="C2337" s="13">
        <v>-0.35588697408783787</v>
      </c>
      <c r="D2337" s="13">
        <v>0.81221424894784011</v>
      </c>
      <c r="E2337" s="13">
        <v>0.90947664051805877</v>
      </c>
      <c r="F2337" s="13">
        <v>11.852264519632927</v>
      </c>
    </row>
    <row r="2338" spans="1:6">
      <c r="A2338" s="112">
        <v>44308</v>
      </c>
      <c r="B2338" s="12">
        <v>3991.36</v>
      </c>
      <c r="C2338" s="13">
        <v>-0.10186638234181977</v>
      </c>
      <c r="D2338" s="13">
        <v>0.70952049333374845</v>
      </c>
      <c r="E2338" s="13">
        <v>0.80668380722428434</v>
      </c>
      <c r="F2338" s="13">
        <v>10.886512015557726</v>
      </c>
    </row>
    <row r="2339" spans="1:6">
      <c r="A2339" s="112">
        <v>44309</v>
      </c>
      <c r="B2339" s="12">
        <v>4006.88</v>
      </c>
      <c r="C2339" s="13">
        <v>0.38883989417139997</v>
      </c>
      <c r="D2339" s="13">
        <v>1.1011192862405483</v>
      </c>
      <c r="E2339" s="13">
        <v>1.19866040985801</v>
      </c>
      <c r="F2339" s="13">
        <v>11.590497674548139</v>
      </c>
    </row>
    <row r="2340" spans="1:6">
      <c r="A2340" s="112">
        <v>44312</v>
      </c>
      <c r="B2340" s="12">
        <v>4014.86</v>
      </c>
      <c r="C2340" s="13">
        <v>0.19915744918739264</v>
      </c>
      <c r="D2340" s="13">
        <v>1.302469696510955</v>
      </c>
      <c r="E2340" s="13">
        <v>1.4002050805421051</v>
      </c>
      <c r="F2340" s="13">
        <v>12.968632173687954</v>
      </c>
    </row>
    <row r="2341" spans="1:6">
      <c r="A2341" s="112">
        <v>44313</v>
      </c>
      <c r="B2341" s="12">
        <v>4010.42</v>
      </c>
      <c r="C2341" s="13">
        <v>-0.11058916126589491</v>
      </c>
      <c r="D2341" s="13">
        <v>1.1904401449319257</v>
      </c>
      <c r="E2341" s="13">
        <v>1.28806744422163</v>
      </c>
      <c r="F2341" s="13">
        <v>12.542865641820033</v>
      </c>
    </row>
    <row r="2342" spans="1:6">
      <c r="A2342" s="112">
        <v>44314</v>
      </c>
      <c r="B2342" s="12">
        <v>4020.49</v>
      </c>
      <c r="C2342" s="13">
        <v>0.25109589519300979</v>
      </c>
      <c r="D2342" s="13">
        <v>1.4445251864636077</v>
      </c>
      <c r="E2342" s="13">
        <v>1.5423976238944093</v>
      </c>
      <c r="F2342" s="13">
        <v>12.217988974949412</v>
      </c>
    </row>
    <row r="2343" spans="1:6">
      <c r="A2343" s="112">
        <v>44315</v>
      </c>
      <c r="B2343" s="12">
        <v>4024.6</v>
      </c>
      <c r="C2343" s="13">
        <v>0.10222634554495347</v>
      </c>
      <c r="D2343" s="13">
        <v>1.5482282173171491</v>
      </c>
      <c r="E2343" s="13">
        <v>1.646200706164036</v>
      </c>
      <c r="F2343" s="13">
        <v>11.993232432011247</v>
      </c>
    </row>
    <row r="2344" spans="1:6">
      <c r="A2344" s="112">
        <v>44316</v>
      </c>
      <c r="B2344" s="12">
        <v>4014.13</v>
      </c>
      <c r="C2344" s="13">
        <v>-0.26015007702628878</v>
      </c>
      <c r="D2344" s="13">
        <v>1.28405042339097</v>
      </c>
      <c r="E2344" s="13">
        <v>1.3817680367326446</v>
      </c>
      <c r="F2344" s="13">
        <v>12.012333793757769</v>
      </c>
    </row>
    <row r="2345" spans="1:6">
      <c r="A2345" s="112">
        <v>44319</v>
      </c>
      <c r="B2345" s="12">
        <v>4013.92</v>
      </c>
      <c r="C2345" s="13">
        <v>-5.2315196568120115E-3</v>
      </c>
      <c r="D2345" s="13">
        <v>-5.2315196568120115E-3</v>
      </c>
      <c r="E2345" s="13">
        <v>1.3764642296093976</v>
      </c>
      <c r="F2345" s="13">
        <v>12.00647384649729</v>
      </c>
    </row>
    <row r="2346" spans="1:6">
      <c r="A2346" s="112">
        <v>44320</v>
      </c>
      <c r="B2346" s="12">
        <v>4000.09</v>
      </c>
      <c r="C2346" s="13">
        <v>-0.34455096264998097</v>
      </c>
      <c r="D2346" s="13">
        <v>-0.3497644570554459</v>
      </c>
      <c r="E2346" s="13">
        <v>1.0271706462057661</v>
      </c>
      <c r="F2346" s="13">
        <v>11.879050280110871</v>
      </c>
    </row>
    <row r="2347" spans="1:6">
      <c r="A2347" s="112">
        <v>44321</v>
      </c>
      <c r="B2347" s="12">
        <v>4012</v>
      </c>
      <c r="C2347" s="13">
        <v>0.29774330077572131</v>
      </c>
      <c r="D2347" s="13">
        <v>-5.3062556519101189E-2</v>
      </c>
      <c r="E2347" s="13">
        <v>1.3279722787681081</v>
      </c>
      <c r="F2347" s="13">
        <v>12.021979985704068</v>
      </c>
    </row>
    <row r="2348" spans="1:6">
      <c r="A2348" s="112">
        <v>44322</v>
      </c>
      <c r="B2348" s="12">
        <v>4014.61</v>
      </c>
      <c r="C2348" s="13">
        <v>6.5054835493527641E-2</v>
      </c>
      <c r="D2348" s="13">
        <v>1.1957759215563968E-2</v>
      </c>
      <c r="E2348" s="13">
        <v>1.3938910244429836</v>
      </c>
      <c r="F2348" s="13">
        <v>11.901450261035841</v>
      </c>
    </row>
    <row r="2349" spans="1:6">
      <c r="A2349" s="112">
        <v>44323</v>
      </c>
      <c r="B2349" s="12">
        <v>4037.62</v>
      </c>
      <c r="C2349" s="13">
        <v>0.57315654571676866</v>
      </c>
      <c r="D2349" s="13">
        <v>0.58518284161199752</v>
      </c>
      <c r="E2349" s="13">
        <v>1.9750367478065023</v>
      </c>
      <c r="F2349" s="13">
        <v>12.326472928385822</v>
      </c>
    </row>
    <row r="2350" spans="1:6">
      <c r="A2350" s="112">
        <v>44326</v>
      </c>
      <c r="B2350" s="12">
        <v>4026.17</v>
      </c>
      <c r="C2350" s="13">
        <v>-0.2835829027991732</v>
      </c>
      <c r="D2350" s="13">
        <v>0.29994046032391086</v>
      </c>
      <c r="E2350" s="13">
        <v>1.685852978466551</v>
      </c>
      <c r="F2350" s="13">
        <v>11.772544425350695</v>
      </c>
    </row>
    <row r="2351" spans="1:6">
      <c r="A2351" s="112">
        <v>44327</v>
      </c>
      <c r="B2351" s="12">
        <v>4030.82</v>
      </c>
      <c r="C2351" s="13">
        <v>0.11549437803173301</v>
      </c>
      <c r="D2351" s="13">
        <v>0.41578125272474509</v>
      </c>
      <c r="E2351" s="13">
        <v>1.8032944219102731</v>
      </c>
      <c r="F2351" s="13">
        <v>11.983708712671604</v>
      </c>
    </row>
    <row r="2352" spans="1:6">
      <c r="A2352" s="112">
        <v>44328</v>
      </c>
      <c r="B2352" s="12">
        <v>4000.86</v>
      </c>
      <c r="C2352" s="13">
        <v>-0.74327308091157729</v>
      </c>
      <c r="D2352" s="13">
        <v>-0.33058221831380186</v>
      </c>
      <c r="E2352" s="13">
        <v>1.0466179389910568</v>
      </c>
      <c r="F2352" s="13">
        <v>11.559546050246761</v>
      </c>
    </row>
    <row r="2353" spans="1:6">
      <c r="A2353" s="112">
        <v>44329</v>
      </c>
      <c r="B2353" s="12">
        <v>4003.37</v>
      </c>
      <c r="C2353" s="13">
        <v>6.2736511649985616E-2</v>
      </c>
      <c r="D2353" s="13">
        <v>-0.26805310241572178</v>
      </c>
      <c r="E2353" s="13">
        <v>1.1100110622262793</v>
      </c>
      <c r="F2353" s="13">
        <v>11.701171874999993</v>
      </c>
    </row>
    <row r="2354" spans="1:6">
      <c r="A2354" s="112">
        <v>44330</v>
      </c>
      <c r="B2354" s="12">
        <v>4020.47</v>
      </c>
      <c r="C2354" s="13">
        <v>0.42714013443674315</v>
      </c>
      <c r="D2354" s="13">
        <v>0.15794206963899438</v>
      </c>
      <c r="E2354" s="13">
        <v>1.5418924994064609</v>
      </c>
      <c r="F2354" s="13">
        <v>12.012336632946162</v>
      </c>
    </row>
    <row r="2355" spans="1:6">
      <c r="A2355" s="112">
        <v>44333</v>
      </c>
      <c r="B2355" s="12">
        <v>4029.9</v>
      </c>
      <c r="C2355" s="13">
        <v>0.2345496919514467</v>
      </c>
      <c r="D2355" s="13">
        <v>0.39286221422822898</v>
      </c>
      <c r="E2355" s="13">
        <v>1.7800586954654918</v>
      </c>
      <c r="F2355" s="13">
        <v>12.427603754003425</v>
      </c>
    </row>
    <row r="2356" spans="1:6">
      <c r="A2356" s="112">
        <v>44334</v>
      </c>
      <c r="B2356" s="12">
        <v>4026.19</v>
      </c>
      <c r="C2356" s="13">
        <v>-9.2061837762724696E-2</v>
      </c>
      <c r="D2356" s="13">
        <v>0.30043870029121678</v>
      </c>
      <c r="E2356" s="13">
        <v>1.6863581029544772</v>
      </c>
      <c r="F2356" s="13">
        <v>11.838921774782719</v>
      </c>
    </row>
    <row r="2357" spans="1:6">
      <c r="A2357" s="112">
        <v>44335</v>
      </c>
      <c r="B2357" s="12">
        <v>4016.94</v>
      </c>
      <c r="C2357" s="13">
        <v>-0.2297457397688607</v>
      </c>
      <c r="D2357" s="13">
        <v>7.0002715407824212E-2</v>
      </c>
      <c r="E2357" s="13">
        <v>1.4527380272868262</v>
      </c>
      <c r="F2357" s="13">
        <v>11.504542691305186</v>
      </c>
    </row>
    <row r="2358" spans="1:6">
      <c r="A2358" s="112">
        <v>44336</v>
      </c>
      <c r="B2358" s="12">
        <v>4026.11</v>
      </c>
      <c r="C2358" s="13">
        <v>0.22828322056092087</v>
      </c>
      <c r="D2358" s="13">
        <v>0.29844574042197092</v>
      </c>
      <c r="E2358" s="13">
        <v>1.6843376050027503</v>
      </c>
      <c r="F2358" s="13">
        <v>11.54976795733187</v>
      </c>
    </row>
    <row r="2359" spans="1:6">
      <c r="A2359" s="112">
        <v>44337</v>
      </c>
      <c r="B2359" s="12">
        <v>4025.85</v>
      </c>
      <c r="C2359" s="13">
        <v>-6.4578464075815134E-3</v>
      </c>
      <c r="D2359" s="13">
        <v>0.29196862084686082</v>
      </c>
      <c r="E2359" s="13">
        <v>1.6777709866596657</v>
      </c>
      <c r="F2359" s="13">
        <v>11.482024030726535</v>
      </c>
    </row>
    <row r="2360" spans="1:6">
      <c r="A2360" s="112">
        <v>44340</v>
      </c>
      <c r="B2360" s="12">
        <v>4039.62</v>
      </c>
      <c r="C2360" s="13">
        <v>0.34203956928351431</v>
      </c>
      <c r="D2360" s="13">
        <v>0.63500683834354366</v>
      </c>
      <c r="E2360" s="13">
        <v>2.0255491965994965</v>
      </c>
      <c r="F2360" s="13">
        <v>11.981172087453329</v>
      </c>
    </row>
    <row r="2361" spans="1:6">
      <c r="A2361" s="112">
        <v>44341</v>
      </c>
      <c r="B2361" s="12">
        <v>4030.75</v>
      </c>
      <c r="C2361" s="13">
        <v>-0.21957510854980766</v>
      </c>
      <c r="D2361" s="13">
        <v>0.41403741283914108</v>
      </c>
      <c r="E2361" s="13">
        <v>1.8015264862025315</v>
      </c>
      <c r="F2361" s="13">
        <v>11.020676852226741</v>
      </c>
    </row>
    <row r="2362" spans="1:6">
      <c r="A2362" s="112">
        <v>44342</v>
      </c>
      <c r="B2362" s="12">
        <v>4037.36</v>
      </c>
      <c r="C2362" s="13">
        <v>0.16398933201018373</v>
      </c>
      <c r="D2362" s="13">
        <v>0.57870572203690962</v>
      </c>
      <c r="E2362" s="13">
        <v>1.9684701294634177</v>
      </c>
      <c r="F2362" s="13">
        <v>11.227553983393124</v>
      </c>
    </row>
    <row r="2363" spans="1:6">
      <c r="A2363" s="112">
        <v>44343</v>
      </c>
      <c r="B2363" s="12">
        <v>4048.85</v>
      </c>
      <c r="C2363" s="13">
        <v>0.28459191154615038</v>
      </c>
      <c r="D2363" s="13">
        <v>0.86494458325963031</v>
      </c>
      <c r="E2363" s="13">
        <v>2.2586641477792213</v>
      </c>
      <c r="F2363" s="13">
        <v>11.047267461314414</v>
      </c>
    </row>
    <row r="2364" spans="1:6">
      <c r="A2364" s="112">
        <v>44344</v>
      </c>
      <c r="B2364" s="12">
        <v>4056.99</v>
      </c>
      <c r="C2364" s="13">
        <v>0.20104474109932102</v>
      </c>
      <c r="D2364" s="13">
        <v>1.0677282499570229</v>
      </c>
      <c r="E2364" s="13">
        <v>2.4642498143667479</v>
      </c>
      <c r="F2364" s="13">
        <v>11.335869064084815</v>
      </c>
    </row>
    <row r="2365" spans="1:6">
      <c r="A2365" s="112">
        <v>44347</v>
      </c>
      <c r="B2365" s="12">
        <v>4062.88</v>
      </c>
      <c r="C2365" s="13">
        <v>0.14518152620539571</v>
      </c>
      <c r="D2365" s="13">
        <v>1.2144599203314232</v>
      </c>
      <c r="E2365" s="13">
        <v>2.6130089760621589</v>
      </c>
      <c r="F2365" s="13">
        <v>11.28708423610103</v>
      </c>
    </row>
    <row r="2366" spans="1:6">
      <c r="A2366" s="112">
        <v>44348</v>
      </c>
      <c r="B2366" s="12">
        <v>4073.78</v>
      </c>
      <c r="C2366" s="13">
        <v>0.26828259756626061</v>
      </c>
      <c r="D2366" s="13">
        <v>0.26828259756626061</v>
      </c>
      <c r="E2366" s="13">
        <v>2.8883018219840295</v>
      </c>
      <c r="F2366" s="13">
        <v>11.370582799779116</v>
      </c>
    </row>
    <row r="2367" spans="1:6">
      <c r="A2367" s="112">
        <v>44349</v>
      </c>
      <c r="B2367" s="12">
        <v>4078.02</v>
      </c>
      <c r="C2367" s="13">
        <v>0.10408023997368065</v>
      </c>
      <c r="D2367" s="13">
        <v>0.37264206671130395</v>
      </c>
      <c r="E2367" s="13">
        <v>2.9953882134251986</v>
      </c>
      <c r="F2367" s="13">
        <v>11.182542408925089</v>
      </c>
    </row>
    <row r="2368" spans="1:6">
      <c r="A2368" s="112">
        <v>44351</v>
      </c>
      <c r="B2368" s="12">
        <v>4080.46</v>
      </c>
      <c r="C2368" s="13">
        <v>5.9832958151262439E-2</v>
      </c>
      <c r="D2368" s="13">
        <v>0.43269798763438949</v>
      </c>
      <c r="E2368" s="13">
        <v>3.0570134009526573</v>
      </c>
      <c r="F2368" s="13">
        <v>10.681154860199428</v>
      </c>
    </row>
    <row r="2369" spans="1:6">
      <c r="A2369" s="112">
        <v>44354</v>
      </c>
      <c r="B2369" s="12">
        <v>4081.73</v>
      </c>
      <c r="C2369" s="13">
        <v>3.1123941908517416E-2</v>
      </c>
      <c r="D2369" s="13">
        <v>0.46395660221321133</v>
      </c>
      <c r="E2369" s="13">
        <v>3.0890888059362132</v>
      </c>
      <c r="F2369" s="13">
        <v>10.537803883973673</v>
      </c>
    </row>
    <row r="2370" spans="1:6">
      <c r="A2370" s="112">
        <v>44355</v>
      </c>
      <c r="B2370" s="12">
        <v>4075.77</v>
      </c>
      <c r="C2370" s="13">
        <v>-0.14601651750605349</v>
      </c>
      <c r="D2370" s="13">
        <v>0.31726263143385669</v>
      </c>
      <c r="E2370" s="13">
        <v>2.9385617085330606</v>
      </c>
      <c r="F2370" s="13">
        <v>9.8397854823278905</v>
      </c>
    </row>
    <row r="2371" spans="1:6">
      <c r="A2371" s="112">
        <v>44356</v>
      </c>
      <c r="B2371" s="12">
        <v>4073.34</v>
      </c>
      <c r="C2371" s="13">
        <v>-5.96206361006546E-2</v>
      </c>
      <c r="D2371" s="13">
        <v>0.25745284133422697</v>
      </c>
      <c r="E2371" s="13">
        <v>2.877189083249565</v>
      </c>
      <c r="F2371" s="13">
        <v>9.880606194666397</v>
      </c>
    </row>
    <row r="2372" spans="1:6">
      <c r="A2372" s="112">
        <v>44357</v>
      </c>
      <c r="B2372" s="12">
        <v>4075.79</v>
      </c>
      <c r="C2372" s="13">
        <v>6.0147201068416756E-2</v>
      </c>
      <c r="D2372" s="13">
        <v>0.31775489308076832</v>
      </c>
      <c r="E2372" s="13">
        <v>2.9390668330209868</v>
      </c>
      <c r="F2372" s="13">
        <v>10.193118252824585</v>
      </c>
    </row>
    <row r="2373" spans="1:6">
      <c r="A2373" s="112">
        <v>44358</v>
      </c>
      <c r="B2373" s="12">
        <v>4069.2</v>
      </c>
      <c r="C2373" s="13">
        <v>-0.16168644606322502</v>
      </c>
      <c r="D2373" s="13">
        <v>0.15555468042374176</v>
      </c>
      <c r="E2373" s="13">
        <v>2.772628314248049</v>
      </c>
      <c r="F2373" s="13">
        <v>10.01495091611535</v>
      </c>
    </row>
    <row r="2374" spans="1:6">
      <c r="A2374" s="112">
        <v>44361</v>
      </c>
      <c r="B2374" s="12">
        <v>4080.4</v>
      </c>
      <c r="C2374" s="13">
        <v>0.27523837609357837</v>
      </c>
      <c r="D2374" s="13">
        <v>0.4312212026936546</v>
      </c>
      <c r="E2374" s="13">
        <v>3.0554980274888788</v>
      </c>
      <c r="F2374" s="13">
        <v>10.751325221413088</v>
      </c>
    </row>
    <row r="2375" spans="1:6">
      <c r="A2375" s="112">
        <v>44362</v>
      </c>
      <c r="B2375" s="12">
        <v>4080.27</v>
      </c>
      <c r="C2375" s="13">
        <v>-3.1859621605789812E-3</v>
      </c>
      <c r="D2375" s="13">
        <v>0.42802150198872901</v>
      </c>
      <c r="E2375" s="13">
        <v>3.0522147183173365</v>
      </c>
      <c r="F2375" s="13">
        <v>10.684107302226288</v>
      </c>
    </row>
    <row r="2376" spans="1:6">
      <c r="A2376" s="112">
        <v>44363</v>
      </c>
      <c r="B2376" s="12">
        <v>4077.96</v>
      </c>
      <c r="C2376" s="13">
        <v>-5.6613900550694929E-2</v>
      </c>
      <c r="D2376" s="13">
        <v>0.37116528177056907</v>
      </c>
      <c r="E2376" s="13">
        <v>2.9938728399613979</v>
      </c>
      <c r="F2376" s="13">
        <v>10.407004605300552</v>
      </c>
    </row>
    <row r="2377" spans="1:6">
      <c r="A2377" s="112">
        <v>44364</v>
      </c>
      <c r="B2377" s="12">
        <v>4066.35</v>
      </c>
      <c r="C2377" s="13">
        <v>-0.28470117411647511</v>
      </c>
      <c r="D2377" s="13">
        <v>8.5407395738967828E-2</v>
      </c>
      <c r="E2377" s="13">
        <v>2.700648074718015</v>
      </c>
      <c r="F2377" s="13">
        <v>9.6116211743014333</v>
      </c>
    </row>
    <row r="2378" spans="1:6">
      <c r="A2378" s="112">
        <v>44365</v>
      </c>
      <c r="B2378" s="12">
        <v>4064.81</v>
      </c>
      <c r="C2378" s="13">
        <v>-3.7871801492739277E-2</v>
      </c>
      <c r="D2378" s="13">
        <v>4.7503248926861197E-2</v>
      </c>
      <c r="E2378" s="13">
        <v>2.6617534891473893</v>
      </c>
      <c r="F2378" s="13">
        <v>9.4762669137292033</v>
      </c>
    </row>
    <row r="2379" spans="1:6">
      <c r="A2379" s="112">
        <v>44368</v>
      </c>
      <c r="B2379" s="12">
        <v>4079.53</v>
      </c>
      <c r="C2379" s="13">
        <v>0.36213254740073975</v>
      </c>
      <c r="D2379" s="13">
        <v>0.40980782105304314</v>
      </c>
      <c r="E2379" s="13">
        <v>3.0335251122639129</v>
      </c>
      <c r="F2379" s="13">
        <v>9.7654032325330533</v>
      </c>
    </row>
    <row r="2380" spans="1:6">
      <c r="A2380" s="112">
        <v>44369</v>
      </c>
      <c r="B2380" s="12">
        <v>4082.14</v>
      </c>
      <c r="C2380" s="13">
        <v>6.3977958245176048E-2</v>
      </c>
      <c r="D2380" s="13">
        <v>0.47404796597487753</v>
      </c>
      <c r="E2380" s="13">
        <v>3.0994438579387884</v>
      </c>
      <c r="F2380" s="13">
        <v>9.9033465255902833</v>
      </c>
    </row>
    <row r="2381" spans="1:6">
      <c r="A2381" s="112">
        <v>44370</v>
      </c>
      <c r="B2381" s="12">
        <v>4084.93</v>
      </c>
      <c r="C2381" s="13">
        <v>6.8346504529492869E-2</v>
      </c>
      <c r="D2381" s="13">
        <v>0.54271846571889437</v>
      </c>
      <c r="E2381" s="13">
        <v>3.1699087240050217</v>
      </c>
      <c r="F2381" s="13">
        <v>9.8418358017919196</v>
      </c>
    </row>
    <row r="2382" spans="1:6">
      <c r="A2382" s="112">
        <v>44371</v>
      </c>
      <c r="B2382" s="12">
        <v>4095.07</v>
      </c>
      <c r="C2382" s="13">
        <v>0.24822946782443456</v>
      </c>
      <c r="D2382" s="13">
        <v>0.79229512070255748</v>
      </c>
      <c r="E2382" s="13">
        <v>3.4260068393855647</v>
      </c>
      <c r="F2382" s="13">
        <v>10.532978482201671</v>
      </c>
    </row>
    <row r="2383" spans="1:6">
      <c r="A2383" s="112">
        <v>44372</v>
      </c>
      <c r="B2383" s="12">
        <v>4090.09</v>
      </c>
      <c r="C2383" s="13">
        <v>-0.12160964281441311</v>
      </c>
      <c r="D2383" s="13">
        <v>0.66972197062182826</v>
      </c>
      <c r="E2383" s="13">
        <v>3.3002308418909942</v>
      </c>
      <c r="F2383" s="13">
        <v>9.9865007314344787</v>
      </c>
    </row>
    <row r="2384" spans="1:6">
      <c r="A2384" s="112">
        <v>44375</v>
      </c>
      <c r="B2384" s="12">
        <v>4094.54</v>
      </c>
      <c r="C2384" s="13">
        <v>0.1087995618678228</v>
      </c>
      <c r="D2384" s="13">
        <v>0.77925018705942151</v>
      </c>
      <c r="E2384" s="13">
        <v>3.4126210404554103</v>
      </c>
      <c r="F2384" s="13">
        <v>10.661149653925461</v>
      </c>
    </row>
    <row r="2385" spans="1:6">
      <c r="A2385" s="112">
        <v>44376</v>
      </c>
      <c r="B2385" s="12">
        <v>4094.67</v>
      </c>
      <c r="C2385" s="13">
        <v>3.1749598245589539E-3</v>
      </c>
      <c r="D2385" s="13">
        <v>0.7824498877643471</v>
      </c>
      <c r="E2385" s="13">
        <v>3.4159043496269748</v>
      </c>
      <c r="F2385" s="13">
        <v>10.283744293467279</v>
      </c>
    </row>
    <row r="2386" spans="1:6">
      <c r="A2386" s="112">
        <v>44377</v>
      </c>
      <c r="B2386" s="12">
        <v>4091.19</v>
      </c>
      <c r="C2386" s="13">
        <v>-8.4988533874530425E-2</v>
      </c>
      <c r="D2386" s="13">
        <v>0.69679636120190125</v>
      </c>
      <c r="E2386" s="13">
        <v>3.3280126887271333</v>
      </c>
      <c r="F2386" s="13">
        <v>10.069654632476976</v>
      </c>
    </row>
    <row r="2387" spans="1:6">
      <c r="A2387" s="112">
        <v>44378</v>
      </c>
      <c r="B2387" s="12">
        <v>4086.52</v>
      </c>
      <c r="C2387" s="13">
        <v>-0.11414771741229401</v>
      </c>
      <c r="D2387" s="13">
        <v>-0.11414771741229401</v>
      </c>
      <c r="E2387" s="13">
        <v>3.2100661207954628</v>
      </c>
      <c r="F2387" s="13">
        <v>9.5840305487621791</v>
      </c>
    </row>
    <row r="2388" spans="1:6">
      <c r="A2388" s="112">
        <v>44379</v>
      </c>
      <c r="B2388" s="12">
        <v>4097.8599999999997</v>
      </c>
      <c r="C2388" s="13">
        <v>0.27749772422500651</v>
      </c>
      <c r="D2388" s="13">
        <v>0.16303324949462628</v>
      </c>
      <c r="E2388" s="13">
        <v>3.496471705451798</v>
      </c>
      <c r="F2388" s="13">
        <v>9.8621983914209075</v>
      </c>
    </row>
    <row r="2389" spans="1:6">
      <c r="A2389" s="112">
        <v>44382</v>
      </c>
      <c r="B2389" s="12">
        <v>4096.51</v>
      </c>
      <c r="C2389" s="13">
        <v>-3.2944024442016495E-2</v>
      </c>
      <c r="D2389" s="13">
        <v>0.13003551533905533</v>
      </c>
      <c r="E2389" s="13">
        <v>3.4623758025165374</v>
      </c>
      <c r="F2389" s="13">
        <v>9.6032727058685161</v>
      </c>
    </row>
    <row r="2390" spans="1:6">
      <c r="A2390" s="112">
        <v>44383</v>
      </c>
      <c r="B2390" s="12">
        <v>4070.87</v>
      </c>
      <c r="C2390" s="13">
        <v>-0.62589863078572616</v>
      </c>
      <c r="D2390" s="13">
        <v>-0.49667700595670272</v>
      </c>
      <c r="E2390" s="13">
        <v>2.8148062089901948</v>
      </c>
      <c r="F2390" s="13">
        <v>8.3113165127484798</v>
      </c>
    </row>
    <row r="2391" spans="1:6">
      <c r="A2391" s="112">
        <v>44384</v>
      </c>
      <c r="B2391" s="12">
        <v>4075.44</v>
      </c>
      <c r="C2391" s="13">
        <v>0.11226101545862566</v>
      </c>
      <c r="D2391" s="13">
        <v>-0.38497356514852754</v>
      </c>
      <c r="E2391" s="13">
        <v>2.9302271544822123</v>
      </c>
      <c r="F2391" s="13">
        <v>8.6914429731567822</v>
      </c>
    </row>
    <row r="2392" spans="1:6">
      <c r="A2392" s="112">
        <v>44385</v>
      </c>
      <c r="B2392" s="12">
        <v>4056.16</v>
      </c>
      <c r="C2392" s="13">
        <v>-0.47307775356771886</v>
      </c>
      <c r="D2392" s="13">
        <v>-0.8562300944224055</v>
      </c>
      <c r="E2392" s="13">
        <v>2.4432871481176566</v>
      </c>
      <c r="F2392" s="13">
        <v>7.7522221690920601</v>
      </c>
    </row>
    <row r="2393" spans="1:6">
      <c r="A2393" s="112">
        <v>44386</v>
      </c>
      <c r="B2393" s="12">
        <v>4063.56</v>
      </c>
      <c r="C2393" s="13">
        <v>0.18243856258135516</v>
      </c>
      <c r="D2393" s="13">
        <v>-0.67535362571770063</v>
      </c>
      <c r="E2393" s="13">
        <v>2.6301832086517596</v>
      </c>
      <c r="F2393" s="13">
        <v>7.9525318725575778</v>
      </c>
    </row>
    <row r="2394" spans="1:6">
      <c r="A2394" s="112">
        <v>44389</v>
      </c>
      <c r="B2394" s="12">
        <v>4076.5</v>
      </c>
      <c r="C2394" s="13">
        <v>0.31843998858143152</v>
      </c>
      <c r="D2394" s="13">
        <v>-0.35906423314487901</v>
      </c>
      <c r="E2394" s="13">
        <v>2.9569987523425212</v>
      </c>
      <c r="F2394" s="13">
        <v>7.9721679984955607</v>
      </c>
    </row>
    <row r="2395" spans="1:6">
      <c r="A2395" s="112">
        <v>44390</v>
      </c>
      <c r="B2395" s="12">
        <v>4085.56</v>
      </c>
      <c r="C2395" s="13">
        <v>0.22224947871949396</v>
      </c>
      <c r="D2395" s="13">
        <v>-0.13761277281182371</v>
      </c>
      <c r="E2395" s="13">
        <v>3.1858201453748292</v>
      </c>
      <c r="F2395" s="13">
        <v>8.6131588671751302</v>
      </c>
    </row>
    <row r="2396" spans="1:6">
      <c r="A2396" s="112">
        <v>44391</v>
      </c>
      <c r="B2396" s="12">
        <v>4085.78</v>
      </c>
      <c r="C2396" s="13">
        <v>5.384818727427465E-3</v>
      </c>
      <c r="D2396" s="13">
        <v>-0.13223536428276228</v>
      </c>
      <c r="E2396" s="13">
        <v>3.1913765147420614</v>
      </c>
      <c r="F2396" s="13">
        <v>8.3663542280006489</v>
      </c>
    </row>
    <row r="2397" spans="1:6">
      <c r="A2397" s="112">
        <v>44392</v>
      </c>
      <c r="B2397" s="12">
        <v>4075.11</v>
      </c>
      <c r="C2397" s="13">
        <v>-0.26114964584486033</v>
      </c>
      <c r="D2397" s="13">
        <v>-0.39303967794210859</v>
      </c>
      <c r="E2397" s="13">
        <v>2.9218926004313861</v>
      </c>
      <c r="F2397" s="13">
        <v>7.767799057486946</v>
      </c>
    </row>
    <row r="2398" spans="1:6">
      <c r="A2398" s="112">
        <v>44393</v>
      </c>
      <c r="B2398" s="12">
        <v>4067.77</v>
      </c>
      <c r="C2398" s="13">
        <v>-0.18011783730991215</v>
      </c>
      <c r="D2398" s="13">
        <v>-0.57244958068435325</v>
      </c>
      <c r="E2398" s="13">
        <v>2.7365119133610394</v>
      </c>
      <c r="F2398" s="13">
        <v>7.9513819778936679</v>
      </c>
    </row>
    <row r="2399" spans="1:6" ht="15" customHeight="1">
      <c r="A2399" s="112">
        <v>44396</v>
      </c>
      <c r="B2399" s="12">
        <v>4033.75</v>
      </c>
      <c r="C2399" s="13">
        <v>-0.83633047099516133</v>
      </c>
      <c r="D2399" s="13">
        <v>-1.4039924814051696</v>
      </c>
      <c r="E2399" s="13">
        <v>1.877295159392034</v>
      </c>
      <c r="F2399" s="13">
        <v>6.3301182778408904</v>
      </c>
    </row>
    <row r="2400" spans="1:6">
      <c r="A2400" s="112">
        <v>44397</v>
      </c>
      <c r="B2400" s="12">
        <v>4046.31</v>
      </c>
      <c r="C2400" s="13">
        <v>0.31137279206694402</v>
      </c>
      <c r="D2400" s="13">
        <v>-1.0969913399279996</v>
      </c>
      <c r="E2400" s="13">
        <v>2.1945133378121096</v>
      </c>
      <c r="F2400" s="13">
        <v>6.1859187159993612</v>
      </c>
    </row>
    <row r="2401" spans="1:6">
      <c r="A2401" s="112">
        <v>44398</v>
      </c>
      <c r="B2401" s="12">
        <v>4059.3</v>
      </c>
      <c r="C2401" s="13">
        <v>0.32103323769063774</v>
      </c>
      <c r="D2401" s="13">
        <v>-0.77947980905310743</v>
      </c>
      <c r="E2401" s="13">
        <v>2.5225916927226644</v>
      </c>
      <c r="F2401" s="13">
        <v>6.5704391931804107</v>
      </c>
    </row>
    <row r="2402" spans="1:6">
      <c r="A2402" s="112">
        <v>44399</v>
      </c>
      <c r="B2402" s="12">
        <v>4066.98</v>
      </c>
      <c r="C2402" s="13">
        <v>0.18919518143520886</v>
      </c>
      <c r="D2402" s="13">
        <v>-0.59175936585688094</v>
      </c>
      <c r="E2402" s="13">
        <v>2.7165594960878003</v>
      </c>
      <c r="F2402" s="13">
        <v>6.6913961767198105</v>
      </c>
    </row>
    <row r="2403" spans="1:6">
      <c r="A2403" s="112">
        <v>44400</v>
      </c>
      <c r="B2403" s="12">
        <v>4065.91</v>
      </c>
      <c r="C2403" s="13">
        <v>-2.6309448288419635E-2</v>
      </c>
      <c r="D2403" s="13">
        <v>-0.61791312552094135</v>
      </c>
      <c r="E2403" s="13">
        <v>2.6895353359835505</v>
      </c>
      <c r="F2403" s="13">
        <v>7.1021971451074473</v>
      </c>
    </row>
    <row r="2404" spans="1:6">
      <c r="A2404" s="112">
        <v>44403</v>
      </c>
      <c r="B2404" s="12">
        <v>4063.49</v>
      </c>
      <c r="C2404" s="13">
        <v>-5.9519271208663405E-2</v>
      </c>
      <c r="D2404" s="13">
        <v>-0.67706461934059492</v>
      </c>
      <c r="E2404" s="13">
        <v>2.628415272944018</v>
      </c>
      <c r="F2404" s="13">
        <v>7.0816072689708909</v>
      </c>
    </row>
    <row r="2405" spans="1:6">
      <c r="A2405" s="112">
        <v>44404</v>
      </c>
      <c r="B2405" s="12">
        <v>4043.27</v>
      </c>
      <c r="C2405" s="13">
        <v>-0.49760181518841984</v>
      </c>
      <c r="D2405" s="13">
        <v>-1.1712973486931677</v>
      </c>
      <c r="E2405" s="13">
        <v>2.1177344156467326</v>
      </c>
      <c r="F2405" s="13">
        <v>6.0668940188877141</v>
      </c>
    </row>
    <row r="2406" spans="1:6">
      <c r="A2406" s="112">
        <v>44405</v>
      </c>
      <c r="B2406" s="12">
        <v>4054.41</v>
      </c>
      <c r="C2406" s="13">
        <v>0.27551956708307124</v>
      </c>
      <c r="D2406" s="13">
        <v>-0.89900493499447398</v>
      </c>
      <c r="E2406" s="13">
        <v>2.3990887554237617</v>
      </c>
      <c r="F2406" s="13">
        <v>6.3775470044656224</v>
      </c>
    </row>
    <row r="2407" spans="1:6">
      <c r="A2407" s="112">
        <v>44406</v>
      </c>
      <c r="B2407" s="12">
        <v>4062.71</v>
      </c>
      <c r="C2407" s="13">
        <v>0.2047153593247808</v>
      </c>
      <c r="D2407" s="13">
        <v>-0.69612997685269962</v>
      </c>
      <c r="E2407" s="13">
        <v>2.608715417914742</v>
      </c>
      <c r="F2407" s="13">
        <v>6.2457503896565791</v>
      </c>
    </row>
    <row r="2408" spans="1:6">
      <c r="A2408" s="112">
        <v>44407</v>
      </c>
      <c r="B2408" s="12">
        <v>4028.14</v>
      </c>
      <c r="C2408" s="13">
        <v>-0.85090986065951002</v>
      </c>
      <c r="D2408" s="13">
        <v>-1.5411163988961696</v>
      </c>
      <c r="E2408" s="13">
        <v>1.735607740527656</v>
      </c>
      <c r="F2408" s="13">
        <v>5.5404173260530154</v>
      </c>
    </row>
    <row r="2409" spans="1:6">
      <c r="A2409" s="112">
        <v>44410</v>
      </c>
      <c r="B2409" s="12">
        <v>4030.13</v>
      </c>
      <c r="C2409" s="13">
        <v>4.9402453737967811E-2</v>
      </c>
      <c r="D2409" s="13">
        <v>4.9402453737967811E-2</v>
      </c>
      <c r="E2409" s="13">
        <v>1.7858676270766871</v>
      </c>
      <c r="F2409" s="13">
        <v>5.5925568818973703</v>
      </c>
    </row>
    <row r="2410" spans="1:6">
      <c r="A2410" s="112">
        <v>44411</v>
      </c>
      <c r="B2410" s="12">
        <v>4033.93</v>
      </c>
      <c r="C2410" s="13">
        <v>9.4289762364985208E-2</v>
      </c>
      <c r="D2410" s="13">
        <v>0.14373879755917862</v>
      </c>
      <c r="E2410" s="13">
        <v>1.8818412797833917</v>
      </c>
      <c r="F2410" s="13">
        <v>5.5986031633010969</v>
      </c>
    </row>
    <row r="2411" spans="1:6">
      <c r="A2411" s="112">
        <v>44412</v>
      </c>
      <c r="B2411" s="12">
        <v>4027.52</v>
      </c>
      <c r="C2411" s="13">
        <v>-0.15890211282792999</v>
      </c>
      <c r="D2411" s="13">
        <v>-1.5391719255042347E-2</v>
      </c>
      <c r="E2411" s="13">
        <v>1.7199488814018116</v>
      </c>
      <c r="F2411" s="13">
        <v>5.6465193874499553</v>
      </c>
    </row>
    <row r="2412" spans="1:6">
      <c r="A2412" s="112">
        <v>44413</v>
      </c>
      <c r="B2412" s="12">
        <v>4034.98</v>
      </c>
      <c r="C2412" s="13">
        <v>0.18522564754488435</v>
      </c>
      <c r="D2412" s="13">
        <v>0.16980541887818834</v>
      </c>
      <c r="E2412" s="13">
        <v>1.9083603153997375</v>
      </c>
      <c r="F2412" s="13">
        <v>5.3734180851452873</v>
      </c>
    </row>
    <row r="2413" spans="1:6">
      <c r="A2413" s="112">
        <v>44414</v>
      </c>
      <c r="B2413" s="12">
        <v>4044.43</v>
      </c>
      <c r="C2413" s="13">
        <v>0.23420190434648713</v>
      </c>
      <c r="D2413" s="13">
        <v>0.40440501074938684</v>
      </c>
      <c r="E2413" s="13">
        <v>2.1470316359466723</v>
      </c>
      <c r="F2413" s="13">
        <v>5.175520945750911</v>
      </c>
    </row>
    <row r="2414" spans="1:6">
      <c r="A2414" s="112">
        <v>44417</v>
      </c>
      <c r="B2414" s="12">
        <v>4046.2</v>
      </c>
      <c r="C2414" s="13">
        <v>4.3763892563353224E-2</v>
      </c>
      <c r="D2414" s="13">
        <v>0.44834588668716258</v>
      </c>
      <c r="E2414" s="13">
        <v>2.1917351531284712</v>
      </c>
      <c r="F2414" s="13">
        <v>5.5470777738649391</v>
      </c>
    </row>
    <row r="2415" spans="1:6">
      <c r="A2415" s="112">
        <v>44418</v>
      </c>
      <c r="B2415" s="12">
        <v>4048.89</v>
      </c>
      <c r="C2415" s="13">
        <v>6.6482131382539222E-2</v>
      </c>
      <c r="D2415" s="13">
        <v>0.51512608797112946</v>
      </c>
      <c r="E2415" s="13">
        <v>2.2596743967550736</v>
      </c>
      <c r="F2415" s="13">
        <v>5.678445866056947</v>
      </c>
    </row>
    <row r="2416" spans="1:6">
      <c r="A2416" s="112">
        <v>44419</v>
      </c>
      <c r="B2416" s="12">
        <v>4046.7</v>
      </c>
      <c r="C2416" s="13">
        <v>-5.4088898438831023E-2</v>
      </c>
      <c r="D2416" s="13">
        <v>0.46075856350573652</v>
      </c>
      <c r="E2416" s="13">
        <v>2.2043632653267364</v>
      </c>
      <c r="F2416" s="13">
        <v>6.0119825736598242</v>
      </c>
    </row>
    <row r="2417" spans="1:6">
      <c r="A2417" s="112">
        <v>44420</v>
      </c>
      <c r="B2417" s="12">
        <v>4042.07</v>
      </c>
      <c r="C2417" s="13">
        <v>-0.11441421405095076</v>
      </c>
      <c r="D2417" s="13">
        <v>0.34581717616568586</v>
      </c>
      <c r="E2417" s="13">
        <v>2.0874269463709405</v>
      </c>
      <c r="F2417" s="13">
        <v>5.8432750620594387</v>
      </c>
    </row>
    <row r="2418" spans="1:6">
      <c r="A2418" s="112">
        <v>44421</v>
      </c>
      <c r="B2418" s="12">
        <v>4035.54</v>
      </c>
      <c r="C2418" s="13">
        <v>-0.1615508885298933</v>
      </c>
      <c r="D2418" s="13">
        <v>0.18370761691499649</v>
      </c>
      <c r="E2418" s="13">
        <v>1.922503801061759</v>
      </c>
      <c r="F2418" s="13">
        <v>5.8805009169834888</v>
      </c>
    </row>
    <row r="2419" spans="1:6">
      <c r="A2419" s="112">
        <v>44424</v>
      </c>
      <c r="B2419" s="12">
        <v>4012.2</v>
      </c>
      <c r="C2419" s="13">
        <v>-0.57836126020309742</v>
      </c>
      <c r="D2419" s="13">
        <v>-0.3957161369763762</v>
      </c>
      <c r="E2419" s="13">
        <v>1.333023523647392</v>
      </c>
      <c r="F2419" s="13">
        <v>5.0894604087598161</v>
      </c>
    </row>
    <row r="2420" spans="1:6">
      <c r="A2420" s="112">
        <v>44425</v>
      </c>
      <c r="B2420" s="12">
        <v>3997.84</v>
      </c>
      <c r="C2420" s="13">
        <v>-0.35790837944269516</v>
      </c>
      <c r="D2420" s="13">
        <v>-0.75220821520601833</v>
      </c>
      <c r="E2420" s="13">
        <v>0.97034414131362823</v>
      </c>
      <c r="F2420" s="13">
        <v>4.9323870317486973</v>
      </c>
    </row>
    <row r="2421" spans="1:6">
      <c r="A2421" s="112">
        <v>44426</v>
      </c>
      <c r="B2421" s="12">
        <v>3992.73</v>
      </c>
      <c r="C2421" s="13">
        <v>-0.12781902227203545</v>
      </c>
      <c r="D2421" s="13">
        <v>-0.8790657722919204</v>
      </c>
      <c r="E2421" s="13">
        <v>0.84128483464749326</v>
      </c>
      <c r="F2421" s="13">
        <v>4.1658731297530727</v>
      </c>
    </row>
    <row r="2422" spans="1:6">
      <c r="A2422" s="112">
        <v>44427</v>
      </c>
      <c r="B2422" s="12">
        <v>3999.27</v>
      </c>
      <c r="C2422" s="13">
        <v>0.16379770232397561</v>
      </c>
      <c r="D2422" s="13">
        <v>-0.71670795950488086</v>
      </c>
      <c r="E2422" s="13">
        <v>1.0064605422006156</v>
      </c>
      <c r="F2422" s="13">
        <v>4.6896432572798741</v>
      </c>
    </row>
    <row r="2423" spans="1:6">
      <c r="A2423" s="112">
        <v>44428</v>
      </c>
      <c r="B2423" s="12">
        <v>4011.78</v>
      </c>
      <c r="C2423" s="13">
        <v>0.31280708729344298</v>
      </c>
      <c r="D2423" s="13">
        <v>-0.4061427855039712</v>
      </c>
      <c r="E2423" s="13">
        <v>1.3224159094008758</v>
      </c>
      <c r="F2423" s="13">
        <v>4.8749117716257562</v>
      </c>
    </row>
    <row r="2424" spans="1:6">
      <c r="A2424" s="112">
        <v>44431</v>
      </c>
      <c r="B2424" s="12">
        <v>4010.67</v>
      </c>
      <c r="C2424" s="13">
        <v>-2.7668516219736539E-2</v>
      </c>
      <c r="D2424" s="13">
        <v>-0.43369892804122623</v>
      </c>
      <c r="E2424" s="13">
        <v>1.2943815003207515</v>
      </c>
      <c r="F2424" s="13">
        <v>4.8456203549516186</v>
      </c>
    </row>
    <row r="2425" spans="1:6">
      <c r="A2425" s="112">
        <v>44432</v>
      </c>
      <c r="B2425" s="12">
        <v>4028.05</v>
      </c>
      <c r="C2425" s="13">
        <v>0.43334405473400839</v>
      </c>
      <c r="D2425" s="13">
        <v>-2.234281827340201E-3</v>
      </c>
      <c r="E2425" s="13">
        <v>1.733334680331966</v>
      </c>
      <c r="F2425" s="13">
        <v>5.053073572751221</v>
      </c>
    </row>
    <row r="2426" spans="1:6">
      <c r="A2426" s="112">
        <v>44433</v>
      </c>
      <c r="B2426" s="12">
        <v>4039.1</v>
      </c>
      <c r="C2426" s="13">
        <v>0.27432628691301808</v>
      </c>
      <c r="D2426" s="13">
        <v>0.27208587586329269</v>
      </c>
      <c r="E2426" s="13">
        <v>2.0124159599133273</v>
      </c>
      <c r="F2426" s="13">
        <v>5.2835992075904503</v>
      </c>
    </row>
    <row r="2427" spans="1:6">
      <c r="A2427" s="112">
        <v>44434</v>
      </c>
      <c r="B2427" s="12">
        <v>4025.41</v>
      </c>
      <c r="C2427" s="13">
        <v>-0.33893689188185805</v>
      </c>
      <c r="D2427" s="13">
        <v>-6.7773215429456357E-2</v>
      </c>
      <c r="E2427" s="13">
        <v>1.6666582479252012</v>
      </c>
      <c r="F2427" s="13">
        <v>5.1009911123643503</v>
      </c>
    </row>
    <row r="2428" spans="1:6">
      <c r="A2428" s="112">
        <v>44435</v>
      </c>
      <c r="B2428" s="12">
        <v>4040.01</v>
      </c>
      <c r="C2428" s="13">
        <v>0.36269597382627694</v>
      </c>
      <c r="D2428" s="13">
        <v>0.29467694767313368</v>
      </c>
      <c r="E2428" s="13">
        <v>2.0353991241141456</v>
      </c>
      <c r="F2428" s="13">
        <v>5.5257205247018382</v>
      </c>
    </row>
    <row r="2429" spans="1:6">
      <c r="A2429" s="112">
        <v>44438</v>
      </c>
      <c r="B2429" s="12">
        <v>4035.92</v>
      </c>
      <c r="C2429" s="13">
        <v>-0.10123737317482284</v>
      </c>
      <c r="D2429" s="13">
        <v>0.19314125129712423</v>
      </c>
      <c r="E2429" s="13">
        <v>1.932101166332445</v>
      </c>
      <c r="F2429" s="13">
        <v>4.9796071250208129</v>
      </c>
    </row>
    <row r="2430" spans="1:6">
      <c r="A2430" s="112">
        <v>44439</v>
      </c>
      <c r="B2430" s="12">
        <v>4033.08</v>
      </c>
      <c r="C2430" s="13">
        <v>-7.0368094511297219E-2</v>
      </c>
      <c r="D2430" s="13">
        <v>0.12263724696759404</v>
      </c>
      <c r="E2430" s="13">
        <v>1.8603734890463741</v>
      </c>
      <c r="F2430" s="13">
        <v>5.4016971610316711</v>
      </c>
    </row>
    <row r="2431" spans="1:6">
      <c r="A2431" s="112">
        <v>44440</v>
      </c>
      <c r="B2431" s="12">
        <v>4037.66</v>
      </c>
      <c r="C2431" s="13">
        <v>0.1135608517559783</v>
      </c>
      <c r="D2431" s="13">
        <v>0.1135608517559783</v>
      </c>
      <c r="E2431" s="13">
        <v>1.9760469967823546</v>
      </c>
      <c r="F2431" s="13">
        <v>4.9795379263365414</v>
      </c>
    </row>
    <row r="2432" spans="1:6">
      <c r="A2432" s="112">
        <v>44441</v>
      </c>
      <c r="B2432" s="12">
        <v>4030.79</v>
      </c>
      <c r="C2432" s="13">
        <v>-0.17014805605226613</v>
      </c>
      <c r="D2432" s="13">
        <v>-5.6780425877989149E-2</v>
      </c>
      <c r="E2432" s="13">
        <v>1.8025367351783839</v>
      </c>
      <c r="F2432" s="13">
        <v>4.8210849326467908</v>
      </c>
    </row>
    <row r="2433" spans="1:6">
      <c r="A2433" s="112">
        <v>44442</v>
      </c>
      <c r="B2433" s="12">
        <v>4034.61</v>
      </c>
      <c r="C2433" s="13">
        <v>9.4770504045116333E-2</v>
      </c>
      <c r="D2433" s="13">
        <v>3.7936267071314589E-2</v>
      </c>
      <c r="E2433" s="13">
        <v>1.8990155123730146</v>
      </c>
      <c r="F2433" s="13">
        <v>5.497100183559156</v>
      </c>
    </row>
    <row r="2434" spans="1:6">
      <c r="A2434" s="112">
        <v>44445</v>
      </c>
      <c r="B2434" s="12">
        <v>4038.27</v>
      </c>
      <c r="C2434" s="13">
        <v>9.0715087703641117E-2</v>
      </c>
      <c r="D2434" s="13">
        <v>0.12868576869291548</v>
      </c>
      <c r="E2434" s="13">
        <v>1.9914532936642138</v>
      </c>
      <c r="F2434" s="13">
        <v>5.4946002288437157</v>
      </c>
    </row>
    <row r="2435" spans="1:6">
      <c r="A2435" s="112">
        <v>44447</v>
      </c>
      <c r="B2435" s="12">
        <v>4020.87</v>
      </c>
      <c r="C2435" s="13">
        <v>-0.4308775787651653</v>
      </c>
      <c r="D2435" s="13">
        <v>-0.30274628819662031</v>
      </c>
      <c r="E2435" s="13">
        <v>1.5519949891650731</v>
      </c>
      <c r="F2435" s="13">
        <v>5.5080609610177023</v>
      </c>
    </row>
    <row r="2436" spans="1:6">
      <c r="A2436" s="112">
        <v>44448</v>
      </c>
      <c r="B2436" s="12">
        <v>4027.15</v>
      </c>
      <c r="C2436" s="13">
        <v>0.15618510421875342</v>
      </c>
      <c r="D2436" s="13">
        <v>-0.1470340285836147</v>
      </c>
      <c r="E2436" s="13">
        <v>1.7106040783751109</v>
      </c>
      <c r="F2436" s="13">
        <v>5.2635018218507135</v>
      </c>
    </row>
    <row r="2437" spans="1:6">
      <c r="A2437" s="112">
        <v>44449</v>
      </c>
      <c r="B2437" s="12">
        <v>4024.8</v>
      </c>
      <c r="C2437" s="13">
        <v>-5.8353922749332376E-2</v>
      </c>
      <c r="D2437" s="13">
        <v>-0.20530215120949658</v>
      </c>
      <c r="E2437" s="13">
        <v>1.6512519510433421</v>
      </c>
      <c r="F2437" s="13">
        <v>5.8314028550918495</v>
      </c>
    </row>
    <row r="2438" spans="1:6">
      <c r="A2438" s="112">
        <v>44452</v>
      </c>
      <c r="B2438" s="12">
        <v>4035.39</v>
      </c>
      <c r="C2438" s="13">
        <v>0.26311866428143649</v>
      </c>
      <c r="D2438" s="13">
        <v>5.7276324793953393E-2</v>
      </c>
      <c r="E2438" s="13">
        <v>1.9187153674022905</v>
      </c>
      <c r="F2438" s="13">
        <v>6.143636468849123</v>
      </c>
    </row>
    <row r="2439" spans="1:6">
      <c r="A2439" s="112">
        <v>44453</v>
      </c>
      <c r="B2439" s="12">
        <v>4034.54</v>
      </c>
      <c r="C2439" s="13">
        <v>-2.1063639449969696E-2</v>
      </c>
      <c r="D2439" s="13">
        <v>3.6200620865445288E-2</v>
      </c>
      <c r="E2439" s="13">
        <v>1.897247576665273</v>
      </c>
      <c r="F2439" s="13">
        <v>5.686226741794953</v>
      </c>
    </row>
    <row r="2440" spans="1:6">
      <c r="A2440" s="112">
        <v>44454</v>
      </c>
      <c r="B2440" s="12">
        <v>4042.17</v>
      </c>
      <c r="C2440" s="13">
        <v>0.18911697492156598</v>
      </c>
      <c r="D2440" s="13">
        <v>0.2253860573060873</v>
      </c>
      <c r="E2440" s="13">
        <v>2.0899525688105935</v>
      </c>
      <c r="F2440" s="13">
        <v>5.8813822151905448</v>
      </c>
    </row>
    <row r="2441" spans="1:6">
      <c r="A2441" s="112">
        <v>44455</v>
      </c>
      <c r="B2441" s="12">
        <v>4041.49</v>
      </c>
      <c r="C2441" s="13">
        <v>-1.6822647241465649E-2</v>
      </c>
      <c r="D2441" s="13">
        <v>0.20852549416325861</v>
      </c>
      <c r="E2441" s="13">
        <v>2.0727783362209484</v>
      </c>
      <c r="F2441" s="13">
        <v>6.0683363646145683</v>
      </c>
    </row>
    <row r="2442" spans="1:6">
      <c r="A2442" s="112">
        <v>44456</v>
      </c>
      <c r="B2442" s="12">
        <v>4033.61</v>
      </c>
      <c r="C2442" s="13">
        <v>-0.1949775948969279</v>
      </c>
      <c r="D2442" s="13">
        <v>1.3141321273080209E-2</v>
      </c>
      <c r="E2442" s="13">
        <v>1.8737592879765286</v>
      </c>
      <c r="F2442" s="13">
        <v>5.9096136577271086</v>
      </c>
    </row>
    <row r="2443" spans="1:6">
      <c r="A2443" s="112">
        <v>44459</v>
      </c>
      <c r="B2443" s="12">
        <v>4007.25</v>
      </c>
      <c r="C2443" s="13">
        <v>-0.65350889153884539</v>
      </c>
      <c r="D2443" s="13">
        <v>-0.64045344996875864</v>
      </c>
      <c r="E2443" s="13">
        <v>1.2080052128847107</v>
      </c>
      <c r="F2443" s="13">
        <v>5.743071186744797</v>
      </c>
    </row>
    <row r="2444" spans="1:6">
      <c r="A2444" s="112">
        <v>44460</v>
      </c>
      <c r="B2444" s="12">
        <v>4018.04</v>
      </c>
      <c r="C2444" s="13">
        <v>0.26926196269261293</v>
      </c>
      <c r="D2444" s="13">
        <v>-0.37291598480565513</v>
      </c>
      <c r="E2444" s="13">
        <v>1.4805198741229653</v>
      </c>
      <c r="F2444" s="13">
        <v>6.5552859434875543</v>
      </c>
    </row>
    <row r="2445" spans="1:6">
      <c r="A2445" s="112">
        <v>44461</v>
      </c>
      <c r="B2445" s="12">
        <v>4027.91</v>
      </c>
      <c r="C2445" s="13">
        <v>0.245642153885961</v>
      </c>
      <c r="D2445" s="13">
        <v>-0.12818986977695124</v>
      </c>
      <c r="E2445" s="13">
        <v>1.7297988089164607</v>
      </c>
      <c r="F2445" s="13">
        <v>6.5985105515828701</v>
      </c>
    </row>
    <row r="2446" spans="1:6">
      <c r="A2446" s="112">
        <v>44462</v>
      </c>
      <c r="B2446" s="12">
        <v>4049.69</v>
      </c>
      <c r="C2446" s="13">
        <v>0.54072707682149002</v>
      </c>
      <c r="D2446" s="13">
        <v>0.41184404970890931</v>
      </c>
      <c r="E2446" s="13">
        <v>2.2798793762722758</v>
      </c>
      <c r="F2446" s="13">
        <v>7.7231436285528199</v>
      </c>
    </row>
    <row r="2447" spans="1:6">
      <c r="A2447" s="112">
        <v>44463</v>
      </c>
      <c r="B2447" s="12">
        <v>4054.89</v>
      </c>
      <c r="C2447" s="13">
        <v>0.128404890250855</v>
      </c>
      <c r="D2447" s="13">
        <v>0.54077776785979026</v>
      </c>
      <c r="E2447" s="13">
        <v>2.4112117431341007</v>
      </c>
      <c r="F2447" s="13">
        <v>7.6598546618910968</v>
      </c>
    </row>
    <row r="2448" spans="1:6">
      <c r="A2448" s="112">
        <v>44466</v>
      </c>
      <c r="B2448" s="12">
        <v>4057.13</v>
      </c>
      <c r="C2448" s="13">
        <v>5.5241942444816949E-2</v>
      </c>
      <c r="D2448" s="13">
        <v>0.59631844644787435</v>
      </c>
      <c r="E2448" s="13">
        <v>2.4677856857822533</v>
      </c>
      <c r="F2448" s="13">
        <v>7.640449438202257</v>
      </c>
    </row>
    <row r="2449" spans="1:6">
      <c r="A2449" s="112">
        <v>44467</v>
      </c>
      <c r="B2449" s="12">
        <v>4035.95</v>
      </c>
      <c r="C2449" s="13">
        <v>-0.5220439078856276</v>
      </c>
      <c r="D2449" s="13">
        <v>7.1161494440974415E-2</v>
      </c>
      <c r="E2449" s="13">
        <v>1.9328588530643342</v>
      </c>
      <c r="F2449" s="13">
        <v>7.5063596286775836</v>
      </c>
    </row>
    <row r="2450" spans="1:6">
      <c r="A2450" s="112">
        <v>44468</v>
      </c>
      <c r="B2450" s="12">
        <v>4038.34</v>
      </c>
      <c r="C2450" s="13">
        <v>5.9217780200460091E-2</v>
      </c>
      <c r="D2450" s="13">
        <v>0.13042141489878478</v>
      </c>
      <c r="E2450" s="13">
        <v>1.9932212293719775</v>
      </c>
      <c r="F2450" s="13">
        <v>7.8262216205680302</v>
      </c>
    </row>
    <row r="2451" spans="1:6">
      <c r="A2451" s="112">
        <v>44469</v>
      </c>
      <c r="B2451" s="12">
        <v>4039.3</v>
      </c>
      <c r="C2451" s="13">
        <v>2.3772143999756246E-2</v>
      </c>
      <c r="D2451" s="13">
        <v>0.15422456286511288</v>
      </c>
      <c r="E2451" s="13">
        <v>2.0174672047926334</v>
      </c>
      <c r="F2451" s="13">
        <v>7.6102130198953732</v>
      </c>
    </row>
    <row r="2452" spans="1:6">
      <c r="A2452" s="112">
        <v>44470</v>
      </c>
      <c r="B2452" s="12">
        <v>4050.05</v>
      </c>
      <c r="C2452" s="13">
        <v>0.26613522144927071</v>
      </c>
      <c r="D2452" s="13">
        <v>0.26613522144927071</v>
      </c>
      <c r="E2452" s="13">
        <v>2.2889716170550356</v>
      </c>
      <c r="F2452" s="13">
        <v>7.5853366981006864</v>
      </c>
    </row>
    <row r="2453" spans="1:6">
      <c r="A2453" s="112">
        <v>44473</v>
      </c>
      <c r="B2453" s="12">
        <v>4033.15</v>
      </c>
      <c r="C2453" s="13">
        <v>-0.41727879902717646</v>
      </c>
      <c r="D2453" s="13">
        <v>-0.15225410343376877</v>
      </c>
      <c r="E2453" s="13">
        <v>1.8621414247541379</v>
      </c>
      <c r="F2453" s="13">
        <v>7.6663721279134789</v>
      </c>
    </row>
    <row r="2454" spans="1:6">
      <c r="A2454" s="112">
        <v>44474</v>
      </c>
      <c r="B2454" s="12">
        <v>4038.94</v>
      </c>
      <c r="C2454" s="13">
        <v>0.14356024447392812</v>
      </c>
      <c r="D2454" s="13">
        <v>-8.9124353229497189E-3</v>
      </c>
      <c r="E2454" s="13">
        <v>2.0083749640098736</v>
      </c>
      <c r="F2454" s="13">
        <v>7.4180456486933499</v>
      </c>
    </row>
    <row r="2455" spans="1:6">
      <c r="A2455" s="112">
        <v>44475</v>
      </c>
      <c r="B2455" s="12">
        <v>4035.78</v>
      </c>
      <c r="C2455" s="13">
        <v>-7.8238349665993301E-2</v>
      </c>
      <c r="D2455" s="13">
        <v>-8.7143812046641678E-2</v>
      </c>
      <c r="E2455" s="13">
        <v>1.9285652949169396</v>
      </c>
      <c r="F2455" s="13">
        <v>7.6497936777638831</v>
      </c>
    </row>
    <row r="2456" spans="1:6">
      <c r="A2456" s="112">
        <v>44476</v>
      </c>
      <c r="B2456" s="12">
        <v>4047.57</v>
      </c>
      <c r="C2456" s="13">
        <v>0.29213683600195495</v>
      </c>
      <c r="D2456" s="13">
        <v>0.20473844478003933</v>
      </c>
      <c r="E2456" s="13">
        <v>2.2263361805517023</v>
      </c>
      <c r="F2456" s="13">
        <v>7.8345544158785252</v>
      </c>
    </row>
    <row r="2457" spans="1:6">
      <c r="A2457" s="112">
        <v>44477</v>
      </c>
      <c r="B2457" s="12">
        <v>4060.84</v>
      </c>
      <c r="C2457" s="13">
        <v>0.32785103160661855</v>
      </c>
      <c r="D2457" s="13">
        <v>0.53326071348995807</v>
      </c>
      <c r="E2457" s="13">
        <v>2.5614862782932901</v>
      </c>
      <c r="F2457" s="13">
        <v>7.8103885415422125</v>
      </c>
    </row>
    <row r="2458" spans="1:6">
      <c r="A2458" s="112">
        <v>44480</v>
      </c>
      <c r="B2458" s="12">
        <v>4059.07</v>
      </c>
      <c r="C2458" s="13">
        <v>-4.358704110479783E-2</v>
      </c>
      <c r="D2458" s="13">
        <v>0.48944123981877752</v>
      </c>
      <c r="E2458" s="13">
        <v>2.516782761111469</v>
      </c>
      <c r="F2458" s="13">
        <v>7.4626905186130355</v>
      </c>
    </row>
    <row r="2459" spans="1:6">
      <c r="A2459" s="112">
        <v>44482</v>
      </c>
      <c r="B2459" s="12">
        <v>4056.52</v>
      </c>
      <c r="C2459" s="13">
        <v>-6.2822272096818566E-2</v>
      </c>
      <c r="D2459" s="13">
        <v>0.42631148961453924</v>
      </c>
      <c r="E2459" s="13">
        <v>2.4523793889003942</v>
      </c>
      <c r="F2459" s="13">
        <v>7.199069792024515</v>
      </c>
    </row>
    <row r="2460" spans="1:6">
      <c r="A2460" s="112">
        <v>44483</v>
      </c>
      <c r="B2460" s="12">
        <v>4061.11</v>
      </c>
      <c r="C2460" s="13">
        <v>0.11315117391261786</v>
      </c>
      <c r="D2460" s="13">
        <v>0.53994503998218146</v>
      </c>
      <c r="E2460" s="13">
        <v>2.5683054588803378</v>
      </c>
      <c r="F2460" s="13">
        <v>7.1793152955334838</v>
      </c>
    </row>
    <row r="2461" spans="1:6">
      <c r="A2461" s="112">
        <v>44484</v>
      </c>
      <c r="B2461" s="12">
        <v>4074.77</v>
      </c>
      <c r="C2461" s="13">
        <v>0.33636124113849419</v>
      </c>
      <c r="D2461" s="13">
        <v>0.87812244695861796</v>
      </c>
      <c r="E2461" s="13">
        <v>2.9133054841365524</v>
      </c>
      <c r="F2461" s="13">
        <v>7.5846864686468729</v>
      </c>
    </row>
    <row r="2462" spans="1:6">
      <c r="A2462" s="112">
        <v>44487</v>
      </c>
      <c r="B2462" s="12">
        <v>4078.05</v>
      </c>
      <c r="C2462" s="13">
        <v>8.0495340841335583E-2</v>
      </c>
      <c r="D2462" s="13">
        <v>0.9593246354566487</v>
      </c>
      <c r="E2462" s="13">
        <v>2.9961459001570878</v>
      </c>
      <c r="F2462" s="13">
        <v>7.680384877402191</v>
      </c>
    </row>
    <row r="2463" spans="1:6">
      <c r="A2463" s="112">
        <v>44488</v>
      </c>
      <c r="B2463" s="12">
        <v>4061.42</v>
      </c>
      <c r="C2463" s="13">
        <v>-0.40779294025331536</v>
      </c>
      <c r="D2463" s="13">
        <v>0.54761963706582151</v>
      </c>
      <c r="E2463" s="13">
        <v>2.57613488844326</v>
      </c>
      <c r="F2463" s="13">
        <v>7.3719719661500038</v>
      </c>
    </row>
    <row r="2464" spans="1:6">
      <c r="A2464" s="112">
        <v>44489</v>
      </c>
      <c r="B2464" s="12">
        <v>4059.05</v>
      </c>
      <c r="C2464" s="13">
        <v>-5.8353974718194923E-2</v>
      </c>
      <c r="D2464" s="13">
        <v>0.48894610452305809</v>
      </c>
      <c r="E2464" s="13">
        <v>2.5162776366235429</v>
      </c>
      <c r="F2464" s="13">
        <v>6.8950261111389244</v>
      </c>
    </row>
    <row r="2465" spans="1:6">
      <c r="A2465" s="112">
        <v>44490</v>
      </c>
      <c r="B2465" s="12">
        <v>4048.86</v>
      </c>
      <c r="C2465" s="13">
        <v>-0.25104396348899494</v>
      </c>
      <c r="D2465" s="13">
        <v>0.23667467135395359</v>
      </c>
      <c r="E2465" s="13">
        <v>2.2589167100231844</v>
      </c>
      <c r="F2465" s="13">
        <v>6.457617938295046</v>
      </c>
    </row>
    <row r="2466" spans="1:6">
      <c r="A2466" s="112">
        <v>44491</v>
      </c>
      <c r="B2466" s="12">
        <v>4033.16</v>
      </c>
      <c r="C2466" s="13">
        <v>-0.38776346922344551</v>
      </c>
      <c r="D2466" s="13">
        <v>-0.15200653578590906</v>
      </c>
      <c r="E2466" s="13">
        <v>1.862393986998101</v>
      </c>
      <c r="F2466" s="13">
        <v>5.9835079070598596</v>
      </c>
    </row>
    <row r="2467" spans="1:6">
      <c r="A2467" s="112">
        <v>44494</v>
      </c>
      <c r="B2467" s="12">
        <v>4043.06</v>
      </c>
      <c r="C2467" s="13">
        <v>0.24546509436769171</v>
      </c>
      <c r="D2467" s="13">
        <v>9.3085435595274824E-2</v>
      </c>
      <c r="E2467" s="13">
        <v>2.1124306085234634</v>
      </c>
      <c r="F2467" s="13">
        <v>6.2891874768325584</v>
      </c>
    </row>
    <row r="2468" spans="1:6">
      <c r="A2468" s="112">
        <v>44495</v>
      </c>
      <c r="B2468" s="12">
        <v>4027.86</v>
      </c>
      <c r="C2468" s="13">
        <v>-0.3759528673826229</v>
      </c>
      <c r="D2468" s="13">
        <v>-0.283217389151591</v>
      </c>
      <c r="E2468" s="13">
        <v>1.728535997696623</v>
      </c>
      <c r="F2468" s="13">
        <v>6.1804550523144153</v>
      </c>
    </row>
    <row r="2469" spans="1:6">
      <c r="A2469" s="112">
        <v>44496</v>
      </c>
      <c r="B2469" s="12">
        <v>4013.41</v>
      </c>
      <c r="C2469" s="13">
        <v>-0.35875129721490984</v>
      </c>
      <c r="D2469" s="13">
        <v>-0.64095264030896715</v>
      </c>
      <c r="E2469" s="13">
        <v>1.3635835551671693</v>
      </c>
      <c r="F2469" s="13">
        <v>5.9162415583113193</v>
      </c>
    </row>
    <row r="2470" spans="1:6">
      <c r="A2470" s="112">
        <v>44497</v>
      </c>
      <c r="B2470" s="12">
        <v>4012.41</v>
      </c>
      <c r="C2470" s="13">
        <v>-2.4916467542568377E-2</v>
      </c>
      <c r="D2470" s="13">
        <v>-0.66570940509494969</v>
      </c>
      <c r="E2470" s="13">
        <v>1.3383273307706611</v>
      </c>
      <c r="F2470" s="13">
        <v>6.9075126027134504</v>
      </c>
    </row>
    <row r="2471" spans="1:6">
      <c r="A2471" s="112">
        <v>44498</v>
      </c>
      <c r="B2471" s="12">
        <v>4009.78</v>
      </c>
      <c r="C2471" s="13">
        <v>-6.5546641544600437E-2</v>
      </c>
      <c r="D2471" s="13">
        <v>-0.73081969648206568</v>
      </c>
      <c r="E2471" s="13">
        <v>1.2719034606078594</v>
      </c>
      <c r="F2471" s="13">
        <v>7.1217140414618685</v>
      </c>
    </row>
    <row r="2472" spans="1:6">
      <c r="A2472" s="112">
        <v>44501</v>
      </c>
      <c r="B2472" s="12">
        <v>4023.42</v>
      </c>
      <c r="C2472" s="13">
        <v>0.34016828853453696</v>
      </c>
      <c r="D2472" s="13">
        <v>0.34016828853453696</v>
      </c>
      <c r="E2472" s="13">
        <v>1.6163983613761701</v>
      </c>
      <c r="F2472" s="13">
        <v>7.4861081427655574</v>
      </c>
    </row>
    <row r="2473" spans="1:6">
      <c r="A2473" s="112">
        <v>44503</v>
      </c>
      <c r="B2473" s="12">
        <v>4040.16</v>
      </c>
      <c r="C2473" s="13">
        <v>0.41606394559852156</v>
      </c>
      <c r="D2473" s="13">
        <v>0.75764755173599596</v>
      </c>
      <c r="E2473" s="13">
        <v>2.039187557773614</v>
      </c>
      <c r="F2473" s="13">
        <v>7.4453486516674605</v>
      </c>
    </row>
    <row r="2474" spans="1:6">
      <c r="A2474" s="112">
        <v>44504</v>
      </c>
      <c r="B2474" s="12">
        <v>4029.18</v>
      </c>
      <c r="C2474" s="13">
        <v>-0.27177141499347135</v>
      </c>
      <c r="D2474" s="13">
        <v>0.48381706727051998</v>
      </c>
      <c r="E2474" s="13">
        <v>1.7618742139000165</v>
      </c>
      <c r="F2474" s="13">
        <v>6.5774020505115605</v>
      </c>
    </row>
    <row r="2475" spans="1:6">
      <c r="A2475" s="112">
        <v>44505</v>
      </c>
      <c r="B2475" s="12">
        <v>4036.69</v>
      </c>
      <c r="C2475" s="13">
        <v>0.18639028288633952</v>
      </c>
      <c r="D2475" s="13">
        <v>0.67110913815719986</v>
      </c>
      <c r="E2475" s="13">
        <v>1.9515484591177579</v>
      </c>
      <c r="F2475" s="13">
        <v>5.8873368745491428</v>
      </c>
    </row>
    <row r="2476" spans="1:6">
      <c r="A2476" s="112">
        <v>44508</v>
      </c>
      <c r="B2476" s="12">
        <v>4035.95</v>
      </c>
      <c r="C2476" s="13">
        <v>-1.8331851095831908E-2</v>
      </c>
      <c r="D2476" s="13">
        <v>0.65265426033347396</v>
      </c>
      <c r="E2476" s="13">
        <v>1.9328588530643342</v>
      </c>
      <c r="F2476" s="13">
        <v>5.7331331819098663</v>
      </c>
    </row>
    <row r="2477" spans="1:6">
      <c r="A2477" s="112">
        <v>44509</v>
      </c>
      <c r="B2477" s="12">
        <v>4032.66</v>
      </c>
      <c r="C2477" s="13">
        <v>-8.1517362702709928E-2</v>
      </c>
      <c r="D2477" s="13">
        <v>0.57060487109017455</v>
      </c>
      <c r="E2477" s="13">
        <v>1.8497658747998358</v>
      </c>
      <c r="F2477" s="13">
        <v>5.6286785217548374</v>
      </c>
    </row>
    <row r="2478" spans="1:6">
      <c r="A2478" s="112">
        <v>44510</v>
      </c>
      <c r="B2478" s="12">
        <v>4045.02</v>
      </c>
      <c r="C2478" s="13">
        <v>0.306497448334353</v>
      </c>
      <c r="D2478" s="13">
        <v>0.87885120879449552</v>
      </c>
      <c r="E2478" s="13">
        <v>2.1619328083406053</v>
      </c>
      <c r="F2478" s="13">
        <v>6.0997201289452851</v>
      </c>
    </row>
    <row r="2479" spans="1:6">
      <c r="A2479" s="112">
        <v>44511</v>
      </c>
      <c r="B2479" s="12">
        <v>4062.03</v>
      </c>
      <c r="C2479" s="13">
        <v>0.42051708026165091</v>
      </c>
      <c r="D2479" s="13">
        <v>1.3030640084992218</v>
      </c>
      <c r="E2479" s="13">
        <v>2.5915411853251191</v>
      </c>
      <c r="F2479" s="13">
        <v>6.5070558436859161</v>
      </c>
    </row>
    <row r="2480" spans="1:6">
      <c r="A2480" s="112">
        <v>44512</v>
      </c>
      <c r="B2480" s="12">
        <v>4059.02</v>
      </c>
      <c r="C2480" s="13">
        <v>-7.4100880594185625E-2</v>
      </c>
      <c r="D2480" s="13">
        <v>1.2279975460000259</v>
      </c>
      <c r="E2480" s="13">
        <v>2.5155199498916536</v>
      </c>
      <c r="F2480" s="13">
        <v>6.9773448453988474</v>
      </c>
    </row>
    <row r="2481" spans="1:6">
      <c r="A2481" s="112">
        <v>44516</v>
      </c>
      <c r="B2481" s="12">
        <v>4051.69</v>
      </c>
      <c r="C2481" s="13">
        <v>-0.18058546151533683</v>
      </c>
      <c r="D2481" s="13">
        <v>1.0451944994488427</v>
      </c>
      <c r="E2481" s="13">
        <v>2.3303918250652922</v>
      </c>
      <c r="F2481" s="13">
        <v>6.0052431086087488</v>
      </c>
    </row>
    <row r="2482" spans="1:6">
      <c r="A2482" s="112">
        <v>44517</v>
      </c>
      <c r="B2482" s="12">
        <v>4037.47</v>
      </c>
      <c r="C2482" s="13">
        <v>-0.35096465919159936</v>
      </c>
      <c r="D2482" s="13">
        <v>0.6905615769443596</v>
      </c>
      <c r="E2482" s="13">
        <v>1.9712483141470116</v>
      </c>
      <c r="F2482" s="13">
        <v>5.5815461698783597</v>
      </c>
    </row>
    <row r="2483" spans="1:6">
      <c r="A2483" s="112">
        <v>44518</v>
      </c>
      <c r="B2483" s="12">
        <v>4037.78</v>
      </c>
      <c r="C2483" s="13">
        <v>7.6780756265826255E-3</v>
      </c>
      <c r="D2483" s="13">
        <v>0.69829267441106069</v>
      </c>
      <c r="E2483" s="13">
        <v>1.9790777437099338</v>
      </c>
      <c r="F2483" s="13">
        <v>5.8326453050258964</v>
      </c>
    </row>
    <row r="2484" spans="1:6">
      <c r="A2484" s="112">
        <v>44519</v>
      </c>
      <c r="B2484" s="12">
        <v>4038.26</v>
      </c>
      <c r="C2484" s="13">
        <v>1.1887720480063813E-2</v>
      </c>
      <c r="D2484" s="13">
        <v>0.71026340597240001</v>
      </c>
      <c r="E2484" s="13">
        <v>1.9912007314202729</v>
      </c>
      <c r="F2484" s="13">
        <v>5.6746070167817741</v>
      </c>
    </row>
    <row r="2485" spans="1:6">
      <c r="A2485" s="112">
        <v>44522</v>
      </c>
      <c r="B2485" s="12">
        <v>4034.06</v>
      </c>
      <c r="C2485" s="13">
        <v>-0.10400519035427269</v>
      </c>
      <c r="D2485" s="13">
        <v>0.60551950481073646</v>
      </c>
      <c r="E2485" s="13">
        <v>1.885124588954934</v>
      </c>
      <c r="F2485" s="13">
        <v>5.5964777266468646</v>
      </c>
    </row>
    <row r="2486" spans="1:6">
      <c r="A2486" s="112">
        <v>44523</v>
      </c>
      <c r="B2486" s="12">
        <v>4045.6</v>
      </c>
      <c r="C2486" s="13">
        <v>0.28606416364653775</v>
      </c>
      <c r="D2486" s="13">
        <v>0.89331584276444165</v>
      </c>
      <c r="E2486" s="13">
        <v>2.1765814184905752</v>
      </c>
      <c r="F2486" s="13">
        <v>5.6736643863347203</v>
      </c>
    </row>
    <row r="2487" spans="1:6">
      <c r="A2487" s="112">
        <v>44524</v>
      </c>
      <c r="B2487" s="12">
        <v>4048.5</v>
      </c>
      <c r="C2487" s="13">
        <v>7.1682815898754804E-2</v>
      </c>
      <c r="D2487" s="13">
        <v>0.96563901261415008</v>
      </c>
      <c r="E2487" s="13">
        <v>2.2498244692404468</v>
      </c>
      <c r="F2487" s="13">
        <v>5.2684951168523231</v>
      </c>
    </row>
    <row r="2488" spans="1:6">
      <c r="A2488" s="112">
        <v>44525</v>
      </c>
      <c r="B2488" s="12">
        <v>4058.96</v>
      </c>
      <c r="C2488" s="13">
        <v>0.25836729652957136</v>
      </c>
      <c r="D2488" s="13">
        <v>1.2265012045548529</v>
      </c>
      <c r="E2488" s="13">
        <v>2.5140045764278529</v>
      </c>
      <c r="F2488" s="13">
        <v>5.3325963352510941</v>
      </c>
    </row>
    <row r="2489" spans="1:6">
      <c r="A2489" s="112">
        <v>44526</v>
      </c>
      <c r="B2489" s="12">
        <v>4008.94</v>
      </c>
      <c r="C2489" s="13">
        <v>-1.2323353765496536</v>
      </c>
      <c r="D2489" s="13">
        <v>-2.0948780232332709E-2</v>
      </c>
      <c r="E2489" s="13">
        <v>1.250688232114805</v>
      </c>
      <c r="F2489" s="13">
        <v>3.9218176869337595</v>
      </c>
    </row>
    <row r="2490" spans="1:6">
      <c r="A2490" s="112">
        <v>44529</v>
      </c>
      <c r="B2490" s="12">
        <v>4018.61</v>
      </c>
      <c r="C2490" s="13">
        <v>0.2412108936526991</v>
      </c>
      <c r="D2490" s="13">
        <v>0.2202115826803519</v>
      </c>
      <c r="E2490" s="13">
        <v>1.4949159220289943</v>
      </c>
      <c r="F2490" s="13">
        <v>3.9173855479012865</v>
      </c>
    </row>
    <row r="2491" spans="1:6">
      <c r="A2491" s="112">
        <v>44530</v>
      </c>
      <c r="B2491" s="12">
        <v>3990.07</v>
      </c>
      <c r="C2491" s="13">
        <v>-0.71019581397547826</v>
      </c>
      <c r="D2491" s="13">
        <v>-0.49154816473722107</v>
      </c>
      <c r="E2491" s="13">
        <v>0.7741032777528023</v>
      </c>
      <c r="F2491" s="13">
        <v>3.5024189050725685</v>
      </c>
    </row>
    <row r="2492" spans="1:6">
      <c r="A2492" s="112">
        <v>44531</v>
      </c>
      <c r="B2492" s="12">
        <v>3979.51</v>
      </c>
      <c r="C2492" s="13">
        <v>-0.26465701102987849</v>
      </c>
      <c r="D2492" s="13">
        <v>-0.26465701102987849</v>
      </c>
      <c r="E2492" s="13">
        <v>0.50739754812574311</v>
      </c>
      <c r="F2492" s="13">
        <v>2.7832375540776111</v>
      </c>
    </row>
    <row r="2493" spans="1:6">
      <c r="A2493" s="112">
        <v>44532</v>
      </c>
      <c r="B2493" s="12">
        <v>4001.4</v>
      </c>
      <c r="C2493" s="13">
        <v>0.55006772190546727</v>
      </c>
      <c r="D2493" s="13">
        <v>0.28395491808415052</v>
      </c>
      <c r="E2493" s="13">
        <v>1.0602563001651744</v>
      </c>
      <c r="F2493" s="13">
        <v>3.1852455465357421</v>
      </c>
    </row>
    <row r="2494" spans="1:6">
      <c r="A2494" s="112">
        <v>44533</v>
      </c>
      <c r="B2494" s="12">
        <v>4002.43</v>
      </c>
      <c r="C2494" s="13">
        <v>2.5740990653266849E-2</v>
      </c>
      <c r="D2494" s="13">
        <v>0.30976900154633391</v>
      </c>
      <c r="E2494" s="13">
        <v>1.0862702112935718</v>
      </c>
      <c r="F2494" s="13">
        <v>3.0093939003989156</v>
      </c>
    </row>
    <row r="2495" spans="1:6">
      <c r="A2495" s="112">
        <v>44536</v>
      </c>
      <c r="B2495" s="12">
        <v>4019.49</v>
      </c>
      <c r="C2495" s="13">
        <v>0.42624105855693095</v>
      </c>
      <c r="D2495" s="13">
        <v>0.7373304227745292</v>
      </c>
      <c r="E2495" s="13">
        <v>1.5171413994979011</v>
      </c>
      <c r="F2495" s="13">
        <v>3.1267799323689838</v>
      </c>
    </row>
    <row r="2496" spans="1:6">
      <c r="A2496" s="112">
        <v>44537</v>
      </c>
      <c r="B2496" s="12">
        <v>4031.65</v>
      </c>
      <c r="C2496" s="13">
        <v>0.30252594234592145</v>
      </c>
      <c r="D2496" s="13">
        <v>1.0420869809301569</v>
      </c>
      <c r="E2496" s="13">
        <v>1.8242570881593867</v>
      </c>
      <c r="F2496" s="13">
        <v>3.5870648811420214</v>
      </c>
    </row>
    <row r="2497" spans="1:6">
      <c r="A2497" s="112">
        <v>44538</v>
      </c>
      <c r="B2497" s="12">
        <v>4040.97</v>
      </c>
      <c r="C2497" s="13">
        <v>0.23117086056576586</v>
      </c>
      <c r="D2497" s="13">
        <v>1.2756668429375839</v>
      </c>
      <c r="E2497" s="13">
        <v>2.0596450995347793</v>
      </c>
      <c r="F2497" s="13">
        <v>3.7098156769547419</v>
      </c>
    </row>
    <row r="2498" spans="1:6">
      <c r="A2498" s="112">
        <v>44539</v>
      </c>
      <c r="B2498" s="12">
        <v>4027.29</v>
      </c>
      <c r="C2498" s="13">
        <v>-0.33853258004884479</v>
      </c>
      <c r="D2498" s="13">
        <v>0.93281571501251381</v>
      </c>
      <c r="E2498" s="13">
        <v>1.7141399497906162</v>
      </c>
      <c r="F2498" s="13">
        <v>3.6417398823402225</v>
      </c>
    </row>
    <row r="2499" spans="1:6">
      <c r="A2499" s="112">
        <v>44540</v>
      </c>
      <c r="B2499" s="12">
        <v>4037.68</v>
      </c>
      <c r="C2499" s="13">
        <v>0.25798986415181968</v>
      </c>
      <c r="D2499" s="13">
        <v>1.1932121491602832</v>
      </c>
      <c r="E2499" s="13">
        <v>1.9765521212702808</v>
      </c>
      <c r="F2499" s="13">
        <v>3.6817913360552401</v>
      </c>
    </row>
    <row r="2500" spans="1:6">
      <c r="A2500" s="112">
        <v>44543</v>
      </c>
      <c r="B2500" s="12">
        <v>4028.23</v>
      </c>
      <c r="C2500" s="13">
        <v>-0.23404529333675983</v>
      </c>
      <c r="D2500" s="13">
        <v>0.95637419894889497</v>
      </c>
      <c r="E2500" s="13">
        <v>1.7378808007233459</v>
      </c>
      <c r="F2500" s="13">
        <v>3.3664011660131887</v>
      </c>
    </row>
    <row r="2501" spans="1:6">
      <c r="A2501" s="112">
        <v>44544</v>
      </c>
      <c r="B2501" s="12">
        <v>4019.14</v>
      </c>
      <c r="C2501" s="13">
        <v>-0.22565742273902289</v>
      </c>
      <c r="D2501" s="13">
        <v>0.72855864684078231</v>
      </c>
      <c r="E2501" s="13">
        <v>1.5083017209591265</v>
      </c>
      <c r="F2501" s="13">
        <v>3.1577650528347379</v>
      </c>
    </row>
    <row r="2502" spans="1:6">
      <c r="A2502" s="112">
        <v>44545</v>
      </c>
      <c r="B2502" s="12">
        <v>4031.45</v>
      </c>
      <c r="C2502" s="13">
        <v>0.30628442900719755</v>
      </c>
      <c r="D2502" s="13">
        <v>1.0370745375394286</v>
      </c>
      <c r="E2502" s="13">
        <v>1.8192058432800806</v>
      </c>
      <c r="F2502" s="13">
        <v>2.9505274636036027</v>
      </c>
    </row>
    <row r="2503" spans="1:6">
      <c r="A2503" s="112">
        <v>44546</v>
      </c>
      <c r="B2503" s="12">
        <v>4021.15</v>
      </c>
      <c r="C2503" s="13">
        <v>-0.25549120043656393</v>
      </c>
      <c r="D2503" s="13">
        <v>0.77893370291748365</v>
      </c>
      <c r="E2503" s="13">
        <v>1.559066731996106</v>
      </c>
      <c r="F2503" s="13">
        <v>2.3956792214042455</v>
      </c>
    </row>
    <row r="2504" spans="1:6">
      <c r="A2504" s="112">
        <v>44547</v>
      </c>
      <c r="B2504" s="12">
        <v>4017.55</v>
      </c>
      <c r="C2504" s="13">
        <v>-8.952662795468358E-2</v>
      </c>
      <c r="D2504" s="13">
        <v>0.6887097218845728</v>
      </c>
      <c r="E2504" s="13">
        <v>1.4681443241686853</v>
      </c>
      <c r="F2504" s="13">
        <v>2.0890189920057756</v>
      </c>
    </row>
    <row r="2505" spans="1:6">
      <c r="A2505" s="112">
        <v>44550</v>
      </c>
      <c r="B2505" s="12">
        <v>3996.12</v>
      </c>
      <c r="C2505" s="13">
        <v>-0.53340966509440868</v>
      </c>
      <c r="D2505" s="13">
        <v>0.15162641256920573</v>
      </c>
      <c r="E2505" s="13">
        <v>0.92690343535164477</v>
      </c>
      <c r="F2505" s="13">
        <v>1.5777633736225871</v>
      </c>
    </row>
    <row r="2506" spans="1:6">
      <c r="A2506" s="112">
        <v>44551</v>
      </c>
      <c r="B2506" s="12">
        <v>4015.29</v>
      </c>
      <c r="C2506" s="13">
        <v>0.47971532386414939</v>
      </c>
      <c r="D2506" s="13">
        <v>0.63206911156945544</v>
      </c>
      <c r="E2506" s="13">
        <v>1.4110652570325843</v>
      </c>
      <c r="F2506" s="13">
        <v>2.4345257228574502</v>
      </c>
    </row>
    <row r="2507" spans="1:6">
      <c r="A2507" s="112">
        <v>44552</v>
      </c>
      <c r="B2507" s="12">
        <v>4017.47</v>
      </c>
      <c r="C2507" s="13">
        <v>5.4292467044714243E-2</v>
      </c>
      <c r="D2507" s="13">
        <v>0.68670474452827701</v>
      </c>
      <c r="E2507" s="13">
        <v>1.4661238262169585</v>
      </c>
      <c r="F2507" s="13">
        <v>2.4684430546663805</v>
      </c>
    </row>
    <row r="2508" spans="1:6">
      <c r="A2508" s="112">
        <v>44553</v>
      </c>
      <c r="B2508" s="12">
        <v>4021.73</v>
      </c>
      <c r="C2508" s="13">
        <v>0.1060368839095327</v>
      </c>
      <c r="D2508" s="13">
        <v>0.79346978875056706</v>
      </c>
      <c r="E2508" s="13">
        <v>1.5737153421460759</v>
      </c>
      <c r="F2508" s="13">
        <v>2.2222504638690355</v>
      </c>
    </row>
    <row r="2509" spans="1:6">
      <c r="A2509" s="112">
        <v>44554</v>
      </c>
      <c r="B2509" s="12">
        <v>4021.88</v>
      </c>
      <c r="C2509" s="13">
        <v>3.7297381972445365E-3</v>
      </c>
      <c r="D2509" s="13">
        <v>0.79722912129360779</v>
      </c>
      <c r="E2509" s="13">
        <v>1.5775037758055444</v>
      </c>
      <c r="F2509" s="13">
        <v>2.1816509612526458</v>
      </c>
    </row>
    <row r="2510" spans="1:6">
      <c r="A2510" s="112">
        <v>44557</v>
      </c>
      <c r="B2510" s="12">
        <v>4032.68</v>
      </c>
      <c r="C2510" s="13">
        <v>0.26853113469322842</v>
      </c>
      <c r="D2510" s="13">
        <v>1.0679010643923403</v>
      </c>
      <c r="E2510" s="13">
        <v>1.850270999287762</v>
      </c>
      <c r="F2510" s="13">
        <v>2.4560405080271464</v>
      </c>
    </row>
    <row r="2511" spans="1:6">
      <c r="A2511" s="112">
        <v>44558</v>
      </c>
      <c r="B2511" s="12">
        <v>4032.76</v>
      </c>
      <c r="C2511" s="13">
        <v>1.9837924159604725E-3</v>
      </c>
      <c r="D2511" s="13">
        <v>1.0699060417486361</v>
      </c>
      <c r="E2511" s="13">
        <v>1.8522914972394888</v>
      </c>
      <c r="F2511" s="13">
        <v>2.2777362127341272</v>
      </c>
    </row>
    <row r="2512" spans="1:6">
      <c r="A2512" s="112">
        <v>44559</v>
      </c>
      <c r="B2512" s="12">
        <v>4030.47</v>
      </c>
      <c r="C2512" s="13">
        <v>-5.6784931411746342E-2</v>
      </c>
      <c r="D2512" s="13">
        <v>1.0125135649249106</v>
      </c>
      <c r="E2512" s="13">
        <v>1.7944547433714986</v>
      </c>
      <c r="F2512" s="13">
        <v>2.0323073067371356</v>
      </c>
    </row>
    <row r="2513" spans="1:6">
      <c r="A2513" s="112">
        <v>44560</v>
      </c>
      <c r="B2513" s="12">
        <v>4040.91</v>
      </c>
      <c r="C2513" s="13">
        <v>0.25902686287206933</v>
      </c>
      <c r="D2513" s="13">
        <v>1.2741631099203676</v>
      </c>
      <c r="E2513" s="13">
        <v>2.0581297260709785</v>
      </c>
      <c r="F2513" s="13">
        <v>2.0859754341466363</v>
      </c>
    </row>
    <row r="2514" spans="1:6">
      <c r="A2514" s="112">
        <v>44561</v>
      </c>
      <c r="B2514" s="12">
        <v>4040.03</v>
      </c>
      <c r="C2514" s="13">
        <v>-2.1777272940992631E-2</v>
      </c>
      <c r="D2514" s="13">
        <v>1.252108359001225</v>
      </c>
      <c r="E2514" s="13">
        <v>2.0359042486020718</v>
      </c>
      <c r="F2514" s="13">
        <v>2.0359042486020718</v>
      </c>
    </row>
    <row r="2515" spans="1:6">
      <c r="A2515" s="112">
        <v>44564</v>
      </c>
      <c r="B2515" s="12">
        <v>4040.78</v>
      </c>
      <c r="C2515" s="13">
        <v>1.8564218582528547E-2</v>
      </c>
      <c r="D2515" s="13">
        <v>1.8564218582528547E-2</v>
      </c>
      <c r="E2515" s="13">
        <v>1.8564218582528547E-2</v>
      </c>
      <c r="F2515" s="13">
        <v>2.0548464168994585</v>
      </c>
    </row>
    <row r="2516" spans="1:6">
      <c r="A2516" s="112">
        <v>44565</v>
      </c>
      <c r="B2516" s="12">
        <v>4038.01</v>
      </c>
      <c r="C2516" s="13">
        <v>-6.8551121318161101E-2</v>
      </c>
      <c r="D2516" s="13">
        <v>-4.9999628715624578E-2</v>
      </c>
      <c r="E2516" s="13">
        <v>-4.9999628715624578E-2</v>
      </c>
      <c r="F2516" s="13">
        <v>2.0916344734127623</v>
      </c>
    </row>
    <row r="2517" spans="1:6">
      <c r="A2517" s="112">
        <v>44566</v>
      </c>
      <c r="B2517" s="12">
        <v>4014.68</v>
      </c>
      <c r="C2517" s="13">
        <v>-0.57775983714751789</v>
      </c>
      <c r="D2517" s="13">
        <v>-0.6274705880897069</v>
      </c>
      <c r="E2517" s="13">
        <v>-0.6274705880897069</v>
      </c>
      <c r="F2517" s="13">
        <v>1.3378162799620341</v>
      </c>
    </row>
    <row r="2518" spans="1:6">
      <c r="A2518" s="112">
        <v>44567</v>
      </c>
      <c r="B2518" s="12">
        <v>4020.43</v>
      </c>
      <c r="C2518" s="13">
        <v>0.14322436657467907</v>
      </c>
      <c r="D2518" s="13">
        <v>-0.48514491229026957</v>
      </c>
      <c r="E2518" s="13">
        <v>-0.48514491229026957</v>
      </c>
      <c r="F2518" s="13">
        <v>1.8841483193447583</v>
      </c>
    </row>
    <row r="2519" spans="1:6">
      <c r="A2519" s="112">
        <v>44568</v>
      </c>
      <c r="B2519" s="12">
        <v>4022.59</v>
      </c>
      <c r="C2519" s="13">
        <v>5.3725596515796781E-2</v>
      </c>
      <c r="D2519" s="13">
        <v>-0.4316799627725576</v>
      </c>
      <c r="E2519" s="13">
        <v>-0.4316799627725576</v>
      </c>
      <c r="F2519" s="13">
        <v>1.5828642570159479</v>
      </c>
    </row>
    <row r="2520" spans="1:6">
      <c r="A2520" s="112">
        <v>44571</v>
      </c>
      <c r="B2520" s="12">
        <v>4020.86</v>
      </c>
      <c r="C2520" s="13">
        <v>-4.3007117305016163E-2</v>
      </c>
      <c r="D2520" s="13">
        <v>-0.47450142696959796</v>
      </c>
      <c r="E2520" s="13">
        <v>-0.47450142696959796</v>
      </c>
      <c r="F2520" s="13">
        <v>0.93508149643162231</v>
      </c>
    </row>
    <row r="2521" spans="1:6">
      <c r="A2521" s="112">
        <v>44572</v>
      </c>
      <c r="B2521" s="12">
        <v>4032.64</v>
      </c>
      <c r="C2521" s="13">
        <v>0.29297215023651457</v>
      </c>
      <c r="D2521" s="13">
        <v>-0.18291943376659292</v>
      </c>
      <c r="E2521" s="13">
        <v>-0.18291943376659292</v>
      </c>
      <c r="F2521" s="13">
        <v>1.6244222792312968</v>
      </c>
    </row>
    <row r="2522" spans="1:6">
      <c r="A2522" s="112">
        <v>44573</v>
      </c>
      <c r="B2522" s="12">
        <v>4042.77</v>
      </c>
      <c r="C2522" s="13">
        <v>0.25120020631645978</v>
      </c>
      <c r="D2522" s="13">
        <v>6.7821278554847098E-2</v>
      </c>
      <c r="E2522" s="13">
        <v>6.7821278554847098E-2</v>
      </c>
      <c r="F2522" s="13">
        <v>1.5715211721965217</v>
      </c>
    </row>
    <row r="2523" spans="1:6">
      <c r="A2523" s="112">
        <v>44574</v>
      </c>
      <c r="B2523" s="12">
        <v>4031.63</v>
      </c>
      <c r="C2523" s="13">
        <v>-0.2755536426756855</v>
      </c>
      <c r="D2523" s="13">
        <v>-0.20791924812439966</v>
      </c>
      <c r="E2523" s="13">
        <v>-0.20791924812439966</v>
      </c>
      <c r="F2523" s="13">
        <v>1.5350015614453927</v>
      </c>
    </row>
    <row r="2524" spans="1:6">
      <c r="A2524" s="112">
        <v>44575</v>
      </c>
      <c r="B2524" s="12">
        <v>4043.7</v>
      </c>
      <c r="C2524" s="13">
        <v>0.29938263183872937</v>
      </c>
      <c r="D2524" s="13">
        <v>9.0840909597189601E-2</v>
      </c>
      <c r="E2524" s="13">
        <v>9.0840909597189601E-2</v>
      </c>
      <c r="F2524" s="13">
        <v>1.4801541890019809</v>
      </c>
    </row>
    <row r="2525" spans="1:6">
      <c r="A2525" s="112">
        <v>44578</v>
      </c>
      <c r="B2525" s="12">
        <v>4044.11</v>
      </c>
      <c r="C2525" s="13">
        <v>1.0139228924010979E-2</v>
      </c>
      <c r="D2525" s="13">
        <v>0.10098934908899793</v>
      </c>
      <c r="E2525" s="13">
        <v>0.10098934908899793</v>
      </c>
      <c r="F2525" s="13">
        <v>1.9748902488533115</v>
      </c>
    </row>
    <row r="2526" spans="1:6">
      <c r="A2526" s="112">
        <v>44579</v>
      </c>
      <c r="B2526" s="12">
        <v>4044.11</v>
      </c>
      <c r="C2526" s="13">
        <v>0</v>
      </c>
      <c r="D2526" s="13">
        <v>0.10098934908899793</v>
      </c>
      <c r="E2526" s="13">
        <v>0.10098934908899793</v>
      </c>
      <c r="F2526" s="13">
        <v>1.9209201867995462</v>
      </c>
    </row>
    <row r="2527" spans="1:6">
      <c r="A2527" s="112">
        <v>44580</v>
      </c>
      <c r="B2527" s="12">
        <v>4050.58</v>
      </c>
      <c r="C2527" s="13">
        <v>0.159985757063974</v>
      </c>
      <c r="D2527" s="13">
        <v>0.26113667472764668</v>
      </c>
      <c r="E2527" s="13">
        <v>0.26113667472764668</v>
      </c>
      <c r="F2527" s="13">
        <v>1.9467788172343292</v>
      </c>
    </row>
    <row r="2528" spans="1:6">
      <c r="A2528" s="112">
        <v>44581</v>
      </c>
      <c r="B2528" s="12">
        <v>4064.28</v>
      </c>
      <c r="C2528" s="13">
        <v>0.33822316804013042</v>
      </c>
      <c r="D2528" s="13">
        <v>0.60024306750197098</v>
      </c>
      <c r="E2528" s="13">
        <v>0.60024306750197098</v>
      </c>
      <c r="F2528" s="13">
        <v>2.1566025215660201</v>
      </c>
    </row>
    <row r="2529" spans="1:6">
      <c r="A2529" s="112">
        <v>44582</v>
      </c>
      <c r="B2529" s="12">
        <v>4050.45</v>
      </c>
      <c r="C2529" s="13">
        <v>-0.34028167350675931</v>
      </c>
      <c r="D2529" s="13">
        <v>0.25791887684001313</v>
      </c>
      <c r="E2529" s="13">
        <v>0.25791887684001313</v>
      </c>
      <c r="F2529" s="13">
        <v>1.9999848905699391</v>
      </c>
    </row>
    <row r="2530" spans="1:6">
      <c r="A2530" s="112">
        <v>44585</v>
      </c>
      <c r="B2530" s="12">
        <v>4040.88</v>
      </c>
      <c r="C2530" s="13">
        <v>-0.23627004406917562</v>
      </c>
      <c r="D2530" s="13">
        <v>2.1039447726867166E-2</v>
      </c>
      <c r="E2530" s="13">
        <v>2.1039447726867166E-2</v>
      </c>
      <c r="F2530" s="13">
        <v>2.0511862129576786</v>
      </c>
    </row>
    <row r="2531" spans="1:6">
      <c r="A2531" s="112">
        <v>44586</v>
      </c>
      <c r="B2531" s="12">
        <v>4053.68</v>
      </c>
      <c r="C2531" s="13">
        <v>0.31676268535565377</v>
      </c>
      <c r="D2531" s="13">
        <v>0.33786877820214389</v>
      </c>
      <c r="E2531" s="13">
        <v>0.33786877820214389</v>
      </c>
      <c r="F2531" s="13">
        <v>2.4512913571697492</v>
      </c>
    </row>
    <row r="2532" spans="1:6">
      <c r="A2532" s="112">
        <v>44587</v>
      </c>
      <c r="B2532" s="12">
        <v>4069.02</v>
      </c>
      <c r="C2532" s="13">
        <v>0.37842158236467416</v>
      </c>
      <c r="D2532" s="13">
        <v>0.71756892894359048</v>
      </c>
      <c r="E2532" s="13">
        <v>0.71756892894359048</v>
      </c>
      <c r="F2532" s="13">
        <v>2.9698911343587264</v>
      </c>
    </row>
    <row r="2533" spans="1:6">
      <c r="A2533" s="112">
        <v>44588</v>
      </c>
      <c r="B2533" s="12">
        <v>4077.83</v>
      </c>
      <c r="C2533" s="13">
        <v>0.2165140500661078</v>
      </c>
      <c r="D2533" s="13">
        <v>0.93563661655977626</v>
      </c>
      <c r="E2533" s="13">
        <v>0.93563661655977626</v>
      </c>
      <c r="F2533" s="13">
        <v>3.8799955165175648</v>
      </c>
    </row>
    <row r="2534" spans="1:6">
      <c r="A2534" s="112">
        <v>44589</v>
      </c>
      <c r="B2534" s="12">
        <v>4080.12</v>
      </c>
      <c r="C2534" s="13">
        <v>5.6157318966221226E-2</v>
      </c>
      <c r="D2534" s="13">
        <v>0.99231936396511067</v>
      </c>
      <c r="E2534" s="13">
        <v>0.99231936396511067</v>
      </c>
      <c r="F2534" s="13">
        <v>3.2811036577648389</v>
      </c>
    </row>
    <row r="2535" spans="1:6">
      <c r="A2535" s="112">
        <v>44592</v>
      </c>
      <c r="B2535" s="12">
        <v>4091</v>
      </c>
      <c r="C2535" s="13">
        <v>0.26665882376009087</v>
      </c>
      <c r="D2535" s="13">
        <v>1.2616242948690903</v>
      </c>
      <c r="E2535" s="13">
        <v>1.2616242948690903</v>
      </c>
      <c r="F2535" s="13">
        <v>4.2308927015444864</v>
      </c>
    </row>
    <row r="2536" spans="1:6">
      <c r="A2536" s="112">
        <v>44593</v>
      </c>
      <c r="B2536" s="12">
        <v>4096.58</v>
      </c>
      <c r="C2536" s="13">
        <v>0.13639696895624276</v>
      </c>
      <c r="D2536" s="13">
        <v>0.13639696895624276</v>
      </c>
      <c r="E2536" s="13">
        <v>1.3997420811231454</v>
      </c>
      <c r="F2536" s="13">
        <v>3.6106853625101687</v>
      </c>
    </row>
    <row r="2537" spans="1:6">
      <c r="A2537" s="112">
        <v>44594</v>
      </c>
      <c r="B2537" s="12">
        <v>4092.98</v>
      </c>
      <c r="C2537" s="13">
        <v>-8.7878181312217585E-2</v>
      </c>
      <c r="D2537" s="13">
        <v>4.8398924468351368E-2</v>
      </c>
      <c r="E2537" s="13">
        <v>1.3106338319269772</v>
      </c>
      <c r="F2537" s="13">
        <v>3.0302572622463941</v>
      </c>
    </row>
    <row r="2538" spans="1:6">
      <c r="A2538" s="112">
        <v>44595</v>
      </c>
      <c r="B2538" s="12">
        <v>4094.44</v>
      </c>
      <c r="C2538" s="13">
        <v>3.5670831521295021E-2</v>
      </c>
      <c r="D2538" s="13">
        <v>8.4087020288436953E-2</v>
      </c>
      <c r="E2538" s="13">
        <v>1.34677217743433</v>
      </c>
      <c r="F2538" s="13">
        <v>2.702743378592265</v>
      </c>
    </row>
    <row r="2539" spans="1:6">
      <c r="A2539" s="112">
        <v>44596</v>
      </c>
      <c r="B2539" s="12">
        <v>4111.68</v>
      </c>
      <c r="C2539" s="13">
        <v>0.42105880169205356</v>
      </c>
      <c r="D2539" s="13">
        <v>0.50549987778050198</v>
      </c>
      <c r="E2539" s="13">
        <v>1.7735016819182103</v>
      </c>
      <c r="F2539" s="13">
        <v>3.0444589243647124</v>
      </c>
    </row>
    <row r="2540" spans="1:6">
      <c r="A2540" s="112">
        <v>44599</v>
      </c>
      <c r="B2540" s="12">
        <v>4108.1000000000004</v>
      </c>
      <c r="C2540" s="13">
        <v>-8.7069032609543573E-2</v>
      </c>
      <c r="D2540" s="13">
        <v>0.41799071131753962</v>
      </c>
      <c r="E2540" s="13">
        <v>1.6848884785509055</v>
      </c>
      <c r="F2540" s="13">
        <v>2.5343436763707539</v>
      </c>
    </row>
    <row r="2541" spans="1:6">
      <c r="A2541" s="112">
        <v>44600</v>
      </c>
      <c r="B2541" s="12">
        <v>4109.29</v>
      </c>
      <c r="C2541" s="13">
        <v>2.8967162435189486E-2</v>
      </c>
      <c r="D2541" s="13">
        <v>0.4470789538010278</v>
      </c>
      <c r="E2541" s="13">
        <v>1.7143437053685151</v>
      </c>
      <c r="F2541" s="13">
        <v>2.4178272702802373</v>
      </c>
    </row>
    <row r="2542" spans="1:6">
      <c r="A2542" s="112">
        <v>44601</v>
      </c>
      <c r="B2542" s="12">
        <v>4113.45</v>
      </c>
      <c r="C2542" s="13">
        <v>0.1012340331298045</v>
      </c>
      <c r="D2542" s="13">
        <v>0.54876558298704303</v>
      </c>
      <c r="E2542" s="13">
        <v>1.8173132377729884</v>
      </c>
      <c r="F2542" s="13">
        <v>2.5989898360042396</v>
      </c>
    </row>
    <row r="2543" spans="1:6">
      <c r="A2543" s="112">
        <v>44602</v>
      </c>
      <c r="B2543" s="12">
        <v>4128.21</v>
      </c>
      <c r="C2543" s="13">
        <v>0.35882288589870193</v>
      </c>
      <c r="D2543" s="13">
        <v>0.90955756538744215</v>
      </c>
      <c r="E2543" s="13">
        <v>2.1826570594772665</v>
      </c>
      <c r="F2543" s="13">
        <v>3.2122168246356608</v>
      </c>
    </row>
    <row r="2544" spans="1:6">
      <c r="A2544" s="112">
        <v>44603</v>
      </c>
      <c r="B2544" s="12">
        <v>4122.6400000000003</v>
      </c>
      <c r="C2544" s="13">
        <v>-0.13492530660987878</v>
      </c>
      <c r="D2544" s="13">
        <v>0.773405035443675</v>
      </c>
      <c r="E2544" s="13">
        <v>2.0447867961376653</v>
      </c>
      <c r="F2544" s="13">
        <v>2.8074392901851875</v>
      </c>
    </row>
    <row r="2545" spans="1:6">
      <c r="A2545" s="112">
        <v>44606</v>
      </c>
      <c r="B2545" s="12">
        <v>4133.21</v>
      </c>
      <c r="C2545" s="13">
        <v>0.25638910989074226</v>
      </c>
      <c r="D2545" s="13">
        <v>1.031777071620632</v>
      </c>
      <c r="E2545" s="13">
        <v>2.3064185166941753</v>
      </c>
      <c r="F2545" s="13">
        <v>2.9411325190778825</v>
      </c>
    </row>
    <row r="2546" spans="1:6">
      <c r="A2546" s="112">
        <v>44607</v>
      </c>
      <c r="B2546" s="12">
        <v>4144.05</v>
      </c>
      <c r="C2546" s="13">
        <v>0.26226589019189284</v>
      </c>
      <c r="D2546" s="13">
        <v>1.2967489611342087</v>
      </c>
      <c r="E2546" s="13">
        <v>2.5747333559404284</v>
      </c>
      <c r="F2546" s="13">
        <v>3.2111119966526713</v>
      </c>
    </row>
    <row r="2547" spans="1:6">
      <c r="A2547" s="112">
        <v>44608</v>
      </c>
      <c r="B2547" s="12">
        <v>4145.22</v>
      </c>
      <c r="C2547" s="13">
        <v>2.823325008143307E-2</v>
      </c>
      <c r="D2547" s="13">
        <v>1.3253483255927678</v>
      </c>
      <c r="E2547" s="13">
        <v>2.6036935369291747</v>
      </c>
      <c r="F2547" s="13">
        <v>3.2402518480145082</v>
      </c>
    </row>
    <row r="2548" spans="1:6">
      <c r="A2548" s="112">
        <v>44609</v>
      </c>
      <c r="B2548" s="12">
        <v>4132.01</v>
      </c>
      <c r="C2548" s="13">
        <v>-0.31868031129831387</v>
      </c>
      <c r="D2548" s="13">
        <v>1.0024443901246682</v>
      </c>
      <c r="E2548" s="13">
        <v>2.2767157669621341</v>
      </c>
      <c r="F2548" s="13">
        <v>2.6632246907936308</v>
      </c>
    </row>
    <row r="2549" spans="1:6" ht="15" customHeight="1">
      <c r="A2549" s="112">
        <v>44610</v>
      </c>
      <c r="B2549" s="12">
        <v>4125.03</v>
      </c>
      <c r="C2549" s="13">
        <v>-0.16892505100424282</v>
      </c>
      <c r="D2549" s="13">
        <v>0.83182595942312698</v>
      </c>
      <c r="E2549" s="13">
        <v>2.1039447726873162</v>
      </c>
      <c r="F2549" s="13">
        <v>2.6724511282686825</v>
      </c>
    </row>
    <row r="2550" spans="1:6">
      <c r="A2550" s="112">
        <v>44613</v>
      </c>
      <c r="B2550" s="12">
        <v>4118.7700000000004</v>
      </c>
      <c r="C2550" s="13">
        <v>-0.15175647207412712</v>
      </c>
      <c r="D2550" s="13">
        <v>0.678807137619164</v>
      </c>
      <c r="E2550" s="13">
        <v>1.9489954282517763</v>
      </c>
      <c r="F2550" s="13">
        <v>2.3973607402656194</v>
      </c>
    </row>
    <row r="2551" spans="1:6">
      <c r="A2551" s="112">
        <v>44614</v>
      </c>
      <c r="B2551" s="12">
        <v>4128.67</v>
      </c>
      <c r="C2551" s="13">
        <v>0.24036302099896822</v>
      </c>
      <c r="D2551" s="13">
        <v>0.92080175996089864</v>
      </c>
      <c r="E2551" s="13">
        <v>2.194043113541233</v>
      </c>
      <c r="F2551" s="13">
        <v>3.5335627018677096</v>
      </c>
    </row>
    <row r="2552" spans="1:6">
      <c r="A2552" s="112">
        <v>44615</v>
      </c>
      <c r="B2552" s="12">
        <v>4132.58</v>
      </c>
      <c r="C2552" s="13">
        <v>9.4703621263025894E-2</v>
      </c>
      <c r="D2552" s="13">
        <v>1.0163774138352455</v>
      </c>
      <c r="E2552" s="13">
        <v>2.2908245730848487</v>
      </c>
      <c r="F2552" s="13">
        <v>3.4759224390048304</v>
      </c>
    </row>
    <row r="2553" spans="1:6">
      <c r="A2553" s="112">
        <v>44616</v>
      </c>
      <c r="B2553" s="12">
        <v>4131.29</v>
      </c>
      <c r="C2553" s="13">
        <v>-3.1215366671666356E-2</v>
      </c>
      <c r="D2553" s="13">
        <v>0.98484478122708996</v>
      </c>
      <c r="E2553" s="13">
        <v>2.2588941171228782</v>
      </c>
      <c r="F2553" s="13">
        <v>3.2600490894457712</v>
      </c>
    </row>
    <row r="2554" spans="1:6">
      <c r="A2554" s="112">
        <v>44617</v>
      </c>
      <c r="B2554" s="12">
        <v>4140.33</v>
      </c>
      <c r="C2554" s="13">
        <v>0.21881785108284202</v>
      </c>
      <c r="D2554" s="13">
        <v>1.2058176484966987</v>
      </c>
      <c r="E2554" s="13">
        <v>2.4826548317710362</v>
      </c>
      <c r="F2554" s="13">
        <v>4.965432618323895</v>
      </c>
    </row>
    <row r="2555" spans="1:6">
      <c r="A2555" s="112">
        <v>44622</v>
      </c>
      <c r="B2555" s="12">
        <v>4137.29</v>
      </c>
      <c r="C2555" s="13">
        <v>-7.3424099045249491E-2</v>
      </c>
      <c r="D2555" s="13">
        <v>-7.3424099045249491E-2</v>
      </c>
      <c r="E2555" s="13">
        <v>2.4074078657831732</v>
      </c>
      <c r="F2555" s="13">
        <v>4.6072509462537825</v>
      </c>
    </row>
    <row r="2556" spans="1:6">
      <c r="A2556" s="112">
        <v>44623</v>
      </c>
      <c r="B2556" s="12">
        <v>4139.42</v>
      </c>
      <c r="C2556" s="13">
        <v>5.1482975570960043E-2</v>
      </c>
      <c r="D2556" s="13">
        <v>-2.1978924385246401E-2</v>
      </c>
      <c r="E2556" s="13">
        <v>2.4601302465575792</v>
      </c>
      <c r="F2556" s="13">
        <v>4.9431604993357636</v>
      </c>
    </row>
    <row r="2557" spans="1:6">
      <c r="A2557" s="112">
        <v>44624</v>
      </c>
      <c r="B2557" s="12">
        <v>4128.34</v>
      </c>
      <c r="C2557" s="13">
        <v>-0.26767034995240913</v>
      </c>
      <c r="D2557" s="13">
        <v>-0.28959044327383499</v>
      </c>
      <c r="E2557" s="13">
        <v>2.1858748573649223</v>
      </c>
      <c r="F2557" s="13">
        <v>4.697826583145237</v>
      </c>
    </row>
    <row r="2558" spans="1:6">
      <c r="A2558" s="112">
        <v>44627</v>
      </c>
      <c r="B2558" s="12">
        <v>4121.3599999999997</v>
      </c>
      <c r="C2558" s="13">
        <v>-0.16907522151762278</v>
      </c>
      <c r="D2558" s="13">
        <v>-0.45817603910800475</v>
      </c>
      <c r="E2558" s="13">
        <v>2.0131038630901044</v>
      </c>
      <c r="F2558" s="13">
        <v>3.9484868127350303</v>
      </c>
    </row>
    <row r="2559" spans="1:6">
      <c r="A2559" s="112">
        <v>44628</v>
      </c>
      <c r="B2559" s="12">
        <v>4139.88</v>
      </c>
      <c r="C2559" s="13">
        <v>0.44936622862357112</v>
      </c>
      <c r="D2559" s="13">
        <v>-1.0868698871824289E-2</v>
      </c>
      <c r="E2559" s="13">
        <v>2.4715163006215235</v>
      </c>
      <c r="F2559" s="13">
        <v>5.3922155155076146</v>
      </c>
    </row>
    <row r="2560" spans="1:6">
      <c r="A2560" s="112">
        <v>44629</v>
      </c>
      <c r="B2560" s="12">
        <v>4163.01</v>
      </c>
      <c r="C2560" s="13">
        <v>0.55871184672020568</v>
      </c>
      <c r="D2560" s="13">
        <v>0.54778242314019732</v>
      </c>
      <c r="E2560" s="13">
        <v>3.0440368017069286</v>
      </c>
      <c r="F2560" s="13">
        <v>5.8156529519268307</v>
      </c>
    </row>
    <row r="2561" spans="1:6">
      <c r="A2561" s="112">
        <v>44630</v>
      </c>
      <c r="B2561" s="12">
        <v>4174.9399999999996</v>
      </c>
      <c r="C2561" s="13">
        <v>0.28657149514412783</v>
      </c>
      <c r="D2561" s="13">
        <v>0.83592370656444537</v>
      </c>
      <c r="E2561" s="13">
        <v>3.3393316386264305</v>
      </c>
      <c r="F2561" s="13">
        <v>6.187447064478957</v>
      </c>
    </row>
    <row r="2562" spans="1:6">
      <c r="A2562" s="112">
        <v>44631</v>
      </c>
      <c r="B2562" s="12">
        <v>4163.25</v>
      </c>
      <c r="C2562" s="13">
        <v>-0.28000402400991664</v>
      </c>
      <c r="D2562" s="13">
        <v>0.55357906253850064</v>
      </c>
      <c r="E2562" s="13">
        <v>3.0499773516533324</v>
      </c>
      <c r="F2562" s="13">
        <v>5.0922373230477103</v>
      </c>
    </row>
    <row r="2563" spans="1:6">
      <c r="A2563" s="112">
        <v>44634</v>
      </c>
      <c r="B2563" s="12">
        <v>4161.62</v>
      </c>
      <c r="C2563" s="13">
        <v>-3.9152104725881376E-2</v>
      </c>
      <c r="D2563" s="13">
        <v>0.51421021995832206</v>
      </c>
      <c r="E2563" s="13">
        <v>3.0096311166006195</v>
      </c>
      <c r="F2563" s="13">
        <v>5.0927410699630027</v>
      </c>
    </row>
    <row r="2564" spans="1:6">
      <c r="A2564" s="112">
        <v>44635</v>
      </c>
      <c r="B2564" s="12">
        <v>4163.17</v>
      </c>
      <c r="C2564" s="13">
        <v>3.724511127878305E-2</v>
      </c>
      <c r="D2564" s="13">
        <v>0.55164684940571806</v>
      </c>
      <c r="E2564" s="13">
        <v>3.0479971683378571</v>
      </c>
      <c r="F2564" s="13">
        <v>5.0257949772323229</v>
      </c>
    </row>
    <row r="2565" spans="1:6">
      <c r="A2565" s="112">
        <v>44636</v>
      </c>
      <c r="B2565" s="12">
        <v>4180.2700000000004</v>
      </c>
      <c r="C2565" s="13">
        <v>0.41074469694968307</v>
      </c>
      <c r="D2565" s="13">
        <v>0.9646574065352409</v>
      </c>
      <c r="E2565" s="13">
        <v>3.4712613520196722</v>
      </c>
      <c r="F2565" s="13">
        <v>5.5442499772766496</v>
      </c>
    </row>
    <row r="2566" spans="1:6">
      <c r="A2566" s="112">
        <v>44637</v>
      </c>
      <c r="B2566" s="12">
        <v>4197.38</v>
      </c>
      <c r="C2566" s="13">
        <v>0.40930370526304216</v>
      </c>
      <c r="D2566" s="13">
        <v>1.3779094903063394</v>
      </c>
      <c r="E2566" s="13">
        <v>3.8947730586158968</v>
      </c>
      <c r="F2566" s="13">
        <v>5.5721558211597966</v>
      </c>
    </row>
    <row r="2567" spans="1:6">
      <c r="A2567" s="112">
        <v>44638</v>
      </c>
      <c r="B2567" s="12">
        <v>4216.1499999999996</v>
      </c>
      <c r="C2567" s="13">
        <v>0.44718371936778301</v>
      </c>
      <c r="D2567" s="13">
        <v>1.8312549965823877</v>
      </c>
      <c r="E2567" s="13">
        <v>4.3593735690081292</v>
      </c>
      <c r="F2567" s="13">
        <v>6.7517578218959873</v>
      </c>
    </row>
    <row r="2568" spans="1:6">
      <c r="A2568" s="112">
        <v>44641</v>
      </c>
      <c r="B2568" s="12">
        <v>4239.96</v>
      </c>
      <c r="C2568" s="13">
        <v>0.56473322818211269</v>
      </c>
      <c r="D2568" s="13">
        <v>2.4063299302229613</v>
      </c>
      <c r="E2568" s="13">
        <v>4.9487256282750414</v>
      </c>
      <c r="F2568" s="13">
        <v>7.1072927113304818</v>
      </c>
    </row>
    <row r="2569" spans="1:6">
      <c r="A2569" s="112">
        <v>44642</v>
      </c>
      <c r="B2569" s="12">
        <v>4259.92</v>
      </c>
      <c r="C2569" s="13">
        <v>0.47075915810526059</v>
      </c>
      <c r="D2569" s="13">
        <v>2.8884171068489728</v>
      </c>
      <c r="E2569" s="13">
        <v>5.4427813654849055</v>
      </c>
      <c r="F2569" s="13">
        <v>7.8479871795196443</v>
      </c>
    </row>
    <row r="2570" spans="1:6">
      <c r="A2570" s="112">
        <v>44643</v>
      </c>
      <c r="B2570" s="12">
        <v>4266.1400000000003</v>
      </c>
      <c r="C2570" s="13">
        <v>0.14601213168323746</v>
      </c>
      <c r="D2570" s="13">
        <v>3.0386466779218191</v>
      </c>
      <c r="E2570" s="13">
        <v>5.5967406182627411</v>
      </c>
      <c r="F2570" s="13">
        <v>8.4662420706050021</v>
      </c>
    </row>
    <row r="2571" spans="1:6">
      <c r="A2571" s="112">
        <v>44644</v>
      </c>
      <c r="B2571" s="12">
        <v>4284.17</v>
      </c>
      <c r="C2571" s="13">
        <v>0.42263029342684</v>
      </c>
      <c r="D2571" s="13">
        <v>3.4741192127197618</v>
      </c>
      <c r="E2571" s="13">
        <v>6.0430244329868765</v>
      </c>
      <c r="F2571" s="13">
        <v>9.4436071018009891</v>
      </c>
    </row>
    <row r="2572" spans="1:6">
      <c r="A2572" s="112">
        <v>44645</v>
      </c>
      <c r="B2572" s="12">
        <v>4306.04</v>
      </c>
      <c r="C2572" s="13">
        <v>0.5104839443812903</v>
      </c>
      <c r="D2572" s="13">
        <v>4.0023379778906465</v>
      </c>
      <c r="E2572" s="13">
        <v>6.5843570468536061</v>
      </c>
      <c r="F2572" s="13">
        <v>9.5157799429790746</v>
      </c>
    </row>
    <row r="2573" spans="1:6">
      <c r="A2573" s="112">
        <v>44648</v>
      </c>
      <c r="B2573" s="12">
        <v>4301.17</v>
      </c>
      <c r="C2573" s="13">
        <v>-0.11309695218808535</v>
      </c>
      <c r="D2573" s="13">
        <v>3.8847145034333064</v>
      </c>
      <c r="E2573" s="13">
        <v>6.4638133875243531</v>
      </c>
      <c r="F2573" s="13">
        <v>9.0206525265633886</v>
      </c>
    </row>
    <row r="2574" spans="1:6">
      <c r="A2574" s="112">
        <v>44649</v>
      </c>
      <c r="B2574" s="12">
        <v>4303.43</v>
      </c>
      <c r="C2574" s="13">
        <v>5.2543842721863854E-2</v>
      </c>
      <c r="D2574" s="13">
        <v>3.939299524434059</v>
      </c>
      <c r="E2574" s="13">
        <v>6.5197535661863926</v>
      </c>
      <c r="F2574" s="13">
        <v>9.1169333674791631</v>
      </c>
    </row>
    <row r="2575" spans="1:6">
      <c r="A2575" s="112">
        <v>44650</v>
      </c>
      <c r="B2575" s="12">
        <v>4294.8599999999997</v>
      </c>
      <c r="C2575" s="13">
        <v>-0.19914347392662179</v>
      </c>
      <c r="D2575" s="13">
        <v>3.7323111925861019</v>
      </c>
      <c r="E2575" s="13">
        <v>6.3076264285166106</v>
      </c>
      <c r="F2575" s="13">
        <v>8.5992141155765811</v>
      </c>
    </row>
    <row r="2576" spans="1:6">
      <c r="A2576" s="112">
        <v>44651</v>
      </c>
      <c r="B2576" s="12">
        <v>4287.32</v>
      </c>
      <c r="C2576" s="13">
        <v>-0.17555869108655253</v>
      </c>
      <c r="D2576" s="13">
        <v>3.5502001048225651</v>
      </c>
      <c r="E2576" s="13">
        <v>6.1209941510335097</v>
      </c>
      <c r="F2576" s="13">
        <v>8.1771479900283559</v>
      </c>
    </row>
    <row r="2577" spans="1:6">
      <c r="A2577" s="112">
        <v>44652</v>
      </c>
      <c r="B2577" s="12">
        <v>4315.72</v>
      </c>
      <c r="C2577" s="13">
        <v>0.66241848054262586</v>
      </c>
      <c r="D2577" s="13">
        <v>0.66241848054262586</v>
      </c>
      <c r="E2577" s="13">
        <v>6.8239592280255446</v>
      </c>
      <c r="F2577" s="13">
        <v>8.8036868590099182</v>
      </c>
    </row>
    <row r="2578" spans="1:6">
      <c r="A2578" s="112">
        <v>44655</v>
      </c>
      <c r="B2578" s="12">
        <v>4321.24</v>
      </c>
      <c r="C2578" s="13">
        <v>0.12790449797484005</v>
      </c>
      <c r="D2578" s="13">
        <v>0.79117024154951032</v>
      </c>
      <c r="E2578" s="13">
        <v>6.9605918767929875</v>
      </c>
      <c r="F2578" s="13">
        <v>8.9428516684650461</v>
      </c>
    </row>
    <row r="2579" spans="1:6">
      <c r="A2579" s="112">
        <v>44656</v>
      </c>
      <c r="B2579" s="12">
        <v>4319.8599999999997</v>
      </c>
      <c r="C2579" s="13">
        <v>-3.1935277836914189E-2</v>
      </c>
      <c r="D2579" s="13">
        <v>0.75898230129778366</v>
      </c>
      <c r="E2579" s="13">
        <v>6.9264337146011101</v>
      </c>
      <c r="F2579" s="13">
        <v>8.5160204478942791</v>
      </c>
    </row>
    <row r="2580" spans="1:6">
      <c r="A2580" s="112">
        <v>44657</v>
      </c>
      <c r="B2580" s="12">
        <v>4309.53</v>
      </c>
      <c r="C2580" s="13">
        <v>-0.23912811989277305</v>
      </c>
      <c r="D2580" s="13">
        <v>0.51803924129758538</v>
      </c>
      <c r="E2580" s="13">
        <v>6.670742543991004</v>
      </c>
      <c r="F2580" s="13">
        <v>8.2214588136027231</v>
      </c>
    </row>
    <row r="2581" spans="1:6">
      <c r="A2581" s="112">
        <v>44658</v>
      </c>
      <c r="B2581" s="12">
        <v>4315.01</v>
      </c>
      <c r="C2581" s="13">
        <v>0.12716003833366241</v>
      </c>
      <c r="D2581" s="13">
        <v>0.64585801852907743</v>
      </c>
      <c r="E2581" s="13">
        <v>6.8063851011007426</v>
      </c>
      <c r="F2581" s="13">
        <v>8.356624303468152</v>
      </c>
    </row>
    <row r="2582" spans="1:6">
      <c r="A2582" s="112">
        <v>44659</v>
      </c>
      <c r="B2582" s="12">
        <v>4327.76</v>
      </c>
      <c r="C2582" s="13">
        <v>0.295480195874398</v>
      </c>
      <c r="D2582" s="13">
        <v>0.94324659694169366</v>
      </c>
      <c r="E2582" s="13">
        <v>7.1219768170038389</v>
      </c>
      <c r="F2582" s="13">
        <v>8.4559210493341475</v>
      </c>
    </row>
    <row r="2583" spans="1:6">
      <c r="A2583" s="112">
        <v>44662</v>
      </c>
      <c r="B2583" s="12">
        <v>4318.84</v>
      </c>
      <c r="C2583" s="13">
        <v>-0.20611124461615837</v>
      </c>
      <c r="D2583" s="13">
        <v>0.73519121502478857</v>
      </c>
      <c r="E2583" s="13">
        <v>6.9011863773288828</v>
      </c>
      <c r="F2583" s="13">
        <v>8.1738259236067599</v>
      </c>
    </row>
    <row r="2584" spans="1:6">
      <c r="A2584" s="112">
        <v>44663</v>
      </c>
      <c r="B2584" s="12">
        <v>4315.58</v>
      </c>
      <c r="C2584" s="13">
        <v>-7.5483231608497459E-2</v>
      </c>
      <c r="D2584" s="13">
        <v>0.6591530373286858</v>
      </c>
      <c r="E2584" s="13">
        <v>6.8204939072234572</v>
      </c>
      <c r="F2584" s="13">
        <v>7.9696674781024823</v>
      </c>
    </row>
    <row r="2585" spans="1:6">
      <c r="A2585" s="112">
        <v>44664</v>
      </c>
      <c r="B2585" s="12">
        <v>4320.88</v>
      </c>
      <c r="C2585" s="13">
        <v>0.12281083886755972</v>
      </c>
      <c r="D2585" s="13">
        <v>0.78277338757080095</v>
      </c>
      <c r="E2585" s="13">
        <v>6.9516810518733818</v>
      </c>
      <c r="F2585" s="13">
        <v>8.1198484628588918</v>
      </c>
    </row>
    <row r="2586" spans="1:6">
      <c r="A2586" s="112">
        <v>44665</v>
      </c>
      <c r="B2586" s="12">
        <v>4331.49</v>
      </c>
      <c r="C2586" s="13">
        <v>0.24555183203420761</v>
      </c>
      <c r="D2586" s="13">
        <v>1.0302473339988572</v>
      </c>
      <c r="E2586" s="13">
        <v>7.2143028640876405</v>
      </c>
      <c r="F2586" s="13">
        <v>8.3715088481294266</v>
      </c>
    </row>
    <row r="2587" spans="1:6">
      <c r="A2587" s="112">
        <v>44669</v>
      </c>
      <c r="B2587" s="12">
        <v>4335.1400000000003</v>
      </c>
      <c r="C2587" s="13">
        <v>8.4266614952377417E-2</v>
      </c>
      <c r="D2587" s="13">
        <v>1.1153821035052358</v>
      </c>
      <c r="E2587" s="13">
        <v>7.3046487278559891</v>
      </c>
      <c r="F2587" s="13">
        <v>8.0796597408166591</v>
      </c>
    </row>
    <row r="2588" spans="1:6">
      <c r="A2588" s="112">
        <v>44670</v>
      </c>
      <c r="B2588" s="12">
        <v>4343.38</v>
      </c>
      <c r="C2588" s="13">
        <v>0.19007459966691176</v>
      </c>
      <c r="D2588" s="13">
        <v>1.3075767612401368</v>
      </c>
      <c r="E2588" s="13">
        <v>7.5086076093494381</v>
      </c>
      <c r="F2588" s="13">
        <v>8.3218195875003111</v>
      </c>
    </row>
    <row r="2589" spans="1:6">
      <c r="A2589" s="112">
        <v>44671</v>
      </c>
      <c r="B2589" s="12">
        <v>4347.1899999999996</v>
      </c>
      <c r="C2589" s="13">
        <v>8.7719702167432523E-2</v>
      </c>
      <c r="D2589" s="13">
        <v>1.3964434658481295</v>
      </c>
      <c r="E2589" s="13">
        <v>7.6029138397486928</v>
      </c>
      <c r="F2589" s="13">
        <v>8.804058636992762</v>
      </c>
    </row>
    <row r="2590" spans="1:6">
      <c r="A2590" s="112">
        <v>44673</v>
      </c>
      <c r="B2590" s="12">
        <v>4339.1400000000003</v>
      </c>
      <c r="C2590" s="13">
        <v>-0.18517709140846161</v>
      </c>
      <c r="D2590" s="13">
        <v>1.2086804810464535</v>
      </c>
      <c r="E2590" s="13">
        <v>7.4036578936295117</v>
      </c>
      <c r="F2590" s="13">
        <v>8.7133207728693929</v>
      </c>
    </row>
    <row r="2591" spans="1:6">
      <c r="A2591" s="112">
        <v>44676</v>
      </c>
      <c r="B2591" s="12">
        <v>4332.0600000000004</v>
      </c>
      <c r="C2591" s="13">
        <v>-0.16316597298081659</v>
      </c>
      <c r="D2591" s="13">
        <v>1.0435423527985099</v>
      </c>
      <c r="E2591" s="13">
        <v>7.2284116702103773</v>
      </c>
      <c r="F2591" s="13">
        <v>8.1155412690173012</v>
      </c>
    </row>
    <row r="2592" spans="1:6">
      <c r="A2592" s="112">
        <v>44677</v>
      </c>
      <c r="B2592" s="12">
        <v>4324.09</v>
      </c>
      <c r="C2592" s="13">
        <v>-0.18397713789745085</v>
      </c>
      <c r="D2592" s="13">
        <v>0.85764533554761879</v>
      </c>
      <c r="E2592" s="13">
        <v>7.0311359074066271</v>
      </c>
      <c r="F2592" s="13">
        <v>7.7021365626696925</v>
      </c>
    </row>
    <row r="2593" spans="1:6">
      <c r="A2593" s="112">
        <v>44678</v>
      </c>
      <c r="B2593" s="12">
        <v>4330.6099999999997</v>
      </c>
      <c r="C2593" s="13">
        <v>0.15078317056305135</v>
      </c>
      <c r="D2593" s="13">
        <v>1.0097216909398021</v>
      </c>
      <c r="E2593" s="13">
        <v>7.1925208476174562</v>
      </c>
      <c r="F2593" s="13">
        <v>7.9839518055465408</v>
      </c>
    </row>
    <row r="2594" spans="1:6">
      <c r="A2594" s="112">
        <v>44679</v>
      </c>
      <c r="B2594" s="12">
        <v>4346.4799999999996</v>
      </c>
      <c r="C2594" s="13">
        <v>0.36646107592233079</v>
      </c>
      <c r="D2594" s="13">
        <v>1.3798830038345589</v>
      </c>
      <c r="E2594" s="13">
        <v>7.5853397128238909</v>
      </c>
      <c r="F2594" s="13">
        <v>8.1082156652547255</v>
      </c>
    </row>
    <row r="2595" spans="1:6">
      <c r="A2595" s="112">
        <v>44680</v>
      </c>
      <c r="B2595" s="12">
        <v>4345.76</v>
      </c>
      <c r="C2595" s="13">
        <v>-1.656512856378356E-2</v>
      </c>
      <c r="D2595" s="13">
        <v>1.3630892958771623</v>
      </c>
      <c r="E2595" s="13">
        <v>7.5675180629846794</v>
      </c>
      <c r="F2595" s="13">
        <v>8.2615660180412664</v>
      </c>
    </row>
    <row r="2596" spans="1:6">
      <c r="A2596" s="112">
        <v>44683</v>
      </c>
      <c r="B2596" s="12">
        <v>4338.55</v>
      </c>
      <c r="C2596" s="13">
        <v>-0.16590883988071292</v>
      </c>
      <c r="D2596" s="13">
        <v>-0.16590883988071292</v>
      </c>
      <c r="E2596" s="13">
        <v>7.3890540416779116</v>
      </c>
      <c r="F2596" s="13">
        <v>8.0819505098240541</v>
      </c>
    </row>
    <row r="2597" spans="1:6">
      <c r="A2597" s="112">
        <v>44684</v>
      </c>
      <c r="B2597" s="12">
        <v>4344.2299999999996</v>
      </c>
      <c r="C2597" s="13">
        <v>0.13091931636144416</v>
      </c>
      <c r="D2597" s="13">
        <v>-3.5206730238224182E-2</v>
      </c>
      <c r="E2597" s="13">
        <v>7.529647057076283</v>
      </c>
      <c r="F2597" s="13">
        <v>8.2291126878462748</v>
      </c>
    </row>
    <row r="2598" spans="1:6">
      <c r="A2598" s="112">
        <v>44685</v>
      </c>
      <c r="B2598" s="12">
        <v>4367.72</v>
      </c>
      <c r="C2598" s="13">
        <v>0.54071722721864557</v>
      </c>
      <c r="D2598" s="13">
        <v>0.50532012812487537</v>
      </c>
      <c r="E2598" s="13">
        <v>8.1110783830813169</v>
      </c>
      <c r="F2598" s="13">
        <v>9.1905432127777242</v>
      </c>
    </row>
    <row r="2599" spans="1:6">
      <c r="A2599" s="112">
        <v>44686</v>
      </c>
      <c r="B2599" s="12">
        <v>4353.47</v>
      </c>
      <c r="C2599" s="13">
        <v>-0.32625717765790707</v>
      </c>
      <c r="D2599" s="13">
        <v>0.17741430727882257</v>
      </c>
      <c r="E2599" s="13">
        <v>7.7583582300131404</v>
      </c>
      <c r="F2599" s="13">
        <v>8.5112163509471586</v>
      </c>
    </row>
    <row r="2600" spans="1:6">
      <c r="A2600" s="112">
        <v>44687</v>
      </c>
      <c r="B2600" s="12">
        <v>4353.09</v>
      </c>
      <c r="C2600" s="13">
        <v>-8.7286693143617811E-3</v>
      </c>
      <c r="D2600" s="13">
        <v>0.16867015205626057</v>
      </c>
      <c r="E2600" s="13">
        <v>7.7489523592646492</v>
      </c>
      <c r="F2600" s="13">
        <v>8.4312050236511116</v>
      </c>
    </row>
    <row r="2601" spans="1:6">
      <c r="A2601" s="112">
        <v>44690</v>
      </c>
      <c r="B2601" s="12">
        <v>4329.8100000000004</v>
      </c>
      <c r="C2601" s="13">
        <v>-0.53479252668793276</v>
      </c>
      <c r="D2601" s="13">
        <v>-0.36702440999962782</v>
      </c>
      <c r="E2601" s="13">
        <v>7.1727190144627695</v>
      </c>
      <c r="F2601" s="13">
        <v>7.2366889405144796</v>
      </c>
    </row>
    <row r="2602" spans="1:6">
      <c r="A2602" s="112">
        <v>44691</v>
      </c>
      <c r="B2602" s="12">
        <v>4333.87</v>
      </c>
      <c r="C2602" s="13">
        <v>9.3768548735373436E-2</v>
      </c>
      <c r="D2602" s="13">
        <v>-0.27360001472700457</v>
      </c>
      <c r="E2602" s="13">
        <v>7.2732133177228819</v>
      </c>
      <c r="F2602" s="13">
        <v>7.6424989506155949</v>
      </c>
    </row>
    <row r="2603" spans="1:6">
      <c r="A2603" s="112">
        <v>44692</v>
      </c>
      <c r="B2603" s="12">
        <v>4339.92</v>
      </c>
      <c r="C2603" s="13">
        <v>0.13959809592811734</v>
      </c>
      <c r="D2603" s="13">
        <v>-0.13438385920989671</v>
      </c>
      <c r="E2603" s="13">
        <v>7.4229646809553351</v>
      </c>
      <c r="F2603" s="13">
        <v>7.6684148634769134</v>
      </c>
    </row>
    <row r="2604" spans="1:6">
      <c r="A2604" s="112">
        <v>44693</v>
      </c>
      <c r="B2604" s="12">
        <v>4339.0200000000004</v>
      </c>
      <c r="C2604" s="13">
        <v>-2.0737709450857622E-2</v>
      </c>
      <c r="D2604" s="13">
        <v>-0.15509370052648741</v>
      </c>
      <c r="E2604" s="13">
        <v>7.4006876186563098</v>
      </c>
      <c r="F2604" s="13">
        <v>8.4521827807021666</v>
      </c>
    </row>
    <row r="2605" spans="1:6">
      <c r="A2605" s="112">
        <v>44694</v>
      </c>
      <c r="B2605" s="12">
        <v>4362.08</v>
      </c>
      <c r="C2605" s="13">
        <v>0.53145641181648884</v>
      </c>
      <c r="D2605" s="13">
        <v>0.37553845587421364</v>
      </c>
      <c r="E2605" s="13">
        <v>7.9714754593406489</v>
      </c>
      <c r="F2605" s="13">
        <v>8.960201030631687</v>
      </c>
    </row>
    <row r="2606" spans="1:6">
      <c r="A2606" s="112">
        <v>44697</v>
      </c>
      <c r="B2606" s="12">
        <v>4367.99</v>
      </c>
      <c r="C2606" s="13">
        <v>0.13548582327695957</v>
      </c>
      <c r="D2606" s="13">
        <v>0.5115330805198548</v>
      </c>
      <c r="E2606" s="13">
        <v>8.1177615017710139</v>
      </c>
      <c r="F2606" s="13">
        <v>8.6437655299007368</v>
      </c>
    </row>
    <row r="2607" spans="1:6">
      <c r="A2607" s="112">
        <v>44698</v>
      </c>
      <c r="B2607" s="12">
        <v>4377.25</v>
      </c>
      <c r="C2607" s="13">
        <v>0.21199682233705719</v>
      </c>
      <c r="D2607" s="13">
        <v>0.72461433673280951</v>
      </c>
      <c r="E2607" s="13">
        <v>8.3469677205367141</v>
      </c>
      <c r="F2607" s="13">
        <v>8.6193205786744045</v>
      </c>
    </row>
    <row r="2608" spans="1:6">
      <c r="A2608" s="112">
        <v>44699</v>
      </c>
      <c r="B2608" s="12">
        <v>4361.8500000000004</v>
      </c>
      <c r="C2608" s="13">
        <v>-0.3518190644811181</v>
      </c>
      <c r="D2608" s="13">
        <v>0.37024594087109453</v>
      </c>
      <c r="E2608" s="13">
        <v>7.9657824323086768</v>
      </c>
      <c r="F2608" s="13">
        <v>8.3369140552234313</v>
      </c>
    </row>
    <row r="2609" spans="1:6">
      <c r="A2609" s="112">
        <v>44700</v>
      </c>
      <c r="B2609" s="12">
        <v>4365.84</v>
      </c>
      <c r="C2609" s="13">
        <v>9.147494755665786E-2</v>
      </c>
      <c r="D2609" s="13">
        <v>0.46205957070799553</v>
      </c>
      <c r="E2609" s="13">
        <v>8.0645440751677668</v>
      </c>
      <c r="F2609" s="13">
        <v>8.6857159927706142</v>
      </c>
    </row>
    <row r="2610" spans="1:6">
      <c r="A2610" s="112">
        <v>44701</v>
      </c>
      <c r="B2610" s="12">
        <v>4370.28</v>
      </c>
      <c r="C2610" s="13">
        <v>0.10169864218567692</v>
      </c>
      <c r="D2610" s="13">
        <v>0.56422812120318078</v>
      </c>
      <c r="E2610" s="13">
        <v>8.17444424917635</v>
      </c>
      <c r="F2610" s="13">
        <v>8.548449992672813</v>
      </c>
    </row>
    <row r="2611" spans="1:6">
      <c r="A2611" s="112">
        <v>44704</v>
      </c>
      <c r="B2611" s="12">
        <v>4381.87</v>
      </c>
      <c r="C2611" s="13">
        <v>0.26520039905910675</v>
      </c>
      <c r="D2611" s="13">
        <v>0.83092485549132178</v>
      </c>
      <c r="E2611" s="13">
        <v>8.4613233070051308</v>
      </c>
      <c r="F2611" s="13">
        <v>8.8433498515841471</v>
      </c>
    </row>
    <row r="2612" spans="1:6">
      <c r="A2612" s="112">
        <v>44705</v>
      </c>
      <c r="B2612" s="12">
        <v>4372.8999999999996</v>
      </c>
      <c r="C2612" s="13">
        <v>-0.20470712275809655</v>
      </c>
      <c r="D2612" s="13">
        <v>0.62451677036927666</v>
      </c>
      <c r="E2612" s="13">
        <v>8.2392952527580157</v>
      </c>
      <c r="F2612" s="13">
        <v>8.2502809670216504</v>
      </c>
    </row>
    <row r="2613" spans="1:6">
      <c r="A2613" s="112">
        <v>44706</v>
      </c>
      <c r="B2613" s="12">
        <v>4378.21</v>
      </c>
      <c r="C2613" s="13">
        <v>0.12142971483455334</v>
      </c>
      <c r="D2613" s="13">
        <v>0.74670483413716848</v>
      </c>
      <c r="E2613" s="13">
        <v>8.370729920322372</v>
      </c>
      <c r="F2613" s="13">
        <v>8.6202319667555649</v>
      </c>
    </row>
    <row r="2614" spans="1:6">
      <c r="A2614" s="112">
        <v>44707</v>
      </c>
      <c r="B2614" s="12">
        <v>4391.18</v>
      </c>
      <c r="C2614" s="13">
        <v>0.2962397874930689</v>
      </c>
      <c r="D2614" s="13">
        <v>1.0451566584440908</v>
      </c>
      <c r="E2614" s="13">
        <v>8.6917671403430106</v>
      </c>
      <c r="F2614" s="13">
        <v>8.7636475320506548</v>
      </c>
    </row>
    <row r="2615" spans="1:6">
      <c r="A2615" s="112">
        <v>44708</v>
      </c>
      <c r="B2615" s="12">
        <v>4393.8100000000004</v>
      </c>
      <c r="C2615" s="13">
        <v>5.9892785082826805E-2</v>
      </c>
      <c r="D2615" s="13">
        <v>1.1056754169581406</v>
      </c>
      <c r="E2615" s="13">
        <v>8.7568656668391078</v>
      </c>
      <c r="F2615" s="13">
        <v>8.5199501092902974</v>
      </c>
    </row>
    <row r="2616" spans="1:6">
      <c r="A2616" s="112">
        <v>44711</v>
      </c>
      <c r="B2616" s="12">
        <v>4387.34</v>
      </c>
      <c r="C2616" s="13">
        <v>-0.14725261219762364</v>
      </c>
      <c r="D2616" s="13">
        <v>0.95679466882663267</v>
      </c>
      <c r="E2616" s="13">
        <v>8.5967183412004378</v>
      </c>
      <c r="F2616" s="13">
        <v>8.1427363636587877</v>
      </c>
    </row>
    <row r="2617" spans="1:6">
      <c r="A2617" s="112">
        <v>44712</v>
      </c>
      <c r="B2617" s="12">
        <v>4393.6899999999996</v>
      </c>
      <c r="C2617" s="13">
        <v>0.14473462280104599</v>
      </c>
      <c r="D2617" s="13">
        <v>1.1029141047825819</v>
      </c>
      <c r="E2617" s="13">
        <v>8.7538953918658855</v>
      </c>
      <c r="F2617" s="13">
        <v>8.1422537707241958</v>
      </c>
    </row>
    <row r="2618" spans="1:6">
      <c r="A2618" s="112">
        <v>44713</v>
      </c>
      <c r="B2618" s="12">
        <v>4398.8599999999997</v>
      </c>
      <c r="C2618" s="13">
        <v>0.11766874768133206</v>
      </c>
      <c r="D2618" s="13">
        <v>0.11766874768133206</v>
      </c>
      <c r="E2618" s="13">
        <v>8.8818647386281757</v>
      </c>
      <c r="F2618" s="13">
        <v>7.979812361001315</v>
      </c>
    </row>
    <row r="2619" spans="1:6">
      <c r="A2619" s="112">
        <v>44714</v>
      </c>
      <c r="B2619" s="12">
        <v>4407.08</v>
      </c>
      <c r="C2619" s="13">
        <v>0.18686659725475341</v>
      </c>
      <c r="D2619" s="13">
        <v>0.3047552285209143</v>
      </c>
      <c r="E2619" s="13">
        <v>9.0853285742927614</v>
      </c>
      <c r="F2619" s="13">
        <v>8.0691119710055261</v>
      </c>
    </row>
    <row r="2620" spans="1:6">
      <c r="A2620" s="112">
        <v>44715</v>
      </c>
      <c r="B2620" s="12">
        <v>4405.95</v>
      </c>
      <c r="C2620" s="13">
        <v>-2.5640560189510442E-2</v>
      </c>
      <c r="D2620" s="13">
        <v>0.27903652738359153</v>
      </c>
      <c r="E2620" s="13">
        <v>9.0573584849617426</v>
      </c>
      <c r="F2620" s="13">
        <v>8.0414024453043353</v>
      </c>
    </row>
    <row r="2621" spans="1:6">
      <c r="A2621" s="112">
        <v>44718</v>
      </c>
      <c r="B2621" s="12">
        <v>4404.67</v>
      </c>
      <c r="C2621" s="13">
        <v>-2.9051623372933211E-2</v>
      </c>
      <c r="D2621" s="13">
        <v>0.24990383936964733</v>
      </c>
      <c r="E2621" s="13">
        <v>9.025675551914226</v>
      </c>
      <c r="F2621" s="13">
        <v>7.9454277213843572</v>
      </c>
    </row>
    <row r="2622" spans="1:6">
      <c r="A2622" s="112">
        <v>44719</v>
      </c>
      <c r="B2622" s="12">
        <v>4406.1499999999996</v>
      </c>
      <c r="C2622" s="13">
        <v>3.3600701074076866E-2</v>
      </c>
      <c r="D2622" s="13">
        <v>0.28358850988576823</v>
      </c>
      <c r="E2622" s="13">
        <v>9.0623089432503967</v>
      </c>
      <c r="F2622" s="13">
        <v>7.9481004378045395</v>
      </c>
    </row>
    <row r="2623" spans="1:6">
      <c r="A2623" s="112">
        <v>44720</v>
      </c>
      <c r="B2623" s="12">
        <v>4410.66</v>
      </c>
      <c r="C2623" s="13">
        <v>0.10235693292330872</v>
      </c>
      <c r="D2623" s="13">
        <v>0.38623571530991274</v>
      </c>
      <c r="E2623" s="13">
        <v>9.1739417776600654</v>
      </c>
      <c r="F2623" s="13">
        <v>8.2166069233543517</v>
      </c>
    </row>
    <row r="2624" spans="1:6">
      <c r="A2624" s="112">
        <v>44721</v>
      </c>
      <c r="B2624" s="12">
        <v>4410.74</v>
      </c>
      <c r="C2624" s="13">
        <v>1.813787505722253E-3</v>
      </c>
      <c r="D2624" s="13">
        <v>0.38805650831079674</v>
      </c>
      <c r="E2624" s="13">
        <v>9.1759219609755185</v>
      </c>
      <c r="F2624" s="13">
        <v>8.2831288328496946</v>
      </c>
    </row>
    <row r="2625" spans="1:6">
      <c r="A2625" s="112">
        <v>44722</v>
      </c>
      <c r="B2625" s="12">
        <v>4411.45</v>
      </c>
      <c r="C2625" s="13">
        <v>1.6097072146625813E-2</v>
      </c>
      <c r="D2625" s="13">
        <v>0.40421604619351736</v>
      </c>
      <c r="E2625" s="13">
        <v>9.1934960879003214</v>
      </c>
      <c r="F2625" s="13">
        <v>8.2354586472806357</v>
      </c>
    </row>
    <row r="2626" spans="1:6">
      <c r="A2626" s="112">
        <v>44725</v>
      </c>
      <c r="B2626" s="12">
        <v>4410.41</v>
      </c>
      <c r="C2626" s="13">
        <v>-2.3575015017740508E-2</v>
      </c>
      <c r="D2626" s="13">
        <v>0.38054573718220297</v>
      </c>
      <c r="E2626" s="13">
        <v>9.1677537047992086</v>
      </c>
      <c r="F2626" s="13">
        <v>8.3851862774009689</v>
      </c>
    </row>
    <row r="2627" spans="1:6">
      <c r="A2627" s="112">
        <v>44726</v>
      </c>
      <c r="B2627" s="12">
        <v>4404.92</v>
      </c>
      <c r="C2627" s="13">
        <v>-0.12447822311303369</v>
      </c>
      <c r="D2627" s="13">
        <v>0.25559381749737931</v>
      </c>
      <c r="E2627" s="13">
        <v>9.0318636247750597</v>
      </c>
      <c r="F2627" s="13">
        <v>7.9531418488383521</v>
      </c>
    </row>
    <row r="2628" spans="1:6">
      <c r="A2628" s="112">
        <v>44727</v>
      </c>
      <c r="B2628" s="12">
        <v>4411.04</v>
      </c>
      <c r="C2628" s="13">
        <v>0.13893555388064804</v>
      </c>
      <c r="D2628" s="13">
        <v>0.39488448206406179</v>
      </c>
      <c r="E2628" s="13">
        <v>9.1833476484085352</v>
      </c>
      <c r="F2628" s="13">
        <v>8.1065713788548202</v>
      </c>
    </row>
    <row r="2629" spans="1:6">
      <c r="A2629" s="112">
        <v>44729</v>
      </c>
      <c r="B2629" s="12">
        <v>4393.67</v>
      </c>
      <c r="C2629" s="13">
        <v>-0.39378468569770675</v>
      </c>
      <c r="D2629" s="13">
        <v>-4.5519825020434723E-4</v>
      </c>
      <c r="E2629" s="13">
        <v>8.7534003460370222</v>
      </c>
      <c r="F2629" s="13">
        <v>8.0494792627294753</v>
      </c>
    </row>
    <row r="2630" spans="1:6">
      <c r="A2630" s="112">
        <v>44732</v>
      </c>
      <c r="B2630" s="12">
        <v>4393.54</v>
      </c>
      <c r="C2630" s="13">
        <v>-2.9588020948323468E-3</v>
      </c>
      <c r="D2630" s="13">
        <v>-3.4139868766214221E-3</v>
      </c>
      <c r="E2630" s="13">
        <v>8.7501825481493878</v>
      </c>
      <c r="F2630" s="13">
        <v>8.0872168686851218</v>
      </c>
    </row>
    <row r="2631" spans="1:6">
      <c r="A2631" s="112">
        <v>44733</v>
      </c>
      <c r="B2631" s="12">
        <v>4391.22</v>
      </c>
      <c r="C2631" s="13">
        <v>-5.2804799774208711E-2</v>
      </c>
      <c r="D2631" s="13">
        <v>-5.6216983901902218E-2</v>
      </c>
      <c r="E2631" s="13">
        <v>8.6927572320007584</v>
      </c>
      <c r="F2631" s="13">
        <v>7.6403409216257767</v>
      </c>
    </row>
    <row r="2632" spans="1:6">
      <c r="A2632" s="112">
        <v>44734</v>
      </c>
      <c r="B2632" s="12">
        <v>4381.46</v>
      </c>
      <c r="C2632" s="13">
        <v>-0.22226169492760572</v>
      </c>
      <c r="D2632" s="13">
        <v>-0.2783537300082517</v>
      </c>
      <c r="E2632" s="13">
        <v>8.4511748675133447</v>
      </c>
      <c r="F2632" s="13">
        <v>7.3324285791276145</v>
      </c>
    </row>
    <row r="2633" spans="1:6">
      <c r="A2633" s="112">
        <v>44735</v>
      </c>
      <c r="B2633" s="12">
        <v>4374.66</v>
      </c>
      <c r="C2633" s="13">
        <v>-0.15519940841637325</v>
      </c>
      <c r="D2633" s="13">
        <v>-0.43312113508234829</v>
      </c>
      <c r="E2633" s="13">
        <v>8.2828592856983629</v>
      </c>
      <c r="F2633" s="13">
        <v>7.0926551984978881</v>
      </c>
    </row>
    <row r="2634" spans="1:6">
      <c r="A2634" s="112">
        <v>44736</v>
      </c>
      <c r="B2634" s="12">
        <v>4375.66</v>
      </c>
      <c r="C2634" s="13">
        <v>2.2858919321722126E-2</v>
      </c>
      <c r="D2634" s="13">
        <v>-0.41036122257145369</v>
      </c>
      <c r="E2634" s="13">
        <v>8.3076115771417491</v>
      </c>
      <c r="F2634" s="13">
        <v>6.8518975255612125</v>
      </c>
    </row>
    <row r="2635" spans="1:6">
      <c r="A2635" s="112">
        <v>44739</v>
      </c>
      <c r="B2635" s="12">
        <v>4382.5200000000004</v>
      </c>
      <c r="C2635" s="13">
        <v>0.15677634916790861</v>
      </c>
      <c r="D2635" s="13">
        <v>-0.25422822274668855</v>
      </c>
      <c r="E2635" s="13">
        <v>8.4774122964433438</v>
      </c>
      <c r="F2635" s="13">
        <v>7.149720421800021</v>
      </c>
    </row>
    <row r="2636" spans="1:6">
      <c r="A2636" s="112">
        <v>44740</v>
      </c>
      <c r="B2636" s="12">
        <v>4383.74</v>
      </c>
      <c r="C2636" s="13">
        <v>2.7837864972646287E-2</v>
      </c>
      <c r="D2636" s="13">
        <v>-0.2264611294834129</v>
      </c>
      <c r="E2636" s="13">
        <v>8.5076100920042474</v>
      </c>
      <c r="F2636" s="13">
        <v>7.0630644712226465</v>
      </c>
    </row>
    <row r="2637" spans="1:6">
      <c r="A2637" s="112">
        <v>44741</v>
      </c>
      <c r="B2637" s="12">
        <v>4380.2299999999996</v>
      </c>
      <c r="C2637" s="13">
        <v>-8.0068617208139958E-2</v>
      </c>
      <c r="D2637" s="13">
        <v>-0.30634842239666282</v>
      </c>
      <c r="E2637" s="13">
        <v>8.4207295490379863</v>
      </c>
      <c r="F2637" s="13">
        <v>6.9739441762095566</v>
      </c>
    </row>
    <row r="2638" spans="1:6">
      <c r="A2638" s="112">
        <v>44742</v>
      </c>
      <c r="B2638" s="12">
        <v>4376.3500000000004</v>
      </c>
      <c r="C2638" s="13">
        <v>-8.8579823433909688E-2</v>
      </c>
      <c r="D2638" s="13">
        <v>-0.39465688293892631</v>
      </c>
      <c r="E2638" s="13">
        <v>8.3246906582376887</v>
      </c>
      <c r="F2638" s="13">
        <v>6.9700991643018462</v>
      </c>
    </row>
    <row r="2639" spans="1:6">
      <c r="A2639" s="112">
        <v>44743</v>
      </c>
      <c r="B2639" s="12">
        <v>4371.4799999999996</v>
      </c>
      <c r="C2639" s="13">
        <v>-0.11127994790181006</v>
      </c>
      <c r="D2639" s="13">
        <v>-0.11127994790181006</v>
      </c>
      <c r="E2639" s="13">
        <v>8.2041469989084135</v>
      </c>
      <c r="F2639" s="13">
        <v>6.9731703258518074</v>
      </c>
    </row>
    <row r="2640" spans="1:6">
      <c r="A2640" s="112">
        <v>44746</v>
      </c>
      <c r="B2640" s="12">
        <v>4369.29</v>
      </c>
      <c r="C2640" s="13">
        <v>-5.0097449833919061E-2</v>
      </c>
      <c r="D2640" s="13">
        <v>-0.16132164931964565</v>
      </c>
      <c r="E2640" s="13">
        <v>8.1499394806474168</v>
      </c>
      <c r="F2640" s="13">
        <v>6.6237011513326616</v>
      </c>
    </row>
    <row r="2641" spans="1:6">
      <c r="A2641" s="112">
        <v>44747</v>
      </c>
      <c r="B2641" s="12">
        <v>4359.8</v>
      </c>
      <c r="C2641" s="13">
        <v>-0.21719775981909883</v>
      </c>
      <c r="D2641" s="13">
        <v>-0.37816902213031467</v>
      </c>
      <c r="E2641" s="13">
        <v>7.9150402348497462</v>
      </c>
      <c r="F2641" s="13">
        <v>6.4271782566135638</v>
      </c>
    </row>
    <row r="2642" spans="1:6">
      <c r="A2642" s="112">
        <v>44748</v>
      </c>
      <c r="B2642" s="12">
        <v>4366.05</v>
      </c>
      <c r="C2642" s="13">
        <v>0.14335519977981548</v>
      </c>
      <c r="D2642" s="13">
        <v>-0.2353559473076916</v>
      </c>
      <c r="E2642" s="13">
        <v>8.0697420563708775</v>
      </c>
      <c r="F2642" s="13">
        <v>7.2510298781341742</v>
      </c>
    </row>
    <row r="2643" spans="1:6">
      <c r="A2643" s="112">
        <v>44749</v>
      </c>
      <c r="B2643" s="12">
        <v>4382.22</v>
      </c>
      <c r="C2643" s="13">
        <v>0.37035764592709963</v>
      </c>
      <c r="D2643" s="13">
        <v>0.13413003987341465</v>
      </c>
      <c r="E2643" s="13">
        <v>8.4699866090103271</v>
      </c>
      <c r="F2643" s="13">
        <v>7.5275307696837768</v>
      </c>
    </row>
    <row r="2644" spans="1:6">
      <c r="A2644" s="112">
        <v>44750</v>
      </c>
      <c r="B2644" s="12">
        <v>4384.67</v>
      </c>
      <c r="C2644" s="13">
        <v>5.5907736261517904E-2</v>
      </c>
      <c r="D2644" s="13">
        <v>0.19011276520386478</v>
      </c>
      <c r="E2644" s="13">
        <v>8.5306297230466122</v>
      </c>
      <c r="F2644" s="13">
        <v>8.0990394856218728</v>
      </c>
    </row>
    <row r="2645" spans="1:6">
      <c r="A2645" s="112">
        <v>44753</v>
      </c>
      <c r="B2645" s="12">
        <v>4371.58</v>
      </c>
      <c r="C2645" s="13">
        <v>-0.29854014099123249</v>
      </c>
      <c r="D2645" s="13">
        <v>-0.10899493870464294</v>
      </c>
      <c r="E2645" s="13">
        <v>8.2066222280527512</v>
      </c>
      <c r="F2645" s="13">
        <v>7.5800529584896026</v>
      </c>
    </row>
    <row r="2646" spans="1:6">
      <c r="A2646" s="112">
        <v>44754</v>
      </c>
      <c r="B2646" s="12">
        <v>4366.28</v>
      </c>
      <c r="C2646" s="13">
        <v>-0.12123763033046187</v>
      </c>
      <c r="D2646" s="13">
        <v>-0.23010042615423387</v>
      </c>
      <c r="E2646" s="13">
        <v>8.0754350834028266</v>
      </c>
      <c r="F2646" s="13">
        <v>7.1085490003679475</v>
      </c>
    </row>
    <row r="2647" spans="1:6">
      <c r="A2647" s="112">
        <v>44755</v>
      </c>
      <c r="B2647" s="12">
        <v>4365.6099999999997</v>
      </c>
      <c r="C2647" s="13">
        <v>-1.534487023278075E-2</v>
      </c>
      <c r="D2647" s="13">
        <v>-0.24540998777521361</v>
      </c>
      <c r="E2647" s="13">
        <v>8.0588510481357734</v>
      </c>
      <c r="F2647" s="13">
        <v>6.8546294755186477</v>
      </c>
    </row>
    <row r="2648" spans="1:6">
      <c r="A2648" s="112">
        <v>44756</v>
      </c>
      <c r="B2648" s="12">
        <v>4366.5</v>
      </c>
      <c r="C2648" s="13">
        <v>2.038661263832342E-2</v>
      </c>
      <c r="D2648" s="13">
        <v>-0.22507340592046177</v>
      </c>
      <c r="E2648" s="13">
        <v>8.0808805875203902</v>
      </c>
      <c r="F2648" s="13">
        <v>6.8706587236708749</v>
      </c>
    </row>
    <row r="2649" spans="1:6">
      <c r="A2649" s="112">
        <v>44757</v>
      </c>
      <c r="B2649" s="12">
        <v>4367.93</v>
      </c>
      <c r="C2649" s="13">
        <v>3.274934157793119E-2</v>
      </c>
      <c r="D2649" s="13">
        <v>-0.192397774401043</v>
      </c>
      <c r="E2649" s="13">
        <v>8.116276364284424</v>
      </c>
      <c r="F2649" s="13">
        <v>7.1855729047804795</v>
      </c>
    </row>
    <row r="2650" spans="1:6">
      <c r="A2650" s="112">
        <v>44760</v>
      </c>
      <c r="B2650" s="12">
        <v>4366.96</v>
      </c>
      <c r="C2650" s="13">
        <v>-2.2207315593436583E-2</v>
      </c>
      <c r="D2650" s="13">
        <v>-0.2145623636135241</v>
      </c>
      <c r="E2650" s="13">
        <v>8.0922666415843345</v>
      </c>
      <c r="F2650" s="13">
        <v>7.3551356148454872</v>
      </c>
    </row>
    <row r="2651" spans="1:6">
      <c r="A2651" s="112">
        <v>44761</v>
      </c>
      <c r="B2651" s="12">
        <v>4373.3</v>
      </c>
      <c r="C2651" s="13">
        <v>0.1451810870720216</v>
      </c>
      <c r="D2651" s="13">
        <v>-6.9692780513441743E-2</v>
      </c>
      <c r="E2651" s="13">
        <v>8.2491961693353701</v>
      </c>
      <c r="F2651" s="13">
        <v>8.4177254415866098</v>
      </c>
    </row>
    <row r="2652" spans="1:6">
      <c r="A2652" s="112">
        <v>44762</v>
      </c>
      <c r="B2652" s="12">
        <v>4386.03</v>
      </c>
      <c r="C2652" s="13">
        <v>0.29108453570529935</v>
      </c>
      <c r="D2652" s="13">
        <v>0.22118889028526212</v>
      </c>
      <c r="E2652" s="13">
        <v>8.5642928394096032</v>
      </c>
      <c r="F2652" s="13">
        <v>8.39579765267613</v>
      </c>
    </row>
    <row r="2653" spans="1:6">
      <c r="A2653" s="112">
        <v>44763</v>
      </c>
      <c r="B2653" s="12">
        <v>4381.88</v>
      </c>
      <c r="C2653" s="13">
        <v>-9.4618595860029853E-2</v>
      </c>
      <c r="D2653" s="13">
        <v>0.12636100860305977</v>
      </c>
      <c r="E2653" s="13">
        <v>8.4615708299195838</v>
      </c>
      <c r="F2653" s="13">
        <v>7.9466903160643421</v>
      </c>
    </row>
    <row r="2654" spans="1:6">
      <c r="A2654" s="112">
        <v>44764</v>
      </c>
      <c r="B2654" s="12">
        <v>4374.72</v>
      </c>
      <c r="C2654" s="13">
        <v>-0.16340018439573445</v>
      </c>
      <c r="D2654" s="13">
        <v>-3.7245649913741907E-2</v>
      </c>
      <c r="E2654" s="13">
        <v>8.2843444231849759</v>
      </c>
      <c r="F2654" s="13">
        <v>7.5667940339023021</v>
      </c>
    </row>
    <row r="2655" spans="1:6">
      <c r="A2655" s="112">
        <v>44767</v>
      </c>
      <c r="B2655" s="12">
        <v>4379.24</v>
      </c>
      <c r="C2655" s="13">
        <v>0.1033208982517575</v>
      </c>
      <c r="D2655" s="13">
        <v>6.603676579797213E-2</v>
      </c>
      <c r="E2655" s="13">
        <v>8.3962247805090549</v>
      </c>
      <c r="F2655" s="13">
        <v>7.7062699371112542</v>
      </c>
    </row>
    <row r="2656" spans="1:6">
      <c r="A2656" s="112">
        <v>44768</v>
      </c>
      <c r="B2656" s="12">
        <v>4380.54</v>
      </c>
      <c r="C2656" s="13">
        <v>2.9685516208299845E-2</v>
      </c>
      <c r="D2656" s="13">
        <v>9.5741885361078083E-2</v>
      </c>
      <c r="E2656" s="13">
        <v>8.4284027593854347</v>
      </c>
      <c r="F2656" s="13">
        <v>7.8024063059094484</v>
      </c>
    </row>
    <row r="2657" spans="1:6">
      <c r="A2657" s="112">
        <v>44769</v>
      </c>
      <c r="B2657" s="12">
        <v>4392.1099999999997</v>
      </c>
      <c r="C2657" s="13">
        <v>0.26412268807041173</v>
      </c>
      <c r="D2657" s="13">
        <v>0.36011744947270774</v>
      </c>
      <c r="E2657" s="13">
        <v>8.7147867713853522</v>
      </c>
      <c r="F2657" s="13">
        <v>8.6276701778510869</v>
      </c>
    </row>
    <row r="2658" spans="1:6">
      <c r="A2658" s="112">
        <v>44770</v>
      </c>
      <c r="B2658" s="12">
        <v>4400.37</v>
      </c>
      <c r="C2658" s="13">
        <v>0.1880645065811315</v>
      </c>
      <c r="D2658" s="13">
        <v>0.54885920915830333</v>
      </c>
      <c r="E2658" s="13">
        <v>8.9192406987076644</v>
      </c>
      <c r="F2658" s="13">
        <v>8.53293080867501</v>
      </c>
    </row>
    <row r="2659" spans="1:6">
      <c r="A2659" s="112">
        <v>44771</v>
      </c>
      <c r="B2659" s="12">
        <v>4407.82</v>
      </c>
      <c r="C2659" s="13">
        <v>0.16930394489553802</v>
      </c>
      <c r="D2659" s="13">
        <v>0.71909239434686523</v>
      </c>
      <c r="E2659" s="13">
        <v>9.1036452699608574</v>
      </c>
      <c r="F2659" s="13">
        <v>9.4256902689578759</v>
      </c>
    </row>
    <row r="2660" spans="1:6">
      <c r="A2660" s="112">
        <v>44774</v>
      </c>
      <c r="B2660" s="12">
        <v>4406.25</v>
      </c>
      <c r="C2660" s="13">
        <v>-3.5618514367641296E-2</v>
      </c>
      <c r="D2660" s="13">
        <v>-3.5618514367641296E-2</v>
      </c>
      <c r="E2660" s="13">
        <v>9.0647841723947575</v>
      </c>
      <c r="F2660" s="13">
        <v>9.3867144637475484</v>
      </c>
    </row>
    <row r="2661" spans="1:6">
      <c r="A2661" s="112">
        <v>44775</v>
      </c>
      <c r="B2661" s="12">
        <v>4413.3999999999996</v>
      </c>
      <c r="C2661" s="13">
        <v>0.16226950354609748</v>
      </c>
      <c r="D2661" s="13">
        <v>0.12659319119201484</v>
      </c>
      <c r="E2661" s="13">
        <v>9.2417630562149142</v>
      </c>
      <c r="F2661" s="13">
        <v>9.5101150583231764</v>
      </c>
    </row>
    <row r="2662" spans="1:6">
      <c r="A2662" s="112">
        <v>44776</v>
      </c>
      <c r="B2662" s="12">
        <v>4425.1099999999997</v>
      </c>
      <c r="C2662" s="13">
        <v>0.26532831830334835</v>
      </c>
      <c r="D2662" s="13">
        <v>0.392257397080642</v>
      </c>
      <c r="E2662" s="13">
        <v>9.531612389016896</v>
      </c>
      <c r="F2662" s="13">
        <v>9.6972431351064472</v>
      </c>
    </row>
    <row r="2663" spans="1:6">
      <c r="A2663" s="112">
        <v>44777</v>
      </c>
      <c r="B2663" s="12">
        <v>4441.09</v>
      </c>
      <c r="C2663" s="13">
        <v>0.36112096648446279</v>
      </c>
      <c r="D2663" s="13">
        <v>0.7547948872685506</v>
      </c>
      <c r="E2663" s="13">
        <v>9.9271540062821231</v>
      </c>
      <c r="F2663" s="13">
        <v>10.26860201811537</v>
      </c>
    </row>
    <row r="2664" spans="1:6">
      <c r="A2664" s="112">
        <v>44778</v>
      </c>
      <c r="B2664" s="12">
        <v>4452.1499999999996</v>
      </c>
      <c r="C2664" s="13">
        <v>0.24903796140136603</v>
      </c>
      <c r="D2664" s="13">
        <v>1.005712574469908</v>
      </c>
      <c r="E2664" s="13">
        <v>10.200914349645895</v>
      </c>
      <c r="F2664" s="13">
        <v>10.338836871558211</v>
      </c>
    </row>
    <row r="2665" spans="1:6">
      <c r="A2665" s="112">
        <v>44781</v>
      </c>
      <c r="B2665" s="12">
        <v>4458.07</v>
      </c>
      <c r="C2665" s="13">
        <v>0.13296946419145694</v>
      </c>
      <c r="D2665" s="13">
        <v>1.1400193292829597</v>
      </c>
      <c r="E2665" s="13">
        <v>10.347447914990715</v>
      </c>
      <c r="F2665" s="13">
        <v>10.22739916378821</v>
      </c>
    </row>
    <row r="2666" spans="1:6">
      <c r="A2666" s="112">
        <v>44782</v>
      </c>
      <c r="B2666" s="12">
        <v>4454.9799999999996</v>
      </c>
      <c r="C2666" s="13">
        <v>-6.9312505187224538E-2</v>
      </c>
      <c r="D2666" s="13">
        <v>1.0699166481389799</v>
      </c>
      <c r="E2666" s="13">
        <v>10.270963334430672</v>
      </c>
      <c r="F2666" s="13">
        <v>10.10281251544658</v>
      </c>
    </row>
    <row r="2667" spans="1:6">
      <c r="A2667" s="112">
        <v>44783</v>
      </c>
      <c r="B2667" s="12">
        <v>4457.25</v>
      </c>
      <c r="C2667" s="13">
        <v>5.0954213038001406E-2</v>
      </c>
      <c r="D2667" s="13">
        <v>1.121416028785216</v>
      </c>
      <c r="E2667" s="13">
        <v>10.327151036007143</v>
      </c>
      <c r="F2667" s="13">
        <v>10.085727199306472</v>
      </c>
    </row>
    <row r="2668" spans="1:6">
      <c r="A2668" s="112">
        <v>44784</v>
      </c>
      <c r="B2668" s="12">
        <v>4448.2</v>
      </c>
      <c r="C2668" s="13">
        <v>-0.20303999102586623</v>
      </c>
      <c r="D2668" s="13">
        <v>0.91609911475514227</v>
      </c>
      <c r="E2668" s="13">
        <v>10.103142798444553</v>
      </c>
      <c r="F2668" s="13">
        <v>9.921664566189726</v>
      </c>
    </row>
    <row r="2669" spans="1:6">
      <c r="A2669" s="112">
        <v>44785</v>
      </c>
      <c r="B2669" s="12">
        <v>4464.6099999999997</v>
      </c>
      <c r="C2669" s="13">
        <v>0.36891326828829563</v>
      </c>
      <c r="D2669" s="13">
        <v>1.2883919942284328</v>
      </c>
      <c r="E2669" s="13">
        <v>10.50932790103043</v>
      </c>
      <c r="F2669" s="13">
        <v>10.453554738042614</v>
      </c>
    </row>
    <row r="2670" spans="1:6">
      <c r="A2670" s="112">
        <v>44788</v>
      </c>
      <c r="B2670" s="12">
        <v>4472.71</v>
      </c>
      <c r="C2670" s="13">
        <v>0.18142682115571684</v>
      </c>
      <c r="D2670" s="13">
        <v>1.4721563040233088</v>
      </c>
      <c r="E2670" s="13">
        <v>10.709821461721813</v>
      </c>
      <c r="F2670" s="13">
        <v>10.832998805612149</v>
      </c>
    </row>
    <row r="2671" spans="1:6">
      <c r="A2671" s="112">
        <v>44789</v>
      </c>
      <c r="B2671" s="12">
        <v>4468.0600000000004</v>
      </c>
      <c r="C2671" s="13">
        <v>-0.1039638161204226</v>
      </c>
      <c r="D2671" s="13">
        <v>1.3666619780299705</v>
      </c>
      <c r="E2671" s="13">
        <v>10.594723306510101</v>
      </c>
      <c r="F2671" s="13">
        <v>11.361846368575868</v>
      </c>
    </row>
    <row r="2672" spans="1:6">
      <c r="A2672" s="112">
        <v>44790</v>
      </c>
      <c r="B2672" s="12">
        <v>4474.57</v>
      </c>
      <c r="C2672" s="13">
        <v>0.14570081869982321</v>
      </c>
      <c r="D2672" s="13">
        <v>1.5143540344206396</v>
      </c>
      <c r="E2672" s="13">
        <v>10.755860723806499</v>
      </c>
      <c r="F2672" s="13">
        <v>11.924689332239403</v>
      </c>
    </row>
    <row r="2673" spans="1:6">
      <c r="A2673" s="112">
        <v>44791</v>
      </c>
      <c r="B2673" s="12">
        <v>4481.68</v>
      </c>
      <c r="C2673" s="13">
        <v>0.15889794997061557</v>
      </c>
      <c r="D2673" s="13">
        <v>1.6756582619072535</v>
      </c>
      <c r="E2673" s="13">
        <v>10.931849515968949</v>
      </c>
      <c r="F2673" s="13">
        <v>12.246007117936863</v>
      </c>
    </row>
    <row r="2674" spans="1:6">
      <c r="A2674" s="112">
        <v>44792</v>
      </c>
      <c r="B2674" s="12">
        <v>4473.97</v>
      </c>
      <c r="C2674" s="13">
        <v>-0.17203370164760035</v>
      </c>
      <c r="D2674" s="13">
        <v>1.5007418633247394</v>
      </c>
      <c r="E2674" s="13">
        <v>10.741009348940489</v>
      </c>
      <c r="F2674" s="13">
        <v>11.869666214084074</v>
      </c>
    </row>
    <row r="2675" spans="1:6">
      <c r="A2675" s="112">
        <v>44795</v>
      </c>
      <c r="B2675" s="12">
        <v>4482.05</v>
      </c>
      <c r="C2675" s="13">
        <v>0.18060022753840776</v>
      </c>
      <c r="D2675" s="13">
        <v>1.684052434083072</v>
      </c>
      <c r="E2675" s="13">
        <v>10.941007863802987</v>
      </c>
      <c r="F2675" s="13">
        <v>11.722228038426842</v>
      </c>
    </row>
    <row r="2676" spans="1:6">
      <c r="A2676" s="112">
        <v>44796</v>
      </c>
      <c r="B2676" s="12">
        <v>4493.21</v>
      </c>
      <c r="C2676" s="13">
        <v>0.24899320623374965</v>
      </c>
      <c r="D2676" s="13">
        <v>1.9372388164671017</v>
      </c>
      <c r="E2676" s="13">
        <v>11.217243436311119</v>
      </c>
      <c r="F2676" s="13">
        <v>12.031406223897756</v>
      </c>
    </row>
    <row r="2677" spans="1:6">
      <c r="A2677" s="112">
        <v>44797</v>
      </c>
      <c r="B2677" s="12">
        <v>4504.37</v>
      </c>
      <c r="C2677" s="13">
        <v>0.24837476993062602</v>
      </c>
      <c r="D2677" s="13">
        <v>2.1904251988511314</v>
      </c>
      <c r="E2677" s="13">
        <v>11.493479008819229</v>
      </c>
      <c r="F2677" s="13">
        <v>11.825076649991928</v>
      </c>
    </row>
    <row r="2678" spans="1:6">
      <c r="A2678" s="112">
        <v>44798</v>
      </c>
      <c r="B2678" s="12">
        <v>4502.13</v>
      </c>
      <c r="C2678" s="13">
        <v>-4.9729484922411693E-2</v>
      </c>
      <c r="D2678" s="13">
        <v>2.1396064267597215</v>
      </c>
      <c r="E2678" s="13">
        <v>11.438033875986076</v>
      </c>
      <c r="F2678" s="13">
        <v>11.463692406724268</v>
      </c>
    </row>
    <row r="2679" spans="1:6">
      <c r="A2679" s="112">
        <v>44799</v>
      </c>
      <c r="B2679" s="12">
        <v>4506.75</v>
      </c>
      <c r="C2679" s="13">
        <v>0.10261809410212486</v>
      </c>
      <c r="D2679" s="13">
        <v>2.2444201441982781</v>
      </c>
      <c r="E2679" s="13">
        <v>11.552389462454471</v>
      </c>
      <c r="F2679" s="13">
        <v>11.957539728872346</v>
      </c>
    </row>
    <row r="2680" spans="1:6">
      <c r="A2680" s="112">
        <v>44802</v>
      </c>
      <c r="B2680" s="12">
        <v>4517.7299999999996</v>
      </c>
      <c r="C2680" s="13">
        <v>0.24363454817772912</v>
      </c>
      <c r="D2680" s="13">
        <v>2.4935228752535288</v>
      </c>
      <c r="E2680" s="13">
        <v>11.82416962250279</v>
      </c>
      <c r="F2680" s="13">
        <v>11.82472320613066</v>
      </c>
    </row>
    <row r="2681" spans="1:6">
      <c r="A2681" s="112">
        <v>44803</v>
      </c>
      <c r="B2681" s="12">
        <v>4513.24</v>
      </c>
      <c r="C2681" s="13">
        <v>-9.9386196164885643E-2</v>
      </c>
      <c r="D2681" s="13">
        <v>2.3916584615524261</v>
      </c>
      <c r="E2681" s="13">
        <v>11.713031833922006</v>
      </c>
      <c r="F2681" s="13">
        <v>11.826795377509946</v>
      </c>
    </row>
    <row r="2682" spans="1:6">
      <c r="A2682" s="112">
        <v>44804</v>
      </c>
      <c r="B2682" s="12">
        <v>4515.16</v>
      </c>
      <c r="C2682" s="13">
        <v>4.254150011964164E-2</v>
      </c>
      <c r="D2682" s="13">
        <v>2.4352174090593648</v>
      </c>
      <c r="E2682" s="13">
        <v>11.760556233493302</v>
      </c>
      <c r="F2682" s="13">
        <v>11.953147470419623</v>
      </c>
    </row>
    <row r="2683" spans="1:6">
      <c r="A2683" s="112">
        <v>44805</v>
      </c>
      <c r="B2683" s="12">
        <v>4528.5200000000004</v>
      </c>
      <c r="C2683" s="13">
        <v>0.29589206141089619</v>
      </c>
      <c r="D2683" s="13">
        <v>0.29589206141089619</v>
      </c>
      <c r="E2683" s="13">
        <v>12.091246847176883</v>
      </c>
      <c r="F2683" s="13">
        <v>12.157041454703975</v>
      </c>
    </row>
    <row r="2684" spans="1:6">
      <c r="A2684" s="112">
        <v>44806</v>
      </c>
      <c r="B2684" s="12">
        <v>4531.67</v>
      </c>
      <c r="C2684" s="13">
        <v>6.9559149567610667E-2</v>
      </c>
      <c r="D2684" s="13">
        <v>0.36565703098008218</v>
      </c>
      <c r="E2684" s="13">
        <v>12.169216565223518</v>
      </c>
      <c r="F2684" s="13">
        <v>12.426348184847136</v>
      </c>
    </row>
    <row r="2685" spans="1:6">
      <c r="A2685" s="112">
        <v>44809</v>
      </c>
      <c r="B2685" s="12">
        <v>4542.1499999999996</v>
      </c>
      <c r="C2685" s="13">
        <v>0.2312613230883942</v>
      </c>
      <c r="D2685" s="13">
        <v>0.59776397735626929</v>
      </c>
      <c r="E2685" s="13">
        <v>12.428620579550142</v>
      </c>
      <c r="F2685" s="13">
        <v>12.579654539100416</v>
      </c>
    </row>
    <row r="2686" spans="1:6">
      <c r="A2686" s="112">
        <v>44810</v>
      </c>
      <c r="B2686" s="12">
        <v>4525.1099999999997</v>
      </c>
      <c r="C2686" s="13">
        <v>-0.37515273603909716</v>
      </c>
      <c r="D2686" s="13">
        <v>0.22036871340107567</v>
      </c>
      <c r="E2686" s="13">
        <v>12.00684153335494</v>
      </c>
      <c r="F2686" s="13">
        <v>12.055657496898409</v>
      </c>
    </row>
    <row r="2687" spans="1:6">
      <c r="A2687" s="112">
        <v>44812</v>
      </c>
      <c r="B2687" s="12">
        <v>4521.96</v>
      </c>
      <c r="C2687" s="13">
        <v>-6.9611567453597978E-2</v>
      </c>
      <c r="D2687" s="13">
        <v>0.15060374383188968</v>
      </c>
      <c r="E2687" s="13">
        <v>11.928871815308305</v>
      </c>
      <c r="F2687" s="13">
        <v>12.462228323720993</v>
      </c>
    </row>
    <row r="2688" spans="1:6">
      <c r="A2688" s="112">
        <v>44813</v>
      </c>
      <c r="B2688" s="12">
        <v>4536.3900000000003</v>
      </c>
      <c r="C2688" s="13">
        <v>0.31910941273254334</v>
      </c>
      <c r="D2688" s="13">
        <v>0.47019374728691776</v>
      </c>
      <c r="E2688" s="13">
        <v>12.286047380836273</v>
      </c>
      <c r="F2688" s="13">
        <v>12.645170902499281</v>
      </c>
    </row>
    <row r="2689" spans="1:6">
      <c r="A2689" s="112">
        <v>44816</v>
      </c>
      <c r="B2689" s="12">
        <v>4540.42</v>
      </c>
      <c r="C2689" s="13">
        <v>8.8837159062604698E-2</v>
      </c>
      <c r="D2689" s="13">
        <v>0.55944861311669758</v>
      </c>
      <c r="E2689" s="13">
        <v>12.385799115353091</v>
      </c>
      <c r="F2689" s="13">
        <v>12.811071357582993</v>
      </c>
    </row>
    <row r="2690" spans="1:6">
      <c r="A2690" s="112">
        <v>44817</v>
      </c>
      <c r="B2690" s="12">
        <v>4541.6899999999996</v>
      </c>
      <c r="C2690" s="13">
        <v>2.7970980658165168E-2</v>
      </c>
      <c r="D2690" s="13">
        <v>0.58757607703823211</v>
      </c>
      <c r="E2690" s="13">
        <v>12.417234525486176</v>
      </c>
      <c r="F2690" s="13">
        <v>12.546494886491754</v>
      </c>
    </row>
    <row r="2691" spans="1:6">
      <c r="A2691" s="112">
        <v>44818</v>
      </c>
      <c r="B2691" s="12">
        <v>4551.3999999999996</v>
      </c>
      <c r="C2691" s="13">
        <v>0.21379706673065879</v>
      </c>
      <c r="D2691" s="13">
        <v>0.80262936418642461</v>
      </c>
      <c r="E2691" s="13">
        <v>12.65757927540141</v>
      </c>
      <c r="F2691" s="13">
        <v>12.810878067883813</v>
      </c>
    </row>
    <row r="2692" spans="1:6">
      <c r="A2692" s="112">
        <v>44819</v>
      </c>
      <c r="B2692" s="12">
        <v>4550.25</v>
      </c>
      <c r="C2692" s="13">
        <v>-2.5266950828306545E-2</v>
      </c>
      <c r="D2692" s="13">
        <v>0.77715961339133166</v>
      </c>
      <c r="E2692" s="13">
        <v>12.629114140241526</v>
      </c>
      <c r="F2692" s="13">
        <v>12.569486191822698</v>
      </c>
    </row>
    <row r="2693" spans="1:6">
      <c r="A2693" s="112">
        <v>44820</v>
      </c>
      <c r="B2693" s="12">
        <v>4544.6499999999996</v>
      </c>
      <c r="C2693" s="13">
        <v>-0.12307016098017654</v>
      </c>
      <c r="D2693" s="13">
        <v>0.65313300082388004</v>
      </c>
      <c r="E2693" s="13">
        <v>12.490501308158585</v>
      </c>
      <c r="F2693" s="13">
        <v>12.449863787860416</v>
      </c>
    </row>
    <row r="2694" spans="1:6">
      <c r="A2694" s="112">
        <v>44823</v>
      </c>
      <c r="B2694" s="12">
        <v>4553.97</v>
      </c>
      <c r="C2694" s="13">
        <v>0.2050762985048582</v>
      </c>
      <c r="D2694" s="13">
        <v>0.85954872031113183</v>
      </c>
      <c r="E2694" s="13">
        <v>12.721192664410918</v>
      </c>
      <c r="F2694" s="13">
        <v>12.900602685931473</v>
      </c>
    </row>
    <row r="2695" spans="1:6">
      <c r="A2695" s="112">
        <v>44824</v>
      </c>
      <c r="B2695" s="12">
        <v>4564.09</v>
      </c>
      <c r="C2695" s="13">
        <v>0.22222368614637222</v>
      </c>
      <c r="D2695" s="13">
        <v>1.0836825273080164</v>
      </c>
      <c r="E2695" s="13">
        <v>12.971685853817917</v>
      </c>
      <c r="F2695" s="13">
        <v>13.895813837419691</v>
      </c>
    </row>
    <row r="2696" spans="1:6">
      <c r="A2696" s="112">
        <v>44825</v>
      </c>
      <c r="B2696" s="12">
        <v>4574.43</v>
      </c>
      <c r="C2696" s="13">
        <v>0.22655118544989694</v>
      </c>
      <c r="D2696" s="13">
        <v>1.3126888083700328</v>
      </c>
      <c r="E2696" s="13">
        <v>13.227624547342476</v>
      </c>
      <c r="F2696" s="13">
        <v>13.847298682939947</v>
      </c>
    </row>
    <row r="2697" spans="1:6">
      <c r="A2697" s="112">
        <v>44826</v>
      </c>
      <c r="B2697" s="12">
        <v>4597.6099999999997</v>
      </c>
      <c r="C2697" s="13">
        <v>0.50672980021553293</v>
      </c>
      <c r="D2697" s="13">
        <v>1.8260703939616763</v>
      </c>
      <c r="E2697" s="13">
        <v>13.801382663000016</v>
      </c>
      <c r="F2697" s="13">
        <v>14.143811554875851</v>
      </c>
    </row>
    <row r="2698" spans="1:6">
      <c r="A2698" s="112">
        <v>44827</v>
      </c>
      <c r="B2698" s="12">
        <v>4598.7700000000004</v>
      </c>
      <c r="C2698" s="13">
        <v>2.5230500194672878E-2</v>
      </c>
      <c r="D2698" s="13">
        <v>1.851761620850656</v>
      </c>
      <c r="E2698" s="13">
        <v>13.830095321074353</v>
      </c>
      <c r="F2698" s="13">
        <v>13.558568680565685</v>
      </c>
    </row>
    <row r="2699" spans="1:6" ht="15" customHeight="1">
      <c r="A2699" s="112">
        <v>44830</v>
      </c>
      <c r="B2699" s="12">
        <v>4584.4399999999996</v>
      </c>
      <c r="C2699" s="13">
        <v>-0.31160505961378426</v>
      </c>
      <c r="D2699" s="13">
        <v>1.5343863783343181</v>
      </c>
      <c r="E2699" s="13">
        <v>13.475394984690702</v>
      </c>
      <c r="F2699" s="13">
        <v>13.059540456091279</v>
      </c>
    </row>
    <row r="2700" spans="1:6">
      <c r="A2700" s="112">
        <v>44831</v>
      </c>
      <c r="B2700" s="12">
        <v>4581.13</v>
      </c>
      <c r="C2700" s="13">
        <v>-7.2200748619233313E-2</v>
      </c>
      <c r="D2700" s="13">
        <v>1.46107779126321</v>
      </c>
      <c r="E2700" s="13">
        <v>13.393464900013118</v>
      </c>
      <c r="F2700" s="13">
        <v>12.915533887255283</v>
      </c>
    </row>
    <row r="2701" spans="1:6">
      <c r="A2701" s="112">
        <v>44832</v>
      </c>
      <c r="B2701" s="12">
        <v>4575.78</v>
      </c>
      <c r="C2701" s="13">
        <v>-0.11678341369925072</v>
      </c>
      <c r="D2701" s="13">
        <v>1.3425880810425284</v>
      </c>
      <c r="E2701" s="13">
        <v>13.261040140791014</v>
      </c>
      <c r="F2701" s="13">
        <v>13.375537357995015</v>
      </c>
    </row>
    <row r="2702" spans="1:6">
      <c r="A2702" s="112">
        <v>44833</v>
      </c>
      <c r="B2702" s="12">
        <v>4571.03</v>
      </c>
      <c r="C2702" s="13">
        <v>-0.10380743829467853</v>
      </c>
      <c r="D2702" s="13">
        <v>1.2373869364540768</v>
      </c>
      <c r="E2702" s="13">
        <v>13.143466756434963</v>
      </c>
      <c r="F2702" s="13">
        <v>13.19081602836809</v>
      </c>
    </row>
    <row r="2703" spans="1:6">
      <c r="A2703" s="112">
        <v>44834</v>
      </c>
      <c r="B2703" s="12">
        <v>4582.6099999999997</v>
      </c>
      <c r="C2703" s="13">
        <v>0.25333458760936622</v>
      </c>
      <c r="D2703" s="13">
        <v>1.493856253156034</v>
      </c>
      <c r="E2703" s="13">
        <v>13.430098291349314</v>
      </c>
      <c r="F2703" s="13">
        <v>13.450597875869574</v>
      </c>
    </row>
    <row r="2704" spans="1:6">
      <c r="A2704" s="112">
        <v>44837</v>
      </c>
      <c r="B2704" s="12">
        <v>4608.62</v>
      </c>
      <c r="C2704" s="13">
        <v>0.56758048361087443</v>
      </c>
      <c r="D2704" s="13">
        <v>0.56758048361087443</v>
      </c>
      <c r="E2704" s="13">
        <v>14.07390539179163</v>
      </c>
      <c r="F2704" s="13">
        <v>13.791681584177962</v>
      </c>
    </row>
    <row r="2705" spans="1:6">
      <c r="A2705" s="112">
        <v>44838</v>
      </c>
      <c r="B2705" s="12">
        <v>4600.24</v>
      </c>
      <c r="C2705" s="13">
        <v>-0.18179999999999999</v>
      </c>
      <c r="D2705" s="13">
        <v>0.38469999999999999</v>
      </c>
      <c r="E2705" s="13">
        <v>13.8665</v>
      </c>
      <c r="F2705" s="13">
        <v>14.060700000000001</v>
      </c>
    </row>
    <row r="2706" spans="1:6">
      <c r="A2706" s="112">
        <v>44839</v>
      </c>
      <c r="B2706" s="12">
        <v>4608.29</v>
      </c>
      <c r="C2706" s="13">
        <v>0.17499999999999999</v>
      </c>
      <c r="D2706" s="13">
        <v>0.56040000000000001</v>
      </c>
      <c r="E2706" s="13">
        <v>14.0657</v>
      </c>
      <c r="F2706" s="13">
        <v>14.096500000000001</v>
      </c>
    </row>
    <row r="2707" spans="1:6">
      <c r="A2707" s="112">
        <v>44840</v>
      </c>
      <c r="B2707" s="12">
        <v>4622.42</v>
      </c>
      <c r="C2707" s="13">
        <v>0.30659999999999998</v>
      </c>
      <c r="D2707" s="13">
        <v>0.86870000000000003</v>
      </c>
      <c r="E2707" s="13">
        <v>14.4155</v>
      </c>
      <c r="F2707" s="13">
        <v>14.536</v>
      </c>
    </row>
    <row r="2708" spans="1:6">
      <c r="A2708" s="112">
        <v>44841</v>
      </c>
      <c r="B2708" s="12">
        <v>4630.29</v>
      </c>
      <c r="C2708" s="13">
        <v>0.17030000000000001</v>
      </c>
      <c r="D2708" s="13">
        <v>1.0405</v>
      </c>
      <c r="E2708" s="13">
        <v>14.610300000000001</v>
      </c>
      <c r="F2708" s="13">
        <v>14.396800000000001</v>
      </c>
    </row>
    <row r="2709" spans="1:6">
      <c r="A2709" s="112">
        <v>44844</v>
      </c>
      <c r="B2709" s="12">
        <v>4635.62</v>
      </c>
      <c r="C2709" s="13">
        <v>0.11509999999999999</v>
      </c>
      <c r="D2709" s="13">
        <v>1.1568000000000001</v>
      </c>
      <c r="E2709" s="13">
        <v>14.7422</v>
      </c>
      <c r="F2709" s="13">
        <v>14.154199999999999</v>
      </c>
    </row>
    <row r="2710" spans="1:6">
      <c r="A2710" s="112">
        <v>44845</v>
      </c>
      <c r="B2710" s="12">
        <v>4624.1499999999996</v>
      </c>
      <c r="C2710" s="13">
        <v>-0.24740000000000001</v>
      </c>
      <c r="D2710" s="13">
        <v>0.90649999999999997</v>
      </c>
      <c r="E2710" s="13">
        <v>14.458299999999999</v>
      </c>
      <c r="F2710" s="13">
        <v>13.9214</v>
      </c>
    </row>
    <row r="2711" spans="1:6">
      <c r="A2711" s="112">
        <v>44847</v>
      </c>
      <c r="B2711" s="12">
        <v>4617.21</v>
      </c>
      <c r="C2711" s="13">
        <v>-0.15010000000000001</v>
      </c>
      <c r="D2711" s="13">
        <v>0.755</v>
      </c>
      <c r="E2711" s="13">
        <v>14.2865</v>
      </c>
      <c r="F2711" s="13">
        <v>13.821899999999999</v>
      </c>
    </row>
    <row r="2712" spans="1:6">
      <c r="A2712" s="112">
        <v>44848</v>
      </c>
      <c r="B2712" s="12">
        <v>4617.47</v>
      </c>
      <c r="C2712" s="13">
        <v>5.5999999999999999E-3</v>
      </c>
      <c r="D2712" s="13">
        <v>0.76070000000000004</v>
      </c>
      <c r="E2712" s="13">
        <v>14.292999999999999</v>
      </c>
      <c r="F2712" s="13">
        <v>13.6997</v>
      </c>
    </row>
    <row r="2713" spans="1:6">
      <c r="A2713" s="112">
        <v>44851</v>
      </c>
      <c r="B2713" s="12">
        <v>4616.7299999999996</v>
      </c>
      <c r="C2713" s="13">
        <v>-1.6E-2</v>
      </c>
      <c r="D2713" s="13">
        <v>0.74460000000000004</v>
      </c>
      <c r="E2713" s="13">
        <v>14.2746</v>
      </c>
      <c r="F2713" s="13">
        <v>13.3004</v>
      </c>
    </row>
    <row r="2714" spans="1:6">
      <c r="A2714" s="112">
        <v>44852</v>
      </c>
      <c r="B2714" s="12">
        <v>4624.7299999999996</v>
      </c>
      <c r="C2714" s="13">
        <v>0.17330000000000001</v>
      </c>
      <c r="D2714" s="13">
        <v>0.91910000000000003</v>
      </c>
      <c r="E2714" s="13">
        <v>14.4727</v>
      </c>
      <c r="F2714" s="13">
        <v>13.4054</v>
      </c>
    </row>
    <row r="2715" spans="1:6">
      <c r="A2715" s="112">
        <v>44853</v>
      </c>
      <c r="B2715" s="12">
        <v>4634.3900000000003</v>
      </c>
      <c r="C2715" s="13">
        <v>0.2089</v>
      </c>
      <c r="D2715" s="13">
        <v>1.1298999999999999</v>
      </c>
      <c r="E2715" s="13">
        <v>14.7118</v>
      </c>
      <c r="F2715" s="13">
        <v>14.1076</v>
      </c>
    </row>
    <row r="2716" spans="1:6">
      <c r="A2716" s="112">
        <v>44854</v>
      </c>
      <c r="B2716" s="12">
        <v>4640.08</v>
      </c>
      <c r="C2716" s="13">
        <v>0.12280000000000001</v>
      </c>
      <c r="D2716" s="13">
        <v>1.2541</v>
      </c>
      <c r="E2716" s="13">
        <v>14.852600000000001</v>
      </c>
      <c r="F2716" s="13">
        <v>14.314399999999999</v>
      </c>
    </row>
    <row r="2717" spans="1:6">
      <c r="A2717" s="112">
        <v>44855</v>
      </c>
      <c r="B2717" s="12">
        <v>4648.7299999999996</v>
      </c>
      <c r="C2717" s="13">
        <v>0.18640000000000001</v>
      </c>
      <c r="D2717" s="13">
        <v>1.4428000000000001</v>
      </c>
      <c r="E2717" s="13">
        <v>15.066700000000001</v>
      </c>
      <c r="F2717" s="13">
        <v>14.815799999999999</v>
      </c>
    </row>
    <row r="2718" spans="1:6">
      <c r="A2718" s="112">
        <v>44858</v>
      </c>
      <c r="B2718" s="12">
        <v>4629.83</v>
      </c>
      <c r="C2718" s="13">
        <v>-0.40660000000000002</v>
      </c>
      <c r="D2718" s="13">
        <v>1.0304</v>
      </c>
      <c r="E2718" s="13">
        <v>14.5989</v>
      </c>
      <c r="F2718" s="13">
        <v>14.7941</v>
      </c>
    </row>
    <row r="2719" spans="1:6">
      <c r="A2719" s="112">
        <v>44859</v>
      </c>
      <c r="B2719" s="12">
        <v>4614.13</v>
      </c>
      <c r="C2719" s="13">
        <v>-0.33910000000000001</v>
      </c>
      <c r="D2719" s="13">
        <v>0.68779999999999997</v>
      </c>
      <c r="E2719" s="13">
        <v>14.2103</v>
      </c>
      <c r="F2719" s="13">
        <v>14.124700000000001</v>
      </c>
    </row>
    <row r="2720" spans="1:6">
      <c r="A2720" s="112">
        <v>44860</v>
      </c>
      <c r="B2720" s="12">
        <v>4596.5</v>
      </c>
      <c r="C2720" s="13">
        <v>-0.3821</v>
      </c>
      <c r="D2720" s="13">
        <v>0.30309999999999998</v>
      </c>
      <c r="E2720" s="13">
        <v>13.773899999999999</v>
      </c>
      <c r="F2720" s="13">
        <v>14.117699999999999</v>
      </c>
    </row>
    <row r="2721" spans="1:6">
      <c r="A2721" s="112">
        <v>44861</v>
      </c>
      <c r="B2721" s="12">
        <v>4611.5</v>
      </c>
      <c r="C2721" s="13">
        <v>0.32629999999999998</v>
      </c>
      <c r="D2721" s="13">
        <v>0.63039999999999996</v>
      </c>
      <c r="E2721" s="13">
        <v>14.145200000000001</v>
      </c>
      <c r="F2721" s="13">
        <v>14.9023</v>
      </c>
    </row>
    <row r="2722" spans="1:6">
      <c r="A2722" s="112">
        <v>44862</v>
      </c>
      <c r="B2722" s="12">
        <v>4616.6499999999996</v>
      </c>
      <c r="C2722" s="13">
        <v>0.11169999999999999</v>
      </c>
      <c r="D2722" s="13">
        <v>0.74280000000000002</v>
      </c>
      <c r="E2722" s="13">
        <v>14.2727</v>
      </c>
      <c r="F2722" s="13">
        <v>15.0593</v>
      </c>
    </row>
    <row r="2723" spans="1:6">
      <c r="A2723" s="112">
        <v>44865</v>
      </c>
      <c r="B2723" s="12">
        <v>4644.1899999999996</v>
      </c>
      <c r="C2723" s="13">
        <v>0.59650000000000003</v>
      </c>
      <c r="D2723" s="13">
        <v>1.3438000000000001</v>
      </c>
      <c r="E2723" s="13">
        <v>14.9543</v>
      </c>
      <c r="F2723" s="13">
        <v>15.8216</v>
      </c>
    </row>
    <row r="2724" spans="1:6">
      <c r="A2724" s="112">
        <v>44866</v>
      </c>
      <c r="B2724" s="12">
        <v>4648.04</v>
      </c>
      <c r="C2724" s="13">
        <v>8.2900000000000001E-2</v>
      </c>
      <c r="D2724" s="13">
        <v>8.2900000000000001E-2</v>
      </c>
      <c r="E2724" s="13">
        <v>15.0496</v>
      </c>
      <c r="F2724" s="13">
        <v>15.5246</v>
      </c>
    </row>
    <row r="2725" spans="1:6">
      <c r="A2725" s="112">
        <v>44868</v>
      </c>
      <c r="B2725" s="12">
        <v>4661.3599999999997</v>
      </c>
      <c r="C2725" s="13">
        <v>0.28660000000000002</v>
      </c>
      <c r="D2725" s="13">
        <v>0.36969999999999997</v>
      </c>
      <c r="E2725" s="13">
        <v>15.379300000000001</v>
      </c>
      <c r="F2725" s="13">
        <v>15.3756</v>
      </c>
    </row>
    <row r="2726" spans="1:6">
      <c r="A2726" s="112">
        <v>44869</v>
      </c>
      <c r="B2726" s="12">
        <v>4661.97</v>
      </c>
      <c r="C2726" s="13">
        <v>1.3100000000000001E-2</v>
      </c>
      <c r="D2726" s="13">
        <v>0.38279999999999997</v>
      </c>
      <c r="E2726" s="13">
        <v>15.394399999999999</v>
      </c>
      <c r="F2726" s="13">
        <v>15.7052</v>
      </c>
    </row>
    <row r="2727" spans="1:6">
      <c r="A2727" s="112">
        <v>44872</v>
      </c>
      <c r="B2727" s="12">
        <v>4640.01</v>
      </c>
      <c r="C2727" s="13">
        <v>-0.47099999999999997</v>
      </c>
      <c r="D2727" s="13">
        <v>-0.09</v>
      </c>
      <c r="E2727" s="13">
        <v>14.850899999999999</v>
      </c>
      <c r="F2727" s="13">
        <v>14.9459</v>
      </c>
    </row>
    <row r="2728" spans="1:6">
      <c r="A2728" s="112">
        <v>44873</v>
      </c>
      <c r="B2728" s="12">
        <v>4631.2299999999996</v>
      </c>
      <c r="C2728" s="13">
        <v>-0.18920000000000001</v>
      </c>
      <c r="D2728" s="13">
        <v>-0.27910000000000001</v>
      </c>
      <c r="E2728" s="13">
        <v>14.633599999999999</v>
      </c>
      <c r="F2728" s="13">
        <v>14.7494</v>
      </c>
    </row>
    <row r="2729" spans="1:6">
      <c r="A2729" s="112">
        <v>44874</v>
      </c>
      <c r="B2729" s="12">
        <v>4625.46</v>
      </c>
      <c r="C2729" s="13">
        <v>-0.1246</v>
      </c>
      <c r="D2729" s="13">
        <v>-0.40329999999999999</v>
      </c>
      <c r="E2729" s="13">
        <v>14.4907</v>
      </c>
      <c r="F2729" s="13">
        <v>14.7</v>
      </c>
    </row>
    <row r="2730" spans="1:6">
      <c r="A2730" s="112">
        <v>44875</v>
      </c>
      <c r="B2730" s="12">
        <v>4588.1899999999996</v>
      </c>
      <c r="C2730" s="13">
        <v>-0.80579999999999996</v>
      </c>
      <c r="D2730" s="13">
        <v>-1.2058</v>
      </c>
      <c r="E2730" s="13">
        <v>13.568199999999999</v>
      </c>
      <c r="F2730" s="13">
        <v>13.428100000000001</v>
      </c>
    </row>
    <row r="2731" spans="1:6">
      <c r="A2731" s="112">
        <v>44876</v>
      </c>
      <c r="B2731" s="12">
        <v>4585.93</v>
      </c>
      <c r="C2731" s="13">
        <v>-4.9299999999999997E-2</v>
      </c>
      <c r="D2731" s="13">
        <v>-1.2544999999999999</v>
      </c>
      <c r="E2731" s="13">
        <v>13.5123</v>
      </c>
      <c r="F2731" s="13">
        <v>12.897500000000001</v>
      </c>
    </row>
    <row r="2732" spans="1:6">
      <c r="A2732" s="112">
        <v>44879</v>
      </c>
      <c r="B2732" s="12">
        <v>4590.28</v>
      </c>
      <c r="C2732" s="13">
        <v>9.4899999999999998E-2</v>
      </c>
      <c r="D2732" s="13">
        <v>-1.1608000000000001</v>
      </c>
      <c r="E2732" s="13">
        <v>13.619899999999999</v>
      </c>
      <c r="F2732" s="13">
        <v>13.0884</v>
      </c>
    </row>
    <row r="2733" spans="1:6">
      <c r="A2733" s="112">
        <v>44881</v>
      </c>
      <c r="B2733" s="12">
        <v>4574.7700000000004</v>
      </c>
      <c r="C2733" s="13">
        <v>-0.33789999999999998</v>
      </c>
      <c r="D2733" s="13">
        <v>-1.4947999999999999</v>
      </c>
      <c r="E2733" s="13">
        <v>13.236000000000001</v>
      </c>
      <c r="F2733" s="13">
        <v>12.9102</v>
      </c>
    </row>
    <row r="2734" spans="1:6">
      <c r="A2734" s="112">
        <v>44882</v>
      </c>
      <c r="B2734" s="12">
        <v>4569.1499999999996</v>
      </c>
      <c r="C2734" s="13">
        <v>-0.12280000000000001</v>
      </c>
      <c r="D2734" s="13">
        <v>-1.6157999999999999</v>
      </c>
      <c r="E2734" s="13">
        <v>13.0969</v>
      </c>
      <c r="F2734" s="13">
        <v>13.1686</v>
      </c>
    </row>
    <row r="2735" spans="1:6">
      <c r="A2735" s="112">
        <v>44883</v>
      </c>
      <c r="B2735" s="12">
        <v>4563.1899999999996</v>
      </c>
      <c r="C2735" s="13">
        <v>-0.13039999999999999</v>
      </c>
      <c r="D2735" s="13">
        <v>-1.7441</v>
      </c>
      <c r="E2735" s="13">
        <v>12.949400000000001</v>
      </c>
      <c r="F2735" s="13">
        <v>13.0123</v>
      </c>
    </row>
    <row r="2736" spans="1:6">
      <c r="A2736" s="112">
        <v>44886</v>
      </c>
      <c r="B2736" s="12">
        <v>4568.34</v>
      </c>
      <c r="C2736" s="13">
        <v>0.1129</v>
      </c>
      <c r="D2736" s="13">
        <v>-1.6332</v>
      </c>
      <c r="E2736" s="13">
        <v>13.0769</v>
      </c>
      <c r="F2736" s="13">
        <v>13.1264</v>
      </c>
    </row>
    <row r="2737" spans="1:6">
      <c r="A2737" s="112">
        <v>44887</v>
      </c>
      <c r="B2737" s="12">
        <v>4562.92</v>
      </c>
      <c r="C2737" s="13">
        <v>-0.1186</v>
      </c>
      <c r="D2737" s="13">
        <v>-1.7499</v>
      </c>
      <c r="E2737" s="13">
        <v>12.9427</v>
      </c>
      <c r="F2737" s="13">
        <v>13.1099</v>
      </c>
    </row>
    <row r="2738" spans="1:6">
      <c r="A2738" s="112">
        <v>44888</v>
      </c>
      <c r="B2738" s="12">
        <v>4553.13</v>
      </c>
      <c r="C2738" s="13">
        <v>-0.21460000000000001</v>
      </c>
      <c r="D2738" s="13">
        <v>-1.9607000000000001</v>
      </c>
      <c r="E2738" s="13">
        <v>12.7004</v>
      </c>
      <c r="F2738" s="13">
        <v>12.545199999999999</v>
      </c>
    </row>
    <row r="2739" spans="1:6">
      <c r="A2739" s="112">
        <v>44889</v>
      </c>
      <c r="B2739" s="12">
        <v>4565.1899999999996</v>
      </c>
      <c r="C2739" s="13">
        <v>0.26490000000000002</v>
      </c>
      <c r="D2739" s="13">
        <v>-1.7011000000000001</v>
      </c>
      <c r="E2739" s="13">
        <v>12.998900000000001</v>
      </c>
      <c r="F2739" s="13">
        <v>12.762499999999999</v>
      </c>
    </row>
    <row r="2740" spans="1:6">
      <c r="A2740" s="112">
        <v>44890</v>
      </c>
      <c r="B2740" s="12">
        <v>4557.8100000000004</v>
      </c>
      <c r="C2740" s="13">
        <v>-0.16170000000000001</v>
      </c>
      <c r="D2740" s="13">
        <v>-1.86</v>
      </c>
      <c r="E2740" s="13">
        <v>12.8162</v>
      </c>
      <c r="F2740" s="13">
        <v>12.290100000000001</v>
      </c>
    </row>
    <row r="2741" spans="1:6">
      <c r="A2741" s="112">
        <v>44893</v>
      </c>
      <c r="B2741" s="12">
        <v>4557.34</v>
      </c>
      <c r="C2741" s="13">
        <v>-1.03E-2</v>
      </c>
      <c r="D2741" s="13">
        <v>-1.8701000000000001</v>
      </c>
      <c r="E2741" s="13">
        <v>12.804600000000001</v>
      </c>
      <c r="F2741" s="13">
        <v>13.679399999999999</v>
      </c>
    </row>
    <row r="2742" spans="1:6">
      <c r="A2742" s="112">
        <v>44894</v>
      </c>
      <c r="B2742" s="12">
        <v>4564.96</v>
      </c>
      <c r="C2742" s="13">
        <v>0.16719999999999999</v>
      </c>
      <c r="D2742" s="13">
        <v>-1.706</v>
      </c>
      <c r="E2742" s="13">
        <v>12.9932</v>
      </c>
      <c r="F2742" s="13">
        <v>13.595499999999999</v>
      </c>
    </row>
    <row r="2743" spans="1:6">
      <c r="A2743" s="112">
        <v>44895</v>
      </c>
      <c r="B2743" s="12">
        <v>4573.72</v>
      </c>
      <c r="C2743" s="13">
        <v>0.19189999999999999</v>
      </c>
      <c r="D2743" s="13">
        <v>-1.5174000000000001</v>
      </c>
      <c r="E2743" s="13">
        <v>13.210100000000001</v>
      </c>
      <c r="F2743" s="13">
        <v>14.627599999999999</v>
      </c>
    </row>
    <row r="2744" spans="1:6">
      <c r="A2744" s="112">
        <v>44896</v>
      </c>
      <c r="B2744" s="12">
        <v>4569.74</v>
      </c>
      <c r="C2744" s="13">
        <v>-8.6999999999999994E-2</v>
      </c>
      <c r="D2744" s="13">
        <v>-8.6999999999999994E-2</v>
      </c>
      <c r="E2744" s="13">
        <v>13.111499999999999</v>
      </c>
      <c r="F2744" s="13">
        <v>14.8317</v>
      </c>
    </row>
    <row r="2745" spans="1:6">
      <c r="A2745" s="112">
        <v>44897</v>
      </c>
      <c r="B2745" s="12">
        <v>4576.29</v>
      </c>
      <c r="C2745" s="13">
        <v>0.14330000000000001</v>
      </c>
      <c r="D2745" s="13">
        <v>5.62E-2</v>
      </c>
      <c r="E2745" s="13">
        <v>13.2737</v>
      </c>
      <c r="F2745" s="13">
        <v>14.3672</v>
      </c>
    </row>
    <row r="2746" spans="1:6">
      <c r="A2746" s="112">
        <v>44900</v>
      </c>
      <c r="B2746" s="12">
        <v>4561.6000000000004</v>
      </c>
      <c r="C2746" s="13">
        <v>-0.32100000000000001</v>
      </c>
      <c r="D2746" s="13">
        <v>-0.26500000000000001</v>
      </c>
      <c r="E2746" s="13">
        <v>12.9101</v>
      </c>
      <c r="F2746" s="13">
        <v>13.970800000000001</v>
      </c>
    </row>
    <row r="2747" spans="1:6">
      <c r="A2747" s="112">
        <v>44901</v>
      </c>
      <c r="B2747" s="12">
        <v>4556.04</v>
      </c>
      <c r="C2747" s="13">
        <v>-0.12189999999999999</v>
      </c>
      <c r="D2747" s="13">
        <v>-0.3866</v>
      </c>
      <c r="E2747" s="13">
        <v>12.772399999999999</v>
      </c>
      <c r="F2747" s="13">
        <v>13.348699999999999</v>
      </c>
    </row>
    <row r="2748" spans="1:6">
      <c r="A2748" s="112">
        <v>44902</v>
      </c>
      <c r="B2748" s="12">
        <v>4557.96</v>
      </c>
      <c r="C2748" s="13">
        <v>4.2099999999999999E-2</v>
      </c>
      <c r="D2748" s="13">
        <v>-0.34460000000000002</v>
      </c>
      <c r="E2748" s="13">
        <v>12.82</v>
      </c>
      <c r="F2748" s="13">
        <v>13.054500000000001</v>
      </c>
    </row>
    <row r="2749" spans="1:6">
      <c r="A2749" s="112">
        <v>44903</v>
      </c>
      <c r="B2749" s="12">
        <v>4551.93</v>
      </c>
      <c r="C2749" s="13">
        <v>-0.1323</v>
      </c>
      <c r="D2749" s="13">
        <v>-0.47639999999999999</v>
      </c>
      <c r="E2749" s="13">
        <v>12.6707</v>
      </c>
      <c r="F2749" s="13">
        <v>12.644500000000001</v>
      </c>
    </row>
    <row r="2750" spans="1:6">
      <c r="A2750" s="112">
        <v>44904</v>
      </c>
      <c r="B2750" s="12">
        <v>4550.1499999999996</v>
      </c>
      <c r="C2750" s="13">
        <v>-3.9100000000000003E-2</v>
      </c>
      <c r="D2750" s="13">
        <v>-0.51529999999999998</v>
      </c>
      <c r="E2750" s="13">
        <v>12.6266</v>
      </c>
      <c r="F2750" s="13">
        <v>12.982900000000001</v>
      </c>
    </row>
    <row r="2751" spans="1:6">
      <c r="A2751" s="112">
        <v>44907</v>
      </c>
      <c r="B2751" s="12">
        <v>4544.3999999999996</v>
      </c>
      <c r="C2751" s="13">
        <v>-0.12640000000000001</v>
      </c>
      <c r="D2751" s="13">
        <v>-0.6411</v>
      </c>
      <c r="E2751" s="13">
        <v>12.484299999999999</v>
      </c>
      <c r="F2751" s="13">
        <v>12.549799999999999</v>
      </c>
    </row>
    <row r="2752" spans="1:6">
      <c r="A2752" s="112">
        <v>44908</v>
      </c>
      <c r="B2752" s="12">
        <v>4542.6400000000003</v>
      </c>
      <c r="C2752" s="13">
        <v>-3.8699999999999998E-2</v>
      </c>
      <c r="D2752" s="13">
        <v>-0.67949999999999999</v>
      </c>
      <c r="E2752" s="13">
        <v>12.4407</v>
      </c>
      <c r="F2752" s="13">
        <v>12.770099999999999</v>
      </c>
    </row>
    <row r="2753" spans="1:6">
      <c r="A2753" s="112">
        <v>44909</v>
      </c>
      <c r="B2753" s="12">
        <v>4549.95</v>
      </c>
      <c r="C2753" s="13">
        <v>0.16089999999999999</v>
      </c>
      <c r="D2753" s="13">
        <v>-0.51970000000000005</v>
      </c>
      <c r="E2753" s="13">
        <v>12.621700000000001</v>
      </c>
      <c r="F2753" s="13">
        <v>13.207100000000001</v>
      </c>
    </row>
    <row r="2754" spans="1:6">
      <c r="A2754" s="112">
        <v>44910</v>
      </c>
      <c r="B2754" s="12">
        <v>4549.3100000000004</v>
      </c>
      <c r="C2754" s="13">
        <v>-1.41E-2</v>
      </c>
      <c r="D2754" s="13">
        <v>-0.53369999999999995</v>
      </c>
      <c r="E2754" s="13">
        <v>12.6058</v>
      </c>
      <c r="F2754" s="13">
        <v>12.845499999999999</v>
      </c>
    </row>
    <row r="2755" spans="1:6">
      <c r="A2755" s="112">
        <v>44911</v>
      </c>
      <c r="B2755" s="12">
        <v>4546.49</v>
      </c>
      <c r="C2755" s="13">
        <v>-6.2E-2</v>
      </c>
      <c r="D2755" s="13">
        <v>-0.59540000000000004</v>
      </c>
      <c r="E2755" s="13">
        <v>12.536</v>
      </c>
      <c r="F2755" s="13">
        <v>13.064399999999999</v>
      </c>
    </row>
    <row r="2756" spans="1:6">
      <c r="A2756" s="112">
        <v>44914</v>
      </c>
      <c r="B2756" s="12">
        <v>4552.08</v>
      </c>
      <c r="C2756" s="13">
        <v>0.123</v>
      </c>
      <c r="D2756" s="13">
        <v>-0.47310000000000002</v>
      </c>
      <c r="E2756" s="13">
        <v>12.6744</v>
      </c>
      <c r="F2756" s="13">
        <v>13.3049</v>
      </c>
    </row>
    <row r="2757" spans="1:6">
      <c r="A2757" s="112">
        <v>44915</v>
      </c>
      <c r="B2757" s="12">
        <v>4563.09</v>
      </c>
      <c r="C2757" s="13">
        <v>0.2419</v>
      </c>
      <c r="D2757" s="13">
        <v>-0.2324</v>
      </c>
      <c r="E2757" s="13">
        <v>12.946899999999999</v>
      </c>
      <c r="F2757" s="13">
        <v>14.188000000000001</v>
      </c>
    </row>
    <row r="2758" spans="1:6">
      <c r="A2758" s="112">
        <v>44916</v>
      </c>
      <c r="B2758" s="12">
        <v>4567.47</v>
      </c>
      <c r="C2758" s="13">
        <v>9.6000000000000002E-2</v>
      </c>
      <c r="D2758" s="13">
        <v>-0.13669999999999999</v>
      </c>
      <c r="E2758" s="13">
        <v>13.055300000000001</v>
      </c>
      <c r="F2758" s="13">
        <v>13.751899999999999</v>
      </c>
    </row>
    <row r="2759" spans="1:6">
      <c r="A2759" s="112">
        <v>44917</v>
      </c>
      <c r="B2759" s="12">
        <v>4569.22</v>
      </c>
      <c r="C2759" s="13">
        <v>3.8300000000000001E-2</v>
      </c>
      <c r="D2759" s="13">
        <v>-9.8400000000000001E-2</v>
      </c>
      <c r="E2759" s="13">
        <v>13.098699999999999</v>
      </c>
      <c r="F2759" s="13">
        <v>13.7338</v>
      </c>
    </row>
    <row r="2760" spans="1:6">
      <c r="A2760" s="112">
        <v>44918</v>
      </c>
      <c r="B2760" s="12">
        <v>4581.53</v>
      </c>
      <c r="C2760" s="13">
        <v>0.26939999999999997</v>
      </c>
      <c r="D2760" s="13">
        <v>0.17080000000000001</v>
      </c>
      <c r="E2760" s="13">
        <v>13.4034</v>
      </c>
      <c r="F2760" s="13">
        <v>13.9194</v>
      </c>
    </row>
    <row r="2761" spans="1:6">
      <c r="A2761" s="112">
        <v>44921</v>
      </c>
      <c r="B2761" s="12">
        <v>4578.92</v>
      </c>
      <c r="C2761" s="13">
        <v>-5.7000000000000002E-2</v>
      </c>
      <c r="D2761" s="13">
        <v>0.1137</v>
      </c>
      <c r="E2761" s="13">
        <v>13.338800000000001</v>
      </c>
      <c r="F2761" s="13">
        <v>13.850199999999999</v>
      </c>
    </row>
    <row r="2762" spans="1:6">
      <c r="A2762" s="112">
        <v>44922</v>
      </c>
      <c r="B2762" s="12">
        <v>4577.84</v>
      </c>
      <c r="C2762" s="13">
        <v>-2.3599999999999999E-2</v>
      </c>
      <c r="D2762" s="13">
        <v>9.01E-2</v>
      </c>
      <c r="E2762" s="13">
        <v>13.311999999999999</v>
      </c>
      <c r="F2762" s="13">
        <v>13.518599999999999</v>
      </c>
    </row>
    <row r="2763" spans="1:6">
      <c r="A2763" s="112">
        <v>44923</v>
      </c>
      <c r="B2763" s="12">
        <v>4586.62</v>
      </c>
      <c r="C2763" s="13">
        <v>0.1918</v>
      </c>
      <c r="D2763" s="13">
        <v>0.28199999999999997</v>
      </c>
      <c r="E2763" s="13">
        <v>13.529400000000001</v>
      </c>
      <c r="F2763" s="13">
        <v>13.734</v>
      </c>
    </row>
    <row r="2764" spans="1:6">
      <c r="A2764" s="112">
        <v>44924</v>
      </c>
      <c r="B2764" s="12">
        <v>4588.08</v>
      </c>
      <c r="C2764" s="13">
        <v>3.1800000000000002E-2</v>
      </c>
      <c r="D2764" s="13">
        <v>0.314</v>
      </c>
      <c r="E2764" s="13">
        <v>13.5655</v>
      </c>
      <c r="F2764" s="13">
        <v>13.834899999999999</v>
      </c>
    </row>
    <row r="2765" spans="1:6">
      <c r="A2765" s="112">
        <v>44925</v>
      </c>
      <c r="B2765" s="12">
        <v>4592.07</v>
      </c>
      <c r="C2765" s="13">
        <v>8.6999999999999994E-2</v>
      </c>
      <c r="D2765" s="13">
        <v>0.4012</v>
      </c>
      <c r="E2765" s="13">
        <v>13.664300000000001</v>
      </c>
      <c r="F2765" s="13">
        <v>13.664300000000001</v>
      </c>
    </row>
    <row r="2766" spans="1:6">
      <c r="A2766" s="112">
        <v>44928</v>
      </c>
      <c r="B2766" s="12">
        <v>4583.75</v>
      </c>
      <c r="C2766" s="13">
        <v>-0.1812</v>
      </c>
      <c r="D2766" s="13">
        <v>-0.1812</v>
      </c>
      <c r="E2766" s="13">
        <v>-0.1812</v>
      </c>
      <c r="F2766" s="13">
        <v>13.458299999999999</v>
      </c>
    </row>
    <row r="2767" spans="1:6">
      <c r="A2767" s="112">
        <v>44929</v>
      </c>
      <c r="B2767" s="12">
        <v>4581.8500000000004</v>
      </c>
      <c r="C2767" s="13">
        <v>-4.1500000000000002E-2</v>
      </c>
      <c r="D2767" s="13">
        <v>-0.22259999999999999</v>
      </c>
      <c r="E2767" s="13">
        <v>-0.22259999999999999</v>
      </c>
      <c r="F2767" s="13">
        <v>13.3902</v>
      </c>
    </row>
    <row r="2768" spans="1:6">
      <c r="A2768" s="112">
        <v>44930</v>
      </c>
      <c r="B2768" s="12">
        <v>4580.6099999999997</v>
      </c>
      <c r="C2768" s="13">
        <v>-2.7099999999999999E-2</v>
      </c>
      <c r="D2768" s="13">
        <v>-0.24959999999999999</v>
      </c>
      <c r="E2768" s="13">
        <v>-0.24959999999999999</v>
      </c>
      <c r="F2768" s="13">
        <v>13.4373</v>
      </c>
    </row>
    <row r="2769" spans="1:6">
      <c r="A2769" s="112">
        <v>44931</v>
      </c>
      <c r="B2769" s="12">
        <v>4581.57</v>
      </c>
      <c r="C2769" s="13">
        <v>2.1000000000000001E-2</v>
      </c>
      <c r="D2769" s="13">
        <v>-0.22869999999999999</v>
      </c>
      <c r="E2769" s="13">
        <v>-0.22869999999999999</v>
      </c>
      <c r="F2769" s="13">
        <v>14.1204</v>
      </c>
    </row>
    <row r="2770" spans="1:6">
      <c r="A2770" s="112">
        <v>44932</v>
      </c>
      <c r="B2770" s="12">
        <v>4584.8</v>
      </c>
      <c r="C2770" s="13">
        <v>7.0499999999999993E-2</v>
      </c>
      <c r="D2770" s="13">
        <v>-0.1583</v>
      </c>
      <c r="E2770" s="13">
        <v>-0.1583</v>
      </c>
      <c r="F2770" s="13">
        <v>14.037599999999999</v>
      </c>
    </row>
    <row r="2771" spans="1:6">
      <c r="A2771" s="112">
        <v>44935</v>
      </c>
      <c r="B2771" s="12">
        <v>4593.8500000000004</v>
      </c>
      <c r="C2771" s="13">
        <v>0.19739999999999999</v>
      </c>
      <c r="D2771" s="13">
        <v>3.8800000000000001E-2</v>
      </c>
      <c r="E2771" s="13">
        <v>3.8800000000000001E-2</v>
      </c>
      <c r="F2771" s="13">
        <v>14.2013</v>
      </c>
    </row>
    <row r="2772" spans="1:6">
      <c r="A2772" s="112">
        <v>44936</v>
      </c>
      <c r="B2772" s="12">
        <v>4600.05</v>
      </c>
      <c r="C2772" s="13">
        <v>0.13500000000000001</v>
      </c>
      <c r="D2772" s="13">
        <v>0.17380000000000001</v>
      </c>
      <c r="E2772" s="13">
        <v>0.17380000000000001</v>
      </c>
      <c r="F2772" s="13">
        <v>14.4046</v>
      </c>
    </row>
    <row r="2773" spans="1:6">
      <c r="A2773" s="112">
        <v>44937</v>
      </c>
      <c r="B2773" s="12">
        <v>4614.8</v>
      </c>
      <c r="C2773" s="13">
        <v>0.3206</v>
      </c>
      <c r="D2773" s="13">
        <v>0.495</v>
      </c>
      <c r="E2773" s="13">
        <v>0.495</v>
      </c>
      <c r="F2773" s="13">
        <v>14.436199999999999</v>
      </c>
    </row>
    <row r="2774" spans="1:6">
      <c r="A2774" s="112">
        <v>44938</v>
      </c>
      <c r="B2774" s="12">
        <v>4626.1899999999996</v>
      </c>
      <c r="C2774" s="13">
        <v>0.24679999999999999</v>
      </c>
      <c r="D2774" s="13">
        <v>0.74299999999999999</v>
      </c>
      <c r="E2774" s="13">
        <v>0.74299999999999999</v>
      </c>
      <c r="F2774" s="13">
        <v>14.4312</v>
      </c>
    </row>
    <row r="2775" spans="1:6">
      <c r="A2775" s="112">
        <v>44939</v>
      </c>
      <c r="B2775" s="12">
        <v>4631.17</v>
      </c>
      <c r="C2775" s="13">
        <v>0.1076</v>
      </c>
      <c r="D2775" s="13">
        <v>0.85150000000000003</v>
      </c>
      <c r="E2775" s="13">
        <v>0.85150000000000003</v>
      </c>
      <c r="F2775" s="13">
        <v>14.870900000000001</v>
      </c>
    </row>
    <row r="2776" spans="1:6">
      <c r="A2776" s="112">
        <v>44942</v>
      </c>
      <c r="B2776" s="12">
        <v>4631.57</v>
      </c>
      <c r="C2776" s="13">
        <v>8.6E-3</v>
      </c>
      <c r="D2776" s="13">
        <v>0.86019999999999996</v>
      </c>
      <c r="E2776" s="13">
        <v>0.86019999999999996</v>
      </c>
      <c r="F2776" s="13">
        <v>14.5379</v>
      </c>
    </row>
    <row r="2777" spans="1:6">
      <c r="A2777" s="112">
        <v>44943</v>
      </c>
      <c r="B2777" s="12">
        <v>4632.6499999999996</v>
      </c>
      <c r="C2777" s="13">
        <v>2.3300000000000001E-2</v>
      </c>
      <c r="D2777" s="13">
        <v>0.88370000000000004</v>
      </c>
      <c r="E2777" s="13">
        <v>0.88370000000000004</v>
      </c>
      <c r="F2777" s="13">
        <v>14.553000000000001</v>
      </c>
    </row>
    <row r="2778" spans="1:6">
      <c r="A2778" s="112">
        <v>44944</v>
      </c>
      <c r="B2778" s="12">
        <v>4633.9399999999996</v>
      </c>
      <c r="C2778" s="13">
        <v>2.7799999999999998E-2</v>
      </c>
      <c r="D2778" s="13">
        <v>0.91180000000000005</v>
      </c>
      <c r="E2778" s="13">
        <v>0.91180000000000005</v>
      </c>
      <c r="F2778" s="13">
        <v>14.584899999999999</v>
      </c>
    </row>
    <row r="2779" spans="1:6">
      <c r="A2779" s="112">
        <v>44945</v>
      </c>
      <c r="B2779" s="12">
        <v>4639.43</v>
      </c>
      <c r="C2779" s="13">
        <v>0.11849999999999999</v>
      </c>
      <c r="D2779" s="13">
        <v>1.0313000000000001</v>
      </c>
      <c r="E2779" s="13">
        <v>1.0313000000000001</v>
      </c>
      <c r="F2779" s="13">
        <v>14.5374</v>
      </c>
    </row>
    <row r="2780" spans="1:6">
      <c r="A2780" s="112">
        <v>44946</v>
      </c>
      <c r="B2780" s="12">
        <v>4640.62</v>
      </c>
      <c r="C2780" s="13">
        <v>2.5600000000000001E-2</v>
      </c>
      <c r="D2780" s="13">
        <v>1.0572999999999999</v>
      </c>
      <c r="E2780" s="13">
        <v>1.0572999999999999</v>
      </c>
      <c r="F2780" s="13">
        <v>14.1806</v>
      </c>
    </row>
    <row r="2781" spans="1:6">
      <c r="A2781" s="112">
        <v>44949</v>
      </c>
      <c r="B2781" s="12">
        <v>4642.2299999999996</v>
      </c>
      <c r="C2781" s="13">
        <v>3.4700000000000002E-2</v>
      </c>
      <c r="D2781" s="13">
        <v>1.0923</v>
      </c>
      <c r="E2781" s="13">
        <v>1.0923</v>
      </c>
      <c r="F2781" s="13">
        <v>14.610200000000001</v>
      </c>
    </row>
    <row r="2782" spans="1:6">
      <c r="A2782" s="112">
        <v>44950</v>
      </c>
      <c r="B2782" s="12">
        <v>4643.41</v>
      </c>
      <c r="C2782" s="13">
        <v>2.5399999999999999E-2</v>
      </c>
      <c r="D2782" s="13">
        <v>1.1180000000000001</v>
      </c>
      <c r="E2782" s="13">
        <v>1.1180000000000001</v>
      </c>
      <c r="F2782" s="13">
        <v>14.9109</v>
      </c>
    </row>
    <row r="2783" spans="1:6">
      <c r="A2783" s="112">
        <v>44951</v>
      </c>
      <c r="B2783" s="12">
        <v>4650.32</v>
      </c>
      <c r="C2783" s="13">
        <v>0.14879999999999999</v>
      </c>
      <c r="D2783" s="13">
        <v>1.2685</v>
      </c>
      <c r="E2783" s="13">
        <v>1.2685</v>
      </c>
      <c r="F2783" s="13">
        <v>14.718500000000001</v>
      </c>
    </row>
    <row r="2784" spans="1:6">
      <c r="A2784" s="112">
        <v>44952</v>
      </c>
      <c r="B2784" s="12">
        <v>4650.79</v>
      </c>
      <c r="C2784" s="13">
        <v>1.01E-2</v>
      </c>
      <c r="D2784" s="13">
        <v>1.2786999999999999</v>
      </c>
      <c r="E2784" s="13">
        <v>1.2786999999999999</v>
      </c>
      <c r="F2784" s="13">
        <v>14.297499999999999</v>
      </c>
    </row>
    <row r="2785" spans="1:6">
      <c r="A2785" s="112">
        <v>44953</v>
      </c>
      <c r="B2785" s="12">
        <v>4648.3</v>
      </c>
      <c r="C2785" s="13">
        <v>-5.3499999999999999E-2</v>
      </c>
      <c r="D2785" s="13">
        <v>1.2244999999999999</v>
      </c>
      <c r="E2785" s="13">
        <v>1.2244999999999999</v>
      </c>
      <c r="F2785" s="13">
        <v>13.9895</v>
      </c>
    </row>
    <row r="2786" spans="1:6">
      <c r="A2786" s="112">
        <v>44956</v>
      </c>
      <c r="B2786" s="12">
        <v>4640.47</v>
      </c>
      <c r="C2786" s="13">
        <v>-0.16839999999999999</v>
      </c>
      <c r="D2786" s="13">
        <v>1.054</v>
      </c>
      <c r="E2786" s="13">
        <v>1.054</v>
      </c>
      <c r="F2786" s="13">
        <v>13.733700000000001</v>
      </c>
    </row>
    <row r="2787" spans="1:6">
      <c r="A2787" s="112">
        <v>44957</v>
      </c>
      <c r="B2787" s="12">
        <v>4645.0600000000004</v>
      </c>
      <c r="C2787" s="13">
        <v>9.8900000000000002E-2</v>
      </c>
      <c r="D2787" s="13">
        <v>1.1538999999999999</v>
      </c>
      <c r="E2787" s="13">
        <v>1.1538999999999999</v>
      </c>
      <c r="F2787" s="13">
        <v>13.5434</v>
      </c>
    </row>
    <row r="2788" spans="1:6">
      <c r="A2788" s="112">
        <v>44958</v>
      </c>
      <c r="B2788" s="12">
        <v>4650.2299999999996</v>
      </c>
      <c r="C2788" s="13">
        <v>0.1113</v>
      </c>
      <c r="D2788" s="13">
        <v>0.1113</v>
      </c>
      <c r="E2788" s="13">
        <v>1.2665</v>
      </c>
      <c r="F2788" s="13">
        <v>13.514900000000001</v>
      </c>
    </row>
    <row r="2789" spans="1:6">
      <c r="A2789" s="112">
        <v>44959</v>
      </c>
      <c r="B2789" s="12">
        <v>4656.55</v>
      </c>
      <c r="C2789" s="13">
        <v>0.13589999999999999</v>
      </c>
      <c r="D2789" s="13">
        <v>0.24740000000000001</v>
      </c>
      <c r="E2789" s="13">
        <v>1.4041999999999999</v>
      </c>
      <c r="F2789" s="13">
        <v>13.7692</v>
      </c>
    </row>
    <row r="2790" spans="1:6">
      <c r="A2790" s="112">
        <v>44960</v>
      </c>
      <c r="B2790" s="12">
        <v>4637.47</v>
      </c>
      <c r="C2790" s="13">
        <v>-0.40970000000000001</v>
      </c>
      <c r="D2790" s="13">
        <v>-0.16339999999999999</v>
      </c>
      <c r="E2790" s="13">
        <v>0.98870000000000002</v>
      </c>
      <c r="F2790" s="13">
        <v>13.262600000000001</v>
      </c>
    </row>
    <row r="2791" spans="1:6">
      <c r="A2791" s="112">
        <v>44963</v>
      </c>
      <c r="B2791" s="12">
        <v>4635.57</v>
      </c>
      <c r="C2791" s="13">
        <v>-4.1000000000000002E-2</v>
      </c>
      <c r="D2791" s="13">
        <v>-0.20430000000000001</v>
      </c>
      <c r="E2791" s="13">
        <v>0.94730000000000003</v>
      </c>
      <c r="F2791" s="13">
        <v>12.7415</v>
      </c>
    </row>
    <row r="2792" spans="1:6">
      <c r="A2792" s="112">
        <v>44964</v>
      </c>
      <c r="B2792" s="12">
        <v>4637.3</v>
      </c>
      <c r="C2792" s="13">
        <v>3.73E-2</v>
      </c>
      <c r="D2792" s="13">
        <v>-0.1671</v>
      </c>
      <c r="E2792" s="13">
        <v>0.98499999999999999</v>
      </c>
      <c r="F2792" s="13">
        <v>12.8819</v>
      </c>
    </row>
    <row r="2793" spans="1:6">
      <c r="A2793" s="112">
        <v>44965</v>
      </c>
      <c r="B2793" s="12">
        <v>4641.66</v>
      </c>
      <c r="C2793" s="13">
        <v>9.4E-2</v>
      </c>
      <c r="D2793" s="13">
        <v>-7.3200000000000001E-2</v>
      </c>
      <c r="E2793" s="13">
        <v>1.0799000000000001</v>
      </c>
      <c r="F2793" s="13">
        <v>12.955299999999999</v>
      </c>
    </row>
    <row r="2794" spans="1:6">
      <c r="A2794" s="112">
        <v>44966</v>
      </c>
      <c r="B2794" s="12">
        <v>4628.05</v>
      </c>
      <c r="C2794" s="13">
        <v>-0.29320000000000002</v>
      </c>
      <c r="D2794" s="13">
        <v>-0.36620000000000003</v>
      </c>
      <c r="E2794" s="13">
        <v>0.78349999999999997</v>
      </c>
      <c r="F2794" s="13">
        <v>12.510199999999999</v>
      </c>
    </row>
    <row r="2795" spans="1:6">
      <c r="A2795" s="112">
        <v>44967</v>
      </c>
      <c r="B2795" s="12">
        <v>4634.3500000000004</v>
      </c>
      <c r="C2795" s="13">
        <v>0.1361</v>
      </c>
      <c r="D2795" s="13">
        <v>-0.2306</v>
      </c>
      <c r="E2795" s="13">
        <v>0.92069999999999996</v>
      </c>
      <c r="F2795" s="13">
        <v>12.2605</v>
      </c>
    </row>
    <row r="2796" spans="1:6">
      <c r="A2796" s="112">
        <v>44970</v>
      </c>
      <c r="B2796" s="12">
        <v>4628.6099999999997</v>
      </c>
      <c r="C2796" s="13">
        <v>-0.1239</v>
      </c>
      <c r="D2796" s="13">
        <v>-0.35410000000000003</v>
      </c>
      <c r="E2796" s="13">
        <v>0.79569999999999996</v>
      </c>
      <c r="F2796" s="13">
        <v>12.273</v>
      </c>
    </row>
    <row r="2797" spans="1:6">
      <c r="A2797" s="112">
        <v>44971</v>
      </c>
      <c r="B2797" s="12">
        <v>4628.7299999999996</v>
      </c>
      <c r="C2797" s="13">
        <v>2.5999999999999999E-3</v>
      </c>
      <c r="D2797" s="13">
        <v>-0.35160000000000002</v>
      </c>
      <c r="E2797" s="13">
        <v>0.79830000000000001</v>
      </c>
      <c r="F2797" s="13">
        <v>11.9887</v>
      </c>
    </row>
    <row r="2798" spans="1:6">
      <c r="A2798" s="112">
        <v>44972</v>
      </c>
      <c r="B2798" s="12">
        <v>4632.47</v>
      </c>
      <c r="C2798" s="13">
        <v>8.0799999999999997E-2</v>
      </c>
      <c r="D2798" s="13">
        <v>-0.27100000000000002</v>
      </c>
      <c r="E2798" s="13">
        <v>0.87980000000000003</v>
      </c>
      <c r="F2798" s="13">
        <v>11.786099999999999</v>
      </c>
    </row>
    <row r="2799" spans="1:6">
      <c r="A2799" s="112">
        <v>44973</v>
      </c>
      <c r="B2799" s="12">
        <v>4639.6899999999996</v>
      </c>
      <c r="C2799" s="13">
        <v>0.15590000000000001</v>
      </c>
      <c r="D2799" s="13">
        <v>-0.11559999999999999</v>
      </c>
      <c r="E2799" s="13">
        <v>1.0369999999999999</v>
      </c>
      <c r="F2799" s="13">
        <v>11.928699999999999</v>
      </c>
    </row>
    <row r="2800" spans="1:6">
      <c r="A2800" s="112">
        <v>44974</v>
      </c>
      <c r="B2800" s="12">
        <v>4633.2299999999996</v>
      </c>
      <c r="C2800" s="13">
        <v>-0.13919999999999999</v>
      </c>
      <c r="D2800" s="13">
        <v>-0.25469999999999998</v>
      </c>
      <c r="E2800" s="13">
        <v>0.89629999999999999</v>
      </c>
      <c r="F2800" s="13">
        <v>12.1302</v>
      </c>
    </row>
    <row r="2801" spans="1:6">
      <c r="A2801" s="112">
        <v>44979</v>
      </c>
      <c r="B2801" s="12">
        <v>4630.43</v>
      </c>
      <c r="C2801" s="13">
        <v>-6.0400000000000002E-2</v>
      </c>
      <c r="D2801" s="13">
        <v>-0.315</v>
      </c>
      <c r="E2801" s="13">
        <v>0.83540000000000003</v>
      </c>
      <c r="F2801" s="13">
        <v>12.1531</v>
      </c>
    </row>
    <row r="2802" spans="1:6">
      <c r="A2802" s="112">
        <v>44980</v>
      </c>
      <c r="B2802" s="12">
        <v>4630.4399999999996</v>
      </c>
      <c r="C2802" s="13">
        <v>2.0000000000000001E-4</v>
      </c>
      <c r="D2802" s="13">
        <v>-0.31469999999999998</v>
      </c>
      <c r="E2802" s="13">
        <v>0.83560000000000001</v>
      </c>
      <c r="F2802" s="13">
        <v>12.0472</v>
      </c>
    </row>
    <row r="2803" spans="1:6">
      <c r="A2803" s="112">
        <v>44981</v>
      </c>
      <c r="B2803" s="12">
        <v>4638.54</v>
      </c>
      <c r="C2803" s="13">
        <v>0.1749</v>
      </c>
      <c r="D2803" s="13">
        <v>-0.1404</v>
      </c>
      <c r="E2803" s="13">
        <v>1.012</v>
      </c>
      <c r="F2803" s="13">
        <v>12.2782</v>
      </c>
    </row>
    <row r="2804" spans="1:6">
      <c r="A2804" s="112">
        <v>44984</v>
      </c>
      <c r="B2804" s="12">
        <v>4633.74</v>
      </c>
      <c r="C2804" s="13">
        <v>-0.10349999999999999</v>
      </c>
      <c r="D2804" s="13">
        <v>-0.2437</v>
      </c>
      <c r="E2804" s="13">
        <v>0.90739999999999998</v>
      </c>
      <c r="F2804" s="13">
        <v>11.917199999999999</v>
      </c>
    </row>
    <row r="2805" spans="1:6">
      <c r="A2805" s="112">
        <v>44985</v>
      </c>
      <c r="B2805" s="12">
        <v>4636.1000000000004</v>
      </c>
      <c r="C2805" s="13">
        <v>5.0900000000000001E-2</v>
      </c>
      <c r="D2805" s="13">
        <v>-0.19289999999999999</v>
      </c>
      <c r="E2805" s="13">
        <v>0.95879999999999999</v>
      </c>
      <c r="F2805" s="13">
        <v>11.9742</v>
      </c>
    </row>
    <row r="2806" spans="1:6">
      <c r="A2806" s="112">
        <v>44986</v>
      </c>
      <c r="B2806" s="12">
        <v>4637.3999999999996</v>
      </c>
      <c r="C2806" s="13">
        <v>2.8000000000000001E-2</v>
      </c>
      <c r="D2806" s="13">
        <v>2.8000000000000001E-2</v>
      </c>
      <c r="E2806" s="13">
        <v>0.98709999999999998</v>
      </c>
      <c r="F2806" s="13">
        <v>12.005599999999999</v>
      </c>
    </row>
    <row r="2807" spans="1:6">
      <c r="A2807" s="112">
        <v>44987</v>
      </c>
      <c r="B2807" s="12">
        <v>4636.2</v>
      </c>
      <c r="C2807" s="13">
        <v>-2.5899999999999999E-2</v>
      </c>
      <c r="D2807" s="13">
        <v>2.2000000000000001E-3</v>
      </c>
      <c r="E2807" s="13">
        <v>0.96099999999999997</v>
      </c>
      <c r="F2807" s="13">
        <v>12.0589</v>
      </c>
    </row>
    <row r="2808" spans="1:6">
      <c r="A2808" s="112">
        <v>44988</v>
      </c>
      <c r="B2808" s="12">
        <v>4635.75</v>
      </c>
      <c r="C2808" s="13">
        <v>-9.7000000000000003E-3</v>
      </c>
      <c r="D2808" s="13">
        <v>-7.4999999999999997E-3</v>
      </c>
      <c r="E2808" s="13">
        <v>0.95120000000000005</v>
      </c>
      <c r="F2808" s="13">
        <v>11.9903</v>
      </c>
    </row>
    <row r="2809" spans="1:6">
      <c r="A2809" s="112">
        <v>44991</v>
      </c>
      <c r="B2809" s="12">
        <v>4641.0600000000004</v>
      </c>
      <c r="C2809" s="13">
        <v>0.1145</v>
      </c>
      <c r="D2809" s="13">
        <v>0.107</v>
      </c>
      <c r="E2809" s="13">
        <v>1.0668</v>
      </c>
      <c r="F2809" s="13">
        <v>12.419499999999999</v>
      </c>
    </row>
    <row r="2810" spans="1:6">
      <c r="A2810" s="112">
        <v>44992</v>
      </c>
      <c r="B2810" s="12">
        <v>4646.49</v>
      </c>
      <c r="C2810" s="13">
        <v>0.11700000000000001</v>
      </c>
      <c r="D2810" s="13">
        <v>0.22409999999999999</v>
      </c>
      <c r="E2810" s="13">
        <v>1.1851</v>
      </c>
      <c r="F2810" s="13">
        <v>12.7417</v>
      </c>
    </row>
    <row r="2811" spans="1:6">
      <c r="A2811" s="112">
        <v>44993</v>
      </c>
      <c r="B2811" s="12">
        <v>4649.91</v>
      </c>
      <c r="C2811" s="13">
        <v>7.3599999999999999E-2</v>
      </c>
      <c r="D2811" s="13">
        <v>0.2979</v>
      </c>
      <c r="E2811" s="13">
        <v>1.2596000000000001</v>
      </c>
      <c r="F2811" s="13">
        <v>12.319900000000001</v>
      </c>
    </row>
    <row r="2812" spans="1:6">
      <c r="A2812" s="112">
        <v>44994</v>
      </c>
      <c r="B2812" s="12">
        <v>4649.26</v>
      </c>
      <c r="C2812" s="13">
        <v>-1.4E-2</v>
      </c>
      <c r="D2812" s="13">
        <v>0.28389999999999999</v>
      </c>
      <c r="E2812" s="13">
        <v>1.2454000000000001</v>
      </c>
      <c r="F2812" s="13">
        <v>11.680300000000001</v>
      </c>
    </row>
    <row r="2813" spans="1:6">
      <c r="A2813" s="112">
        <v>44995</v>
      </c>
      <c r="B2813" s="12">
        <v>4638.7700000000004</v>
      </c>
      <c r="C2813" s="13">
        <v>-0.22559999999999999</v>
      </c>
      <c r="D2813" s="13">
        <v>5.7599999999999998E-2</v>
      </c>
      <c r="E2813" s="13">
        <v>1.0169999999999999</v>
      </c>
      <c r="F2813" s="13">
        <v>11.1099</v>
      </c>
    </row>
    <row r="2814" spans="1:6">
      <c r="A2814" s="112">
        <v>44998</v>
      </c>
      <c r="B2814" s="12">
        <v>4618.87</v>
      </c>
      <c r="C2814" s="13">
        <v>-0.42899999999999999</v>
      </c>
      <c r="D2814" s="13">
        <v>-0.37159999999999999</v>
      </c>
      <c r="E2814" s="13">
        <v>0.58360000000000001</v>
      </c>
      <c r="F2814" s="13">
        <v>10.943899999999999</v>
      </c>
    </row>
    <row r="2815" spans="1:6">
      <c r="A2815" s="112">
        <v>44999</v>
      </c>
      <c r="B2815" s="12">
        <v>4611.5</v>
      </c>
      <c r="C2815" s="13">
        <v>-0.15959999999999999</v>
      </c>
      <c r="D2815" s="13">
        <v>-0.53059999999999996</v>
      </c>
      <c r="E2815" s="13">
        <v>0.42309999999999998</v>
      </c>
      <c r="F2815" s="13">
        <v>10.8102</v>
      </c>
    </row>
    <row r="2816" spans="1:6">
      <c r="A2816" s="112">
        <v>45000</v>
      </c>
      <c r="B2816" s="12">
        <v>4612.4399999999996</v>
      </c>
      <c r="C2816" s="13">
        <v>2.0400000000000001E-2</v>
      </c>
      <c r="D2816" s="13">
        <v>-0.51029999999999998</v>
      </c>
      <c r="E2816" s="13">
        <v>0.44359999999999999</v>
      </c>
      <c r="F2816" s="13">
        <v>10.791499999999999</v>
      </c>
    </row>
    <row r="2817" spans="1:6">
      <c r="A2817" s="112">
        <v>45001</v>
      </c>
      <c r="B2817" s="12">
        <v>4611.45</v>
      </c>
      <c r="C2817" s="13">
        <v>-2.1499999999999998E-2</v>
      </c>
      <c r="D2817" s="13">
        <v>-0.53169999999999995</v>
      </c>
      <c r="E2817" s="13">
        <v>0.42199999999999999</v>
      </c>
      <c r="F2817" s="13">
        <v>10.3146</v>
      </c>
    </row>
    <row r="2818" spans="1:6">
      <c r="A2818" s="112">
        <v>45002</v>
      </c>
      <c r="B2818" s="12">
        <v>4614.72</v>
      </c>
      <c r="C2818" s="13">
        <v>7.0900000000000005E-2</v>
      </c>
      <c r="D2818" s="13">
        <v>-0.4612</v>
      </c>
      <c r="E2818" s="13">
        <v>0.49320000000000003</v>
      </c>
      <c r="F2818" s="13">
        <v>9.9428999999999998</v>
      </c>
    </row>
    <row r="2819" spans="1:6">
      <c r="A2819" s="112">
        <v>45005</v>
      </c>
      <c r="B2819" s="12">
        <v>4610.05</v>
      </c>
      <c r="C2819" s="13">
        <v>-0.1012</v>
      </c>
      <c r="D2819" s="13">
        <v>-0.56189999999999996</v>
      </c>
      <c r="E2819" s="13">
        <v>0.39150000000000001</v>
      </c>
      <c r="F2819" s="13">
        <v>9.3425999999999991</v>
      </c>
    </row>
    <row r="2820" spans="1:6">
      <c r="A2820" s="112">
        <v>45006</v>
      </c>
      <c r="B2820" s="12">
        <v>4609.8</v>
      </c>
      <c r="C2820" s="13">
        <v>-5.4000000000000003E-3</v>
      </c>
      <c r="D2820" s="13">
        <v>-0.56730000000000003</v>
      </c>
      <c r="E2820" s="13">
        <v>0.3861</v>
      </c>
      <c r="F2820" s="13">
        <v>8.7226999999999997</v>
      </c>
    </row>
    <row r="2821" spans="1:6">
      <c r="A2821" s="112">
        <v>45007</v>
      </c>
      <c r="B2821" s="12">
        <v>4621.96</v>
      </c>
      <c r="C2821" s="13">
        <v>0.26379999999999998</v>
      </c>
      <c r="D2821" s="13">
        <v>-0.30499999999999999</v>
      </c>
      <c r="E2821" s="13">
        <v>0.65090000000000003</v>
      </c>
      <c r="F2821" s="13">
        <v>8.4987999999999992</v>
      </c>
    </row>
    <row r="2822" spans="1:6">
      <c r="A2822" s="112">
        <v>45008</v>
      </c>
      <c r="B2822" s="12">
        <v>4621.6499999999996</v>
      </c>
      <c r="C2822" s="13">
        <v>-6.7000000000000002E-3</v>
      </c>
      <c r="D2822" s="13">
        <v>-0.31169999999999998</v>
      </c>
      <c r="E2822" s="13">
        <v>0.64419999999999999</v>
      </c>
      <c r="F2822" s="13">
        <v>8.3332999999999995</v>
      </c>
    </row>
    <row r="2823" spans="1:6">
      <c r="A2823" s="112">
        <v>45009</v>
      </c>
      <c r="B2823" s="12">
        <v>4628.59</v>
      </c>
      <c r="C2823" s="13">
        <v>0.1502</v>
      </c>
      <c r="D2823" s="13">
        <v>-0.16200000000000001</v>
      </c>
      <c r="E2823" s="13">
        <v>0.79530000000000001</v>
      </c>
      <c r="F2823" s="13">
        <v>8.0394000000000005</v>
      </c>
    </row>
    <row r="2824" spans="1:6">
      <c r="A2824" s="112">
        <v>45012</v>
      </c>
      <c r="B2824" s="12">
        <v>4628.83</v>
      </c>
      <c r="C2824" s="13">
        <v>5.1999999999999998E-3</v>
      </c>
      <c r="D2824" s="13">
        <v>-0.15679999999999999</v>
      </c>
      <c r="E2824" s="13">
        <v>0.80049999999999999</v>
      </c>
      <c r="F2824" s="13">
        <v>7.4962</v>
      </c>
    </row>
    <row r="2825" spans="1:6">
      <c r="A2825" s="112">
        <v>45013</v>
      </c>
      <c r="B2825" s="12">
        <v>4632.45</v>
      </c>
      <c r="C2825" s="13">
        <v>7.8200000000000006E-2</v>
      </c>
      <c r="D2825" s="13">
        <v>-7.8700000000000006E-2</v>
      </c>
      <c r="E2825" s="13">
        <v>0.87929999999999997</v>
      </c>
      <c r="F2825" s="13">
        <v>7.7020999999999997</v>
      </c>
    </row>
    <row r="2826" spans="1:6">
      <c r="A2826" s="112">
        <v>45014</v>
      </c>
      <c r="B2826" s="12">
        <v>4626.97</v>
      </c>
      <c r="C2826" s="13">
        <v>-0.1183</v>
      </c>
      <c r="D2826" s="13">
        <v>-0.19689999999999999</v>
      </c>
      <c r="E2826" s="13">
        <v>0.76</v>
      </c>
      <c r="F2826" s="13">
        <v>7.5182000000000002</v>
      </c>
    </row>
    <row r="2827" spans="1:6">
      <c r="A2827" s="112">
        <v>45015</v>
      </c>
      <c r="B2827" s="12">
        <v>4637.12</v>
      </c>
      <c r="C2827" s="13">
        <v>0.21940000000000001</v>
      </c>
      <c r="D2827" s="13">
        <v>2.1999999999999999E-2</v>
      </c>
      <c r="E2827" s="13">
        <v>0.98099999999999998</v>
      </c>
      <c r="F2827" s="13">
        <v>7.9691000000000001</v>
      </c>
    </row>
    <row r="2828" spans="1:6">
      <c r="A2828" s="112">
        <v>45016</v>
      </c>
      <c r="B2828" s="12">
        <v>4629.22</v>
      </c>
      <c r="C2828" s="13">
        <v>-0.1704</v>
      </c>
      <c r="D2828" s="13">
        <v>-0.1484</v>
      </c>
      <c r="E2828" s="13">
        <v>0.80900000000000005</v>
      </c>
      <c r="F2828" s="13">
        <v>7.9747000000000003</v>
      </c>
    </row>
    <row r="2829" spans="1:6">
      <c r="A2829" s="112">
        <v>45019</v>
      </c>
      <c r="B2829" s="12">
        <v>4640</v>
      </c>
      <c r="C2829" s="13">
        <v>0.2329</v>
      </c>
      <c r="D2829" s="13">
        <v>0.2329</v>
      </c>
      <c r="E2829" s="13">
        <v>1.0438000000000001</v>
      </c>
      <c r="F2829" s="13">
        <v>7.5138999999999996</v>
      </c>
    </row>
    <row r="2830" spans="1:6">
      <c r="A2830" s="112">
        <v>45020</v>
      </c>
      <c r="B2830" s="12">
        <v>4652.97</v>
      </c>
      <c r="C2830" s="13">
        <v>0.27950000000000003</v>
      </c>
      <c r="D2830" s="13">
        <v>0.51300000000000001</v>
      </c>
      <c r="E2830" s="13">
        <v>1.3262</v>
      </c>
      <c r="F2830" s="13">
        <v>7.6767000000000003</v>
      </c>
    </row>
    <row r="2831" spans="1:6">
      <c r="A2831" s="112">
        <v>45021</v>
      </c>
      <c r="B2831" s="12">
        <v>4649.63</v>
      </c>
      <c r="C2831" s="13">
        <v>-7.1800000000000003E-2</v>
      </c>
      <c r="D2831" s="13">
        <v>0.44090000000000001</v>
      </c>
      <c r="E2831" s="13">
        <v>1.2535000000000001</v>
      </c>
      <c r="F2831" s="13">
        <v>7.6337999999999999</v>
      </c>
    </row>
    <row r="2832" spans="1:6">
      <c r="A2832" s="112">
        <v>45022</v>
      </c>
      <c r="B2832" s="12">
        <v>4652.3599999999997</v>
      </c>
      <c r="C2832" s="13">
        <v>5.8700000000000002E-2</v>
      </c>
      <c r="D2832" s="13">
        <v>0.49990000000000001</v>
      </c>
      <c r="E2832" s="13">
        <v>1.3129</v>
      </c>
      <c r="F2832" s="13">
        <v>7.9551999999999996</v>
      </c>
    </row>
    <row r="2833" spans="1:6">
      <c r="A2833" s="112">
        <v>45026</v>
      </c>
      <c r="B2833" s="12">
        <v>4648.41</v>
      </c>
      <c r="C2833" s="13">
        <v>-8.4900000000000003E-2</v>
      </c>
      <c r="D2833" s="13">
        <v>0.41449999999999998</v>
      </c>
      <c r="E2833" s="13">
        <v>1.2269000000000001</v>
      </c>
      <c r="F2833" s="13">
        <v>7.4090999999999996</v>
      </c>
    </row>
    <row r="2834" spans="1:6">
      <c r="A2834" s="112">
        <v>45027</v>
      </c>
      <c r="B2834" s="12">
        <v>4658.4399999999996</v>
      </c>
      <c r="C2834" s="13">
        <v>0.21579999999999999</v>
      </c>
      <c r="D2834" s="13">
        <v>0.63119999999999998</v>
      </c>
      <c r="E2834" s="13">
        <v>1.4453</v>
      </c>
      <c r="F2834" s="13">
        <v>7.8632</v>
      </c>
    </row>
    <row r="2835" spans="1:6">
      <c r="A2835" s="112">
        <v>45028</v>
      </c>
      <c r="B2835" s="12">
        <v>4667.62</v>
      </c>
      <c r="C2835" s="13">
        <v>0.1971</v>
      </c>
      <c r="D2835" s="13">
        <v>0.82950000000000002</v>
      </c>
      <c r="E2835" s="13">
        <v>1.6452</v>
      </c>
      <c r="F2835" s="13">
        <v>8.1574000000000009</v>
      </c>
    </row>
    <row r="2836" spans="1:6">
      <c r="A2836" s="112">
        <v>45029</v>
      </c>
      <c r="B2836" s="12">
        <v>4673.3100000000004</v>
      </c>
      <c r="C2836" s="13">
        <v>0.12189999999999999</v>
      </c>
      <c r="D2836" s="13">
        <v>0.95240000000000002</v>
      </c>
      <c r="E2836" s="13">
        <v>1.7690999999999999</v>
      </c>
      <c r="F2836" s="13">
        <v>8.1563999999999997</v>
      </c>
    </row>
    <row r="2837" spans="1:6">
      <c r="A2837" s="112">
        <v>45030</v>
      </c>
      <c r="B2837" s="12">
        <v>4669.25</v>
      </c>
      <c r="C2837" s="13">
        <v>-8.6900000000000005E-2</v>
      </c>
      <c r="D2837" s="13">
        <v>0.86470000000000002</v>
      </c>
      <c r="E2837" s="13">
        <v>1.6807000000000001</v>
      </c>
      <c r="F2837" s="13">
        <v>7.7977999999999996</v>
      </c>
    </row>
    <row r="2838" spans="1:6">
      <c r="A2838" s="112">
        <v>45033</v>
      </c>
      <c r="B2838" s="12">
        <v>4661.8900000000003</v>
      </c>
      <c r="C2838" s="13">
        <v>-0.15759999999999999</v>
      </c>
      <c r="D2838" s="13">
        <v>0.70569999999999999</v>
      </c>
      <c r="E2838" s="13">
        <v>1.5204</v>
      </c>
      <c r="F2838" s="13">
        <v>7.6279000000000003</v>
      </c>
    </row>
    <row r="2839" spans="1:6">
      <c r="A2839" s="112">
        <v>45034</v>
      </c>
      <c r="B2839" s="12">
        <v>4658.47</v>
      </c>
      <c r="C2839" s="13">
        <v>-7.3400000000000007E-2</v>
      </c>
      <c r="D2839" s="13">
        <v>0.63190000000000002</v>
      </c>
      <c r="E2839" s="13">
        <v>1.446</v>
      </c>
      <c r="F2839" s="13">
        <v>7.4584000000000001</v>
      </c>
    </row>
    <row r="2840" spans="1:6">
      <c r="A2840" s="112">
        <v>45035</v>
      </c>
      <c r="B2840" s="12">
        <v>4647.1000000000004</v>
      </c>
      <c r="C2840" s="13">
        <v>-0.24410000000000001</v>
      </c>
      <c r="D2840" s="13">
        <v>0.38619999999999999</v>
      </c>
      <c r="E2840" s="13">
        <v>1.1983999999999999</v>
      </c>
      <c r="F2840" s="13">
        <v>6.9927000000000001</v>
      </c>
    </row>
    <row r="2841" spans="1:6">
      <c r="A2841" s="112">
        <v>45036</v>
      </c>
      <c r="B2841" s="12">
        <v>4656.45</v>
      </c>
      <c r="C2841" s="13">
        <v>0.20119999999999999</v>
      </c>
      <c r="D2841" s="13">
        <v>0.58819999999999995</v>
      </c>
      <c r="E2841" s="13">
        <v>1.4019999999999999</v>
      </c>
      <c r="F2841" s="13">
        <v>7.1139999999999999</v>
      </c>
    </row>
    <row r="2842" spans="1:6">
      <c r="A2842" s="112">
        <v>45040</v>
      </c>
      <c r="B2842" s="12">
        <v>4663.91</v>
      </c>
      <c r="C2842" s="13">
        <v>0.16020000000000001</v>
      </c>
      <c r="D2842" s="13">
        <v>0.74939999999999996</v>
      </c>
      <c r="E2842" s="13">
        <v>1.5644</v>
      </c>
      <c r="F2842" s="13">
        <v>7.4847000000000001</v>
      </c>
    </row>
    <row r="2843" spans="1:6">
      <c r="A2843" s="112">
        <v>45041</v>
      </c>
      <c r="B2843" s="12">
        <v>4666.05</v>
      </c>
      <c r="C2843" s="13">
        <v>4.5900000000000003E-2</v>
      </c>
      <c r="D2843" s="13">
        <v>0.79559999999999997</v>
      </c>
      <c r="E2843" s="13">
        <v>1.611</v>
      </c>
      <c r="F2843" s="13">
        <v>7.7096999999999998</v>
      </c>
    </row>
    <row r="2844" spans="1:6">
      <c r="A2844" s="112">
        <v>45042</v>
      </c>
      <c r="B2844" s="12">
        <v>4667.92</v>
      </c>
      <c r="C2844" s="13">
        <v>4.0099999999999997E-2</v>
      </c>
      <c r="D2844" s="13">
        <v>0.83599999999999997</v>
      </c>
      <c r="E2844" s="13">
        <v>1.6517999999999999</v>
      </c>
      <c r="F2844" s="13">
        <v>7.9515000000000002</v>
      </c>
    </row>
    <row r="2845" spans="1:6">
      <c r="A2845" s="112">
        <v>45043</v>
      </c>
      <c r="B2845" s="12">
        <v>4667.1099999999997</v>
      </c>
      <c r="C2845" s="13">
        <v>-1.7399999999999999E-2</v>
      </c>
      <c r="D2845" s="13">
        <v>0.81850000000000001</v>
      </c>
      <c r="E2845" s="13">
        <v>1.6341000000000001</v>
      </c>
      <c r="F2845" s="13">
        <v>7.7702999999999998</v>
      </c>
    </row>
    <row r="2846" spans="1:6">
      <c r="A2846" s="112">
        <v>45044</v>
      </c>
      <c r="B2846" s="12">
        <v>4666.93</v>
      </c>
      <c r="C2846" s="13">
        <v>-3.8999999999999998E-3</v>
      </c>
      <c r="D2846" s="13">
        <v>0.81459999999999999</v>
      </c>
      <c r="E2846" s="13">
        <v>1.6302000000000001</v>
      </c>
      <c r="F2846" s="13">
        <v>7.3903999999999996</v>
      </c>
    </row>
    <row r="2847" spans="1:6">
      <c r="A2847" s="112">
        <v>45048</v>
      </c>
      <c r="B2847" s="12">
        <v>4663.2700000000004</v>
      </c>
      <c r="C2847" s="13">
        <v>-7.8399999999999997E-2</v>
      </c>
      <c r="D2847" s="13">
        <v>-7.8399999999999997E-2</v>
      </c>
      <c r="E2847" s="13">
        <v>1.5505</v>
      </c>
      <c r="F2847" s="13">
        <v>7.4844999999999997</v>
      </c>
    </row>
    <row r="2848" spans="1:6">
      <c r="A2848" s="112">
        <v>45049</v>
      </c>
      <c r="B2848" s="12">
        <v>4667.7700000000004</v>
      </c>
      <c r="C2848" s="13">
        <v>9.6500000000000002E-2</v>
      </c>
      <c r="D2848" s="13">
        <v>1.7999999999999999E-2</v>
      </c>
      <c r="E2848" s="13">
        <v>1.6485000000000001</v>
      </c>
      <c r="F2848" s="13">
        <v>7.4476000000000004</v>
      </c>
    </row>
    <row r="2849" spans="1:6" ht="15" customHeight="1">
      <c r="A2849" s="112">
        <v>45050</v>
      </c>
      <c r="B2849" s="12">
        <v>4676.5200000000004</v>
      </c>
      <c r="C2849" s="13">
        <v>0.1875</v>
      </c>
      <c r="D2849" s="13">
        <v>0.20549999999999999</v>
      </c>
      <c r="E2849" s="13">
        <v>1.839</v>
      </c>
      <c r="F2849" s="13">
        <v>7.0701000000000001</v>
      </c>
    </row>
    <row r="2850" spans="1:6">
      <c r="A2850" s="112">
        <v>45051</v>
      </c>
      <c r="B2850" s="12">
        <v>4680.47</v>
      </c>
      <c r="C2850" s="13">
        <v>8.4500000000000006E-2</v>
      </c>
      <c r="D2850" s="13">
        <v>0.29010000000000002</v>
      </c>
      <c r="E2850" s="13">
        <v>1.9251</v>
      </c>
      <c r="F2850" s="13">
        <v>7.5111999999999997</v>
      </c>
    </row>
    <row r="2851" spans="1:6">
      <c r="A2851" s="112">
        <v>45054</v>
      </c>
      <c r="B2851" s="12">
        <v>4677.18</v>
      </c>
      <c r="C2851" s="13">
        <v>-7.0300000000000001E-2</v>
      </c>
      <c r="D2851" s="13">
        <v>0.21959999999999999</v>
      </c>
      <c r="E2851" s="13">
        <v>1.8533999999999999</v>
      </c>
      <c r="F2851" s="13">
        <v>7.4451000000000001</v>
      </c>
    </row>
    <row r="2852" spans="1:6">
      <c r="A2852" s="112">
        <v>45055</v>
      </c>
      <c r="B2852" s="12">
        <v>4682.09</v>
      </c>
      <c r="C2852" s="13">
        <v>0.105</v>
      </c>
      <c r="D2852" s="13">
        <v>0.32479999999999998</v>
      </c>
      <c r="E2852" s="13">
        <v>1.9602999999999999</v>
      </c>
      <c r="F2852" s="13">
        <v>8.1362000000000005</v>
      </c>
    </row>
    <row r="2853" spans="1:6">
      <c r="A2853" s="112">
        <v>45056</v>
      </c>
      <c r="B2853" s="12">
        <v>4690.9799999999996</v>
      </c>
      <c r="C2853" s="13">
        <v>0.18990000000000001</v>
      </c>
      <c r="D2853" s="13">
        <v>0.51529999999999998</v>
      </c>
      <c r="E2853" s="13">
        <v>2.1539000000000001</v>
      </c>
      <c r="F2853" s="13">
        <v>8.24</v>
      </c>
    </row>
    <row r="2854" spans="1:6">
      <c r="A2854" s="112">
        <v>45057</v>
      </c>
      <c r="B2854" s="12">
        <v>4697.5</v>
      </c>
      <c r="C2854" s="13">
        <v>0.13900000000000001</v>
      </c>
      <c r="D2854" s="13">
        <v>0.65500000000000003</v>
      </c>
      <c r="E2854" s="13">
        <v>2.2959000000000001</v>
      </c>
      <c r="F2854" s="13">
        <v>8.2393000000000001</v>
      </c>
    </row>
    <row r="2855" spans="1:6">
      <c r="A2855" s="112">
        <v>45058</v>
      </c>
      <c r="B2855" s="12">
        <v>4698.43</v>
      </c>
      <c r="C2855" s="13">
        <v>1.9800000000000002E-2</v>
      </c>
      <c r="D2855" s="13">
        <v>0.67500000000000004</v>
      </c>
      <c r="E2855" s="13">
        <v>2.3161999999999998</v>
      </c>
      <c r="F2855" s="13">
        <v>8.2832000000000008</v>
      </c>
    </row>
    <row r="2856" spans="1:6">
      <c r="A2856" s="112">
        <v>45061</v>
      </c>
      <c r="B2856" s="12">
        <v>4703.97</v>
      </c>
      <c r="C2856" s="13">
        <v>0.1179</v>
      </c>
      <c r="D2856" s="13">
        <v>0.79369999999999996</v>
      </c>
      <c r="E2856" s="13">
        <v>2.4367999999999999</v>
      </c>
      <c r="F2856" s="13">
        <v>7.8377999999999997</v>
      </c>
    </row>
    <row r="2857" spans="1:6">
      <c r="A2857" s="112">
        <v>45062</v>
      </c>
      <c r="B2857" s="12">
        <v>4697.5600000000004</v>
      </c>
      <c r="C2857" s="13">
        <v>-0.1363</v>
      </c>
      <c r="D2857" s="13">
        <v>0.65629999999999999</v>
      </c>
      <c r="E2857" s="13">
        <v>2.2972000000000001</v>
      </c>
      <c r="F2857" s="13">
        <v>7.5450999999999997</v>
      </c>
    </row>
    <row r="2858" spans="1:6">
      <c r="A2858" s="112">
        <v>45063</v>
      </c>
      <c r="B2858" s="12">
        <v>4700.24</v>
      </c>
      <c r="C2858" s="13">
        <v>5.7099999999999998E-2</v>
      </c>
      <c r="D2858" s="13">
        <v>0.7137</v>
      </c>
      <c r="E2858" s="13">
        <v>2.3555999999999999</v>
      </c>
      <c r="F2858" s="13">
        <v>7.3788</v>
      </c>
    </row>
    <row r="2859" spans="1:6">
      <c r="A2859" s="112">
        <v>45064</v>
      </c>
      <c r="B2859" s="12">
        <v>4698.3599999999997</v>
      </c>
      <c r="C2859" s="13">
        <v>-0.04</v>
      </c>
      <c r="D2859" s="13">
        <v>0.67349999999999999</v>
      </c>
      <c r="E2859" s="13">
        <v>2.3146</v>
      </c>
      <c r="F2859" s="13">
        <v>7.7148000000000003</v>
      </c>
    </row>
    <row r="2860" spans="1:6">
      <c r="A2860" s="112">
        <v>45065</v>
      </c>
      <c r="B2860" s="12">
        <v>4698.76</v>
      </c>
      <c r="C2860" s="13">
        <v>8.5000000000000006E-3</v>
      </c>
      <c r="D2860" s="13">
        <v>0.68200000000000005</v>
      </c>
      <c r="E2860" s="13">
        <v>2.3233999999999999</v>
      </c>
      <c r="F2860" s="13">
        <v>7.6256000000000004</v>
      </c>
    </row>
    <row r="2861" spans="1:6">
      <c r="A2861" s="112">
        <v>45068</v>
      </c>
      <c r="B2861" s="12">
        <v>4698.6000000000004</v>
      </c>
      <c r="C2861" s="13">
        <v>-3.3999999999999998E-3</v>
      </c>
      <c r="D2861" s="13">
        <v>0.67859999999999998</v>
      </c>
      <c r="E2861" s="13">
        <v>2.3199000000000001</v>
      </c>
      <c r="F2861" s="13">
        <v>7.5125999999999999</v>
      </c>
    </row>
    <row r="2862" spans="1:6">
      <c r="A2862" s="112">
        <v>45069</v>
      </c>
      <c r="B2862" s="12">
        <v>4695.93</v>
      </c>
      <c r="C2862" s="13">
        <v>-5.6800000000000003E-2</v>
      </c>
      <c r="D2862" s="13">
        <v>0.62139999999999995</v>
      </c>
      <c r="E2862" s="13">
        <v>2.2616999999999998</v>
      </c>
      <c r="F2862" s="13">
        <v>7.1673</v>
      </c>
    </row>
    <row r="2863" spans="1:6">
      <c r="A2863" s="112">
        <v>45070</v>
      </c>
      <c r="B2863" s="12">
        <v>4697.18</v>
      </c>
      <c r="C2863" s="13">
        <v>2.6599999999999999E-2</v>
      </c>
      <c r="D2863" s="13">
        <v>0.6482</v>
      </c>
      <c r="E2863" s="13">
        <v>2.2888999999999999</v>
      </c>
      <c r="F2863" s="13">
        <v>7.4157000000000002</v>
      </c>
    </row>
    <row r="2864" spans="1:6">
      <c r="A2864" s="112">
        <v>45071</v>
      </c>
      <c r="B2864" s="12">
        <v>4705.1899999999996</v>
      </c>
      <c r="C2864" s="13">
        <v>0.17050000000000001</v>
      </c>
      <c r="D2864" s="13">
        <v>0.81979999999999997</v>
      </c>
      <c r="E2864" s="13">
        <v>2.4634</v>
      </c>
      <c r="F2864" s="13">
        <v>7.4683000000000002</v>
      </c>
    </row>
    <row r="2865" spans="1:6">
      <c r="A2865" s="112">
        <v>45072</v>
      </c>
      <c r="B2865" s="12">
        <v>4707.87</v>
      </c>
      <c r="C2865" s="13">
        <v>5.7000000000000002E-2</v>
      </c>
      <c r="D2865" s="13">
        <v>0.87719999999999998</v>
      </c>
      <c r="E2865" s="13">
        <v>2.5217000000000001</v>
      </c>
      <c r="F2865" s="13">
        <v>7.2119999999999997</v>
      </c>
    </row>
    <row r="2866" spans="1:6">
      <c r="A2866" s="112">
        <v>45075</v>
      </c>
      <c r="B2866" s="12">
        <v>4704.72</v>
      </c>
      <c r="C2866" s="13">
        <v>-6.6900000000000001E-2</v>
      </c>
      <c r="D2866" s="13">
        <v>0.80969999999999998</v>
      </c>
      <c r="E2866" s="13">
        <v>2.4531000000000001</v>
      </c>
      <c r="F2866" s="13">
        <v>7.0761000000000003</v>
      </c>
    </row>
    <row r="2867" spans="1:6">
      <c r="A2867" s="112">
        <v>45076</v>
      </c>
      <c r="B2867" s="12">
        <v>4709.8999999999996</v>
      </c>
      <c r="C2867" s="13">
        <v>0.1101</v>
      </c>
      <c r="D2867" s="13">
        <v>0.92069999999999996</v>
      </c>
      <c r="E2867" s="13">
        <v>2.5659000000000001</v>
      </c>
      <c r="F2867" s="13">
        <v>7.3521000000000001</v>
      </c>
    </row>
    <row r="2868" spans="1:6">
      <c r="A2868" s="112">
        <v>45077</v>
      </c>
      <c r="B2868" s="12">
        <v>4704.9399999999996</v>
      </c>
      <c r="C2868" s="13">
        <v>-0.1053</v>
      </c>
      <c r="D2868" s="13">
        <v>0.8145</v>
      </c>
      <c r="E2868" s="13">
        <v>2.4579</v>
      </c>
      <c r="F2868" s="13">
        <v>7.0839999999999996</v>
      </c>
    </row>
    <row r="2869" spans="1:6">
      <c r="A2869" s="112">
        <v>45078</v>
      </c>
      <c r="B2869" s="12">
        <v>4716.46</v>
      </c>
      <c r="C2869" s="13">
        <v>0.24479999999999999</v>
      </c>
      <c r="D2869" s="13">
        <v>0.24479999999999999</v>
      </c>
      <c r="E2869" s="13">
        <v>2.7088000000000001</v>
      </c>
      <c r="F2869" s="13">
        <v>7.2201000000000004</v>
      </c>
    </row>
    <row r="2870" spans="1:6">
      <c r="A2870" s="112">
        <v>45079</v>
      </c>
      <c r="B2870" s="12">
        <v>4719.3999999999996</v>
      </c>
      <c r="C2870" s="13">
        <v>6.2300000000000001E-2</v>
      </c>
      <c r="D2870" s="13">
        <v>0.30730000000000002</v>
      </c>
      <c r="E2870" s="13">
        <v>2.7728000000000002</v>
      </c>
      <c r="F2870" s="13">
        <v>7.0868000000000002</v>
      </c>
    </row>
    <row r="2871" spans="1:6">
      <c r="A2871" s="112">
        <v>45082</v>
      </c>
      <c r="B2871" s="12">
        <v>4726.41</v>
      </c>
      <c r="C2871" s="13">
        <v>0.14849999999999999</v>
      </c>
      <c r="D2871" s="13">
        <v>0.45629999999999998</v>
      </c>
      <c r="E2871" s="13">
        <v>2.9255</v>
      </c>
      <c r="F2871" s="13">
        <v>7.2732999999999999</v>
      </c>
    </row>
    <row r="2872" spans="1:6">
      <c r="A2872" s="112">
        <v>45083</v>
      </c>
      <c r="B2872" s="12">
        <v>4737.0200000000004</v>
      </c>
      <c r="C2872" s="13">
        <v>0.22450000000000001</v>
      </c>
      <c r="D2872" s="13">
        <v>0.68179999999999996</v>
      </c>
      <c r="E2872" s="13">
        <v>3.1564999999999999</v>
      </c>
      <c r="F2872" s="13">
        <v>7.5453999999999999</v>
      </c>
    </row>
    <row r="2873" spans="1:6">
      <c r="A2873" s="112">
        <v>45084</v>
      </c>
      <c r="B2873" s="12">
        <v>4735.1099999999997</v>
      </c>
      <c r="C2873" s="13">
        <v>-4.0300000000000002E-2</v>
      </c>
      <c r="D2873" s="13">
        <v>0.64119999999999999</v>
      </c>
      <c r="E2873" s="13">
        <v>3.1149</v>
      </c>
      <c r="F2873" s="13">
        <v>7.4659000000000004</v>
      </c>
    </row>
    <row r="2874" spans="1:6">
      <c r="A2874" s="112">
        <v>45086</v>
      </c>
      <c r="B2874" s="12">
        <v>4750.01</v>
      </c>
      <c r="C2874" s="13">
        <v>0.31469999999999998</v>
      </c>
      <c r="D2874" s="13">
        <v>0.95789999999999997</v>
      </c>
      <c r="E2874" s="13">
        <v>3.4394</v>
      </c>
      <c r="F2874" s="13">
        <v>7.6919000000000004</v>
      </c>
    </row>
    <row r="2875" spans="1:6">
      <c r="A2875" s="112">
        <v>45089</v>
      </c>
      <c r="B2875" s="12">
        <v>4753.17</v>
      </c>
      <c r="C2875" s="13">
        <v>6.6500000000000004E-2</v>
      </c>
      <c r="D2875" s="13">
        <v>1.0250999999999999</v>
      </c>
      <c r="E2875" s="13">
        <v>3.5082</v>
      </c>
      <c r="F2875" s="13">
        <v>7.7462</v>
      </c>
    </row>
    <row r="2876" spans="1:6">
      <c r="A2876" s="112">
        <v>45090</v>
      </c>
      <c r="B2876" s="12">
        <v>4739.08</v>
      </c>
      <c r="C2876" s="13">
        <v>-0.2964</v>
      </c>
      <c r="D2876" s="13">
        <v>0.72560000000000002</v>
      </c>
      <c r="E2876" s="13">
        <v>3.2014</v>
      </c>
      <c r="F2876" s="13">
        <v>7.4520999999999997</v>
      </c>
    </row>
    <row r="2877" spans="1:6">
      <c r="A2877" s="112">
        <v>45091</v>
      </c>
      <c r="B2877" s="12">
        <v>4755.2700000000004</v>
      </c>
      <c r="C2877" s="13">
        <v>0.34160000000000001</v>
      </c>
      <c r="D2877" s="13">
        <v>1.0697000000000001</v>
      </c>
      <c r="E2877" s="13">
        <v>3.5539999999999998</v>
      </c>
      <c r="F2877" s="13">
        <v>7.9535999999999998</v>
      </c>
    </row>
    <row r="2878" spans="1:6">
      <c r="A2878" s="112">
        <v>45092</v>
      </c>
      <c r="B2878" s="12">
        <v>4763.8900000000003</v>
      </c>
      <c r="C2878" s="13">
        <v>0.18129999999999999</v>
      </c>
      <c r="D2878" s="13">
        <v>1.2528999999999999</v>
      </c>
      <c r="E2878" s="13">
        <v>3.7416999999999998</v>
      </c>
      <c r="F2878" s="13">
        <v>7.9992000000000001</v>
      </c>
    </row>
    <row r="2879" spans="1:6">
      <c r="A2879" s="112">
        <v>45093</v>
      </c>
      <c r="B2879" s="12">
        <v>4763.1099999999997</v>
      </c>
      <c r="C2879" s="13">
        <v>-1.6400000000000001E-2</v>
      </c>
      <c r="D2879" s="13">
        <v>1.2363999999999999</v>
      </c>
      <c r="E2879" s="13">
        <v>3.7246999999999999</v>
      </c>
      <c r="F2879" s="13">
        <v>7.9816000000000003</v>
      </c>
    </row>
    <row r="2880" spans="1:6">
      <c r="A2880" s="112">
        <v>45096</v>
      </c>
      <c r="B2880" s="12">
        <v>4766.4799999999996</v>
      </c>
      <c r="C2880" s="13">
        <v>7.0800000000000002E-2</v>
      </c>
      <c r="D2880" s="13">
        <v>1.3080000000000001</v>
      </c>
      <c r="E2880" s="13">
        <v>3.7980999999999998</v>
      </c>
      <c r="F2880" s="13">
        <v>8.4852000000000007</v>
      </c>
    </row>
    <row r="2881" spans="1:6">
      <c r="A2881" s="112">
        <v>45097</v>
      </c>
      <c r="B2881" s="12">
        <v>4770.37</v>
      </c>
      <c r="C2881" s="13">
        <v>8.1600000000000006E-2</v>
      </c>
      <c r="D2881" s="13">
        <v>1.3907</v>
      </c>
      <c r="E2881" s="13">
        <v>3.8828</v>
      </c>
      <c r="F2881" s="13">
        <v>8.5769000000000002</v>
      </c>
    </row>
    <row r="2882" spans="1:6">
      <c r="A2882" s="112">
        <v>45098</v>
      </c>
      <c r="B2882" s="12">
        <v>4778.6499999999996</v>
      </c>
      <c r="C2882" s="13">
        <v>0.1736</v>
      </c>
      <c r="D2882" s="13">
        <v>1.5667</v>
      </c>
      <c r="E2882" s="13">
        <v>4.0631000000000004</v>
      </c>
      <c r="F2882" s="13">
        <v>8.8228000000000009</v>
      </c>
    </row>
    <row r="2883" spans="1:6">
      <c r="A2883" s="112">
        <v>45099</v>
      </c>
      <c r="B2883" s="12">
        <v>4769.87</v>
      </c>
      <c r="C2883" s="13">
        <v>-0.1837</v>
      </c>
      <c r="D2883" s="13">
        <v>1.38</v>
      </c>
      <c r="E2883" s="13">
        <v>3.8719000000000001</v>
      </c>
      <c r="F2883" s="13">
        <v>8.8649000000000004</v>
      </c>
    </row>
    <row r="2884" spans="1:6">
      <c r="A2884" s="112">
        <v>45100</v>
      </c>
      <c r="B2884" s="12">
        <v>4778.6499999999996</v>
      </c>
      <c r="C2884" s="13">
        <v>0.18410000000000001</v>
      </c>
      <c r="D2884" s="13">
        <v>1.5667</v>
      </c>
      <c r="E2884" s="13">
        <v>4.0631000000000004</v>
      </c>
      <c r="F2884" s="13">
        <v>9.2347999999999999</v>
      </c>
    </row>
    <row r="2885" spans="1:6">
      <c r="A2885" s="112">
        <v>45103</v>
      </c>
      <c r="B2885" s="12">
        <v>4777.72</v>
      </c>
      <c r="C2885" s="13">
        <v>-1.95E-2</v>
      </c>
      <c r="D2885" s="13">
        <v>1.5468999999999999</v>
      </c>
      <c r="E2885" s="13">
        <v>4.0427999999999997</v>
      </c>
      <c r="F2885" s="13">
        <v>9.1885999999999992</v>
      </c>
    </row>
    <row r="2886" spans="1:6">
      <c r="A2886" s="112">
        <v>45104</v>
      </c>
      <c r="B2886" s="12">
        <v>4764.41</v>
      </c>
      <c r="C2886" s="13">
        <v>-0.27860000000000001</v>
      </c>
      <c r="D2886" s="13">
        <v>1.264</v>
      </c>
      <c r="E2886" s="13">
        <v>3.7530000000000001</v>
      </c>
      <c r="F2886" s="13">
        <v>8.7139000000000006</v>
      </c>
    </row>
    <row r="2887" spans="1:6">
      <c r="A2887" s="112">
        <v>45105</v>
      </c>
      <c r="B2887" s="12">
        <v>4764.75</v>
      </c>
      <c r="C2887" s="13">
        <v>7.1000000000000004E-3</v>
      </c>
      <c r="D2887" s="13">
        <v>1.2712000000000001</v>
      </c>
      <c r="E2887" s="13">
        <v>3.7604000000000002</v>
      </c>
      <c r="F2887" s="13">
        <v>8.6913999999999998</v>
      </c>
    </row>
    <row r="2888" spans="1:6">
      <c r="A2888" s="112">
        <v>45106</v>
      </c>
      <c r="B2888" s="12">
        <v>4767.6499999999996</v>
      </c>
      <c r="C2888" s="13">
        <v>6.0900000000000003E-2</v>
      </c>
      <c r="D2888" s="13">
        <v>1.3329</v>
      </c>
      <c r="E2888" s="13">
        <v>3.8235000000000001</v>
      </c>
      <c r="F2888" s="13">
        <v>8.8446999999999996</v>
      </c>
    </row>
    <row r="2889" spans="1:6">
      <c r="A2889" s="112">
        <v>45107</v>
      </c>
      <c r="B2889" s="12">
        <v>4776.07</v>
      </c>
      <c r="C2889" s="13">
        <v>0.17660000000000001</v>
      </c>
      <c r="D2889" s="13">
        <v>1.5118</v>
      </c>
      <c r="E2889" s="13">
        <v>4.0068999999999999</v>
      </c>
      <c r="F2889" s="13">
        <v>9.1335999999999995</v>
      </c>
    </row>
    <row r="2890" spans="1:6">
      <c r="A2890" s="112">
        <v>45110</v>
      </c>
      <c r="B2890" s="12">
        <v>4785.74</v>
      </c>
      <c r="C2890" s="13">
        <v>0.20250000000000001</v>
      </c>
      <c r="D2890" s="13">
        <v>0.20250000000000001</v>
      </c>
      <c r="E2890" s="13">
        <v>4.2175000000000002</v>
      </c>
      <c r="F2890" s="13">
        <v>9.4763999999999999</v>
      </c>
    </row>
    <row r="2891" spans="1:6">
      <c r="A2891" s="112">
        <v>45111</v>
      </c>
      <c r="B2891" s="12">
        <v>4779.88</v>
      </c>
      <c r="C2891" s="13">
        <v>-0.12244710326928532</v>
      </c>
      <c r="D2891" s="13">
        <v>7.9772700148872389E-2</v>
      </c>
      <c r="E2891" s="13">
        <v>4.08987667870917</v>
      </c>
      <c r="F2891" s="13">
        <v>9.3971789466938525</v>
      </c>
    </row>
    <row r="2892" spans="1:6">
      <c r="A2892" s="112">
        <v>45112</v>
      </c>
      <c r="B2892" s="12">
        <v>4783.28</v>
      </c>
      <c r="C2892" s="13">
        <v>7.1131492840814659E-2</v>
      </c>
      <c r="D2892" s="13">
        <v>0.150960936502198</v>
      </c>
      <c r="E2892" s="13">
        <v>4.1639173618869041</v>
      </c>
      <c r="F2892" s="13">
        <v>9.7132896004403779</v>
      </c>
    </row>
    <row r="2893" spans="1:6">
      <c r="A2893" s="112">
        <v>45113</v>
      </c>
      <c r="B2893" s="12">
        <v>4759.08</v>
      </c>
      <c r="C2893" s="13">
        <v>-0.50592898596778513</v>
      </c>
      <c r="D2893" s="13">
        <v>-0.35573180460084508</v>
      </c>
      <c r="E2893" s="13">
        <v>3.6369219110335971</v>
      </c>
      <c r="F2893" s="13">
        <v>9.0019582918198218</v>
      </c>
    </row>
    <row r="2894" spans="1:6">
      <c r="A2894" s="112">
        <v>45114</v>
      </c>
      <c r="B2894" s="12">
        <v>4776.9399999999996</v>
      </c>
      <c r="C2894" s="13">
        <v>0.37528261764878668</v>
      </c>
      <c r="D2894" s="13">
        <v>1.8215813419808491E-2</v>
      </c>
      <c r="E2894" s="13">
        <v>4.0258532644319445</v>
      </c>
      <c r="F2894" s="13">
        <v>9.0073067988370994</v>
      </c>
    </row>
    <row r="2895" spans="1:6">
      <c r="A2895" s="112">
        <v>45117</v>
      </c>
      <c r="B2895" s="12">
        <v>4767.82</v>
      </c>
      <c r="C2895" s="13">
        <v>-0.19091719803890905</v>
      </c>
      <c r="D2895" s="13">
        <v>-0.17273616173967277</v>
      </c>
      <c r="E2895" s="13">
        <v>3.8272500201434134</v>
      </c>
      <c r="F2895" s="13">
        <v>8.738399925193896</v>
      </c>
    </row>
    <row r="2896" spans="1:6">
      <c r="A2896" s="112">
        <v>45118</v>
      </c>
      <c r="B2896" s="12">
        <v>4770.87</v>
      </c>
      <c r="C2896" s="13">
        <v>6.397053580042833E-2</v>
      </c>
      <c r="D2896" s="13">
        <v>-0.10887612618742937</v>
      </c>
      <c r="E2896" s="13">
        <v>3.8936688682881693</v>
      </c>
      <c r="F2896" s="13">
        <v>9.1337685688012158</v>
      </c>
    </row>
    <row r="2897" spans="1:6">
      <c r="A2897" s="112">
        <v>45119</v>
      </c>
      <c r="B2897" s="12">
        <v>4782.59</v>
      </c>
      <c r="C2897" s="13">
        <v>0.24565750062357505</v>
      </c>
      <c r="D2897" s="13">
        <v>0.13651391206579433</v>
      </c>
      <c r="E2897" s="13">
        <v>4.1488914585361414</v>
      </c>
      <c r="F2897" s="13">
        <v>9.5346610844929902</v>
      </c>
    </row>
    <row r="2898" spans="1:6">
      <c r="A2898" s="112">
        <v>45120</v>
      </c>
      <c r="B2898" s="12">
        <v>4794.59</v>
      </c>
      <c r="C2898" s="13">
        <v>0.25091007173936308</v>
      </c>
      <c r="D2898" s="13">
        <v>0.38776651095986381</v>
      </c>
      <c r="E2898" s="13">
        <v>4.4102115168105138</v>
      </c>
      <c r="F2898" s="13">
        <v>9.8263472916728887</v>
      </c>
    </row>
    <row r="2899" spans="1:6">
      <c r="A2899" s="112">
        <v>45121</v>
      </c>
      <c r="B2899" s="12">
        <v>4776.1000000000004</v>
      </c>
      <c r="C2899" s="13">
        <v>-0.38564298511446493</v>
      </c>
      <c r="D2899" s="13">
        <v>6.2813149723783823E-4</v>
      </c>
      <c r="E2899" s="13">
        <v>4.0075608603527435</v>
      </c>
      <c r="F2899" s="13">
        <v>9.3805107065155333</v>
      </c>
    </row>
    <row r="2900" spans="1:6">
      <c r="A2900" s="112">
        <v>45124</v>
      </c>
      <c r="B2900" s="12">
        <v>4786.8100000000004</v>
      </c>
      <c r="C2900" s="13">
        <v>0.22424153598123997</v>
      </c>
      <c r="D2900" s="13">
        <v>0.2248710760102135</v>
      </c>
      <c r="E2900" s="13">
        <v>4.2407890123626224</v>
      </c>
      <c r="F2900" s="13">
        <v>9.5898972739947741</v>
      </c>
    </row>
    <row r="2901" spans="1:6">
      <c r="A2901" s="112">
        <v>45125</v>
      </c>
      <c r="B2901" s="12">
        <v>4798.0600000000004</v>
      </c>
      <c r="C2901" s="13">
        <v>0.23502081762176719</v>
      </c>
      <c r="D2901" s="13">
        <v>0.46042038747340364</v>
      </c>
      <c r="E2901" s="13">
        <v>4.4857765669948479</v>
      </c>
      <c r="F2901" s="13">
        <v>9.871855936395125</v>
      </c>
    </row>
    <row r="2902" spans="1:6">
      <c r="A2902" s="112">
        <v>45126</v>
      </c>
      <c r="B2902" s="12">
        <v>4800.05</v>
      </c>
      <c r="C2902" s="13">
        <v>4.1475096184706572E-2</v>
      </c>
      <c r="D2902" s="13">
        <v>0.50208644345666187</v>
      </c>
      <c r="E2902" s="13">
        <v>4.5291121433253423</v>
      </c>
      <c r="F2902" s="13">
        <v>9.7580774243706045</v>
      </c>
    </row>
    <row r="2903" spans="1:6">
      <c r="A2903" s="112">
        <v>45127</v>
      </c>
      <c r="B2903" s="12">
        <v>4791.21</v>
      </c>
      <c r="C2903" s="13">
        <v>-0.18416474828387708</v>
      </c>
      <c r="D2903" s="13">
        <v>0.31699702893801529</v>
      </c>
      <c r="E2903" s="13">
        <v>4.3366063670632338</v>
      </c>
      <c r="F2903" s="13">
        <v>9.2379669085710816</v>
      </c>
    </row>
    <row r="2904" spans="1:6">
      <c r="A2904" s="112">
        <v>45128</v>
      </c>
      <c r="B2904" s="12">
        <v>4811.6899999999996</v>
      </c>
      <c r="C2904" s="13">
        <v>0.4274494334416401</v>
      </c>
      <c r="D2904" s="13">
        <v>0.74580146438389949</v>
      </c>
      <c r="E2904" s="13">
        <v>4.7825925998514762</v>
      </c>
      <c r="F2904" s="13">
        <v>9.8088035272531293</v>
      </c>
    </row>
    <row r="2905" spans="1:6">
      <c r="A2905" s="112">
        <v>45131</v>
      </c>
      <c r="B2905" s="12">
        <v>4821.91</v>
      </c>
      <c r="C2905" s="13">
        <v>0.21239938566284255</v>
      </c>
      <c r="D2905" s="13">
        <v>0.9597849277753534</v>
      </c>
      <c r="E2905" s="13">
        <v>5.0051501828151546</v>
      </c>
      <c r="F2905" s="13">
        <v>10.222139931241303</v>
      </c>
    </row>
    <row r="2906" spans="1:6">
      <c r="A2906" s="112">
        <v>45132</v>
      </c>
      <c r="B2906" s="12">
        <v>4820.7299999999996</v>
      </c>
      <c r="C2906" s="13">
        <v>-2.4471630536448963E-2</v>
      </c>
      <c r="D2906" s="13">
        <v>0.93507842221742798</v>
      </c>
      <c r="E2906" s="13">
        <v>4.9794537104181691</v>
      </c>
      <c r="F2906" s="13">
        <v>10.081429654460594</v>
      </c>
    </row>
    <row r="2907" spans="1:6">
      <c r="A2907" s="112">
        <v>45133</v>
      </c>
      <c r="B2907" s="12">
        <v>4827.79</v>
      </c>
      <c r="C2907" s="13">
        <v>0.14645084873039504</v>
      </c>
      <c r="D2907" s="13">
        <v>1.0828987012334368</v>
      </c>
      <c r="E2907" s="13">
        <v>5.1331970113696057</v>
      </c>
      <c r="F2907" s="13">
        <v>10.209928456309036</v>
      </c>
    </row>
    <row r="2908" spans="1:6">
      <c r="A2908" s="112">
        <v>45134</v>
      </c>
      <c r="B2908" s="12">
        <v>4815.3500000000004</v>
      </c>
      <c r="C2908" s="13">
        <v>-0.25767483672652913</v>
      </c>
      <c r="D2908" s="13">
        <v>0.82243350704660489</v>
      </c>
      <c r="E2908" s="13">
        <v>4.8622952176251788</v>
      </c>
      <c r="F2908" s="13">
        <v>9.6363706737764065</v>
      </c>
    </row>
    <row r="2909" spans="1:6">
      <c r="A2909" s="112">
        <v>45135</v>
      </c>
      <c r="B2909" s="12">
        <v>4826.1499999999996</v>
      </c>
      <c r="C2909" s="13">
        <v>0.22428276241601708</v>
      </c>
      <c r="D2909" s="13">
        <v>1.0485608460512497</v>
      </c>
      <c r="E2909" s="13">
        <v>5.0974832700721118</v>
      </c>
      <c r="F2909" s="13">
        <v>9.676004517801907</v>
      </c>
    </row>
    <row r="2910" spans="1:6">
      <c r="A2910" s="112">
        <v>45138</v>
      </c>
      <c r="B2910" s="12">
        <v>4846.12</v>
      </c>
      <c r="C2910" s="13">
        <v>0.41378738746205013</v>
      </c>
      <c r="D2910" s="13">
        <v>1.466687046044135</v>
      </c>
      <c r="E2910" s="13">
        <v>5.5323634003836997</v>
      </c>
      <c r="F2910" s="13">
        <v>9.9436909855665547</v>
      </c>
    </row>
    <row r="2911" spans="1:6">
      <c r="A2911" s="112">
        <v>45139</v>
      </c>
      <c r="B2911" s="12">
        <v>4836.76</v>
      </c>
      <c r="C2911" s="13">
        <v>-0.19314420608651517</v>
      </c>
      <c r="D2911" s="13">
        <v>-0.19314420608651517</v>
      </c>
      <c r="E2911" s="13">
        <v>5.3285337549296985</v>
      </c>
      <c r="F2911" s="13">
        <v>9.7704397163120618</v>
      </c>
    </row>
    <row r="2912" spans="1:6">
      <c r="A2912" s="112">
        <v>45140</v>
      </c>
      <c r="B2912" s="12">
        <v>4832.97</v>
      </c>
      <c r="C2912" s="13">
        <v>-7.8358239813425268E-2</v>
      </c>
      <c r="D2912" s="13">
        <v>-0.2713511014997505</v>
      </c>
      <c r="E2912" s="13">
        <v>5.2460001698580561</v>
      </c>
      <c r="F2912" s="13">
        <v>9.5067295055966117</v>
      </c>
    </row>
    <row r="2913" spans="1:6">
      <c r="A2913" s="112">
        <v>45141</v>
      </c>
      <c r="B2913" s="12">
        <v>4840.7700000000004</v>
      </c>
      <c r="C2913" s="13">
        <v>0.16139144252913518</v>
      </c>
      <c r="D2913" s="13">
        <v>-0.11039759642764713</v>
      </c>
      <c r="E2913" s="13">
        <v>5.4158582077364015</v>
      </c>
      <c r="F2913" s="13">
        <v>9.3932128240880033</v>
      </c>
    </row>
    <row r="2914" spans="1:6">
      <c r="A2914" s="112">
        <v>45142</v>
      </c>
      <c r="B2914" s="12">
        <v>4848.25</v>
      </c>
      <c r="C2914" s="13">
        <v>0.15452087167948658</v>
      </c>
      <c r="D2914" s="13">
        <v>4.395268792354301E-2</v>
      </c>
      <c r="E2914" s="13">
        <v>5.5787477107274164</v>
      </c>
      <c r="F2914" s="13">
        <v>9.1680195627649841</v>
      </c>
    </row>
    <row r="2915" spans="1:6">
      <c r="A2915" s="112">
        <v>45145</v>
      </c>
      <c r="B2915" s="12">
        <v>4842.9399999999996</v>
      </c>
      <c r="C2915" s="13">
        <v>-0.10952405507143048</v>
      </c>
      <c r="D2915" s="13">
        <v>-6.5619505914016329E-2</v>
      </c>
      <c r="E2915" s="13">
        <v>5.463113584941004</v>
      </c>
      <c r="F2915" s="13">
        <v>8.7775569107060534</v>
      </c>
    </row>
    <row r="2916" spans="1:6">
      <c r="A2916" s="112">
        <v>45146</v>
      </c>
      <c r="B2916" s="12">
        <v>4850.97</v>
      </c>
      <c r="C2916" s="13">
        <v>0.16580837260011805</v>
      </c>
      <c r="D2916" s="13">
        <v>0.10008006405124448</v>
      </c>
      <c r="E2916" s="13">
        <v>5.6379802572696036</v>
      </c>
      <c r="F2916" s="13">
        <v>8.813230837559761</v>
      </c>
    </row>
    <row r="2917" spans="1:6">
      <c r="A2917" s="112">
        <v>45147</v>
      </c>
      <c r="B2917" s="12">
        <v>4848.99</v>
      </c>
      <c r="C2917" s="13">
        <v>-4.0816578952262983E-2</v>
      </c>
      <c r="D2917" s="13">
        <v>5.9222635840638915E-2</v>
      </c>
      <c r="E2917" s="13">
        <v>5.5948624476543252</v>
      </c>
      <c r="F2917" s="13">
        <v>8.8442596824228161</v>
      </c>
    </row>
    <row r="2918" spans="1:6">
      <c r="A2918" s="112">
        <v>45148</v>
      </c>
      <c r="B2918" s="12">
        <v>4850.8599999999997</v>
      </c>
      <c r="C2918" s="13">
        <v>3.8564732036983074E-2</v>
      </c>
      <c r="D2918" s="13">
        <v>9.7810206928428123E-2</v>
      </c>
      <c r="E2918" s="13">
        <v>5.6355848234020733</v>
      </c>
      <c r="F2918" s="13">
        <v>8.8307813113466693</v>
      </c>
    </row>
    <row r="2919" spans="1:6">
      <c r="A2919" s="112">
        <v>45149</v>
      </c>
      <c r="B2919" s="12">
        <v>4849.07</v>
      </c>
      <c r="C2919" s="13">
        <v>-3.690067328268043E-2</v>
      </c>
      <c r="D2919" s="13">
        <v>6.0873441020858898E-2</v>
      </c>
      <c r="E2919" s="13">
        <v>5.5966045813761633</v>
      </c>
      <c r="F2919" s="13">
        <v>9.011959893889653</v>
      </c>
    </row>
    <row r="2920" spans="1:6">
      <c r="A2920" s="112">
        <v>45152</v>
      </c>
      <c r="B2920" s="12">
        <v>4832.07</v>
      </c>
      <c r="C2920" s="13">
        <v>-0.35058268905171497</v>
      </c>
      <c r="D2920" s="13">
        <v>-0.28992265977730858</v>
      </c>
      <c r="E2920" s="13">
        <v>5.2264011654874709</v>
      </c>
      <c r="F2920" s="13">
        <v>8.2305061360342879</v>
      </c>
    </row>
    <row r="2921" spans="1:6">
      <c r="A2921" s="112">
        <v>45153</v>
      </c>
      <c r="B2921" s="12">
        <v>4826.9399999999996</v>
      </c>
      <c r="C2921" s="13">
        <v>-0.10616568054684361</v>
      </c>
      <c r="D2921" s="13">
        <v>-0.3957805419593452</v>
      </c>
      <c r="E2921" s="13">
        <v>5.1146868405751666</v>
      </c>
      <c r="F2921" s="13">
        <v>7.9198070073847715</v>
      </c>
    </row>
    <row r="2922" spans="1:6">
      <c r="A2922" s="112">
        <v>45154</v>
      </c>
      <c r="B2922" s="12">
        <v>4824.6099999999997</v>
      </c>
      <c r="C2922" s="13">
        <v>-4.8270747098577704E-2</v>
      </c>
      <c r="D2922" s="13">
        <v>-0.44386024283344927</v>
      </c>
      <c r="E2922" s="13">
        <v>5.0639471959268878</v>
      </c>
      <c r="F2922" s="13">
        <v>7.979973411279162</v>
      </c>
    </row>
    <row r="2923" spans="1:6">
      <c r="A2923" s="112">
        <v>45155</v>
      </c>
      <c r="B2923" s="12">
        <v>4809.6899999999996</v>
      </c>
      <c r="C2923" s="13">
        <v>-0.30924779412222492</v>
      </c>
      <c r="D2923" s="13">
        <v>-0.75173540894571955</v>
      </c>
      <c r="E2923" s="13">
        <v>4.7390392568057438</v>
      </c>
      <c r="F2923" s="13">
        <v>7.4894347389804938</v>
      </c>
    </row>
    <row r="2924" spans="1:6">
      <c r="A2924" s="112">
        <v>45156</v>
      </c>
      <c r="B2924" s="12">
        <v>4815.0600000000004</v>
      </c>
      <c r="C2924" s="13">
        <v>0.11164960735516871</v>
      </c>
      <c r="D2924" s="13">
        <v>-0.64092511122298967</v>
      </c>
      <c r="E2924" s="13">
        <v>4.8559799828835626</v>
      </c>
      <c r="F2924" s="13">
        <v>7.4387283340175969</v>
      </c>
    </row>
    <row r="2925" spans="1:6">
      <c r="A2925" s="112">
        <v>45159</v>
      </c>
      <c r="B2925" s="12">
        <v>4805.16</v>
      </c>
      <c r="C2925" s="13">
        <v>-0.205604914580515</v>
      </c>
      <c r="D2925" s="13">
        <v>-0.84521225227605079</v>
      </c>
      <c r="E2925" s="13">
        <v>4.6403909348071926</v>
      </c>
      <c r="F2925" s="13">
        <v>7.4025976928767889</v>
      </c>
    </row>
    <row r="2926" spans="1:6">
      <c r="A2926" s="112">
        <v>45160</v>
      </c>
      <c r="B2926" s="12">
        <v>4820.07</v>
      </c>
      <c r="C2926" s="13">
        <v>0.31029143670553427</v>
      </c>
      <c r="D2926" s="13">
        <v>-0.53754343681130523</v>
      </c>
      <c r="E2926" s="13">
        <v>4.9650811072130763</v>
      </c>
      <c r="F2926" s="13">
        <v>7.5416383128255937</v>
      </c>
    </row>
    <row r="2927" spans="1:6">
      <c r="A2927" s="112">
        <v>45161</v>
      </c>
      <c r="B2927" s="12">
        <v>4840.96</v>
      </c>
      <c r="C2927" s="13">
        <v>0.43339619549094266</v>
      </c>
      <c r="D2927" s="13">
        <v>-0.10647693412461079</v>
      </c>
      <c r="E2927" s="13">
        <v>5.4199957753257255</v>
      </c>
      <c r="F2927" s="13">
        <v>7.7394557565749311</v>
      </c>
    </row>
    <row r="2928" spans="1:6">
      <c r="A2928" s="112">
        <v>45162</v>
      </c>
      <c r="B2928" s="12">
        <v>4834.5200000000004</v>
      </c>
      <c r="C2928" s="13">
        <v>-0.13303146483341077</v>
      </c>
      <c r="D2928" s="13">
        <v>-0.23936675113285233</v>
      </c>
      <c r="E2928" s="13">
        <v>5.2797540107184959</v>
      </c>
      <c r="F2928" s="13">
        <v>7.3295488603289716</v>
      </c>
    </row>
    <row r="2929" spans="1:6">
      <c r="A2929" s="112">
        <v>45163</v>
      </c>
      <c r="B2929" s="12">
        <v>4821.16</v>
      </c>
      <c r="C2929" s="13">
        <v>-0.27634594540927315</v>
      </c>
      <c r="D2929" s="13">
        <v>-0.51505121623072192</v>
      </c>
      <c r="E2929" s="13">
        <v>4.9888176791730077</v>
      </c>
      <c r="F2929" s="13">
        <v>7.0862014202166534</v>
      </c>
    </row>
    <row r="2930" spans="1:6">
      <c r="A2930" s="112">
        <v>45166</v>
      </c>
      <c r="B2930" s="12">
        <v>4820.67</v>
      </c>
      <c r="C2930" s="13">
        <v>-1.0163529109175062E-2</v>
      </c>
      <c r="D2930" s="13">
        <v>-0.52516239795959985</v>
      </c>
      <c r="E2930" s="13">
        <v>4.9781471101268071</v>
      </c>
      <c r="F2930" s="13">
        <v>6.9655516724912658</v>
      </c>
    </row>
    <row r="2931" spans="1:6">
      <c r="A2931" s="112">
        <v>45167</v>
      </c>
      <c r="B2931" s="12">
        <v>4831.3900000000003</v>
      </c>
      <c r="C2931" s="13">
        <v>0.22237572785526183</v>
      </c>
      <c r="D2931" s="13">
        <v>-0.30395450380922284</v>
      </c>
      <c r="E2931" s="13">
        <v>5.2115930288519241</v>
      </c>
      <c r="F2931" s="13">
        <v>6.9428673249618988</v>
      </c>
    </row>
    <row r="2932" spans="1:6">
      <c r="A2932" s="112">
        <v>45168</v>
      </c>
      <c r="B2932" s="12">
        <v>4827.9799999999996</v>
      </c>
      <c r="C2932" s="13">
        <v>-7.0580102206629913E-2</v>
      </c>
      <c r="D2932" s="13">
        <v>-0.3743200746163966</v>
      </c>
      <c r="E2932" s="13">
        <v>5.137334578958952</v>
      </c>
      <c r="F2932" s="13">
        <v>6.9737040352385371</v>
      </c>
    </row>
    <row r="2933" spans="1:6">
      <c r="A2933" s="112">
        <v>45169</v>
      </c>
      <c r="B2933" s="12">
        <v>4810.68</v>
      </c>
      <c r="C2933" s="13">
        <v>-0.35832791353732629</v>
      </c>
      <c r="D2933" s="13">
        <v>-0.73130669484040567</v>
      </c>
      <c r="E2933" s="13">
        <v>4.7605981616134052</v>
      </c>
      <c r="F2933" s="13">
        <v>6.5450615260588929</v>
      </c>
    </row>
    <row r="2934" spans="1:6">
      <c r="A2934" s="112">
        <v>45170</v>
      </c>
      <c r="B2934" s="12">
        <v>4819.74</v>
      </c>
      <c r="C2934" s="13">
        <v>0.18833096360597601</v>
      </c>
      <c r="D2934" s="13">
        <v>0.18833096360597601</v>
      </c>
      <c r="E2934" s="13">
        <v>4.9578948056105521</v>
      </c>
      <c r="F2934" s="13">
        <v>6.4307985832015691</v>
      </c>
    </row>
    <row r="2935" spans="1:6">
      <c r="A2935" s="112">
        <v>45173</v>
      </c>
      <c r="B2935" s="12">
        <v>4817.0600000000004</v>
      </c>
      <c r="C2935" s="13">
        <v>-5.560465917247015E-2</v>
      </c>
      <c r="D2935" s="13">
        <v>0.13262158364306664</v>
      </c>
      <c r="E2935" s="13">
        <v>4.8995333259292728</v>
      </c>
      <c r="F2935" s="13">
        <v>6.2976783393318581</v>
      </c>
    </row>
    <row r="2936" spans="1:6">
      <c r="A2936" s="112">
        <v>45174</v>
      </c>
      <c r="B2936" s="12">
        <v>4806.58</v>
      </c>
      <c r="C2936" s="13">
        <v>-0.21756008851873121</v>
      </c>
      <c r="D2936" s="13">
        <v>-8.5227036510437948E-2</v>
      </c>
      <c r="E2936" s="13">
        <v>4.6713138083696482</v>
      </c>
      <c r="F2936" s="13">
        <v>5.8216923703532597</v>
      </c>
    </row>
    <row r="2937" spans="1:6">
      <c r="A2937" s="112">
        <v>45175</v>
      </c>
      <c r="B2937" s="12">
        <v>4795.5600000000004</v>
      </c>
      <c r="C2937" s="13">
        <v>-0.22926904368594236</v>
      </c>
      <c r="D2937" s="13">
        <v>-0.31430068098480257</v>
      </c>
      <c r="E2937" s="13">
        <v>4.4313348881876991</v>
      </c>
      <c r="F2937" s="13">
        <v>5.9766502913741526</v>
      </c>
    </row>
    <row r="2938" spans="1:6">
      <c r="A2938" s="112">
        <v>45177</v>
      </c>
      <c r="B2938" s="12">
        <v>4804.09</v>
      </c>
      <c r="C2938" s="13">
        <v>0.17787286573414107</v>
      </c>
      <c r="D2938" s="13">
        <v>-0.13698687087896344</v>
      </c>
      <c r="E2938" s="13">
        <v>4.6170898962777152</v>
      </c>
      <c r="F2938" s="13">
        <v>6.2391087050748029</v>
      </c>
    </row>
    <row r="2939" spans="1:6">
      <c r="A2939" s="112">
        <v>45180</v>
      </c>
      <c r="B2939" s="12">
        <v>4813.6000000000004</v>
      </c>
      <c r="C2939" s="13">
        <v>0.19795632471497626</v>
      </c>
      <c r="D2939" s="13">
        <v>6.0698279661086652E-2</v>
      </c>
      <c r="E2939" s="13">
        <v>4.8241860424601768</v>
      </c>
      <c r="F2939" s="13">
        <v>6.1108061696635518</v>
      </c>
    </row>
    <row r="2940" spans="1:6">
      <c r="A2940" s="112">
        <v>45181</v>
      </c>
      <c r="B2940" s="12">
        <v>4827.62</v>
      </c>
      <c r="C2940" s="13">
        <v>0.29125810204420066</v>
      </c>
      <c r="D2940" s="13">
        <v>0.35213317036260072</v>
      </c>
      <c r="E2940" s="13">
        <v>5.1294949772107135</v>
      </c>
      <c r="F2940" s="13">
        <v>6.3254060197074136</v>
      </c>
    </row>
    <row r="2941" spans="1:6">
      <c r="A2941" s="112">
        <v>45182</v>
      </c>
      <c r="B2941" s="12">
        <v>4837.37</v>
      </c>
      <c r="C2941" s="13">
        <v>0.20196287197418172</v>
      </c>
      <c r="D2941" s="13">
        <v>0.554807220600817</v>
      </c>
      <c r="E2941" s="13">
        <v>5.3418175245586452</v>
      </c>
      <c r="F2941" s="13">
        <v>6.5103518734215715</v>
      </c>
    </row>
    <row r="2942" spans="1:6">
      <c r="A2942" s="112">
        <v>45183</v>
      </c>
      <c r="B2942" s="12">
        <v>4849.83</v>
      </c>
      <c r="C2942" s="13">
        <v>0.25757798142378441</v>
      </c>
      <c r="D2942" s="13">
        <v>0.81381426326423423</v>
      </c>
      <c r="E2942" s="13">
        <v>5.6131548517335261</v>
      </c>
      <c r="F2942" s="13">
        <v>6.5568835962561023</v>
      </c>
    </row>
    <row r="2943" spans="1:6">
      <c r="A2943" s="112">
        <v>45184</v>
      </c>
      <c r="B2943" s="12">
        <v>4842.8599999999997</v>
      </c>
      <c r="C2943" s="13">
        <v>-0.14371637768747503</v>
      </c>
      <c r="D2943" s="13">
        <v>0.66892830119649194</v>
      </c>
      <c r="E2943" s="13">
        <v>5.4613714512191658</v>
      </c>
      <c r="F2943" s="13">
        <v>6.4306356793582653</v>
      </c>
    </row>
    <row r="2944" spans="1:6">
      <c r="A2944" s="112">
        <v>45187</v>
      </c>
      <c r="B2944" s="12">
        <v>4835.57</v>
      </c>
      <c r="C2944" s="13">
        <v>-0.15053088464254127</v>
      </c>
      <c r="D2944" s="13">
        <v>0.51739047286452067</v>
      </c>
      <c r="E2944" s="13">
        <v>5.3026195158174749</v>
      </c>
      <c r="F2944" s="13">
        <v>6.4013730430286131</v>
      </c>
    </row>
    <row r="2945" spans="1:6">
      <c r="A2945" s="112">
        <v>45188</v>
      </c>
      <c r="B2945" s="12">
        <v>4828.37</v>
      </c>
      <c r="C2945" s="13">
        <v>-0.14889661404963173</v>
      </c>
      <c r="D2945" s="13">
        <v>0.36772348191937976</v>
      </c>
      <c r="E2945" s="13">
        <v>5.1458274808528603</v>
      </c>
      <c r="F2945" s="13">
        <v>6.0255118061822932</v>
      </c>
    </row>
    <row r="2946" spans="1:6">
      <c r="A2946" s="112">
        <v>45189</v>
      </c>
      <c r="B2946" s="12">
        <v>4830.79</v>
      </c>
      <c r="C2946" s="13">
        <v>5.0120434018108284E-2</v>
      </c>
      <c r="D2946" s="13">
        <v>0.41802822054262112</v>
      </c>
      <c r="E2946" s="13">
        <v>5.1985270259381933</v>
      </c>
      <c r="F2946" s="13">
        <v>5.8434430521746794</v>
      </c>
    </row>
    <row r="2947" spans="1:6">
      <c r="A2947" s="112">
        <v>45190</v>
      </c>
      <c r="B2947" s="12">
        <v>4823.03</v>
      </c>
      <c r="C2947" s="13">
        <v>-0.16063625204160159</v>
      </c>
      <c r="D2947" s="13">
        <v>0.25672046363507395</v>
      </c>
      <c r="E2947" s="13">
        <v>5.0295400549207558</v>
      </c>
      <c r="F2947" s="13">
        <v>5.4345568737525607</v>
      </c>
    </row>
    <row r="2948" spans="1:6">
      <c r="A2948" s="112">
        <v>45191</v>
      </c>
      <c r="B2948" s="12">
        <v>4824.8500000000004</v>
      </c>
      <c r="C2948" s="13">
        <v>3.7735614333733736E-2</v>
      </c>
      <c r="D2948" s="13">
        <v>0.2945529530128832</v>
      </c>
      <c r="E2948" s="13">
        <v>5.0691735970924023</v>
      </c>
      <c r="F2948" s="13">
        <v>4.9425679864103511</v>
      </c>
    </row>
    <row r="2949" spans="1:6">
      <c r="A2949" s="112">
        <v>45194</v>
      </c>
      <c r="B2949" s="12">
        <v>4823.18</v>
      </c>
      <c r="C2949" s="13">
        <v>-3.461247499922937E-2</v>
      </c>
      <c r="D2949" s="13">
        <v>0.25983852594644308</v>
      </c>
      <c r="E2949" s="13">
        <v>5.0328065556492163</v>
      </c>
      <c r="F2949" s="13">
        <v>4.8797830724302438</v>
      </c>
    </row>
    <row r="2950" spans="1:6">
      <c r="A2950" s="112">
        <v>45195</v>
      </c>
      <c r="B2950" s="12">
        <v>4808.12</v>
      </c>
      <c r="C2950" s="13">
        <v>-0.31224213071044948</v>
      </c>
      <c r="D2950" s="13">
        <v>-5.3214930113842929E-2</v>
      </c>
      <c r="E2950" s="13">
        <v>4.7048498825148721</v>
      </c>
      <c r="F2950" s="13">
        <v>4.879112825121501</v>
      </c>
    </row>
    <row r="2951" spans="1:6">
      <c r="A2951" s="112">
        <v>45196</v>
      </c>
      <c r="B2951" s="12">
        <v>4797.1400000000003</v>
      </c>
      <c r="C2951" s="13">
        <v>-0.22836368476659707</v>
      </c>
      <c r="D2951" s="13">
        <v>-0.28145709130518171</v>
      </c>
      <c r="E2951" s="13">
        <v>4.4657420291938088</v>
      </c>
      <c r="F2951" s="13">
        <v>4.7152121856397944</v>
      </c>
    </row>
    <row r="2952" spans="1:6">
      <c r="A2952" s="112">
        <v>45197</v>
      </c>
      <c r="B2952" s="12">
        <v>4802.37</v>
      </c>
      <c r="C2952" s="13">
        <v>0.10902329304542935</v>
      </c>
      <c r="D2952" s="13">
        <v>-0.17274065204919697</v>
      </c>
      <c r="E2952" s="13">
        <v>4.579634021258383</v>
      </c>
      <c r="F2952" s="13">
        <v>4.9519426196189542</v>
      </c>
    </row>
    <row r="2953" spans="1:6">
      <c r="A2953" s="112">
        <v>45198</v>
      </c>
      <c r="B2953" s="12">
        <v>4810.9399999999996</v>
      </c>
      <c r="C2953" s="13">
        <v>0.1784535552237676</v>
      </c>
      <c r="D2953" s="13">
        <v>5.4046413396680038E-3</v>
      </c>
      <c r="E2953" s="13">
        <v>4.7662600962093293</v>
      </c>
      <c r="F2953" s="13">
        <v>4.9825317886531995</v>
      </c>
    </row>
    <row r="2954" spans="1:6">
      <c r="A2954" s="112">
        <v>45201</v>
      </c>
      <c r="B2954" s="12">
        <v>4797.25</v>
      </c>
      <c r="C2954" s="13">
        <v>-0.2845597741813366</v>
      </c>
      <c r="D2954" s="13">
        <v>-0.2845597741813366</v>
      </c>
      <c r="E2954" s="13">
        <v>4.4681374630613169</v>
      </c>
      <c r="F2954" s="13">
        <v>4.683793733265551</v>
      </c>
    </row>
    <row r="2955" spans="1:6">
      <c r="A2955" s="112">
        <v>45202</v>
      </c>
      <c r="B2955" s="12">
        <v>4779.83</v>
      </c>
      <c r="C2955" s="13">
        <v>-0.36312470686330478</v>
      </c>
      <c r="D2955" s="13">
        <v>-0.64665117419879792</v>
      </c>
      <c r="E2955" s="13">
        <v>4.088787845133024</v>
      </c>
      <c r="F2955" s="13">
        <v>3.7149949442566221</v>
      </c>
    </row>
    <row r="2956" spans="1:6">
      <c r="A2956" s="112">
        <v>45203</v>
      </c>
      <c r="B2956" s="12">
        <v>4783.84</v>
      </c>
      <c r="C2956" s="13">
        <v>8.3894197073952625E-2</v>
      </c>
      <c r="D2956" s="13">
        <v>-0.5632994799352975</v>
      </c>
      <c r="E2956" s="13">
        <v>4.1761122979397269</v>
      </c>
      <c r="F2956" s="13">
        <v>3.9910961167243464</v>
      </c>
    </row>
    <row r="2957" spans="1:6">
      <c r="A2957" s="112">
        <v>45204</v>
      </c>
      <c r="B2957" s="12">
        <v>4778.92</v>
      </c>
      <c r="C2957" s="13">
        <v>-0.1028462490384352</v>
      </c>
      <c r="D2957" s="13">
        <v>-0.66556639658776895</v>
      </c>
      <c r="E2957" s="13">
        <v>4.0689710740472229</v>
      </c>
      <c r="F2957" s="13">
        <v>3.7026749618622068</v>
      </c>
    </row>
    <row r="2958" spans="1:6">
      <c r="A2958" s="112">
        <v>45205</v>
      </c>
      <c r="B2958" s="12">
        <v>4777.24</v>
      </c>
      <c r="C2958" s="13">
        <v>-3.5154386346714084E-2</v>
      </c>
      <c r="D2958" s="13">
        <v>-0.70048680715203426</v>
      </c>
      <c r="E2958" s="13">
        <v>4.0323862658887988</v>
      </c>
      <c r="F2958" s="13">
        <v>3.3493278412606298</v>
      </c>
    </row>
    <row r="2959" spans="1:6">
      <c r="A2959" s="112">
        <v>45208</v>
      </c>
      <c r="B2959" s="12">
        <v>4789.43</v>
      </c>
      <c r="C2959" s="13">
        <v>0.2551682561479085</v>
      </c>
      <c r="D2959" s="13">
        <v>-0.44710597097447069</v>
      </c>
      <c r="E2959" s="13">
        <v>4.2978438917525397</v>
      </c>
      <c r="F2959" s="13">
        <v>3.4369337557690782</v>
      </c>
    </row>
    <row r="2960" spans="1:6">
      <c r="A2960" s="112">
        <v>45209</v>
      </c>
      <c r="B2960" s="12">
        <v>4802.4399999999996</v>
      </c>
      <c r="C2960" s="13">
        <v>0.27163984023148569</v>
      </c>
      <c r="D2960" s="13">
        <v>-0.17668064868819888</v>
      </c>
      <c r="E2960" s="13">
        <v>4.5811583882649831</v>
      </c>
      <c r="F2960" s="13">
        <v>3.5986556275104498</v>
      </c>
    </row>
    <row r="2961" spans="1:6">
      <c r="A2961" s="112">
        <v>45210</v>
      </c>
      <c r="B2961" s="12">
        <v>4793.71</v>
      </c>
      <c r="C2961" s="13">
        <v>-0.18178259384812323</v>
      </c>
      <c r="D2961" s="13">
        <v>-0.358142067870304</v>
      </c>
      <c r="E2961" s="13">
        <v>4.3910480458703827</v>
      </c>
      <c r="F2961" s="13">
        <v>3.6668360671691103</v>
      </c>
    </row>
    <row r="2962" spans="1:6">
      <c r="A2962" s="112">
        <v>45212</v>
      </c>
      <c r="B2962" s="12">
        <v>4784.96</v>
      </c>
      <c r="C2962" s="13">
        <v>-0.18253085814535774</v>
      </c>
      <c r="D2962" s="13">
        <v>-0.54001920622580579</v>
      </c>
      <c r="E2962" s="13">
        <v>4.2005021700453282</v>
      </c>
      <c r="F2962" s="13">
        <v>3.633146423922673</v>
      </c>
    </row>
    <row r="2963" spans="1:6">
      <c r="A2963" s="112">
        <v>45215</v>
      </c>
      <c r="B2963" s="12">
        <v>4785.8900000000003</v>
      </c>
      <c r="C2963" s="13">
        <v>1.9435899150677116E-2</v>
      </c>
      <c r="D2963" s="13">
        <v>-0.52068826466343809</v>
      </c>
      <c r="E2963" s="13">
        <v>4.2207544745616055</v>
      </c>
      <c r="F2963" s="13">
        <v>3.6474519596229049</v>
      </c>
    </row>
    <row r="2964" spans="1:6">
      <c r="A2964" s="112">
        <v>45216</v>
      </c>
      <c r="B2964" s="12">
        <v>4773.5</v>
      </c>
      <c r="C2964" s="13">
        <v>-0.25888601702087621</v>
      </c>
      <c r="D2964" s="13">
        <v>-0.77822629257483511</v>
      </c>
      <c r="E2964" s="13">
        <v>3.9509415143933024</v>
      </c>
      <c r="F2964" s="13">
        <v>3.3956934886813839</v>
      </c>
    </row>
    <row r="2965" spans="1:6">
      <c r="A2965" s="112">
        <v>45217</v>
      </c>
      <c r="B2965" s="12">
        <v>4760.83</v>
      </c>
      <c r="C2965" s="13">
        <v>-0.26542369330679882</v>
      </c>
      <c r="D2965" s="13">
        <v>-1.0415843889135967</v>
      </c>
      <c r="E2965" s="13">
        <v>3.6750310861985991</v>
      </c>
      <c r="F2965" s="13">
        <v>2.9428745029439707</v>
      </c>
    </row>
    <row r="2966" spans="1:6">
      <c r="A2966" s="112">
        <v>45218</v>
      </c>
      <c r="B2966" s="12">
        <v>4758.6499999999996</v>
      </c>
      <c r="C2966" s="13">
        <v>-4.5790334878592631E-2</v>
      </c>
      <c r="D2966" s="13">
        <v>-1.0868977788124567</v>
      </c>
      <c r="E2966" s="13">
        <v>3.6275579422787585</v>
      </c>
      <c r="F2966" s="13">
        <v>2.6812590222229815</v>
      </c>
    </row>
    <row r="2967" spans="1:6">
      <c r="A2967" s="112">
        <v>45219</v>
      </c>
      <c r="B2967" s="12">
        <v>4769.22</v>
      </c>
      <c r="C2967" s="13">
        <v>0.22212182026415395</v>
      </c>
      <c r="D2967" s="13">
        <v>-0.8671901956790018</v>
      </c>
      <c r="E2967" s="13">
        <v>3.8577373602754372</v>
      </c>
      <c r="F2967" s="13">
        <v>2.783141669971223</v>
      </c>
    </row>
    <row r="2968" spans="1:6">
      <c r="A2968" s="112">
        <v>45222</v>
      </c>
      <c r="B2968" s="12">
        <v>4772.37</v>
      </c>
      <c r="C2968" s="13">
        <v>6.6048536238616506E-2</v>
      </c>
      <c r="D2968" s="13">
        <v>-0.80171442587102515</v>
      </c>
      <c r="E2968" s="13">
        <v>3.9263338755724631</v>
      </c>
      <c r="F2968" s="13">
        <v>2.6596511305238213</v>
      </c>
    </row>
    <row r="2969" spans="1:6">
      <c r="A2969" s="112">
        <v>45223</v>
      </c>
      <c r="B2969" s="12">
        <v>4780.3599999999997</v>
      </c>
      <c r="C2969" s="13">
        <v>0.16742205654631803</v>
      </c>
      <c r="D2969" s="13">
        <v>-0.63563461610413041</v>
      </c>
      <c r="E2969" s="13">
        <v>4.1003294810401325</v>
      </c>
      <c r="F2969" s="13">
        <v>3.251307283420779</v>
      </c>
    </row>
    <row r="2970" spans="1:6">
      <c r="A2970" s="112">
        <v>45224</v>
      </c>
      <c r="B2970" s="12">
        <v>4778.33</v>
      </c>
      <c r="C2970" s="13">
        <v>-4.2465421014314941E-2</v>
      </c>
      <c r="D2970" s="13">
        <v>-0.67783011220259315</v>
      </c>
      <c r="E2970" s="13">
        <v>4.0561228378487302</v>
      </c>
      <c r="F2970" s="13">
        <v>3.5586340220149726</v>
      </c>
    </row>
    <row r="2971" spans="1:6">
      <c r="A2971" s="112">
        <v>45225</v>
      </c>
      <c r="B2971" s="12">
        <v>4796.32</v>
      </c>
      <c r="C2971" s="13">
        <v>0.37649136832322849</v>
      </c>
      <c r="D2971" s="13">
        <v>-0.3038907157436932</v>
      </c>
      <c r="E2971" s="13">
        <v>4.4478851585450618</v>
      </c>
      <c r="F2971" s="13">
        <v>4.3472207114108485</v>
      </c>
    </row>
    <row r="2972" spans="1:6">
      <c r="A2972" s="112">
        <v>45226</v>
      </c>
      <c r="B2972" s="12">
        <v>4783.8999999999996</v>
      </c>
      <c r="C2972" s="13">
        <v>-0.2589485272041947</v>
      </c>
      <c r="D2972" s="13">
        <v>-0.56205232241516301</v>
      </c>
      <c r="E2972" s="13">
        <v>4.1774188982310889</v>
      </c>
      <c r="F2972" s="13">
        <v>3.7384798872384106</v>
      </c>
    </row>
    <row r="2973" spans="1:6">
      <c r="A2973" s="112">
        <v>45229</v>
      </c>
      <c r="B2973" s="12">
        <v>4766.59</v>
      </c>
      <c r="C2973" s="13">
        <v>-0.3618386671962126</v>
      </c>
      <c r="D2973" s="13">
        <v>-0.92185726697899817</v>
      </c>
      <c r="E2973" s="13">
        <v>3.8004647141703041</v>
      </c>
      <c r="F2973" s="13">
        <v>3.2478095588792888</v>
      </c>
    </row>
    <row r="2974" spans="1:6">
      <c r="A2974" s="112">
        <v>45230</v>
      </c>
      <c r="B2974" s="12">
        <v>4769.6499999999996</v>
      </c>
      <c r="C2974" s="13">
        <v>6.4196836732333118E-2</v>
      </c>
      <c r="D2974" s="13">
        <v>-0.85825223345126211</v>
      </c>
      <c r="E2974" s="13">
        <v>3.8671013290302536</v>
      </c>
      <c r="F2974" s="13">
        <v>2.7014398635714754</v>
      </c>
    </row>
    <row r="2975" spans="1:6">
      <c r="A2975" s="112">
        <v>45231</v>
      </c>
      <c r="B2975" s="12">
        <v>4787.1000000000004</v>
      </c>
      <c r="C2975" s="13">
        <v>0.36585493694507587</v>
      </c>
      <c r="D2975" s="13">
        <v>0.36585493694507587</v>
      </c>
      <c r="E2975" s="13">
        <v>4.2471042471042608</v>
      </c>
      <c r="F2975" s="13">
        <v>2.9917986936429219</v>
      </c>
    </row>
    <row r="2976" spans="1:6">
      <c r="A2976" s="112">
        <v>45233</v>
      </c>
      <c r="B2976" s="12">
        <v>4811.63</v>
      </c>
      <c r="C2976" s="13">
        <v>0.51241879217061026</v>
      </c>
      <c r="D2976" s="13">
        <v>0.88014843856467628</v>
      </c>
      <c r="E2976" s="13">
        <v>4.7812859995601142</v>
      </c>
      <c r="F2976" s="13">
        <v>3.2237372783908702</v>
      </c>
    </row>
    <row r="2977" spans="1:6">
      <c r="A2977" s="112">
        <v>45236</v>
      </c>
      <c r="B2977" s="12">
        <v>4802.88</v>
      </c>
      <c r="C2977" s="13">
        <v>-0.1818510567105136</v>
      </c>
      <c r="D2977" s="13">
        <v>0.6966968226180148</v>
      </c>
      <c r="E2977" s="13">
        <v>4.5907401237350598</v>
      </c>
      <c r="F2977" s="13">
        <v>3.0225419725995684</v>
      </c>
    </row>
    <row r="2978" spans="1:6">
      <c r="A2978" s="112">
        <v>45237</v>
      </c>
      <c r="B2978" s="12">
        <v>4818</v>
      </c>
      <c r="C2978" s="13">
        <v>0.31481111333200307</v>
      </c>
      <c r="D2978" s="13">
        <v>1.0137012149738611</v>
      </c>
      <c r="E2978" s="13">
        <v>4.920003397160766</v>
      </c>
      <c r="F2978" s="13">
        <v>3.8359831121053567</v>
      </c>
    </row>
    <row r="2979" spans="1:6">
      <c r="A2979" s="112">
        <v>45238</v>
      </c>
      <c r="B2979" s="12">
        <v>4811.13</v>
      </c>
      <c r="C2979" s="13">
        <v>-0.14259028642590321</v>
      </c>
      <c r="D2979" s="13">
        <v>0.86966548908202768</v>
      </c>
      <c r="E2979" s="13">
        <v>4.7703976637986978</v>
      </c>
      <c r="F2979" s="13">
        <v>3.8844972070054995</v>
      </c>
    </row>
    <row r="2980" spans="1:6">
      <c r="A2980" s="112">
        <v>45239</v>
      </c>
      <c r="B2980" s="12">
        <v>4802.9399999999996</v>
      </c>
      <c r="C2980" s="13">
        <v>-0.17023027854163875</v>
      </c>
      <c r="D2980" s="13">
        <v>0.6979547765559202</v>
      </c>
      <c r="E2980" s="13">
        <v>4.5920467240264218</v>
      </c>
      <c r="F2980" s="13">
        <v>3.8370237770945836</v>
      </c>
    </row>
    <row r="2981" spans="1:6">
      <c r="A2981" s="112">
        <v>45240</v>
      </c>
      <c r="B2981" s="12">
        <v>4816.8599999999997</v>
      </c>
      <c r="C2981" s="13">
        <v>0.28982248372870778</v>
      </c>
      <c r="D2981" s="13">
        <v>0.98980009015336989</v>
      </c>
      <c r="E2981" s="13">
        <v>4.8951779916246885</v>
      </c>
      <c r="F2981" s="13">
        <v>4.9838825331993686</v>
      </c>
    </row>
    <row r="2982" spans="1:6">
      <c r="A2982" s="112">
        <v>45243</v>
      </c>
      <c r="B2982" s="12">
        <v>4813.8999999999996</v>
      </c>
      <c r="C2982" s="13">
        <v>-6.1450820659103567E-2</v>
      </c>
      <c r="D2982" s="13">
        <v>0.92774102921597823</v>
      </c>
      <c r="E2982" s="13">
        <v>4.8307190439170089</v>
      </c>
      <c r="F2982" s="13">
        <v>4.9710745693894109</v>
      </c>
    </row>
    <row r="2983" spans="1:6">
      <c r="A2983" s="112">
        <v>45244</v>
      </c>
      <c r="B2983" s="12">
        <v>4848.2700000000004</v>
      </c>
      <c r="C2983" s="13">
        <v>0.71397411662064147</v>
      </c>
      <c r="D2983" s="13">
        <v>1.6483389766544843</v>
      </c>
      <c r="E2983" s="13">
        <v>5.5791832441578704</v>
      </c>
      <c r="F2983" s="13">
        <v>5.6203543138980683</v>
      </c>
    </row>
    <row r="2984" spans="1:6">
      <c r="A2984" s="112">
        <v>45246</v>
      </c>
      <c r="B2984" s="12">
        <v>4861.92</v>
      </c>
      <c r="C2984" s="13">
        <v>0.28154372590634136</v>
      </c>
      <c r="D2984" s="13">
        <v>1.9345234975312708</v>
      </c>
      <c r="E2984" s="13">
        <v>5.8764348104449748</v>
      </c>
      <c r="F2984" s="13">
        <v>6.276818288132513</v>
      </c>
    </row>
    <row r="2985" spans="1:6">
      <c r="A2985" s="112">
        <v>45247</v>
      </c>
      <c r="B2985" s="12">
        <v>4864.57</v>
      </c>
      <c r="C2985" s="13">
        <v>5.4505216046329963E-2</v>
      </c>
      <c r="D2985" s="13">
        <v>1.9900831297893884</v>
      </c>
      <c r="E2985" s="13">
        <v>5.934142989980562</v>
      </c>
      <c r="F2985" s="13">
        <v>6.4655351651838888</v>
      </c>
    </row>
    <row r="2986" spans="1:6">
      <c r="A2986" s="112">
        <v>45250</v>
      </c>
      <c r="B2986" s="12">
        <v>4873.68</v>
      </c>
      <c r="C2986" s="13">
        <v>0.18727246190310964</v>
      </c>
      <c r="D2986" s="13">
        <v>2.1810824693635933</v>
      </c>
      <c r="E2986" s="13">
        <v>6.1325284675538549</v>
      </c>
      <c r="F2986" s="13">
        <v>6.8042312505067981</v>
      </c>
    </row>
    <row r="2987" spans="1:6">
      <c r="A2987" s="112">
        <v>45251</v>
      </c>
      <c r="B2987" s="12">
        <v>4861.21</v>
      </c>
      <c r="C2987" s="13">
        <v>-0.25586415193448175</v>
      </c>
      <c r="D2987" s="13">
        <v>1.9196377092658867</v>
      </c>
      <c r="E2987" s="13">
        <v>5.8609733736637359</v>
      </c>
      <c r="F2987" s="13">
        <v>6.4108625890367144</v>
      </c>
    </row>
    <row r="2988" spans="1:6">
      <c r="A2988" s="112">
        <v>45252</v>
      </c>
      <c r="B2988" s="12">
        <v>4864.95</v>
      </c>
      <c r="C2988" s="13">
        <v>7.693557776766724E-2</v>
      </c>
      <c r="D2988" s="13">
        <v>1.9980501713962262</v>
      </c>
      <c r="E2988" s="13">
        <v>5.9424181251592545</v>
      </c>
      <c r="F2988" s="13">
        <v>6.6192262849227967</v>
      </c>
    </row>
    <row r="2989" spans="1:6">
      <c r="A2989" s="112">
        <v>45253</v>
      </c>
      <c r="B2989" s="12">
        <v>4867.2700000000004</v>
      </c>
      <c r="C2989" s="13">
        <v>4.7688054347960751E-2</v>
      </c>
      <c r="D2989" s="13">
        <v>2.0466910569958197</v>
      </c>
      <c r="E2989" s="13">
        <v>5.9929400030922952</v>
      </c>
      <c r="F2989" s="13">
        <v>6.8994296231383645</v>
      </c>
    </row>
    <row r="2990" spans="1:6">
      <c r="A2990" s="112">
        <v>45254</v>
      </c>
      <c r="B2990" s="12">
        <v>4867.8</v>
      </c>
      <c r="C2990" s="13">
        <v>1.0889061013674706E-2</v>
      </c>
      <c r="D2990" s="13">
        <v>2.0578029834474432</v>
      </c>
      <c r="E2990" s="13">
        <v>6.004481638999426</v>
      </c>
      <c r="F2990" s="13">
        <v>6.6286397718386514</v>
      </c>
    </row>
    <row r="2991" spans="1:6">
      <c r="A2991" s="112">
        <v>45257</v>
      </c>
      <c r="B2991" s="12">
        <v>4874.92</v>
      </c>
      <c r="C2991" s="13">
        <v>0.14626730761329032</v>
      </c>
      <c r="D2991" s="13">
        <v>2.2070801840806009</v>
      </c>
      <c r="E2991" s="13">
        <v>6.1595315402422024</v>
      </c>
      <c r="F2991" s="13">
        <v>6.9575081014785489</v>
      </c>
    </row>
    <row r="2992" spans="1:6">
      <c r="A2992" s="112">
        <v>45258</v>
      </c>
      <c r="B2992" s="12">
        <v>4884.6899999999996</v>
      </c>
      <c r="C2992" s="13">
        <v>0.20041354524791277</v>
      </c>
      <c r="D2992" s="13">
        <v>2.4119170169718984</v>
      </c>
      <c r="E2992" s="13">
        <v>6.3722896210205882</v>
      </c>
      <c r="F2992" s="13">
        <v>7.1829181057371017</v>
      </c>
    </row>
    <row r="2993" spans="1:6">
      <c r="A2993" s="112">
        <v>45259</v>
      </c>
      <c r="B2993" s="12">
        <v>4884.59</v>
      </c>
      <c r="C2993" s="13">
        <v>-2.0472128220871966E-3</v>
      </c>
      <c r="D2993" s="13">
        <v>2.409820427075382</v>
      </c>
      <c r="E2993" s="13">
        <v>6.3701119538683182</v>
      </c>
      <c r="F2993" s="13">
        <v>7.0018138165504284</v>
      </c>
    </row>
    <row r="2994" spans="1:6">
      <c r="A2994" s="112">
        <v>45260</v>
      </c>
      <c r="B2994" s="12">
        <v>4889.8500000000004</v>
      </c>
      <c r="C2994" s="13">
        <v>0.10768559899603236</v>
      </c>
      <c r="D2994" s="13">
        <v>2.5201010556330283</v>
      </c>
      <c r="E2994" s="13">
        <v>6.4846572460785845</v>
      </c>
      <c r="F2994" s="13">
        <v>6.911879170565749</v>
      </c>
    </row>
    <row r="2995" spans="1:6">
      <c r="A2995" s="112">
        <v>45261</v>
      </c>
      <c r="B2995" s="12">
        <v>4912.01</v>
      </c>
      <c r="C2995" s="13">
        <v>0.45318363548982887</v>
      </c>
      <c r="D2995" s="13">
        <v>0.45318363548982887</v>
      </c>
      <c r="E2995" s="13">
        <v>6.9672282870252511</v>
      </c>
      <c r="F2995" s="13">
        <v>7.4899228402491191</v>
      </c>
    </row>
    <row r="2996" spans="1:6">
      <c r="A2996" s="112">
        <v>45264</v>
      </c>
      <c r="B2996" s="12">
        <v>4891.92</v>
      </c>
      <c r="C2996" s="13">
        <v>-0.4089975386857958</v>
      </c>
      <c r="D2996" s="13">
        <v>4.2332586889171075E-2</v>
      </c>
      <c r="E2996" s="13">
        <v>6.5297349561308948</v>
      </c>
      <c r="F2996" s="13">
        <v>6.8970716453721215</v>
      </c>
    </row>
    <row r="2997" spans="1:6">
      <c r="A2997" s="112">
        <v>45265</v>
      </c>
      <c r="B2997" s="12">
        <v>4907.18</v>
      </c>
      <c r="C2997" s="13">
        <v>0.31194295900178748</v>
      </c>
      <c r="D2997" s="13">
        <v>0.35440759941511857</v>
      </c>
      <c r="E2997" s="13">
        <v>6.8620469635698234</v>
      </c>
      <c r="F2997" s="13">
        <v>7.5758505787443031</v>
      </c>
    </row>
    <row r="2998" spans="1:6">
      <c r="A2998" s="112">
        <v>45266</v>
      </c>
      <c r="B2998" s="12">
        <v>4906.42</v>
      </c>
      <c r="C2998" s="13">
        <v>-1.5487510138212368E-2</v>
      </c>
      <c r="D2998" s="13">
        <v>0.33886520036401357</v>
      </c>
      <c r="E2998" s="13">
        <v>6.8454966932124384</v>
      </c>
      <c r="F2998" s="13">
        <v>7.690450478924693</v>
      </c>
    </row>
    <row r="2999" spans="1:6" ht="15" customHeight="1">
      <c r="A2999" s="112">
        <v>45267</v>
      </c>
      <c r="B2999" s="12">
        <v>4915.1099999999997</v>
      </c>
      <c r="C2999" s="13">
        <v>0.17711488213401072</v>
      </c>
      <c r="D2999" s="13">
        <v>0.5165802631982519</v>
      </c>
      <c r="E2999" s="13">
        <v>7.0347359687461308</v>
      </c>
      <c r="F2999" s="13">
        <v>7.8357423057683562</v>
      </c>
    </row>
    <row r="3000" spans="1:6">
      <c r="A3000" s="112">
        <v>45268</v>
      </c>
      <c r="B3000" s="12">
        <v>4911.25</v>
      </c>
      <c r="C3000" s="13">
        <v>-7.8533339030040228E-2</v>
      </c>
      <c r="D3000" s="13">
        <v>0.43764123643874608</v>
      </c>
      <c r="E3000" s="13">
        <v>6.9506780166678661</v>
      </c>
      <c r="F3000" s="13">
        <v>7.8937945003547894</v>
      </c>
    </row>
    <row r="3001" spans="1:6">
      <c r="A3001" s="112">
        <v>45271</v>
      </c>
      <c r="B3001" s="12">
        <v>4909.4799999999996</v>
      </c>
      <c r="C3001" s="13">
        <v>-3.6039704759494029E-2</v>
      </c>
      <c r="D3001" s="13">
        <v>0.40144380706972349</v>
      </c>
      <c r="E3001" s="13">
        <v>6.9121333080723879</v>
      </c>
      <c r="F3001" s="13">
        <v>7.897102293330982</v>
      </c>
    </row>
    <row r="3002" spans="1:6">
      <c r="A3002" s="112">
        <v>45272</v>
      </c>
      <c r="B3002" s="12">
        <v>4918.78</v>
      </c>
      <c r="C3002" s="13">
        <v>0.18942943040811677</v>
      </c>
      <c r="D3002" s="13">
        <v>0.59163369019499257</v>
      </c>
      <c r="E3002" s="13">
        <v>7.1146563532350271</v>
      </c>
      <c r="F3002" s="13">
        <v>8.2382712789367254</v>
      </c>
    </row>
    <row r="3003" spans="1:6">
      <c r="A3003" s="112">
        <v>45273</v>
      </c>
      <c r="B3003" s="12">
        <v>4959.3100000000004</v>
      </c>
      <c r="C3003" s="13">
        <v>0.82398480924132933</v>
      </c>
      <c r="D3003" s="13">
        <v>1.4204934711698813</v>
      </c>
      <c r="E3003" s="13">
        <v>7.99726485005674</v>
      </c>
      <c r="F3003" s="13">
        <v>9.1724195621929017</v>
      </c>
    </row>
    <row r="3004" spans="1:6">
      <c r="A3004" s="112">
        <v>45274</v>
      </c>
      <c r="B3004" s="12">
        <v>4973.49</v>
      </c>
      <c r="C3004" s="13">
        <v>0.28592687289157315</v>
      </c>
      <c r="D3004" s="13">
        <v>1.7104819166231966</v>
      </c>
      <c r="E3004" s="13">
        <v>8.3060580522509539</v>
      </c>
      <c r="F3004" s="13">
        <v>9.3086737216892423</v>
      </c>
    </row>
    <row r="3005" spans="1:6">
      <c r="A3005" s="112">
        <v>45275</v>
      </c>
      <c r="B3005" s="12">
        <v>4973.6000000000004</v>
      </c>
      <c r="C3005" s="13">
        <v>2.211726574308237E-3</v>
      </c>
      <c r="D3005" s="13">
        <v>1.7127314743806021</v>
      </c>
      <c r="E3005" s="13">
        <v>8.3084534861184842</v>
      </c>
      <c r="F3005" s="13">
        <v>9.3264692887492728</v>
      </c>
    </row>
    <row r="3006" spans="1:6">
      <c r="A3006" s="112">
        <v>45278</v>
      </c>
      <c r="B3006" s="12">
        <v>4980.87</v>
      </c>
      <c r="C3006" s="13">
        <v>0.14617178703553169</v>
      </c>
      <c r="D3006" s="13">
        <v>1.8614067916193688</v>
      </c>
      <c r="E3006" s="13">
        <v>8.4667698880896971</v>
      </c>
      <c r="F3006" s="13">
        <v>9.5541835569857181</v>
      </c>
    </row>
    <row r="3007" spans="1:6">
      <c r="A3007" s="112">
        <v>45279</v>
      </c>
      <c r="B3007" s="12">
        <v>4987.28</v>
      </c>
      <c r="C3007" s="13">
        <v>0.12869237703452274</v>
      </c>
      <c r="D3007" s="13">
        <v>1.9924946573003144</v>
      </c>
      <c r="E3007" s="13">
        <v>8.6063583525512577</v>
      </c>
      <c r="F3007" s="13">
        <v>9.5604646667018187</v>
      </c>
    </row>
    <row r="3008" spans="1:6">
      <c r="A3008" s="112">
        <v>45280</v>
      </c>
      <c r="B3008" s="12">
        <v>4988.47</v>
      </c>
      <c r="C3008" s="13">
        <v>2.3860701624944802E-2</v>
      </c>
      <c r="D3008" s="13">
        <v>2.01683078213033</v>
      </c>
      <c r="E3008" s="13">
        <v>8.6322725916634582</v>
      </c>
      <c r="F3008" s="13">
        <v>9.3221917604079607</v>
      </c>
    </row>
    <row r="3009" spans="1:6">
      <c r="A3009" s="112">
        <v>45281</v>
      </c>
      <c r="B3009" s="12">
        <v>4997.93</v>
      </c>
      <c r="C3009" s="13">
        <v>0.1896373036221588</v>
      </c>
      <c r="D3009" s="13">
        <v>2.2102927492663405</v>
      </c>
      <c r="E3009" s="13">
        <v>8.8382799042697755</v>
      </c>
      <c r="F3009" s="13">
        <v>9.4244735050257553</v>
      </c>
    </row>
    <row r="3010" spans="1:6">
      <c r="A3010" s="112">
        <v>45282</v>
      </c>
      <c r="B3010" s="12">
        <v>5002.6400000000003</v>
      </c>
      <c r="C3010" s="13">
        <v>9.42390149521799E-2</v>
      </c>
      <c r="D3010" s="13">
        <v>2.3066147223330002</v>
      </c>
      <c r="E3010" s="13">
        <v>8.9408480271424562</v>
      </c>
      <c r="F3010" s="13">
        <v>9.4856452523625521</v>
      </c>
    </row>
    <row r="3011" spans="1:6">
      <c r="A3011" s="112">
        <v>45286</v>
      </c>
      <c r="B3011" s="12">
        <v>5004.26</v>
      </c>
      <c r="C3011" s="13">
        <v>3.23829018278321E-2</v>
      </c>
      <c r="D3011" s="13">
        <v>2.3397445729419042</v>
      </c>
      <c r="E3011" s="13">
        <v>8.9761262350094952</v>
      </c>
      <c r="F3011" s="13">
        <v>9.2890900037563497</v>
      </c>
    </row>
    <row r="3012" spans="1:6">
      <c r="A3012" s="112">
        <v>45287</v>
      </c>
      <c r="B3012" s="12">
        <v>5017.95</v>
      </c>
      <c r="C3012" s="13">
        <v>0.2735669209833036</v>
      </c>
      <c r="D3012" s="13">
        <v>2.6197122611122836</v>
      </c>
      <c r="E3012" s="13">
        <v>9.2742488681575086</v>
      </c>
      <c r="F3012" s="13">
        <v>9.6139227233804405</v>
      </c>
    </row>
    <row r="3013" spans="1:6">
      <c r="A3013" s="112">
        <v>45288</v>
      </c>
      <c r="B3013" s="12">
        <v>5013.68</v>
      </c>
      <c r="C3013" s="13">
        <v>-8.5094510706551496E-2</v>
      </c>
      <c r="D3013" s="13">
        <v>2.5323885190752238</v>
      </c>
      <c r="E3013" s="13">
        <v>9.1812624807548815</v>
      </c>
      <c r="F3013" s="13">
        <v>9.3109958967605877</v>
      </c>
    </row>
    <row r="3014" spans="1:6">
      <c r="A3014" s="112">
        <v>45289</v>
      </c>
      <c r="B3014" s="12">
        <v>5019.53</v>
      </c>
      <c r="C3014" s="13">
        <v>0.11668076143669381</v>
      </c>
      <c r="D3014" s="13">
        <v>2.6520240907185189</v>
      </c>
      <c r="E3014" s="13">
        <v>9.3086560091636184</v>
      </c>
      <c r="F3014" s="13">
        <v>9.3086560091636184</v>
      </c>
    </row>
    <row r="3015" spans="1:6">
      <c r="A3015" s="112">
        <v>45293</v>
      </c>
      <c r="B3015" s="12">
        <v>4996.8</v>
      </c>
      <c r="C3015" s="13">
        <v>-0.45283124117196927</v>
      </c>
      <c r="D3015" s="13">
        <v>-0.45283124117196927</v>
      </c>
      <c r="E3015" s="13">
        <v>-0.45283124117196927</v>
      </c>
      <c r="F3015" s="13">
        <v>9.0111808017453008</v>
      </c>
    </row>
    <row r="3016" spans="1:6">
      <c r="A3016" s="112">
        <v>45294</v>
      </c>
      <c r="B3016" s="12">
        <v>4993.38</v>
      </c>
      <c r="C3016" s="13">
        <v>-6.844380403457917E-2</v>
      </c>
      <c r="D3016" s="13">
        <v>-0.52096511027923675</v>
      </c>
      <c r="E3016" s="13">
        <v>-0.52096511027923675</v>
      </c>
      <c r="F3016" s="13">
        <v>8.981743182338997</v>
      </c>
    </row>
    <row r="3017" spans="1:6">
      <c r="A3017" s="112"/>
      <c r="B3017" s="12"/>
      <c r="C3017" s="13"/>
      <c r="D3017" s="13"/>
      <c r="E3017" s="13"/>
      <c r="F3017" s="13"/>
    </row>
    <row r="3018" spans="1:6">
      <c r="A3018" s="112"/>
      <c r="B3018" s="12"/>
      <c r="C3018" s="13"/>
      <c r="D3018" s="13"/>
      <c r="E3018" s="13"/>
      <c r="F3018" s="13"/>
    </row>
    <row r="3019" spans="1:6">
      <c r="A3019" s="112"/>
      <c r="B3019" s="12"/>
      <c r="C3019" s="13"/>
      <c r="D3019" s="13"/>
      <c r="E3019" s="13"/>
      <c r="F3019" s="13"/>
    </row>
    <row r="3020" spans="1:6">
      <c r="A3020" s="112"/>
      <c r="B3020" s="12"/>
      <c r="C3020" s="13"/>
      <c r="D3020" s="13"/>
      <c r="E3020" s="13"/>
      <c r="F3020" s="13"/>
    </row>
    <row r="3021" spans="1:6">
      <c r="A3021" s="112"/>
      <c r="B3021" s="12"/>
      <c r="C3021" s="13"/>
      <c r="D3021" s="13"/>
      <c r="E3021" s="13"/>
      <c r="F3021" s="13"/>
    </row>
    <row r="3022" spans="1:6">
      <c r="A3022" s="112"/>
      <c r="B3022" s="12"/>
      <c r="C3022" s="13"/>
      <c r="D3022" s="13"/>
      <c r="E3022" s="13"/>
      <c r="F3022" s="13"/>
    </row>
    <row r="3023" spans="1:6">
      <c r="A3023" s="112"/>
      <c r="B3023" s="12"/>
      <c r="C3023" s="13"/>
      <c r="D3023" s="13"/>
      <c r="E3023" s="13"/>
      <c r="F3023" s="13"/>
    </row>
    <row r="3024" spans="1:6">
      <c r="A3024" s="112"/>
      <c r="B3024" s="12"/>
      <c r="C3024" s="13"/>
      <c r="D3024" s="13"/>
      <c r="E3024" s="13"/>
      <c r="F3024" s="13"/>
    </row>
    <row r="3025" spans="1:6">
      <c r="A3025" s="112"/>
      <c r="B3025" s="12"/>
      <c r="C3025" s="13"/>
      <c r="D3025" s="13"/>
      <c r="E3025" s="13"/>
      <c r="F3025" s="13"/>
    </row>
    <row r="3026" spans="1:6">
      <c r="A3026" s="112"/>
      <c r="B3026" s="12"/>
      <c r="C3026" s="13"/>
      <c r="D3026" s="13"/>
      <c r="E3026" s="13"/>
      <c r="F3026" s="13"/>
    </row>
    <row r="3027" spans="1:6">
      <c r="A3027" s="112"/>
      <c r="B3027" s="12"/>
      <c r="C3027" s="13"/>
      <c r="D3027" s="13"/>
      <c r="E3027" s="13"/>
      <c r="F3027" s="13"/>
    </row>
    <row r="3028" spans="1:6">
      <c r="A3028" s="112"/>
      <c r="B3028" s="12"/>
      <c r="C3028" s="13"/>
      <c r="D3028" s="13"/>
      <c r="E3028" s="13"/>
      <c r="F3028" s="13"/>
    </row>
    <row r="3029" spans="1:6">
      <c r="A3029" s="112"/>
      <c r="B3029" s="12"/>
      <c r="C3029" s="13"/>
      <c r="D3029" s="13"/>
      <c r="E3029" s="13"/>
      <c r="F3029" s="13"/>
    </row>
    <row r="3030" spans="1:6">
      <c r="A3030" s="112"/>
      <c r="B3030" s="12"/>
      <c r="C3030" s="13"/>
      <c r="D3030" s="13"/>
      <c r="E3030" s="13"/>
      <c r="F3030" s="13"/>
    </row>
    <row r="3031" spans="1:6">
      <c r="A3031" s="112"/>
      <c r="B3031" s="12"/>
      <c r="C3031" s="13"/>
      <c r="D3031" s="13"/>
      <c r="E3031" s="13"/>
      <c r="F3031" s="13"/>
    </row>
    <row r="3032" spans="1:6">
      <c r="A3032" s="112"/>
      <c r="B3032" s="12"/>
      <c r="C3032" s="13"/>
      <c r="D3032" s="13"/>
      <c r="E3032" s="13"/>
      <c r="F3032" s="13"/>
    </row>
    <row r="3033" spans="1:6">
      <c r="A3033" s="112"/>
      <c r="B3033" s="12"/>
      <c r="C3033" s="13"/>
      <c r="D3033" s="13"/>
      <c r="E3033" s="13"/>
      <c r="F3033" s="13"/>
    </row>
    <row r="3034" spans="1:6">
      <c r="A3034" s="112"/>
      <c r="B3034" s="12"/>
      <c r="C3034" s="13"/>
      <c r="D3034" s="13"/>
      <c r="E3034" s="13"/>
      <c r="F3034" s="13"/>
    </row>
    <row r="3035" spans="1:6">
      <c r="A3035" s="112"/>
      <c r="B3035" s="12"/>
      <c r="C3035" s="13"/>
      <c r="D3035" s="13"/>
      <c r="E3035" s="13"/>
      <c r="F3035" s="13"/>
    </row>
    <row r="3036" spans="1:6">
      <c r="A3036" s="112"/>
      <c r="B3036" s="12"/>
      <c r="C3036" s="13"/>
      <c r="D3036" s="13"/>
      <c r="E3036" s="13"/>
      <c r="F3036" s="13"/>
    </row>
    <row r="3037" spans="1:6">
      <c r="A3037" s="112"/>
      <c r="B3037" s="12"/>
      <c r="C3037" s="13"/>
      <c r="D3037" s="13"/>
      <c r="E3037" s="13"/>
      <c r="F3037" s="13"/>
    </row>
    <row r="3038" spans="1:6">
      <c r="A3038" s="112"/>
      <c r="B3038" s="12"/>
      <c r="C3038" s="13"/>
      <c r="D3038" s="13"/>
      <c r="E3038" s="13"/>
      <c r="F3038" s="13"/>
    </row>
    <row r="3039" spans="1:6">
      <c r="A3039" s="112"/>
      <c r="B3039" s="12"/>
      <c r="C3039" s="13"/>
      <c r="D3039" s="13"/>
      <c r="E3039" s="13"/>
      <c r="F3039" s="13"/>
    </row>
    <row r="3040" spans="1:6">
      <c r="A3040" s="112"/>
      <c r="B3040" s="12"/>
      <c r="C3040" s="13"/>
      <c r="D3040" s="13"/>
      <c r="E3040" s="13"/>
      <c r="F3040" s="13"/>
    </row>
    <row r="3041" spans="1:6">
      <c r="A3041" s="112"/>
      <c r="B3041" s="12"/>
      <c r="C3041" s="13"/>
      <c r="D3041" s="13"/>
      <c r="E3041" s="13"/>
      <c r="F3041" s="13"/>
    </row>
    <row r="3042" spans="1:6">
      <c r="A3042" s="112"/>
      <c r="B3042" s="12"/>
      <c r="C3042" s="13"/>
      <c r="D3042" s="13"/>
      <c r="E3042" s="13"/>
      <c r="F3042" s="13"/>
    </row>
    <row r="3043" spans="1:6">
      <c r="A3043" s="112"/>
      <c r="B3043" s="12"/>
      <c r="C3043" s="13"/>
      <c r="D3043" s="13"/>
      <c r="E3043" s="13"/>
      <c r="F3043" s="13"/>
    </row>
    <row r="3044" spans="1:6">
      <c r="A3044" s="112"/>
      <c r="B3044" s="12"/>
      <c r="C3044" s="13"/>
      <c r="D3044" s="13"/>
      <c r="E3044" s="13"/>
      <c r="F3044" s="13"/>
    </row>
    <row r="3045" spans="1:6">
      <c r="A3045" s="112"/>
      <c r="B3045" s="12"/>
      <c r="C3045" s="13"/>
      <c r="D3045" s="13"/>
      <c r="E3045" s="13"/>
      <c r="F3045" s="13"/>
    </row>
    <row r="3046" spans="1:6">
      <c r="A3046" s="112"/>
      <c r="B3046" s="12"/>
      <c r="C3046" s="13"/>
      <c r="D3046" s="13"/>
      <c r="E3046" s="13"/>
      <c r="F3046" s="13"/>
    </row>
    <row r="3047" spans="1:6">
      <c r="A3047" s="112"/>
      <c r="B3047" s="12"/>
      <c r="C3047" s="13"/>
      <c r="D3047" s="13"/>
      <c r="E3047" s="13"/>
      <c r="F3047" s="13"/>
    </row>
    <row r="3048" spans="1:6">
      <c r="A3048" s="112"/>
      <c r="B3048" s="12"/>
      <c r="C3048" s="13"/>
      <c r="D3048" s="13"/>
      <c r="E3048" s="13"/>
      <c r="F3048" s="13"/>
    </row>
    <row r="3049" spans="1:6">
      <c r="A3049" s="112"/>
      <c r="B3049" s="12"/>
      <c r="C3049" s="13"/>
      <c r="D3049" s="13"/>
      <c r="E3049" s="13"/>
      <c r="F3049" s="13"/>
    </row>
    <row r="3050" spans="1:6">
      <c r="A3050" s="112"/>
      <c r="B3050" s="12"/>
      <c r="C3050" s="13"/>
      <c r="D3050" s="13"/>
      <c r="E3050" s="13"/>
      <c r="F3050" s="13"/>
    </row>
    <row r="3051" spans="1:6">
      <c r="A3051" s="112"/>
      <c r="B3051" s="12"/>
      <c r="C3051" s="13"/>
      <c r="D3051" s="13"/>
      <c r="E3051" s="13"/>
      <c r="F3051" s="13"/>
    </row>
    <row r="3052" spans="1:6">
      <c r="A3052" s="112"/>
      <c r="B3052" s="12"/>
      <c r="C3052" s="13"/>
      <c r="D3052" s="13"/>
      <c r="E3052" s="13"/>
      <c r="F3052" s="13"/>
    </row>
    <row r="3053" spans="1:6">
      <c r="A3053" s="112"/>
      <c r="B3053" s="12"/>
      <c r="C3053" s="13"/>
      <c r="D3053" s="13"/>
      <c r="E3053" s="13"/>
      <c r="F3053" s="13"/>
    </row>
    <row r="3054" spans="1:6">
      <c r="A3054" s="112"/>
      <c r="B3054" s="12"/>
      <c r="C3054" s="13"/>
      <c r="D3054" s="13"/>
      <c r="E3054" s="13"/>
      <c r="F3054" s="13"/>
    </row>
    <row r="3055" spans="1:6">
      <c r="A3055" s="112"/>
      <c r="B3055" s="12"/>
      <c r="C3055" s="13"/>
      <c r="D3055" s="13"/>
      <c r="E3055" s="13"/>
      <c r="F3055" s="13"/>
    </row>
    <row r="3056" spans="1:6">
      <c r="A3056" s="112"/>
      <c r="B3056" s="12"/>
      <c r="C3056" s="13"/>
      <c r="D3056" s="13"/>
      <c r="E3056" s="13"/>
      <c r="F3056" s="13"/>
    </row>
    <row r="3057" spans="1:6">
      <c r="A3057" s="112"/>
      <c r="B3057" s="12"/>
      <c r="C3057" s="13"/>
      <c r="D3057" s="13"/>
      <c r="E3057" s="13"/>
      <c r="F3057" s="13"/>
    </row>
    <row r="3058" spans="1:6">
      <c r="A3058" s="112"/>
      <c r="B3058" s="12"/>
      <c r="C3058" s="13"/>
      <c r="D3058" s="13"/>
      <c r="E3058" s="13"/>
      <c r="F3058" s="13"/>
    </row>
    <row r="3059" spans="1:6">
      <c r="A3059" s="112"/>
      <c r="B3059" s="12"/>
      <c r="C3059" s="13"/>
      <c r="D3059" s="13"/>
      <c r="E3059" s="13"/>
      <c r="F3059" s="13"/>
    </row>
    <row r="3060" spans="1:6">
      <c r="A3060" s="112"/>
      <c r="B3060" s="12"/>
      <c r="C3060" s="13"/>
      <c r="D3060" s="13"/>
      <c r="E3060" s="13"/>
      <c r="F3060" s="13"/>
    </row>
    <row r="3061" spans="1:6">
      <c r="A3061" s="112"/>
      <c r="B3061" s="12"/>
      <c r="C3061" s="13"/>
      <c r="D3061" s="13"/>
      <c r="E3061" s="13"/>
      <c r="F3061" s="13"/>
    </row>
    <row r="3062" spans="1:6">
      <c r="A3062" s="112"/>
      <c r="B3062" s="12"/>
      <c r="C3062" s="13"/>
      <c r="D3062" s="13"/>
      <c r="E3062" s="13"/>
      <c r="F3062" s="13"/>
    </row>
    <row r="3063" spans="1:6">
      <c r="A3063" s="112"/>
      <c r="B3063" s="12"/>
      <c r="C3063" s="13"/>
      <c r="D3063" s="13"/>
      <c r="E3063" s="13"/>
      <c r="F3063" s="13"/>
    </row>
    <row r="3064" spans="1:6">
      <c r="A3064" s="112"/>
      <c r="B3064" s="12"/>
      <c r="C3064" s="13"/>
      <c r="D3064" s="13"/>
      <c r="E3064" s="13"/>
      <c r="F3064" s="13"/>
    </row>
    <row r="3065" spans="1:6">
      <c r="A3065" s="112"/>
      <c r="B3065" s="12"/>
      <c r="C3065" s="13"/>
      <c r="D3065" s="13"/>
      <c r="E3065" s="13"/>
      <c r="F3065" s="13"/>
    </row>
    <row r="3066" spans="1:6">
      <c r="A3066" s="112"/>
      <c r="B3066" s="12"/>
      <c r="C3066" s="13"/>
      <c r="D3066" s="13"/>
      <c r="E3066" s="13"/>
      <c r="F3066" s="13"/>
    </row>
    <row r="3067" spans="1:6">
      <c r="A3067" s="112"/>
      <c r="B3067" s="12"/>
      <c r="C3067" s="13"/>
      <c r="D3067" s="13"/>
      <c r="E3067" s="13"/>
      <c r="F3067" s="13"/>
    </row>
    <row r="3068" spans="1:6">
      <c r="A3068" s="112"/>
      <c r="B3068" s="12"/>
      <c r="C3068" s="13"/>
      <c r="D3068" s="13"/>
      <c r="E3068" s="13"/>
      <c r="F3068" s="13"/>
    </row>
    <row r="3069" spans="1:6">
      <c r="A3069" s="112"/>
      <c r="B3069" s="12"/>
      <c r="C3069" s="13"/>
      <c r="D3069" s="13"/>
      <c r="E3069" s="13"/>
      <c r="F3069" s="13"/>
    </row>
    <row r="3070" spans="1:6">
      <c r="A3070" s="112"/>
      <c r="B3070" s="12"/>
      <c r="C3070" s="13"/>
      <c r="D3070" s="13"/>
      <c r="E3070" s="13"/>
      <c r="F3070" s="13"/>
    </row>
    <row r="3071" spans="1:6">
      <c r="A3071" s="112"/>
      <c r="B3071" s="12"/>
      <c r="C3071" s="13"/>
      <c r="D3071" s="13"/>
      <c r="E3071" s="13"/>
      <c r="F3071" s="13"/>
    </row>
    <row r="3072" spans="1:6">
      <c r="A3072" s="112"/>
      <c r="B3072" s="12"/>
      <c r="C3072" s="13"/>
      <c r="D3072" s="13"/>
      <c r="E3072" s="13"/>
      <c r="F3072" s="13"/>
    </row>
    <row r="3073" spans="1:6">
      <c r="A3073" s="112"/>
      <c r="B3073" s="12"/>
      <c r="C3073" s="13"/>
      <c r="D3073" s="13"/>
      <c r="E3073" s="13"/>
      <c r="F3073" s="13"/>
    </row>
    <row r="3074" spans="1:6">
      <c r="A3074" s="112"/>
      <c r="B3074" s="12"/>
      <c r="C3074" s="13"/>
      <c r="D3074" s="13"/>
      <c r="E3074" s="13"/>
      <c r="F3074" s="13"/>
    </row>
    <row r="3075" spans="1:6">
      <c r="A3075" s="112"/>
      <c r="B3075" s="12"/>
      <c r="C3075" s="13"/>
      <c r="D3075" s="13"/>
      <c r="E3075" s="13"/>
      <c r="F3075" s="13"/>
    </row>
    <row r="3076" spans="1:6">
      <c r="A3076" s="112"/>
      <c r="B3076" s="12"/>
      <c r="C3076" s="13"/>
      <c r="D3076" s="13"/>
      <c r="E3076" s="13"/>
      <c r="F3076" s="13"/>
    </row>
    <row r="3077" spans="1:6">
      <c r="A3077" s="112"/>
      <c r="B3077" s="12"/>
      <c r="C3077" s="13"/>
      <c r="D3077" s="13"/>
      <c r="E3077" s="13"/>
      <c r="F3077" s="13"/>
    </row>
    <row r="3078" spans="1:6">
      <c r="A3078" s="112"/>
      <c r="B3078" s="12"/>
      <c r="C3078" s="13"/>
      <c r="D3078" s="13"/>
      <c r="E3078" s="13"/>
      <c r="F3078" s="13"/>
    </row>
    <row r="3079" spans="1:6">
      <c r="A3079" s="112"/>
      <c r="B3079" s="12"/>
      <c r="C3079" s="13"/>
      <c r="D3079" s="13"/>
      <c r="E3079" s="13"/>
      <c r="F3079" s="13"/>
    </row>
    <row r="3080" spans="1:6">
      <c r="A3080" s="112"/>
      <c r="B3080" s="12"/>
      <c r="C3080" s="13"/>
      <c r="D3080" s="13"/>
      <c r="E3080" s="13"/>
      <c r="F3080" s="13"/>
    </row>
    <row r="3081" spans="1:6">
      <c r="A3081" s="112"/>
      <c r="B3081" s="12"/>
      <c r="C3081" s="13"/>
      <c r="D3081" s="13"/>
      <c r="E3081" s="13"/>
      <c r="F3081" s="13"/>
    </row>
    <row r="3082" spans="1:6">
      <c r="A3082" s="112"/>
      <c r="B3082" s="12"/>
      <c r="C3082" s="13"/>
      <c r="D3082" s="13"/>
      <c r="E3082" s="13"/>
      <c r="F3082" s="13"/>
    </row>
    <row r="3083" spans="1:6">
      <c r="A3083" s="112"/>
      <c r="B3083" s="12"/>
      <c r="C3083" s="13"/>
      <c r="D3083" s="13"/>
      <c r="E3083" s="13"/>
      <c r="F3083" s="13"/>
    </row>
    <row r="3084" spans="1:6">
      <c r="A3084" s="112"/>
      <c r="B3084" s="12"/>
      <c r="C3084" s="13"/>
      <c r="D3084" s="13"/>
      <c r="E3084" s="13"/>
      <c r="F3084" s="13"/>
    </row>
    <row r="3085" spans="1:6">
      <c r="A3085" s="112"/>
      <c r="B3085" s="12"/>
      <c r="C3085" s="13"/>
      <c r="D3085" s="13"/>
      <c r="E3085" s="13"/>
      <c r="F3085" s="13"/>
    </row>
    <row r="3086" spans="1:6">
      <c r="A3086" s="112"/>
      <c r="B3086" s="12"/>
      <c r="C3086" s="13"/>
      <c r="D3086" s="13"/>
      <c r="E3086" s="13"/>
      <c r="F3086" s="13"/>
    </row>
    <row r="3087" spans="1:6">
      <c r="A3087" s="112"/>
      <c r="B3087" s="12"/>
      <c r="C3087" s="13"/>
      <c r="D3087" s="13"/>
      <c r="E3087" s="13"/>
      <c r="F3087" s="13"/>
    </row>
    <row r="3088" spans="1:6">
      <c r="A3088" s="112"/>
      <c r="B3088" s="12"/>
      <c r="C3088" s="13"/>
      <c r="D3088" s="13"/>
      <c r="E3088" s="13"/>
      <c r="F3088" s="13"/>
    </row>
    <row r="3089" spans="1:6">
      <c r="A3089" s="112"/>
      <c r="B3089" s="12"/>
      <c r="C3089" s="13"/>
      <c r="D3089" s="13"/>
      <c r="E3089" s="13"/>
      <c r="F3089" s="13"/>
    </row>
    <row r="3090" spans="1:6">
      <c r="A3090" s="112"/>
      <c r="B3090" s="12"/>
      <c r="C3090" s="13"/>
      <c r="D3090" s="13"/>
      <c r="E3090" s="13"/>
      <c r="F3090" s="13"/>
    </row>
    <row r="3091" spans="1:6">
      <c r="A3091" s="112"/>
      <c r="B3091" s="12"/>
      <c r="C3091" s="13"/>
      <c r="D3091" s="13"/>
      <c r="E3091" s="13"/>
      <c r="F3091" s="13"/>
    </row>
    <row r="3092" spans="1:6">
      <c r="A3092" s="112"/>
      <c r="B3092" s="12"/>
      <c r="C3092" s="13"/>
      <c r="D3092" s="13"/>
      <c r="E3092" s="13"/>
      <c r="F3092" s="13"/>
    </row>
    <row r="3093" spans="1:6">
      <c r="A3093" s="112"/>
      <c r="B3093" s="12"/>
      <c r="C3093" s="13"/>
      <c r="D3093" s="13"/>
      <c r="E3093" s="13"/>
      <c r="F3093" s="13"/>
    </row>
    <row r="3094" spans="1:6">
      <c r="A3094" s="112"/>
      <c r="B3094" s="12"/>
      <c r="C3094" s="13"/>
      <c r="D3094" s="13"/>
      <c r="E3094" s="13"/>
      <c r="F3094" s="13"/>
    </row>
    <row r="3095" spans="1:6">
      <c r="A3095" s="112"/>
      <c r="B3095" s="12"/>
      <c r="C3095" s="13"/>
      <c r="D3095" s="13"/>
      <c r="E3095" s="13"/>
      <c r="F3095" s="13"/>
    </row>
    <row r="3096" spans="1:6">
      <c r="A3096" s="112"/>
      <c r="B3096" s="12"/>
      <c r="C3096" s="13"/>
      <c r="D3096" s="13"/>
      <c r="E3096" s="13"/>
      <c r="F3096" s="13"/>
    </row>
    <row r="3097" spans="1:6">
      <c r="A3097" s="112"/>
      <c r="B3097" s="12"/>
      <c r="C3097" s="13"/>
      <c r="D3097" s="13"/>
      <c r="E3097" s="13"/>
      <c r="F3097" s="13"/>
    </row>
    <row r="3098" spans="1:6">
      <c r="A3098" s="112"/>
      <c r="B3098" s="12"/>
      <c r="C3098" s="13"/>
      <c r="D3098" s="13"/>
      <c r="E3098" s="13"/>
      <c r="F3098" s="13"/>
    </row>
    <row r="3099" spans="1:6">
      <c r="A3099" s="112"/>
      <c r="B3099" s="12"/>
      <c r="C3099" s="13"/>
      <c r="D3099" s="13"/>
      <c r="E3099" s="13"/>
      <c r="F3099" s="13"/>
    </row>
    <row r="3100" spans="1:6">
      <c r="A3100" s="112"/>
      <c r="B3100" s="12"/>
      <c r="C3100" s="13"/>
      <c r="D3100" s="13"/>
      <c r="E3100" s="13"/>
      <c r="F3100" s="13"/>
    </row>
    <row r="3101" spans="1:6">
      <c r="A3101" s="112"/>
      <c r="B3101" s="12"/>
      <c r="C3101" s="13"/>
      <c r="D3101" s="13"/>
      <c r="E3101" s="13"/>
      <c r="F3101" s="13"/>
    </row>
    <row r="3102" spans="1:6">
      <c r="A3102" s="112"/>
      <c r="B3102" s="12"/>
      <c r="C3102" s="13"/>
      <c r="D3102" s="13"/>
      <c r="E3102" s="13"/>
      <c r="F3102" s="13"/>
    </row>
    <row r="3103" spans="1:6">
      <c r="A3103" s="112"/>
      <c r="B3103" s="12"/>
      <c r="C3103" s="13"/>
      <c r="D3103" s="13"/>
      <c r="E3103" s="13"/>
      <c r="F3103" s="13"/>
    </row>
    <row r="3104" spans="1:6">
      <c r="A3104" s="112"/>
      <c r="B3104" s="12"/>
      <c r="C3104" s="13"/>
      <c r="D3104" s="13"/>
      <c r="E3104" s="13"/>
      <c r="F3104" s="13"/>
    </row>
    <row r="3105" spans="1:6">
      <c r="A3105" s="112"/>
      <c r="B3105" s="12"/>
      <c r="C3105" s="13"/>
      <c r="D3105" s="13"/>
      <c r="E3105" s="13"/>
      <c r="F3105" s="13"/>
    </row>
    <row r="3106" spans="1:6">
      <c r="A3106" s="112"/>
      <c r="B3106" s="12"/>
      <c r="C3106" s="13"/>
      <c r="D3106" s="13"/>
      <c r="E3106" s="13"/>
      <c r="F3106" s="13"/>
    </row>
    <row r="3107" spans="1:6">
      <c r="A3107" s="112"/>
      <c r="B3107" s="12"/>
      <c r="C3107" s="13"/>
      <c r="D3107" s="13"/>
      <c r="E3107" s="13"/>
      <c r="F3107" s="13"/>
    </row>
    <row r="3108" spans="1:6">
      <c r="A3108" s="112"/>
      <c r="B3108" s="12"/>
      <c r="C3108" s="13"/>
      <c r="D3108" s="13"/>
      <c r="E3108" s="13"/>
      <c r="F3108" s="13"/>
    </row>
    <row r="3109" spans="1:6">
      <c r="A3109" s="112"/>
      <c r="B3109" s="12"/>
      <c r="C3109" s="13"/>
      <c r="D3109" s="13"/>
      <c r="E3109" s="13"/>
      <c r="F3109" s="13"/>
    </row>
    <row r="3110" spans="1:6">
      <c r="A3110" s="112"/>
      <c r="B3110" s="12"/>
      <c r="C3110" s="13"/>
      <c r="D3110" s="13"/>
      <c r="E3110" s="13"/>
      <c r="F3110" s="13"/>
    </row>
    <row r="3111" spans="1:6">
      <c r="A3111" s="112"/>
      <c r="B3111" s="12"/>
      <c r="C3111" s="13"/>
      <c r="D3111" s="13"/>
      <c r="E3111" s="13"/>
      <c r="F3111" s="13"/>
    </row>
    <row r="3112" spans="1:6">
      <c r="A3112" s="112"/>
      <c r="B3112" s="12"/>
      <c r="C3112" s="13"/>
      <c r="D3112" s="13"/>
      <c r="E3112" s="13"/>
      <c r="F3112" s="13"/>
    </row>
    <row r="3113" spans="1:6">
      <c r="A3113" s="112"/>
      <c r="B3113" s="12"/>
      <c r="C3113" s="13"/>
      <c r="D3113" s="13"/>
      <c r="E3113" s="13"/>
      <c r="F3113" s="13"/>
    </row>
    <row r="3114" spans="1:6">
      <c r="A3114" s="112"/>
      <c r="B3114" s="12"/>
      <c r="C3114" s="13"/>
      <c r="D3114" s="13"/>
      <c r="E3114" s="13"/>
      <c r="F3114" s="13"/>
    </row>
    <row r="3115" spans="1:6">
      <c r="A3115" s="112"/>
      <c r="B3115" s="12"/>
      <c r="C3115" s="13"/>
      <c r="D3115" s="13"/>
      <c r="E3115" s="13"/>
      <c r="F3115" s="13"/>
    </row>
    <row r="3116" spans="1:6">
      <c r="A3116" s="112"/>
      <c r="B3116" s="12"/>
      <c r="C3116" s="13"/>
      <c r="D3116" s="13"/>
      <c r="E3116" s="13"/>
      <c r="F3116" s="13"/>
    </row>
    <row r="3117" spans="1:6">
      <c r="A3117" s="112"/>
      <c r="B3117" s="12"/>
      <c r="C3117" s="13"/>
      <c r="D3117" s="13"/>
      <c r="E3117" s="13"/>
      <c r="F3117" s="13"/>
    </row>
    <row r="3118" spans="1:6">
      <c r="A3118" s="112"/>
      <c r="B3118" s="12"/>
      <c r="C3118" s="13"/>
      <c r="D3118" s="13"/>
      <c r="E3118" s="13"/>
      <c r="F3118" s="13"/>
    </row>
    <row r="3119" spans="1:6">
      <c r="A3119" s="112"/>
      <c r="B3119" s="12"/>
      <c r="C3119" s="13"/>
      <c r="D3119" s="13"/>
      <c r="E3119" s="13"/>
      <c r="F3119" s="13"/>
    </row>
    <row r="3120" spans="1:6">
      <c r="A3120" s="112"/>
      <c r="B3120" s="12"/>
      <c r="C3120" s="13"/>
      <c r="D3120" s="13"/>
      <c r="E3120" s="13"/>
      <c r="F3120" s="13"/>
    </row>
    <row r="3121" spans="1:6">
      <c r="A3121" s="112"/>
      <c r="B3121" s="12"/>
      <c r="C3121" s="13"/>
      <c r="D3121" s="13"/>
      <c r="E3121" s="13"/>
      <c r="F3121" s="13"/>
    </row>
    <row r="3122" spans="1:6">
      <c r="A3122" s="112"/>
      <c r="B3122" s="12"/>
      <c r="C3122" s="13"/>
      <c r="D3122" s="13"/>
      <c r="E3122" s="13"/>
      <c r="F3122" s="13"/>
    </row>
    <row r="3123" spans="1:6">
      <c r="A3123" s="112"/>
      <c r="B3123" s="12"/>
      <c r="C3123" s="13"/>
      <c r="D3123" s="13"/>
      <c r="E3123" s="13"/>
      <c r="F3123" s="13"/>
    </row>
    <row r="3124" spans="1:6">
      <c r="A3124" s="112"/>
      <c r="B3124" s="12"/>
      <c r="C3124" s="13"/>
      <c r="D3124" s="13"/>
      <c r="E3124" s="13"/>
      <c r="F3124" s="13"/>
    </row>
    <row r="3125" spans="1:6">
      <c r="A3125" s="112"/>
      <c r="B3125" s="12"/>
      <c r="C3125" s="13"/>
      <c r="D3125" s="13"/>
      <c r="E3125" s="13"/>
      <c r="F3125" s="13"/>
    </row>
    <row r="3126" spans="1:6">
      <c r="A3126" s="112"/>
      <c r="B3126" s="12"/>
      <c r="C3126" s="13"/>
      <c r="D3126" s="13"/>
      <c r="E3126" s="13"/>
      <c r="F3126" s="13"/>
    </row>
    <row r="3127" spans="1:6">
      <c r="A3127" s="112"/>
      <c r="B3127" s="12"/>
      <c r="C3127" s="13"/>
      <c r="D3127" s="13"/>
      <c r="E3127" s="13"/>
      <c r="F3127" s="13"/>
    </row>
    <row r="3128" spans="1:6">
      <c r="A3128" s="112"/>
      <c r="B3128" s="12"/>
      <c r="C3128" s="13"/>
      <c r="D3128" s="13"/>
      <c r="E3128" s="13"/>
      <c r="F3128" s="13"/>
    </row>
    <row r="3129" spans="1:6">
      <c r="A3129" s="112"/>
      <c r="B3129" s="12"/>
      <c r="C3129" s="13"/>
      <c r="D3129" s="13"/>
      <c r="E3129" s="13"/>
      <c r="F3129" s="13"/>
    </row>
    <row r="3130" spans="1:6">
      <c r="A3130" s="112"/>
      <c r="B3130" s="12"/>
      <c r="C3130" s="13"/>
      <c r="D3130" s="13"/>
      <c r="E3130" s="13"/>
      <c r="F3130" s="13"/>
    </row>
    <row r="3131" spans="1:6">
      <c r="A3131" s="112"/>
      <c r="B3131" s="12"/>
      <c r="C3131" s="13"/>
      <c r="D3131" s="13"/>
      <c r="E3131" s="13"/>
      <c r="F3131" s="13"/>
    </row>
    <row r="3132" spans="1:6">
      <c r="A3132" s="112"/>
      <c r="B3132" s="12"/>
      <c r="C3132" s="13"/>
      <c r="D3132" s="13"/>
      <c r="E3132" s="13"/>
      <c r="F3132" s="13"/>
    </row>
    <row r="3133" spans="1:6">
      <c r="A3133" s="112"/>
      <c r="B3133" s="12"/>
      <c r="C3133" s="13"/>
      <c r="D3133" s="13"/>
      <c r="E3133" s="13"/>
      <c r="F3133" s="13"/>
    </row>
    <row r="3134" spans="1:6">
      <c r="A3134" s="112"/>
      <c r="B3134" s="12"/>
      <c r="C3134" s="13"/>
      <c r="D3134" s="13"/>
      <c r="E3134" s="13"/>
      <c r="F3134" s="13"/>
    </row>
    <row r="3135" spans="1:6">
      <c r="A3135" s="112"/>
      <c r="B3135" s="12"/>
      <c r="C3135" s="13"/>
      <c r="D3135" s="13"/>
      <c r="E3135" s="13"/>
      <c r="F3135" s="13"/>
    </row>
    <row r="3136" spans="1:6">
      <c r="A3136" s="112"/>
      <c r="B3136" s="12"/>
      <c r="C3136" s="13"/>
      <c r="D3136" s="13"/>
      <c r="E3136" s="13"/>
      <c r="F3136" s="13"/>
    </row>
    <row r="3137" spans="1:6">
      <c r="A3137" s="112"/>
      <c r="B3137" s="12"/>
      <c r="C3137" s="13"/>
      <c r="D3137" s="13"/>
      <c r="E3137" s="13"/>
      <c r="F3137" s="13"/>
    </row>
    <row r="3138" spans="1:6">
      <c r="A3138" s="112"/>
      <c r="B3138" s="12"/>
      <c r="C3138" s="13"/>
      <c r="D3138" s="13"/>
      <c r="E3138" s="13"/>
      <c r="F3138" s="13"/>
    </row>
    <row r="3139" spans="1:6">
      <c r="A3139" s="112"/>
      <c r="B3139" s="12"/>
      <c r="C3139" s="13"/>
      <c r="D3139" s="13"/>
      <c r="E3139" s="13"/>
      <c r="F3139" s="13"/>
    </row>
    <row r="3140" spans="1:6">
      <c r="A3140" s="112"/>
      <c r="B3140" s="12"/>
      <c r="C3140" s="13"/>
      <c r="D3140" s="13"/>
      <c r="E3140" s="13"/>
      <c r="F3140" s="13"/>
    </row>
    <row r="3141" spans="1:6">
      <c r="A3141" s="112"/>
      <c r="B3141" s="12"/>
      <c r="C3141" s="13"/>
      <c r="D3141" s="13"/>
      <c r="E3141" s="13"/>
      <c r="F3141" s="13"/>
    </row>
    <row r="3142" spans="1:6">
      <c r="A3142" s="112"/>
      <c r="B3142" s="12"/>
      <c r="C3142" s="13"/>
      <c r="D3142" s="13"/>
      <c r="E3142" s="13"/>
      <c r="F3142" s="13"/>
    </row>
    <row r="3143" spans="1:6">
      <c r="A3143" s="112"/>
      <c r="B3143" s="12"/>
      <c r="C3143" s="13"/>
      <c r="D3143" s="13"/>
      <c r="E3143" s="13"/>
      <c r="F3143" s="13"/>
    </row>
    <row r="3144" spans="1:6">
      <c r="A3144" s="112"/>
      <c r="B3144" s="12"/>
      <c r="C3144" s="13"/>
      <c r="D3144" s="13"/>
      <c r="E3144" s="13"/>
      <c r="F3144" s="13"/>
    </row>
    <row r="3145" spans="1:6">
      <c r="A3145" s="112"/>
      <c r="B3145" s="12"/>
      <c r="C3145" s="13"/>
      <c r="D3145" s="13"/>
      <c r="E3145" s="13"/>
      <c r="F3145" s="13"/>
    </row>
    <row r="3146" spans="1:6">
      <c r="A3146" s="112"/>
      <c r="B3146" s="12"/>
      <c r="C3146" s="13"/>
      <c r="D3146" s="13"/>
      <c r="E3146" s="13"/>
      <c r="F3146" s="13"/>
    </row>
    <row r="3147" spans="1:6">
      <c r="A3147" s="112"/>
      <c r="B3147" s="12"/>
      <c r="C3147" s="13"/>
      <c r="D3147" s="13"/>
      <c r="E3147" s="13"/>
      <c r="F3147" s="13"/>
    </row>
    <row r="3148" spans="1:6">
      <c r="A3148" s="112"/>
      <c r="B3148" s="12"/>
      <c r="C3148" s="13"/>
      <c r="D3148" s="13"/>
      <c r="E3148" s="13"/>
      <c r="F3148" s="13"/>
    </row>
    <row r="3149" spans="1:6" ht="15" customHeight="1">
      <c r="A3149" s="112"/>
      <c r="B3149" s="12"/>
      <c r="C3149" s="13"/>
      <c r="D3149" s="13"/>
      <c r="E3149" s="13"/>
      <c r="F3149" s="13"/>
    </row>
    <row r="3150" spans="1:6">
      <c r="A3150" s="112"/>
      <c r="B3150" s="12"/>
      <c r="C3150" s="13"/>
      <c r="D3150" s="13"/>
      <c r="E3150" s="13"/>
      <c r="F3150" s="13"/>
    </row>
    <row r="3151" spans="1:6">
      <c r="A3151" s="112"/>
      <c r="B3151" s="12"/>
      <c r="C3151" s="13"/>
      <c r="D3151" s="13"/>
      <c r="E3151" s="13"/>
      <c r="F3151" s="13"/>
    </row>
    <row r="3152" spans="1:6">
      <c r="A3152" s="112"/>
      <c r="B3152" s="12"/>
      <c r="C3152" s="13"/>
      <c r="D3152" s="13"/>
      <c r="E3152" s="13"/>
      <c r="F3152" s="13"/>
    </row>
    <row r="3153" spans="1:6">
      <c r="A3153" s="112"/>
      <c r="B3153" s="12"/>
      <c r="C3153" s="13"/>
      <c r="D3153" s="13"/>
      <c r="E3153" s="13"/>
      <c r="F3153" s="13"/>
    </row>
    <row r="3154" spans="1:6">
      <c r="A3154" s="112"/>
      <c r="B3154" s="12"/>
      <c r="C3154" s="13"/>
      <c r="D3154" s="13"/>
      <c r="E3154" s="13"/>
      <c r="F3154" s="13"/>
    </row>
    <row r="3155" spans="1:6">
      <c r="A3155" s="112"/>
      <c r="B3155" s="12"/>
      <c r="C3155" s="13"/>
      <c r="D3155" s="13"/>
      <c r="E3155" s="13"/>
      <c r="F3155" s="13"/>
    </row>
    <row r="3156" spans="1:6">
      <c r="A3156" s="112"/>
      <c r="B3156" s="12"/>
      <c r="C3156" s="13"/>
      <c r="D3156" s="13"/>
      <c r="E3156" s="13"/>
      <c r="F3156" s="13"/>
    </row>
    <row r="3157" spans="1:6">
      <c r="A3157" s="112"/>
      <c r="B3157" s="12"/>
      <c r="C3157" s="13"/>
      <c r="D3157" s="13"/>
      <c r="E3157" s="13"/>
      <c r="F3157" s="13"/>
    </row>
    <row r="3158" spans="1:6">
      <c r="A3158" s="112"/>
      <c r="B3158" s="12"/>
      <c r="C3158" s="13"/>
      <c r="D3158" s="13"/>
      <c r="E3158" s="13"/>
      <c r="F3158" s="13"/>
    </row>
    <row r="3159" spans="1:6">
      <c r="A3159" s="112"/>
      <c r="B3159" s="12"/>
      <c r="C3159" s="13"/>
      <c r="D3159" s="13"/>
      <c r="E3159" s="13"/>
      <c r="F3159" s="13"/>
    </row>
    <row r="3160" spans="1:6">
      <c r="A3160" s="112"/>
      <c r="B3160" s="12"/>
      <c r="C3160" s="13"/>
      <c r="D3160" s="13"/>
      <c r="E3160" s="13"/>
      <c r="F3160" s="13"/>
    </row>
    <row r="3161" spans="1:6">
      <c r="A3161" s="112"/>
      <c r="B3161" s="12"/>
      <c r="C3161" s="13"/>
      <c r="D3161" s="13"/>
      <c r="E3161" s="13"/>
      <c r="F3161" s="13"/>
    </row>
    <row r="3162" spans="1:6">
      <c r="A3162" s="112"/>
      <c r="B3162" s="12"/>
      <c r="C3162" s="13"/>
      <c r="D3162" s="13"/>
      <c r="E3162" s="13"/>
      <c r="F3162" s="13"/>
    </row>
    <row r="3163" spans="1:6">
      <c r="A3163" s="112"/>
      <c r="B3163" s="12"/>
      <c r="C3163" s="13"/>
      <c r="D3163" s="13"/>
      <c r="E3163" s="13"/>
      <c r="F3163" s="13"/>
    </row>
    <row r="3164" spans="1:6">
      <c r="A3164" s="112"/>
      <c r="B3164" s="12"/>
      <c r="C3164" s="13"/>
      <c r="D3164" s="13"/>
      <c r="E3164" s="13"/>
      <c r="F3164" s="13"/>
    </row>
    <row r="3165" spans="1:6">
      <c r="A3165" s="112"/>
      <c r="B3165" s="12"/>
      <c r="C3165" s="13"/>
      <c r="D3165" s="13"/>
      <c r="E3165" s="13"/>
      <c r="F3165" s="13"/>
    </row>
    <row r="3166" spans="1:6">
      <c r="A3166" s="112"/>
      <c r="B3166" s="12"/>
      <c r="C3166" s="13"/>
      <c r="D3166" s="13"/>
      <c r="E3166" s="13"/>
      <c r="F3166" s="13"/>
    </row>
    <row r="3167" spans="1:6">
      <c r="A3167" s="112"/>
      <c r="B3167" s="12"/>
      <c r="C3167" s="13"/>
      <c r="D3167" s="13"/>
      <c r="E3167" s="13"/>
      <c r="F3167" s="13"/>
    </row>
    <row r="3168" spans="1:6">
      <c r="A3168" s="112"/>
      <c r="B3168" s="12"/>
      <c r="C3168" s="13"/>
      <c r="D3168" s="13"/>
      <c r="E3168" s="13"/>
      <c r="F3168" s="13"/>
    </row>
    <row r="3169" spans="1:6">
      <c r="A3169" s="112"/>
      <c r="B3169" s="12"/>
      <c r="C3169" s="13"/>
      <c r="D3169" s="13"/>
      <c r="E3169" s="13"/>
      <c r="F3169" s="13"/>
    </row>
    <row r="3170" spans="1:6">
      <c r="A3170" s="112"/>
      <c r="B3170" s="12"/>
      <c r="C3170" s="13"/>
      <c r="D3170" s="13"/>
      <c r="E3170" s="13"/>
      <c r="F3170" s="13"/>
    </row>
    <row r="3171" spans="1:6">
      <c r="A3171" s="112"/>
      <c r="B3171" s="12"/>
      <c r="C3171" s="13"/>
      <c r="D3171" s="13"/>
      <c r="E3171" s="13"/>
      <c r="F3171" s="13"/>
    </row>
    <row r="3172" spans="1:6">
      <c r="A3172" s="112"/>
      <c r="B3172" s="12"/>
      <c r="C3172" s="13"/>
      <c r="D3172" s="13"/>
      <c r="E3172" s="13"/>
      <c r="F3172" s="13"/>
    </row>
    <row r="3173" spans="1:6">
      <c r="A3173" s="112"/>
      <c r="B3173" s="12"/>
      <c r="C3173" s="13"/>
      <c r="D3173" s="13"/>
      <c r="E3173" s="13"/>
      <c r="F3173" s="13"/>
    </row>
    <row r="3174" spans="1:6">
      <c r="A3174" s="112"/>
      <c r="B3174" s="12"/>
      <c r="C3174" s="13"/>
      <c r="D3174" s="13"/>
      <c r="E3174" s="13"/>
      <c r="F3174" s="13"/>
    </row>
    <row r="3175" spans="1:6">
      <c r="A3175" s="112"/>
      <c r="B3175" s="12"/>
      <c r="C3175" s="13"/>
      <c r="D3175" s="13"/>
      <c r="E3175" s="13"/>
      <c r="F3175" s="13"/>
    </row>
    <row r="3176" spans="1:6">
      <c r="A3176" s="112"/>
      <c r="B3176" s="12"/>
      <c r="C3176" s="13"/>
      <c r="D3176" s="13"/>
      <c r="E3176" s="13"/>
      <c r="F3176" s="13"/>
    </row>
    <row r="3177" spans="1:6">
      <c r="A3177" s="112"/>
      <c r="B3177" s="12"/>
      <c r="C3177" s="13"/>
      <c r="D3177" s="13"/>
      <c r="E3177" s="13"/>
      <c r="F3177" s="13"/>
    </row>
    <row r="3178" spans="1:6">
      <c r="A3178" s="112"/>
      <c r="B3178" s="12"/>
      <c r="C3178" s="13"/>
      <c r="D3178" s="13"/>
      <c r="E3178" s="13"/>
      <c r="F3178" s="13"/>
    </row>
    <row r="3179" spans="1:6">
      <c r="A3179" s="112"/>
      <c r="B3179" s="12"/>
      <c r="C3179" s="13"/>
      <c r="D3179" s="13"/>
      <c r="E3179" s="13"/>
      <c r="F3179" s="13"/>
    </row>
    <row r="3180" spans="1:6">
      <c r="A3180" s="112"/>
      <c r="B3180" s="12"/>
      <c r="C3180" s="13"/>
      <c r="D3180" s="13"/>
      <c r="E3180" s="13"/>
      <c r="F3180" s="13"/>
    </row>
    <row r="3181" spans="1:6">
      <c r="A3181" s="112"/>
      <c r="B3181" s="12"/>
      <c r="C3181" s="13"/>
      <c r="D3181" s="13"/>
      <c r="E3181" s="13"/>
      <c r="F3181" s="13"/>
    </row>
    <row r="3182" spans="1:6">
      <c r="A3182" s="112"/>
      <c r="B3182" s="12"/>
      <c r="C3182" s="13"/>
      <c r="D3182" s="13"/>
      <c r="E3182" s="13"/>
      <c r="F3182" s="13"/>
    </row>
    <row r="3183" spans="1:6">
      <c r="A3183" s="112"/>
      <c r="B3183" s="12"/>
      <c r="C3183" s="13"/>
      <c r="D3183" s="13"/>
      <c r="E3183" s="13"/>
      <c r="F3183" s="13"/>
    </row>
    <row r="3184" spans="1:6">
      <c r="A3184" s="112"/>
      <c r="B3184" s="12"/>
      <c r="C3184" s="13"/>
      <c r="D3184" s="13"/>
      <c r="E3184" s="13"/>
      <c r="F3184" s="13"/>
    </row>
    <row r="3185" spans="1:6">
      <c r="A3185" s="112"/>
      <c r="B3185" s="12"/>
      <c r="C3185" s="13"/>
      <c r="D3185" s="13"/>
      <c r="E3185" s="13"/>
      <c r="F3185" s="13"/>
    </row>
    <row r="3186" spans="1:6">
      <c r="A3186" s="112"/>
      <c r="B3186" s="12"/>
      <c r="C3186" s="13"/>
      <c r="D3186" s="13"/>
      <c r="E3186" s="13"/>
      <c r="F3186" s="13"/>
    </row>
    <row r="3187" spans="1:6">
      <c r="A3187" s="112"/>
      <c r="B3187" s="12"/>
      <c r="C3187" s="13"/>
      <c r="D3187" s="13"/>
      <c r="E3187" s="13"/>
      <c r="F3187" s="13"/>
    </row>
    <row r="3188" spans="1:6">
      <c r="A3188" s="112"/>
      <c r="B3188" s="12"/>
      <c r="C3188" s="13"/>
      <c r="D3188" s="13"/>
      <c r="E3188" s="13"/>
      <c r="F3188" s="13"/>
    </row>
    <row r="3189" spans="1:6">
      <c r="A3189" s="112"/>
      <c r="B3189" s="12"/>
      <c r="C3189" s="13"/>
      <c r="D3189" s="13"/>
      <c r="E3189" s="13"/>
      <c r="F3189" s="13"/>
    </row>
    <row r="3190" spans="1:6">
      <c r="A3190" s="112"/>
      <c r="B3190" s="12"/>
      <c r="C3190" s="13"/>
      <c r="D3190" s="13"/>
      <c r="E3190" s="13"/>
      <c r="F3190" s="13"/>
    </row>
    <row r="3191" spans="1:6">
      <c r="A3191" s="112"/>
      <c r="B3191" s="12"/>
      <c r="C3191" s="13"/>
      <c r="D3191" s="13"/>
      <c r="E3191" s="13"/>
      <c r="F3191" s="13"/>
    </row>
    <row r="3192" spans="1:6">
      <c r="A3192" s="112"/>
      <c r="B3192" s="12"/>
      <c r="C3192" s="13"/>
      <c r="D3192" s="13"/>
      <c r="E3192" s="13"/>
      <c r="F3192" s="13"/>
    </row>
    <row r="3193" spans="1:6">
      <c r="A3193" s="112"/>
      <c r="B3193" s="12"/>
      <c r="C3193" s="13"/>
      <c r="D3193" s="13"/>
      <c r="E3193" s="13"/>
      <c r="F3193" s="13"/>
    </row>
    <row r="3194" spans="1:6">
      <c r="A3194" s="112"/>
      <c r="B3194" s="12"/>
      <c r="C3194" s="13"/>
      <c r="D3194" s="13"/>
      <c r="E3194" s="13"/>
      <c r="F3194" s="13"/>
    </row>
    <row r="3195" spans="1:6">
      <c r="A3195" s="112"/>
      <c r="B3195" s="12"/>
      <c r="C3195" s="13"/>
      <c r="D3195" s="13"/>
      <c r="E3195" s="13"/>
      <c r="F3195" s="13"/>
    </row>
    <row r="3196" spans="1:6">
      <c r="A3196" s="112"/>
      <c r="B3196" s="12"/>
      <c r="C3196" s="13"/>
      <c r="D3196" s="13"/>
      <c r="E3196" s="13"/>
      <c r="F3196" s="13"/>
    </row>
    <row r="3197" spans="1:6">
      <c r="A3197" s="112"/>
      <c r="B3197" s="12"/>
      <c r="C3197" s="13"/>
      <c r="D3197" s="13"/>
      <c r="E3197" s="13"/>
      <c r="F3197" s="13"/>
    </row>
    <row r="3198" spans="1:6">
      <c r="A3198" s="112"/>
      <c r="B3198" s="12"/>
      <c r="C3198" s="13"/>
      <c r="D3198" s="13"/>
      <c r="E3198" s="13"/>
      <c r="F3198" s="13"/>
    </row>
    <row r="3199" spans="1:6">
      <c r="A3199" s="112"/>
      <c r="B3199" s="12"/>
      <c r="C3199" s="13"/>
      <c r="D3199" s="13"/>
      <c r="E3199" s="13"/>
      <c r="F3199" s="13"/>
    </row>
    <row r="3200" spans="1:6">
      <c r="A3200" s="112"/>
      <c r="B3200" s="12"/>
      <c r="C3200" s="13"/>
      <c r="D3200" s="13"/>
      <c r="E3200" s="13"/>
      <c r="F3200" s="13"/>
    </row>
    <row r="3201" spans="1:6">
      <c r="A3201" s="112"/>
      <c r="B3201" s="12"/>
      <c r="C3201" s="13"/>
      <c r="D3201" s="13"/>
      <c r="E3201" s="13"/>
      <c r="F3201" s="13"/>
    </row>
    <row r="3202" spans="1:6">
      <c r="A3202" s="112"/>
      <c r="B3202" s="12"/>
      <c r="C3202" s="13"/>
      <c r="D3202" s="13"/>
      <c r="E3202" s="13"/>
      <c r="F3202" s="13"/>
    </row>
    <row r="3203" spans="1:6">
      <c r="A3203" s="112"/>
      <c r="B3203" s="12"/>
      <c r="C3203" s="13"/>
      <c r="D3203" s="13"/>
      <c r="E3203" s="13"/>
      <c r="F3203" s="13"/>
    </row>
    <row r="3204" spans="1:6">
      <c r="A3204" s="112"/>
      <c r="B3204" s="12"/>
      <c r="C3204" s="13"/>
      <c r="D3204" s="13"/>
      <c r="E3204" s="13"/>
      <c r="F3204" s="13"/>
    </row>
    <row r="3205" spans="1:6">
      <c r="A3205" s="112"/>
      <c r="B3205" s="12"/>
      <c r="C3205" s="13"/>
      <c r="D3205" s="13"/>
      <c r="E3205" s="13"/>
      <c r="F3205" s="13"/>
    </row>
    <row r="3206" spans="1:6">
      <c r="A3206" s="112"/>
      <c r="B3206" s="12"/>
      <c r="C3206" s="13"/>
      <c r="D3206" s="13"/>
      <c r="E3206" s="13"/>
      <c r="F3206" s="13"/>
    </row>
    <row r="3207" spans="1:6">
      <c r="A3207" s="112"/>
      <c r="B3207" s="12"/>
      <c r="C3207" s="13"/>
      <c r="D3207" s="13"/>
      <c r="E3207" s="13"/>
      <c r="F3207" s="13"/>
    </row>
    <row r="3208" spans="1:6">
      <c r="A3208" s="112"/>
      <c r="B3208" s="12"/>
      <c r="C3208" s="13"/>
      <c r="D3208" s="13"/>
      <c r="E3208" s="13"/>
      <c r="F3208" s="13"/>
    </row>
    <row r="3209" spans="1:6">
      <c r="A3209" s="112"/>
      <c r="B3209" s="12"/>
      <c r="C3209" s="13"/>
      <c r="D3209" s="13"/>
      <c r="E3209" s="13"/>
      <c r="F3209" s="13"/>
    </row>
    <row r="3210" spans="1:6">
      <c r="A3210" s="112"/>
      <c r="B3210" s="12"/>
      <c r="C3210" s="13"/>
      <c r="D3210" s="13"/>
      <c r="E3210" s="13"/>
      <c r="F3210" s="13"/>
    </row>
    <row r="3211" spans="1:6">
      <c r="A3211" s="112"/>
      <c r="B3211" s="12"/>
      <c r="C3211" s="13"/>
      <c r="D3211" s="13"/>
      <c r="E3211" s="13"/>
      <c r="F3211" s="13"/>
    </row>
    <row r="3212" spans="1:6">
      <c r="A3212" s="112"/>
      <c r="B3212" s="12"/>
      <c r="C3212" s="13"/>
      <c r="D3212" s="13"/>
      <c r="E3212" s="13"/>
      <c r="F3212" s="13"/>
    </row>
    <row r="3213" spans="1:6">
      <c r="A3213" s="112"/>
      <c r="B3213" s="12"/>
      <c r="C3213" s="13"/>
      <c r="D3213" s="13"/>
      <c r="E3213" s="13"/>
      <c r="F3213" s="13"/>
    </row>
    <row r="3214" spans="1:6">
      <c r="A3214" s="112"/>
      <c r="B3214" s="12"/>
      <c r="C3214" s="13"/>
      <c r="D3214" s="13"/>
      <c r="E3214" s="13"/>
      <c r="F3214" s="13"/>
    </row>
    <row r="3215" spans="1:6">
      <c r="A3215" s="112"/>
      <c r="B3215" s="12"/>
      <c r="C3215" s="13"/>
      <c r="D3215" s="13"/>
      <c r="E3215" s="13"/>
      <c r="F3215" s="13"/>
    </row>
    <row r="3216" spans="1:6">
      <c r="A3216" s="112"/>
      <c r="B3216" s="12"/>
      <c r="C3216" s="13"/>
      <c r="D3216" s="13"/>
      <c r="E3216" s="13"/>
      <c r="F3216" s="13"/>
    </row>
    <row r="3217" spans="1:6">
      <c r="A3217" s="112"/>
      <c r="B3217" s="12"/>
      <c r="C3217" s="13"/>
      <c r="D3217" s="13"/>
      <c r="E3217" s="13"/>
      <c r="F3217" s="13"/>
    </row>
    <row r="3218" spans="1:6">
      <c r="A3218" s="112"/>
      <c r="B3218" s="12"/>
      <c r="C3218" s="13"/>
      <c r="D3218" s="13"/>
      <c r="E3218" s="13"/>
      <c r="F3218" s="13"/>
    </row>
    <row r="3219" spans="1:6">
      <c r="A3219" s="112"/>
      <c r="B3219" s="12"/>
      <c r="C3219" s="13"/>
      <c r="D3219" s="13"/>
      <c r="E3219" s="13"/>
      <c r="F3219" s="13"/>
    </row>
    <row r="3220" spans="1:6">
      <c r="A3220" s="112"/>
      <c r="B3220" s="12"/>
      <c r="C3220" s="13"/>
      <c r="D3220" s="13"/>
      <c r="E3220" s="13"/>
      <c r="F3220" s="13"/>
    </row>
    <row r="3221" spans="1:6">
      <c r="A3221" s="112"/>
      <c r="B3221" s="12"/>
      <c r="C3221" s="13"/>
      <c r="D3221" s="13"/>
      <c r="E3221" s="13"/>
      <c r="F3221" s="13"/>
    </row>
    <row r="3222" spans="1:6">
      <c r="A3222" s="112"/>
      <c r="B3222" s="12"/>
      <c r="C3222" s="13"/>
      <c r="D3222" s="13"/>
      <c r="E3222" s="13"/>
      <c r="F3222" s="13"/>
    </row>
    <row r="3223" spans="1:6">
      <c r="A3223" s="112"/>
      <c r="B3223" s="12"/>
      <c r="C3223" s="13"/>
      <c r="D3223" s="13"/>
      <c r="E3223" s="13"/>
      <c r="F3223" s="13"/>
    </row>
    <row r="3224" spans="1:6">
      <c r="A3224" s="112"/>
      <c r="B3224" s="12"/>
      <c r="C3224" s="13"/>
      <c r="D3224" s="13"/>
      <c r="E3224" s="13"/>
      <c r="F3224" s="13"/>
    </row>
    <row r="3225" spans="1:6">
      <c r="A3225" s="112"/>
      <c r="B3225" s="12"/>
      <c r="C3225" s="13"/>
      <c r="D3225" s="13"/>
      <c r="E3225" s="13"/>
      <c r="F3225" s="13"/>
    </row>
    <row r="3226" spans="1:6">
      <c r="A3226" s="112"/>
      <c r="B3226" s="12"/>
      <c r="C3226" s="13"/>
      <c r="D3226" s="13"/>
      <c r="E3226" s="13"/>
      <c r="F3226" s="13"/>
    </row>
    <row r="3227" spans="1:6">
      <c r="A3227" s="112"/>
      <c r="B3227" s="12"/>
      <c r="C3227" s="13"/>
      <c r="D3227" s="13"/>
      <c r="E3227" s="13"/>
      <c r="F3227" s="13"/>
    </row>
    <row r="3228" spans="1:6">
      <c r="A3228" s="112"/>
      <c r="B3228" s="12"/>
      <c r="C3228" s="13"/>
      <c r="D3228" s="13"/>
      <c r="E3228" s="13"/>
      <c r="F3228" s="13"/>
    </row>
    <row r="3229" spans="1:6">
      <c r="A3229" s="112"/>
      <c r="B3229" s="12"/>
      <c r="C3229" s="13"/>
      <c r="D3229" s="13"/>
      <c r="E3229" s="13"/>
      <c r="F3229" s="13"/>
    </row>
    <row r="3230" spans="1:6">
      <c r="A3230" s="112"/>
      <c r="B3230" s="12"/>
      <c r="C3230" s="13"/>
      <c r="D3230" s="13"/>
      <c r="E3230" s="13"/>
      <c r="F3230" s="13"/>
    </row>
    <row r="3231" spans="1:6">
      <c r="A3231" s="112"/>
      <c r="B3231" s="12"/>
      <c r="C3231" s="13"/>
      <c r="D3231" s="13"/>
      <c r="E3231" s="13"/>
      <c r="F3231" s="13"/>
    </row>
    <row r="3232" spans="1:6">
      <c r="A3232" s="112"/>
      <c r="B3232" s="12"/>
      <c r="C3232" s="13"/>
      <c r="D3232" s="13"/>
      <c r="E3232" s="13"/>
      <c r="F3232" s="13"/>
    </row>
    <row r="3233" spans="1:6">
      <c r="A3233" s="112"/>
      <c r="B3233" s="12"/>
      <c r="C3233" s="13"/>
      <c r="D3233" s="13"/>
      <c r="E3233" s="13"/>
      <c r="F3233" s="13"/>
    </row>
    <row r="3234" spans="1:6">
      <c r="A3234" s="112"/>
      <c r="B3234" s="12"/>
      <c r="C3234" s="13"/>
      <c r="D3234" s="13"/>
      <c r="E3234" s="13"/>
      <c r="F3234" s="13"/>
    </row>
    <row r="3235" spans="1:6">
      <c r="A3235" s="112"/>
      <c r="B3235" s="12"/>
      <c r="C3235" s="13"/>
      <c r="D3235" s="13"/>
      <c r="E3235" s="13"/>
      <c r="F3235" s="13"/>
    </row>
    <row r="3236" spans="1:6">
      <c r="A3236" s="112"/>
      <c r="B3236" s="12"/>
      <c r="C3236" s="13"/>
      <c r="D3236" s="13"/>
      <c r="E3236" s="13"/>
      <c r="F3236" s="13"/>
    </row>
    <row r="3237" spans="1:6">
      <c r="A3237" s="112"/>
      <c r="B3237" s="12"/>
      <c r="C3237" s="13"/>
      <c r="D3237" s="13"/>
      <c r="E3237" s="13"/>
      <c r="F3237" s="13"/>
    </row>
    <row r="3238" spans="1:6">
      <c r="A3238" s="112"/>
      <c r="B3238" s="12"/>
      <c r="C3238" s="13"/>
      <c r="D3238" s="13"/>
      <c r="E3238" s="13"/>
      <c r="F3238" s="13"/>
    </row>
    <row r="3239" spans="1:6">
      <c r="A3239" s="112"/>
      <c r="B3239" s="12"/>
      <c r="C3239" s="13"/>
      <c r="D3239" s="13"/>
      <c r="E3239" s="13"/>
      <c r="F3239" s="13"/>
    </row>
    <row r="3240" spans="1:6">
      <c r="A3240" s="112"/>
      <c r="B3240" s="12"/>
      <c r="C3240" s="13"/>
      <c r="D3240" s="13"/>
      <c r="E3240" s="13"/>
      <c r="F3240" s="13"/>
    </row>
    <row r="3241" spans="1:6">
      <c r="A3241" s="112"/>
      <c r="B3241" s="12"/>
      <c r="C3241" s="13"/>
      <c r="D3241" s="13"/>
      <c r="E3241" s="13"/>
      <c r="F3241" s="13"/>
    </row>
    <row r="3242" spans="1:6">
      <c r="A3242" s="112"/>
      <c r="B3242" s="12"/>
      <c r="C3242" s="13"/>
      <c r="D3242" s="13"/>
      <c r="E3242" s="13"/>
      <c r="F3242" s="13"/>
    </row>
    <row r="3243" spans="1:6">
      <c r="A3243" s="112"/>
      <c r="B3243" s="12"/>
      <c r="C3243" s="13"/>
      <c r="D3243" s="13"/>
      <c r="E3243" s="13"/>
      <c r="F3243" s="13"/>
    </row>
    <row r="3244" spans="1:6">
      <c r="A3244" s="112"/>
      <c r="B3244" s="12"/>
      <c r="C3244" s="13"/>
      <c r="D3244" s="13"/>
      <c r="E3244" s="13"/>
      <c r="F3244" s="13"/>
    </row>
    <row r="3245" spans="1:6">
      <c r="A3245" s="112"/>
      <c r="B3245" s="12"/>
      <c r="C3245" s="13"/>
      <c r="D3245" s="13"/>
      <c r="E3245" s="13"/>
      <c r="F3245" s="13"/>
    </row>
    <row r="3246" spans="1:6">
      <c r="A3246" s="112"/>
      <c r="B3246" s="12"/>
      <c r="C3246" s="13"/>
      <c r="D3246" s="13"/>
      <c r="E3246" s="13"/>
      <c r="F3246" s="13"/>
    </row>
    <row r="3247" spans="1:6">
      <c r="A3247" s="112"/>
      <c r="B3247" s="12"/>
      <c r="C3247" s="13"/>
      <c r="D3247" s="13"/>
      <c r="E3247" s="13"/>
      <c r="F3247" s="13"/>
    </row>
    <row r="3248" spans="1:6">
      <c r="A3248" s="112"/>
      <c r="B3248" s="12"/>
      <c r="C3248" s="13"/>
      <c r="D3248" s="13"/>
      <c r="E3248" s="13"/>
      <c r="F3248" s="13"/>
    </row>
    <row r="3249" spans="1:6">
      <c r="A3249" s="112"/>
      <c r="B3249" s="12"/>
      <c r="C3249" s="13"/>
      <c r="D3249" s="13"/>
      <c r="E3249" s="13"/>
      <c r="F3249" s="13"/>
    </row>
    <row r="3250" spans="1:6">
      <c r="A3250" s="112"/>
      <c r="B3250" s="12"/>
      <c r="C3250" s="13"/>
      <c r="D3250" s="13"/>
      <c r="E3250" s="13"/>
      <c r="F3250" s="13"/>
    </row>
    <row r="3251" spans="1:6">
      <c r="A3251" s="112"/>
      <c r="B3251" s="12"/>
      <c r="C3251" s="13"/>
      <c r="D3251" s="13"/>
      <c r="E3251" s="13"/>
      <c r="F3251" s="13"/>
    </row>
    <row r="3252" spans="1:6">
      <c r="A3252" s="112"/>
      <c r="B3252" s="12"/>
      <c r="C3252" s="13"/>
      <c r="D3252" s="13"/>
      <c r="E3252" s="13"/>
      <c r="F3252" s="13"/>
    </row>
    <row r="3253" spans="1:6">
      <c r="A3253" s="112"/>
      <c r="B3253" s="12"/>
      <c r="C3253" s="13"/>
      <c r="D3253" s="13"/>
      <c r="E3253" s="13"/>
      <c r="F3253" s="13"/>
    </row>
    <row r="3254" spans="1:6">
      <c r="A3254" s="112"/>
      <c r="B3254" s="12"/>
      <c r="C3254" s="13"/>
      <c r="D3254" s="13"/>
      <c r="E3254" s="13"/>
      <c r="F3254" s="13"/>
    </row>
    <row r="3255" spans="1:6">
      <c r="A3255" s="112"/>
      <c r="B3255" s="12"/>
      <c r="C3255" s="13"/>
      <c r="D3255" s="13"/>
      <c r="E3255" s="13"/>
      <c r="F3255" s="13"/>
    </row>
    <row r="3256" spans="1:6">
      <c r="A3256" s="112"/>
      <c r="B3256" s="12"/>
      <c r="C3256" s="13"/>
      <c r="D3256" s="13"/>
      <c r="E3256" s="13"/>
      <c r="F3256" s="13"/>
    </row>
    <row r="3257" spans="1:6">
      <c r="A3257" s="112"/>
      <c r="B3257" s="12"/>
      <c r="C3257" s="13"/>
      <c r="D3257" s="13"/>
      <c r="E3257" s="13"/>
      <c r="F3257" s="13"/>
    </row>
    <row r="3258" spans="1:6">
      <c r="A3258" s="112"/>
      <c r="B3258" s="12"/>
      <c r="C3258" s="13"/>
      <c r="D3258" s="13"/>
      <c r="E3258" s="13"/>
      <c r="F3258" s="13"/>
    </row>
    <row r="3259" spans="1:6">
      <c r="A3259" s="112"/>
      <c r="B3259" s="12"/>
      <c r="C3259" s="13"/>
      <c r="D3259" s="13"/>
      <c r="E3259" s="13"/>
      <c r="F3259" s="13"/>
    </row>
    <row r="3260" spans="1:6">
      <c r="A3260" s="112"/>
      <c r="B3260" s="12"/>
      <c r="C3260" s="13"/>
      <c r="D3260" s="13"/>
      <c r="E3260" s="13"/>
      <c r="F3260" s="13"/>
    </row>
    <row r="3261" spans="1:6">
      <c r="A3261" s="112"/>
      <c r="B3261" s="12"/>
      <c r="C3261" s="13"/>
      <c r="D3261" s="13"/>
      <c r="E3261" s="13"/>
      <c r="F3261" s="13"/>
    </row>
    <row r="3262" spans="1:6">
      <c r="A3262" s="112"/>
      <c r="B3262" s="12"/>
      <c r="C3262" s="13"/>
      <c r="D3262" s="13"/>
      <c r="E3262" s="13"/>
      <c r="F3262" s="13"/>
    </row>
    <row r="3263" spans="1:6">
      <c r="A3263" s="112"/>
      <c r="B3263" s="12"/>
      <c r="C3263" s="13"/>
      <c r="D3263" s="13"/>
      <c r="E3263" s="13"/>
      <c r="F3263" s="13"/>
    </row>
    <row r="3264" spans="1:6">
      <c r="A3264" s="112"/>
      <c r="B3264" s="12"/>
      <c r="C3264" s="13"/>
      <c r="D3264" s="13"/>
      <c r="E3264" s="13"/>
      <c r="F3264" s="13"/>
    </row>
    <row r="3265" spans="1:6">
      <c r="A3265" s="112"/>
      <c r="B3265" s="12"/>
      <c r="C3265" s="13"/>
      <c r="D3265" s="13"/>
      <c r="E3265" s="13"/>
      <c r="F3265" s="13"/>
    </row>
    <row r="3266" spans="1:6">
      <c r="A3266" s="112"/>
      <c r="B3266" s="12"/>
      <c r="C3266" s="13"/>
      <c r="D3266" s="13"/>
      <c r="E3266" s="13"/>
      <c r="F3266" s="13"/>
    </row>
    <row r="3267" spans="1:6">
      <c r="A3267" s="112"/>
      <c r="B3267" s="12"/>
      <c r="C3267" s="13"/>
      <c r="D3267" s="13"/>
      <c r="E3267" s="13"/>
      <c r="F3267" s="13"/>
    </row>
    <row r="3268" spans="1:6">
      <c r="A3268" s="112"/>
      <c r="B3268" s="12"/>
      <c r="C3268" s="13"/>
      <c r="D3268" s="13"/>
      <c r="E3268" s="13"/>
      <c r="F3268" s="13"/>
    </row>
    <row r="3269" spans="1:6">
      <c r="A3269" s="112"/>
      <c r="B3269" s="12"/>
      <c r="C3269" s="13"/>
      <c r="D3269" s="13"/>
      <c r="E3269" s="13"/>
      <c r="F3269" s="13"/>
    </row>
    <row r="3270" spans="1:6">
      <c r="A3270" s="112"/>
      <c r="B3270" s="12"/>
      <c r="C3270" s="13"/>
      <c r="D3270" s="13"/>
      <c r="E3270" s="13"/>
      <c r="F3270" s="13"/>
    </row>
    <row r="3271" spans="1:6">
      <c r="A3271" s="112"/>
      <c r="B3271" s="12"/>
      <c r="C3271" s="13"/>
      <c r="D3271" s="13"/>
      <c r="E3271" s="13"/>
      <c r="F3271" s="13"/>
    </row>
    <row r="3272" spans="1:6">
      <c r="A3272" s="112"/>
      <c r="B3272" s="12"/>
      <c r="C3272" s="13"/>
      <c r="D3272" s="13"/>
      <c r="E3272" s="13"/>
      <c r="F3272" s="13"/>
    </row>
    <row r="3273" spans="1:6">
      <c r="A3273" s="112"/>
      <c r="B3273" s="12"/>
      <c r="C3273" s="13"/>
      <c r="D3273" s="13"/>
      <c r="E3273" s="13"/>
      <c r="F3273" s="13"/>
    </row>
    <row r="3274" spans="1:6">
      <c r="A3274" s="112"/>
      <c r="B3274" s="12"/>
      <c r="C3274" s="13"/>
      <c r="D3274" s="13"/>
      <c r="E3274" s="13"/>
      <c r="F3274" s="13"/>
    </row>
    <row r="3275" spans="1:6">
      <c r="A3275" s="112"/>
      <c r="B3275" s="12"/>
      <c r="C3275" s="13"/>
      <c r="D3275" s="13"/>
      <c r="E3275" s="13"/>
      <c r="F3275" s="13"/>
    </row>
    <row r="3276" spans="1:6">
      <c r="A3276" s="112"/>
      <c r="B3276" s="12"/>
      <c r="C3276" s="13"/>
      <c r="D3276" s="13"/>
      <c r="E3276" s="13"/>
      <c r="F3276" s="13"/>
    </row>
    <row r="3277" spans="1:6">
      <c r="A3277" s="112"/>
      <c r="B3277" s="12"/>
      <c r="C3277" s="13"/>
      <c r="D3277" s="13"/>
      <c r="E3277" s="13"/>
      <c r="F3277" s="13"/>
    </row>
    <row r="3278" spans="1:6">
      <c r="A3278" s="112"/>
      <c r="B3278" s="12"/>
      <c r="C3278" s="13"/>
      <c r="D3278" s="13"/>
      <c r="E3278" s="13"/>
      <c r="F3278" s="13"/>
    </row>
    <row r="3279" spans="1:6">
      <c r="A3279" s="112"/>
      <c r="B3279" s="12"/>
      <c r="C3279" s="13"/>
      <c r="D3279" s="13"/>
      <c r="E3279" s="13"/>
      <c r="F3279" s="13"/>
    </row>
    <row r="3280" spans="1:6">
      <c r="A3280" s="112"/>
      <c r="B3280" s="12"/>
      <c r="C3280" s="13"/>
      <c r="D3280" s="13"/>
      <c r="E3280" s="13"/>
      <c r="F3280" s="13"/>
    </row>
    <row r="3281" spans="1:6">
      <c r="A3281" s="112"/>
      <c r="B3281" s="12"/>
      <c r="C3281" s="13"/>
      <c r="D3281" s="13"/>
      <c r="E3281" s="13"/>
      <c r="F3281" s="13"/>
    </row>
    <row r="3282" spans="1:6">
      <c r="A3282" s="112"/>
      <c r="B3282" s="12"/>
      <c r="C3282" s="13"/>
      <c r="D3282" s="13"/>
      <c r="E3282" s="13"/>
      <c r="F3282" s="13"/>
    </row>
    <row r="3283" spans="1:6">
      <c r="A3283" s="112"/>
      <c r="B3283" s="12"/>
      <c r="C3283" s="13"/>
      <c r="D3283" s="13"/>
      <c r="E3283" s="13"/>
      <c r="F3283" s="13"/>
    </row>
    <row r="3284" spans="1:6">
      <c r="A3284" s="112"/>
      <c r="B3284" s="12"/>
      <c r="C3284" s="13"/>
      <c r="D3284" s="13"/>
      <c r="E3284" s="13"/>
      <c r="F3284" s="13"/>
    </row>
    <row r="3285" spans="1:6">
      <c r="A3285" s="112"/>
      <c r="B3285" s="12"/>
      <c r="C3285" s="13"/>
      <c r="D3285" s="13"/>
      <c r="E3285" s="13"/>
      <c r="F3285" s="13"/>
    </row>
    <row r="3286" spans="1:6">
      <c r="A3286" s="112"/>
      <c r="B3286" s="12"/>
      <c r="C3286" s="13"/>
      <c r="D3286" s="13"/>
      <c r="E3286" s="13"/>
      <c r="F3286" s="13"/>
    </row>
    <row r="3287" spans="1:6">
      <c r="A3287" s="112"/>
      <c r="B3287" s="12"/>
      <c r="C3287" s="13"/>
      <c r="D3287" s="13"/>
      <c r="E3287" s="13"/>
      <c r="F3287" s="13"/>
    </row>
    <row r="3288" spans="1:6">
      <c r="A3288" s="112"/>
      <c r="B3288" s="12"/>
      <c r="C3288" s="13"/>
      <c r="D3288" s="13"/>
      <c r="E3288" s="13"/>
      <c r="F3288" s="13"/>
    </row>
    <row r="3289" spans="1:6">
      <c r="A3289" s="112"/>
      <c r="B3289" s="12"/>
      <c r="C3289" s="13"/>
      <c r="D3289" s="13"/>
      <c r="E3289" s="13"/>
      <c r="F3289" s="13"/>
    </row>
    <row r="3290" spans="1:6">
      <c r="A3290" s="112"/>
      <c r="B3290" s="12"/>
      <c r="C3290" s="13"/>
      <c r="D3290" s="13"/>
      <c r="E3290" s="13"/>
      <c r="F3290" s="13"/>
    </row>
    <row r="3291" spans="1:6">
      <c r="A3291" s="112"/>
      <c r="B3291" s="12"/>
      <c r="C3291" s="13"/>
      <c r="D3291" s="13"/>
      <c r="E3291" s="13"/>
      <c r="F3291" s="13"/>
    </row>
    <row r="3292" spans="1:6">
      <c r="A3292" s="112"/>
      <c r="B3292" s="12"/>
      <c r="C3292" s="13"/>
      <c r="D3292" s="13"/>
      <c r="E3292" s="13"/>
      <c r="F3292" s="13"/>
    </row>
    <row r="3293" spans="1:6">
      <c r="A3293" s="112"/>
      <c r="B3293" s="12"/>
      <c r="C3293" s="13"/>
      <c r="D3293" s="13"/>
      <c r="E3293" s="13"/>
      <c r="F3293" s="13"/>
    </row>
    <row r="3294" spans="1:6">
      <c r="A3294" s="112"/>
      <c r="B3294" s="12"/>
      <c r="C3294" s="13"/>
      <c r="D3294" s="13"/>
      <c r="E3294" s="13"/>
      <c r="F3294" s="13"/>
    </row>
    <row r="3295" spans="1:6">
      <c r="A3295" s="112"/>
      <c r="B3295" s="12"/>
      <c r="C3295" s="13"/>
      <c r="D3295" s="13"/>
      <c r="E3295" s="13"/>
      <c r="F3295" s="13"/>
    </row>
    <row r="3296" spans="1:6">
      <c r="A3296" s="112"/>
      <c r="B3296" s="12"/>
      <c r="C3296" s="13"/>
      <c r="D3296" s="13"/>
      <c r="E3296" s="13"/>
      <c r="F3296" s="13"/>
    </row>
    <row r="3297" spans="1:6">
      <c r="A3297" s="112"/>
      <c r="B3297" s="12"/>
      <c r="C3297" s="13"/>
      <c r="D3297" s="13"/>
      <c r="E3297" s="13"/>
      <c r="F3297" s="13"/>
    </row>
    <row r="3298" spans="1:6">
      <c r="A3298" s="112"/>
      <c r="B3298" s="12"/>
      <c r="C3298" s="13"/>
      <c r="D3298" s="13"/>
      <c r="E3298" s="13"/>
      <c r="F3298" s="13"/>
    </row>
    <row r="3299" spans="1:6" ht="15" customHeight="1">
      <c r="A3299" s="112"/>
      <c r="B3299" s="12"/>
      <c r="C3299" s="13"/>
      <c r="D3299" s="13"/>
      <c r="E3299" s="13"/>
      <c r="F3299" s="13"/>
    </row>
    <row r="3300" spans="1:6">
      <c r="A3300" s="112"/>
      <c r="B3300" s="12"/>
      <c r="C3300" s="13"/>
      <c r="D3300" s="13"/>
      <c r="E3300" s="13"/>
      <c r="F3300" s="13"/>
    </row>
    <row r="3301" spans="1:6">
      <c r="A3301" s="112"/>
      <c r="B3301" s="12"/>
      <c r="C3301" s="13"/>
      <c r="D3301" s="13"/>
      <c r="E3301" s="13"/>
      <c r="F3301" s="13"/>
    </row>
    <row r="3302" spans="1:6">
      <c r="A3302" s="112"/>
      <c r="B3302" s="12"/>
      <c r="C3302" s="13"/>
      <c r="D3302" s="13"/>
      <c r="E3302" s="13"/>
      <c r="F3302" s="13"/>
    </row>
    <row r="3303" spans="1:6">
      <c r="A3303" s="112"/>
      <c r="B3303" s="12"/>
      <c r="C3303" s="13"/>
      <c r="D3303" s="13"/>
      <c r="E3303" s="13"/>
      <c r="F3303" s="13"/>
    </row>
    <row r="3304" spans="1:6">
      <c r="A3304" s="112"/>
      <c r="B3304" s="12"/>
      <c r="C3304" s="13"/>
      <c r="D3304" s="13"/>
      <c r="E3304" s="13"/>
      <c r="F3304" s="13"/>
    </row>
    <row r="3305" spans="1:6">
      <c r="A3305" s="112"/>
      <c r="B3305" s="12"/>
      <c r="C3305" s="13"/>
      <c r="D3305" s="13"/>
      <c r="E3305" s="13"/>
      <c r="F3305" s="13"/>
    </row>
    <row r="3306" spans="1:6">
      <c r="A3306" s="112"/>
      <c r="B3306" s="12"/>
      <c r="C3306" s="13"/>
      <c r="D3306" s="13"/>
      <c r="E3306" s="13"/>
      <c r="F3306" s="13"/>
    </row>
    <row r="3307" spans="1:6">
      <c r="A3307" s="112"/>
      <c r="B3307" s="12"/>
      <c r="C3307" s="13"/>
      <c r="D3307" s="13"/>
      <c r="E3307" s="13"/>
      <c r="F3307" s="13"/>
    </row>
    <row r="3308" spans="1:6">
      <c r="A3308" s="112"/>
      <c r="B3308" s="12"/>
      <c r="C3308" s="13"/>
      <c r="D3308" s="13"/>
      <c r="E3308" s="13"/>
      <c r="F3308" s="13"/>
    </row>
    <row r="3309" spans="1:6">
      <c r="A3309" s="112"/>
      <c r="B3309" s="12"/>
      <c r="C3309" s="13"/>
      <c r="D3309" s="13"/>
      <c r="E3309" s="13"/>
      <c r="F3309" s="13"/>
    </row>
    <row r="3310" spans="1:6">
      <c r="A3310" s="112"/>
      <c r="B3310" s="12"/>
      <c r="C3310" s="13"/>
      <c r="D3310" s="13"/>
      <c r="E3310" s="13"/>
      <c r="F3310" s="13"/>
    </row>
    <row r="3311" spans="1:6">
      <c r="A3311" s="112"/>
      <c r="B3311" s="12"/>
      <c r="C3311" s="13"/>
      <c r="D3311" s="13"/>
      <c r="E3311" s="13"/>
      <c r="F3311" s="13"/>
    </row>
    <row r="3312" spans="1:6">
      <c r="A3312" s="112"/>
      <c r="B3312" s="12"/>
      <c r="C3312" s="13"/>
      <c r="D3312" s="13"/>
      <c r="E3312" s="13"/>
      <c r="F3312" s="13"/>
    </row>
    <row r="3313" spans="1:6">
      <c r="A3313" s="112"/>
      <c r="B3313" s="12"/>
      <c r="C3313" s="13"/>
      <c r="D3313" s="13"/>
      <c r="E3313" s="13"/>
      <c r="F3313" s="13"/>
    </row>
    <row r="3314" spans="1:6">
      <c r="A3314" s="112"/>
      <c r="B3314" s="12"/>
      <c r="C3314" s="13"/>
      <c r="D3314" s="13"/>
      <c r="E3314" s="13"/>
      <c r="F3314" s="13"/>
    </row>
    <row r="3315" spans="1:6">
      <c r="A3315" s="112"/>
      <c r="B3315" s="12"/>
      <c r="C3315" s="13"/>
      <c r="D3315" s="13"/>
      <c r="E3315" s="13"/>
      <c r="F3315" s="13"/>
    </row>
    <row r="3316" spans="1:6">
      <c r="A3316" s="112"/>
      <c r="B3316" s="12"/>
      <c r="C3316" s="13"/>
      <c r="D3316" s="13"/>
      <c r="E3316" s="13"/>
      <c r="F3316" s="13"/>
    </row>
    <row r="3317" spans="1:6">
      <c r="A3317" s="112"/>
      <c r="B3317" s="12"/>
      <c r="C3317" s="13"/>
      <c r="D3317" s="13"/>
      <c r="E3317" s="13"/>
      <c r="F3317" s="13"/>
    </row>
    <row r="3318" spans="1:6">
      <c r="A3318" s="112"/>
      <c r="B3318" s="12"/>
      <c r="C3318" s="13"/>
      <c r="D3318" s="13"/>
      <c r="E3318" s="13"/>
      <c r="F3318" s="13"/>
    </row>
    <row r="3319" spans="1:6">
      <c r="A3319" s="112"/>
      <c r="B3319" s="12"/>
      <c r="C3319" s="13"/>
      <c r="D3319" s="13"/>
      <c r="E3319" s="13"/>
      <c r="F3319" s="13"/>
    </row>
    <row r="3320" spans="1:6">
      <c r="A3320" s="112"/>
      <c r="B3320" s="12"/>
      <c r="C3320" s="13"/>
      <c r="D3320" s="13"/>
      <c r="E3320" s="13"/>
      <c r="F3320" s="13"/>
    </row>
    <row r="3321" spans="1:6">
      <c r="A3321" s="112"/>
      <c r="B3321" s="12"/>
      <c r="C3321" s="13"/>
      <c r="D3321" s="13"/>
      <c r="E3321" s="13"/>
      <c r="F3321" s="13"/>
    </row>
    <row r="3322" spans="1:6">
      <c r="A3322" s="112"/>
      <c r="B3322" s="12"/>
      <c r="C3322" s="13"/>
      <c r="D3322" s="13"/>
      <c r="E3322" s="13"/>
      <c r="F3322" s="13"/>
    </row>
    <row r="3323" spans="1:6">
      <c r="A3323" s="112"/>
      <c r="B3323" s="12"/>
      <c r="C3323" s="13"/>
      <c r="D3323" s="13"/>
      <c r="E3323" s="13"/>
      <c r="F3323" s="13"/>
    </row>
    <row r="3324" spans="1:6">
      <c r="A3324" s="112"/>
      <c r="B3324" s="12"/>
      <c r="C3324" s="13"/>
      <c r="D3324" s="13"/>
      <c r="E3324" s="13"/>
      <c r="F3324" s="13"/>
    </row>
    <row r="3325" spans="1:6">
      <c r="A3325" s="112"/>
      <c r="B3325" s="12"/>
      <c r="C3325" s="13"/>
      <c r="D3325" s="13"/>
      <c r="E3325" s="13"/>
      <c r="F3325" s="13"/>
    </row>
    <row r="3326" spans="1:6">
      <c r="A3326" s="112"/>
      <c r="B3326" s="12"/>
      <c r="C3326" s="13"/>
      <c r="D3326" s="13"/>
      <c r="E3326" s="13"/>
      <c r="F3326" s="13"/>
    </row>
    <row r="3327" spans="1:6">
      <c r="A3327" s="112"/>
      <c r="B3327" s="12"/>
      <c r="C3327" s="13"/>
      <c r="D3327" s="13"/>
      <c r="E3327" s="13"/>
      <c r="F3327" s="13"/>
    </row>
    <row r="3328" spans="1:6">
      <c r="A3328" s="112"/>
      <c r="B3328" s="12"/>
      <c r="C3328" s="13"/>
      <c r="D3328" s="13"/>
      <c r="E3328" s="13"/>
      <c r="F3328" s="13"/>
    </row>
    <row r="3329" spans="1:6">
      <c r="A3329" s="112"/>
      <c r="B3329" s="12"/>
      <c r="C3329" s="13"/>
      <c r="D3329" s="13"/>
      <c r="E3329" s="13"/>
      <c r="F3329" s="13"/>
    </row>
    <row r="3330" spans="1:6">
      <c r="A3330" s="112"/>
      <c r="B3330" s="12"/>
      <c r="C3330" s="13"/>
      <c r="D3330" s="13"/>
      <c r="E3330" s="13"/>
      <c r="F3330" s="13"/>
    </row>
    <row r="3331" spans="1:6">
      <c r="A3331" s="112"/>
      <c r="B3331" s="12"/>
      <c r="C3331" s="13"/>
      <c r="D3331" s="13"/>
      <c r="E3331" s="13"/>
      <c r="F3331" s="13"/>
    </row>
    <row r="3332" spans="1:6">
      <c r="A3332" s="112"/>
      <c r="B3332" s="12"/>
      <c r="C3332" s="13"/>
      <c r="D3332" s="13"/>
      <c r="E3332" s="13"/>
      <c r="F3332" s="13"/>
    </row>
    <row r="3333" spans="1:6">
      <c r="A3333" s="112"/>
      <c r="B3333" s="12"/>
      <c r="C3333" s="13"/>
      <c r="D3333" s="13"/>
      <c r="E3333" s="13"/>
      <c r="F3333" s="13"/>
    </row>
    <row r="3334" spans="1:6">
      <c r="A3334" s="112"/>
      <c r="B3334" s="12"/>
      <c r="C3334" s="13"/>
      <c r="D3334" s="13"/>
      <c r="E3334" s="13"/>
      <c r="F3334" s="13"/>
    </row>
    <row r="3335" spans="1:6">
      <c r="A3335" s="112"/>
      <c r="B3335" s="12"/>
      <c r="C3335" s="13"/>
      <c r="D3335" s="13"/>
      <c r="E3335" s="13"/>
      <c r="F3335" s="13"/>
    </row>
    <row r="3336" spans="1:6">
      <c r="A3336" s="112"/>
      <c r="B3336" s="12"/>
      <c r="C3336" s="13"/>
      <c r="D3336" s="13"/>
      <c r="E3336" s="13"/>
      <c r="F3336" s="13"/>
    </row>
    <row r="3337" spans="1:6">
      <c r="A3337" s="112"/>
      <c r="B3337" s="12"/>
      <c r="C3337" s="13"/>
      <c r="D3337" s="13"/>
      <c r="E3337" s="13"/>
      <c r="F3337" s="13"/>
    </row>
    <row r="3338" spans="1:6">
      <c r="A3338" s="112"/>
      <c r="B3338" s="12"/>
      <c r="C3338" s="13"/>
      <c r="D3338" s="13"/>
      <c r="E3338" s="13"/>
      <c r="F3338" s="13"/>
    </row>
    <row r="3339" spans="1:6">
      <c r="A3339" s="112"/>
      <c r="B3339" s="12"/>
      <c r="C3339" s="13"/>
      <c r="D3339" s="13"/>
      <c r="E3339" s="13"/>
      <c r="F3339" s="13"/>
    </row>
    <row r="3340" spans="1:6">
      <c r="A3340" s="112"/>
      <c r="B3340" s="12"/>
      <c r="C3340" s="13"/>
      <c r="D3340" s="13"/>
      <c r="E3340" s="13"/>
      <c r="F3340" s="13"/>
    </row>
    <row r="3341" spans="1:6">
      <c r="A3341" s="112"/>
      <c r="B3341" s="12"/>
      <c r="C3341" s="13"/>
      <c r="D3341" s="13"/>
      <c r="E3341" s="13"/>
      <c r="F3341" s="13"/>
    </row>
    <row r="3342" spans="1:6">
      <c r="A3342" s="112"/>
      <c r="B3342" s="12"/>
      <c r="C3342" s="13"/>
      <c r="D3342" s="13"/>
      <c r="E3342" s="13"/>
      <c r="F3342" s="13"/>
    </row>
    <row r="3343" spans="1:6">
      <c r="A3343" s="112"/>
      <c r="B3343" s="12"/>
      <c r="C3343" s="13"/>
      <c r="D3343" s="13"/>
      <c r="E3343" s="13"/>
      <c r="F3343" s="13"/>
    </row>
    <row r="3344" spans="1:6">
      <c r="A3344" s="112"/>
      <c r="B3344" s="12"/>
      <c r="C3344" s="13"/>
      <c r="D3344" s="13"/>
      <c r="E3344" s="13"/>
      <c r="F3344" s="13"/>
    </row>
    <row r="3345" spans="1:6">
      <c r="A3345" s="112"/>
      <c r="B3345" s="12"/>
      <c r="C3345" s="13"/>
      <c r="D3345" s="13"/>
      <c r="E3345" s="13"/>
      <c r="F3345" s="13"/>
    </row>
    <row r="3346" spans="1:6">
      <c r="A3346" s="112"/>
      <c r="B3346" s="12"/>
      <c r="C3346" s="13"/>
      <c r="D3346" s="13"/>
      <c r="E3346" s="13"/>
      <c r="F3346" s="13"/>
    </row>
    <row r="3347" spans="1:6">
      <c r="A3347" s="112"/>
      <c r="B3347" s="12"/>
      <c r="C3347" s="13"/>
      <c r="D3347" s="13"/>
      <c r="E3347" s="13"/>
      <c r="F3347" s="13"/>
    </row>
    <row r="3348" spans="1:6">
      <c r="A3348" s="112"/>
      <c r="B3348" s="12"/>
      <c r="C3348" s="13"/>
      <c r="D3348" s="13"/>
      <c r="E3348" s="13"/>
      <c r="F3348" s="13"/>
    </row>
    <row r="3349" spans="1:6">
      <c r="A3349" s="112"/>
      <c r="B3349" s="12"/>
      <c r="C3349" s="13"/>
      <c r="D3349" s="13"/>
      <c r="E3349" s="13"/>
      <c r="F3349" s="13"/>
    </row>
    <row r="3350" spans="1:6">
      <c r="A3350" s="112"/>
      <c r="B3350" s="12"/>
      <c r="C3350" s="13"/>
      <c r="D3350" s="13"/>
      <c r="E3350" s="13"/>
      <c r="F3350" s="13"/>
    </row>
    <row r="3351" spans="1:6">
      <c r="A3351" s="112"/>
      <c r="B3351" s="12"/>
      <c r="C3351" s="13"/>
      <c r="D3351" s="13"/>
      <c r="E3351" s="13"/>
      <c r="F3351" s="13"/>
    </row>
    <row r="3352" spans="1:6">
      <c r="A3352" s="112"/>
      <c r="B3352" s="12"/>
      <c r="C3352" s="13"/>
      <c r="D3352" s="13"/>
      <c r="E3352" s="13"/>
      <c r="F3352" s="13"/>
    </row>
    <row r="3353" spans="1:6">
      <c r="A3353" s="112"/>
      <c r="B3353" s="12"/>
      <c r="C3353" s="13"/>
      <c r="D3353" s="13"/>
      <c r="E3353" s="13"/>
      <c r="F3353" s="13"/>
    </row>
    <row r="3354" spans="1:6">
      <c r="A3354" s="112"/>
      <c r="B3354" s="12"/>
      <c r="C3354" s="13"/>
      <c r="D3354" s="13"/>
      <c r="E3354" s="13"/>
      <c r="F3354" s="13"/>
    </row>
    <row r="3355" spans="1:6">
      <c r="A3355" s="112"/>
      <c r="B3355" s="12"/>
      <c r="C3355" s="13"/>
      <c r="D3355" s="13"/>
      <c r="E3355" s="13"/>
      <c r="F3355" s="13"/>
    </row>
    <row r="3356" spans="1:6">
      <c r="A3356" s="112"/>
      <c r="B3356" s="12"/>
      <c r="C3356" s="13"/>
      <c r="D3356" s="13"/>
      <c r="E3356" s="13"/>
      <c r="F3356" s="13"/>
    </row>
    <row r="3357" spans="1:6">
      <c r="A3357" s="112"/>
      <c r="B3357" s="12"/>
      <c r="C3357" s="13"/>
      <c r="D3357" s="13"/>
      <c r="E3357" s="13"/>
      <c r="F3357" s="13"/>
    </row>
    <row r="3358" spans="1:6">
      <c r="A3358" s="112"/>
      <c r="B3358" s="12"/>
      <c r="C3358" s="13"/>
      <c r="D3358" s="13"/>
      <c r="E3358" s="13"/>
      <c r="F3358" s="13"/>
    </row>
    <row r="3359" spans="1:6">
      <c r="A3359" s="112"/>
      <c r="B3359" s="12"/>
      <c r="C3359" s="13"/>
      <c r="D3359" s="13"/>
      <c r="E3359" s="13"/>
      <c r="F3359" s="13"/>
    </row>
    <row r="3360" spans="1:6">
      <c r="A3360" s="112"/>
      <c r="B3360" s="12"/>
      <c r="C3360" s="13"/>
      <c r="D3360" s="13"/>
      <c r="E3360" s="13"/>
      <c r="F3360" s="13"/>
    </row>
    <row r="3361" spans="1:6">
      <c r="A3361" s="112"/>
      <c r="B3361" s="12"/>
      <c r="C3361" s="13"/>
      <c r="D3361" s="13"/>
      <c r="E3361" s="13"/>
      <c r="F3361" s="13"/>
    </row>
    <row r="3362" spans="1:6">
      <c r="A3362" s="112"/>
      <c r="B3362" s="12"/>
      <c r="C3362" s="13"/>
      <c r="D3362" s="13"/>
      <c r="E3362" s="13"/>
      <c r="F3362" s="13"/>
    </row>
    <row r="3363" spans="1:6">
      <c r="A3363" s="112"/>
      <c r="B3363" s="12"/>
      <c r="C3363" s="13"/>
      <c r="D3363" s="13"/>
      <c r="E3363" s="13"/>
      <c r="F3363" s="13"/>
    </row>
    <row r="3364" spans="1:6">
      <c r="A3364" s="112"/>
      <c r="B3364" s="12"/>
      <c r="C3364" s="13"/>
      <c r="D3364" s="13"/>
      <c r="E3364" s="13"/>
      <c r="F3364" s="13"/>
    </row>
    <row r="3365" spans="1:6">
      <c r="A3365" s="112"/>
      <c r="B3365" s="12"/>
      <c r="C3365" s="13"/>
      <c r="D3365" s="13"/>
      <c r="E3365" s="13"/>
      <c r="F3365" s="13"/>
    </row>
    <row r="3366" spans="1:6">
      <c r="A3366" s="112"/>
      <c r="B3366" s="12"/>
      <c r="C3366" s="13"/>
      <c r="D3366" s="13"/>
      <c r="E3366" s="13"/>
      <c r="F3366" s="13"/>
    </row>
    <row r="3367" spans="1:6">
      <c r="A3367" s="112"/>
      <c r="B3367" s="12"/>
      <c r="C3367" s="13"/>
      <c r="D3367" s="13"/>
      <c r="E3367" s="13"/>
      <c r="F3367" s="13"/>
    </row>
    <row r="3368" spans="1:6">
      <c r="A3368" s="112"/>
      <c r="B3368" s="12"/>
      <c r="C3368" s="13"/>
      <c r="D3368" s="13"/>
      <c r="E3368" s="13"/>
      <c r="F3368" s="13"/>
    </row>
    <row r="3369" spans="1:6">
      <c r="A3369" s="112"/>
      <c r="B3369" s="12"/>
      <c r="C3369" s="13"/>
      <c r="D3369" s="13"/>
      <c r="E3369" s="13"/>
      <c r="F3369" s="13"/>
    </row>
    <row r="3370" spans="1:6">
      <c r="A3370" s="112"/>
      <c r="B3370" s="12"/>
      <c r="C3370" s="13"/>
      <c r="D3370" s="13"/>
      <c r="E3370" s="13"/>
      <c r="F3370" s="13"/>
    </row>
    <row r="3371" spans="1:6">
      <c r="A3371" s="112"/>
      <c r="B3371" s="12"/>
      <c r="C3371" s="13"/>
      <c r="D3371" s="13"/>
      <c r="E3371" s="13"/>
      <c r="F3371" s="13"/>
    </row>
    <row r="3372" spans="1:6">
      <c r="A3372" s="112"/>
      <c r="B3372" s="12"/>
      <c r="C3372" s="13"/>
      <c r="D3372" s="13"/>
      <c r="E3372" s="13"/>
      <c r="F3372" s="13"/>
    </row>
    <row r="3373" spans="1:6">
      <c r="A3373" s="112"/>
      <c r="B3373" s="12"/>
      <c r="C3373" s="13"/>
      <c r="D3373" s="13"/>
      <c r="E3373" s="13"/>
      <c r="F3373" s="13"/>
    </row>
    <row r="3374" spans="1:6">
      <c r="A3374" s="112"/>
      <c r="B3374" s="12"/>
      <c r="C3374" s="13"/>
      <c r="D3374" s="13"/>
      <c r="E3374" s="13"/>
      <c r="F3374" s="13"/>
    </row>
    <row r="3375" spans="1:6">
      <c r="A3375" s="112"/>
      <c r="B3375" s="12"/>
      <c r="C3375" s="13"/>
      <c r="D3375" s="13"/>
      <c r="E3375" s="13"/>
      <c r="F3375" s="13"/>
    </row>
    <row r="3376" spans="1:6">
      <c r="A3376" s="112"/>
      <c r="B3376" s="12"/>
      <c r="C3376" s="13"/>
      <c r="D3376" s="13"/>
      <c r="E3376" s="13"/>
      <c r="F3376" s="13"/>
    </row>
    <row r="3377" spans="1:6">
      <c r="A3377" s="112"/>
      <c r="B3377" s="12"/>
      <c r="C3377" s="13"/>
      <c r="D3377" s="13"/>
      <c r="E3377" s="13"/>
      <c r="F3377" s="13"/>
    </row>
    <row r="3378" spans="1:6">
      <c r="A3378" s="112"/>
      <c r="B3378" s="12"/>
      <c r="C3378" s="13"/>
      <c r="D3378" s="13"/>
      <c r="E3378" s="13"/>
      <c r="F3378" s="13"/>
    </row>
    <row r="3379" spans="1:6">
      <c r="A3379" s="112"/>
      <c r="B3379" s="12"/>
      <c r="C3379" s="13"/>
      <c r="D3379" s="13"/>
      <c r="E3379" s="13"/>
      <c r="F3379" s="13"/>
    </row>
    <row r="3380" spans="1:6">
      <c r="A3380" s="112"/>
      <c r="B3380" s="12"/>
      <c r="C3380" s="13"/>
      <c r="D3380" s="13"/>
      <c r="E3380" s="13"/>
      <c r="F3380" s="13"/>
    </row>
    <row r="3381" spans="1:6">
      <c r="A3381" s="112"/>
      <c r="B3381" s="12"/>
      <c r="C3381" s="13"/>
      <c r="D3381" s="13"/>
      <c r="E3381" s="13"/>
      <c r="F3381" s="13"/>
    </row>
    <row r="3382" spans="1:6">
      <c r="A3382" s="112"/>
      <c r="B3382" s="12"/>
      <c r="C3382" s="13"/>
      <c r="D3382" s="13"/>
      <c r="E3382" s="13"/>
      <c r="F3382" s="13"/>
    </row>
    <row r="3383" spans="1:6">
      <c r="A3383" s="112"/>
      <c r="B3383" s="12"/>
      <c r="C3383" s="13"/>
      <c r="D3383" s="13"/>
      <c r="E3383" s="13"/>
      <c r="F3383" s="13"/>
    </row>
    <row r="3384" spans="1:6">
      <c r="A3384" s="112"/>
      <c r="B3384" s="12"/>
      <c r="C3384" s="13"/>
      <c r="D3384" s="13"/>
      <c r="E3384" s="13"/>
      <c r="F3384" s="13"/>
    </row>
    <row r="3385" spans="1:6">
      <c r="A3385" s="112"/>
      <c r="B3385" s="12"/>
      <c r="C3385" s="13"/>
      <c r="D3385" s="13"/>
      <c r="E3385" s="13"/>
      <c r="F3385" s="13"/>
    </row>
    <row r="3386" spans="1:6">
      <c r="A3386" s="112"/>
      <c r="B3386" s="12"/>
      <c r="C3386" s="13"/>
      <c r="D3386" s="13"/>
      <c r="E3386" s="13"/>
      <c r="F3386" s="13"/>
    </row>
    <row r="3387" spans="1:6">
      <c r="A3387" s="112"/>
      <c r="B3387" s="12"/>
      <c r="C3387" s="13"/>
      <c r="D3387" s="13"/>
      <c r="E3387" s="13"/>
      <c r="F3387" s="13"/>
    </row>
    <row r="3388" spans="1:6">
      <c r="A3388" s="112"/>
      <c r="B3388" s="12"/>
      <c r="C3388" s="13"/>
      <c r="D3388" s="13"/>
      <c r="E3388" s="13"/>
      <c r="F3388" s="13"/>
    </row>
    <row r="3389" spans="1:6">
      <c r="A3389" s="112"/>
      <c r="B3389" s="12"/>
      <c r="C3389" s="13"/>
      <c r="D3389" s="13"/>
      <c r="E3389" s="13"/>
      <c r="F3389" s="13"/>
    </row>
    <row r="3390" spans="1:6">
      <c r="A3390" s="112"/>
      <c r="B3390" s="12"/>
      <c r="C3390" s="13"/>
      <c r="D3390" s="13"/>
      <c r="E3390" s="13"/>
      <c r="F3390" s="13"/>
    </row>
    <row r="3391" spans="1:6">
      <c r="A3391" s="112"/>
      <c r="B3391" s="12"/>
      <c r="C3391" s="13"/>
      <c r="D3391" s="13"/>
      <c r="E3391" s="13"/>
      <c r="F3391" s="13"/>
    </row>
    <row r="3392" spans="1:6">
      <c r="A3392" s="112"/>
      <c r="B3392" s="12"/>
      <c r="C3392" s="13"/>
      <c r="D3392" s="13"/>
      <c r="E3392" s="13"/>
      <c r="F3392" s="13"/>
    </row>
    <row r="3393" spans="1:6">
      <c r="A3393" s="112"/>
      <c r="B3393" s="12"/>
      <c r="C3393" s="13"/>
      <c r="D3393" s="13"/>
      <c r="E3393" s="13"/>
      <c r="F3393" s="13"/>
    </row>
    <row r="3394" spans="1:6">
      <c r="A3394" s="112"/>
      <c r="B3394" s="12"/>
      <c r="C3394" s="13"/>
      <c r="D3394" s="13"/>
      <c r="E3394" s="13"/>
      <c r="F3394" s="13"/>
    </row>
    <row r="3395" spans="1:6">
      <c r="A3395" s="112"/>
      <c r="B3395" s="12"/>
      <c r="C3395" s="13"/>
      <c r="D3395" s="13"/>
      <c r="E3395" s="13"/>
      <c r="F3395" s="13"/>
    </row>
    <row r="3396" spans="1:6">
      <c r="A3396" s="112"/>
      <c r="B3396" s="12"/>
      <c r="C3396" s="13"/>
      <c r="D3396" s="13"/>
      <c r="E3396" s="13"/>
      <c r="F3396" s="13"/>
    </row>
    <row r="3397" spans="1:6">
      <c r="A3397" s="112"/>
      <c r="B3397" s="12"/>
      <c r="C3397" s="13"/>
      <c r="D3397" s="13"/>
      <c r="E3397" s="13"/>
      <c r="F3397" s="13"/>
    </row>
    <row r="3398" spans="1:6">
      <c r="A3398" s="112"/>
      <c r="B3398" s="12"/>
      <c r="C3398" s="13"/>
      <c r="D3398" s="13"/>
      <c r="E3398" s="13"/>
      <c r="F3398" s="13"/>
    </row>
    <row r="3399" spans="1:6">
      <c r="A3399" s="112"/>
      <c r="B3399" s="12"/>
      <c r="C3399" s="13"/>
      <c r="D3399" s="13"/>
      <c r="E3399" s="13"/>
      <c r="F3399" s="13"/>
    </row>
    <row r="3400" spans="1:6">
      <c r="A3400" s="112"/>
      <c r="B3400" s="12"/>
      <c r="C3400" s="13"/>
      <c r="D3400" s="13"/>
      <c r="E3400" s="13"/>
      <c r="F3400" s="13"/>
    </row>
    <row r="3401" spans="1:6">
      <c r="A3401" s="112"/>
      <c r="B3401" s="12"/>
      <c r="C3401" s="13"/>
      <c r="D3401" s="13"/>
      <c r="E3401" s="13"/>
      <c r="F3401" s="13"/>
    </row>
    <row r="3402" spans="1:6">
      <c r="A3402" s="112"/>
      <c r="B3402" s="12"/>
      <c r="C3402" s="13"/>
      <c r="D3402" s="13"/>
      <c r="E3402" s="13"/>
      <c r="F3402" s="13"/>
    </row>
    <row r="3403" spans="1:6">
      <c r="A3403" s="112"/>
      <c r="B3403" s="12"/>
      <c r="C3403" s="13"/>
      <c r="D3403" s="13"/>
      <c r="E3403" s="13"/>
      <c r="F3403" s="13"/>
    </row>
    <row r="3404" spans="1:6">
      <c r="A3404" s="112"/>
      <c r="B3404" s="12"/>
      <c r="C3404" s="13"/>
      <c r="D3404" s="13"/>
      <c r="E3404" s="13"/>
      <c r="F3404" s="13"/>
    </row>
    <row r="3405" spans="1:6">
      <c r="A3405" s="112"/>
      <c r="B3405" s="12"/>
      <c r="C3405" s="13"/>
      <c r="D3405" s="13"/>
      <c r="E3405" s="13"/>
      <c r="F3405" s="13"/>
    </row>
    <row r="3406" spans="1:6">
      <c r="A3406" s="112"/>
      <c r="B3406" s="12"/>
      <c r="C3406" s="13"/>
      <c r="D3406" s="13"/>
      <c r="E3406" s="13"/>
      <c r="F3406" s="13"/>
    </row>
    <row r="3407" spans="1:6">
      <c r="A3407" s="112"/>
      <c r="B3407" s="12"/>
      <c r="C3407" s="13"/>
      <c r="D3407" s="13"/>
      <c r="E3407" s="13"/>
      <c r="F3407" s="13"/>
    </row>
    <row r="3408" spans="1:6">
      <c r="A3408" s="112"/>
      <c r="B3408" s="12"/>
      <c r="C3408" s="13"/>
      <c r="D3408" s="13"/>
      <c r="E3408" s="13"/>
      <c r="F3408" s="13"/>
    </row>
    <row r="3409" spans="1:6">
      <c r="A3409" s="112"/>
      <c r="B3409" s="12"/>
      <c r="C3409" s="13"/>
      <c r="D3409" s="13"/>
      <c r="E3409" s="13"/>
      <c r="F3409" s="13"/>
    </row>
    <row r="3410" spans="1:6">
      <c r="A3410" s="112"/>
      <c r="B3410" s="12"/>
      <c r="C3410" s="13"/>
      <c r="D3410" s="13"/>
      <c r="E3410" s="13"/>
      <c r="F3410" s="13"/>
    </row>
    <row r="3411" spans="1:6">
      <c r="A3411" s="112"/>
      <c r="B3411" s="12"/>
      <c r="C3411" s="13"/>
      <c r="D3411" s="13"/>
      <c r="E3411" s="13"/>
      <c r="F3411" s="13"/>
    </row>
    <row r="3412" spans="1:6">
      <c r="A3412" s="112"/>
      <c r="B3412" s="12"/>
      <c r="C3412" s="13"/>
      <c r="D3412" s="13"/>
      <c r="E3412" s="13"/>
      <c r="F3412" s="13"/>
    </row>
    <row r="3413" spans="1:6">
      <c r="A3413" s="112"/>
      <c r="B3413" s="12"/>
      <c r="C3413" s="13"/>
      <c r="D3413" s="13"/>
      <c r="E3413" s="13"/>
      <c r="F3413" s="13"/>
    </row>
    <row r="3414" spans="1:6">
      <c r="A3414" s="112"/>
      <c r="B3414" s="12"/>
      <c r="C3414" s="13"/>
      <c r="D3414" s="13"/>
      <c r="E3414" s="13"/>
      <c r="F3414" s="13"/>
    </row>
    <row r="3415" spans="1:6">
      <c r="A3415" s="112"/>
      <c r="B3415" s="12"/>
      <c r="C3415" s="13"/>
      <c r="D3415" s="13"/>
      <c r="E3415" s="13"/>
      <c r="F3415" s="13"/>
    </row>
    <row r="3416" spans="1:6">
      <c r="A3416" s="112"/>
      <c r="B3416" s="12"/>
      <c r="C3416" s="13"/>
      <c r="D3416" s="13"/>
      <c r="E3416" s="13"/>
      <c r="F3416" s="13"/>
    </row>
    <row r="3417" spans="1:6">
      <c r="A3417" s="112"/>
      <c r="B3417" s="12"/>
      <c r="C3417" s="13"/>
      <c r="D3417" s="13"/>
      <c r="E3417" s="13"/>
      <c r="F3417" s="13"/>
    </row>
    <row r="3418" spans="1:6">
      <c r="A3418" s="112"/>
      <c r="B3418" s="12"/>
      <c r="C3418" s="13"/>
      <c r="D3418" s="13"/>
      <c r="E3418" s="13"/>
      <c r="F3418" s="13"/>
    </row>
    <row r="3419" spans="1:6">
      <c r="A3419" s="112"/>
      <c r="B3419" s="12"/>
      <c r="C3419" s="13"/>
      <c r="D3419" s="13"/>
      <c r="E3419" s="13"/>
      <c r="F3419" s="13"/>
    </row>
    <row r="3420" spans="1:6">
      <c r="A3420" s="112"/>
      <c r="B3420" s="12"/>
      <c r="C3420" s="13"/>
      <c r="D3420" s="13"/>
      <c r="E3420" s="13"/>
      <c r="F3420" s="13"/>
    </row>
    <row r="3421" spans="1:6">
      <c r="A3421" s="112"/>
      <c r="B3421" s="12"/>
      <c r="C3421" s="13"/>
      <c r="D3421" s="13"/>
      <c r="E3421" s="13"/>
      <c r="F3421" s="13"/>
    </row>
    <row r="3422" spans="1:6">
      <c r="A3422" s="112"/>
      <c r="B3422" s="12"/>
      <c r="C3422" s="13"/>
      <c r="D3422" s="13"/>
      <c r="E3422" s="13"/>
      <c r="F3422" s="13"/>
    </row>
    <row r="3423" spans="1:6">
      <c r="A3423" s="112"/>
      <c r="B3423" s="12"/>
      <c r="C3423" s="13"/>
      <c r="D3423" s="13"/>
      <c r="E3423" s="13"/>
      <c r="F3423" s="13"/>
    </row>
    <row r="3424" spans="1:6">
      <c r="A3424" s="112"/>
      <c r="B3424" s="12"/>
      <c r="C3424" s="13"/>
      <c r="D3424" s="13"/>
      <c r="E3424" s="13"/>
      <c r="F3424" s="13"/>
    </row>
    <row r="3425" spans="1:6">
      <c r="A3425" s="112"/>
      <c r="B3425" s="12"/>
      <c r="C3425" s="13"/>
      <c r="D3425" s="13"/>
      <c r="E3425" s="13"/>
      <c r="F3425" s="13"/>
    </row>
    <row r="3426" spans="1:6">
      <c r="A3426" s="112"/>
      <c r="B3426" s="12"/>
      <c r="C3426" s="13"/>
      <c r="D3426" s="13"/>
      <c r="E3426" s="13"/>
      <c r="F3426" s="13"/>
    </row>
    <row r="3427" spans="1:6">
      <c r="A3427" s="112"/>
      <c r="B3427" s="12"/>
      <c r="C3427" s="13"/>
      <c r="D3427" s="13"/>
      <c r="E3427" s="13"/>
      <c r="F3427" s="13"/>
    </row>
    <row r="3428" spans="1:6">
      <c r="A3428" s="112"/>
      <c r="B3428" s="12"/>
      <c r="C3428" s="13"/>
      <c r="D3428" s="13"/>
      <c r="E3428" s="13"/>
      <c r="F3428" s="13"/>
    </row>
    <row r="3429" spans="1:6">
      <c r="A3429" s="112"/>
      <c r="B3429" s="12"/>
      <c r="C3429" s="13"/>
      <c r="D3429" s="13"/>
      <c r="E3429" s="13"/>
      <c r="F3429" s="13"/>
    </row>
    <row r="3430" spans="1:6">
      <c r="A3430" s="112"/>
      <c r="B3430" s="12"/>
      <c r="C3430" s="13"/>
      <c r="D3430" s="13"/>
      <c r="E3430" s="13"/>
      <c r="F3430" s="13"/>
    </row>
    <row r="3431" spans="1:6">
      <c r="A3431" s="112"/>
      <c r="B3431" s="12"/>
      <c r="C3431" s="13"/>
      <c r="D3431" s="13"/>
      <c r="E3431" s="13"/>
      <c r="F3431" s="13"/>
    </row>
    <row r="3432" spans="1:6">
      <c r="A3432" s="112"/>
      <c r="B3432" s="12"/>
      <c r="C3432" s="13"/>
      <c r="D3432" s="13"/>
      <c r="E3432" s="13"/>
      <c r="F3432" s="13"/>
    </row>
    <row r="3433" spans="1:6">
      <c r="A3433" s="112"/>
      <c r="B3433" s="12"/>
      <c r="C3433" s="13"/>
      <c r="D3433" s="13"/>
      <c r="E3433" s="13"/>
      <c r="F3433" s="13"/>
    </row>
    <row r="3434" spans="1:6">
      <c r="A3434" s="112"/>
      <c r="B3434" s="12"/>
      <c r="C3434" s="13"/>
      <c r="D3434" s="13"/>
      <c r="E3434" s="13"/>
      <c r="F3434" s="13"/>
    </row>
    <row r="3435" spans="1:6">
      <c r="A3435" s="112"/>
      <c r="B3435" s="12"/>
      <c r="C3435" s="13"/>
      <c r="D3435" s="13"/>
      <c r="E3435" s="13"/>
      <c r="F3435" s="13"/>
    </row>
    <row r="3436" spans="1:6">
      <c r="A3436" s="112"/>
      <c r="B3436" s="12"/>
      <c r="C3436" s="13"/>
      <c r="D3436" s="13"/>
      <c r="E3436" s="13"/>
      <c r="F3436" s="13"/>
    </row>
    <row r="3437" spans="1:6">
      <c r="A3437" s="112"/>
      <c r="B3437" s="12"/>
      <c r="C3437" s="13"/>
      <c r="D3437" s="13"/>
      <c r="E3437" s="13"/>
      <c r="F3437" s="13"/>
    </row>
    <row r="3438" spans="1:6">
      <c r="A3438" s="112"/>
      <c r="B3438" s="12"/>
      <c r="C3438" s="13"/>
      <c r="D3438" s="13"/>
      <c r="E3438" s="13"/>
      <c r="F3438" s="13"/>
    </row>
    <row r="3439" spans="1:6">
      <c r="A3439" s="112"/>
      <c r="B3439" s="12"/>
      <c r="C3439" s="13"/>
      <c r="D3439" s="13"/>
      <c r="E3439" s="13"/>
      <c r="F3439" s="13"/>
    </row>
    <row r="3440" spans="1:6">
      <c r="A3440" s="112"/>
      <c r="B3440" s="12"/>
      <c r="C3440" s="13"/>
      <c r="D3440" s="13"/>
      <c r="E3440" s="13"/>
      <c r="F3440" s="13"/>
    </row>
    <row r="3441" spans="1:6">
      <c r="A3441" s="112"/>
      <c r="B3441" s="12"/>
      <c r="C3441" s="13"/>
      <c r="D3441" s="13"/>
      <c r="E3441" s="13"/>
      <c r="F3441" s="13"/>
    </row>
    <row r="3442" spans="1:6">
      <c r="A3442" s="112"/>
      <c r="B3442" s="12"/>
      <c r="C3442" s="13"/>
      <c r="D3442" s="13"/>
      <c r="E3442" s="13"/>
      <c r="F3442" s="13"/>
    </row>
    <row r="3443" spans="1:6">
      <c r="A3443" s="112"/>
      <c r="B3443" s="12"/>
      <c r="C3443" s="13"/>
      <c r="D3443" s="13"/>
      <c r="E3443" s="13"/>
      <c r="F3443" s="13"/>
    </row>
    <row r="3444" spans="1:6">
      <c r="A3444" s="112"/>
      <c r="B3444" s="12"/>
      <c r="C3444" s="13"/>
      <c r="D3444" s="13"/>
      <c r="E3444" s="13"/>
      <c r="F3444" s="13"/>
    </row>
    <row r="3445" spans="1:6">
      <c r="A3445" s="112"/>
      <c r="B3445" s="12"/>
      <c r="C3445" s="13"/>
      <c r="D3445" s="13"/>
      <c r="E3445" s="13"/>
      <c r="F3445" s="13"/>
    </row>
    <row r="3446" spans="1:6">
      <c r="A3446" s="112"/>
      <c r="B3446" s="12"/>
      <c r="C3446" s="13"/>
      <c r="D3446" s="13"/>
      <c r="E3446" s="13"/>
      <c r="F3446" s="13"/>
    </row>
    <row r="3447" spans="1:6">
      <c r="A3447" s="112"/>
      <c r="B3447" s="12"/>
      <c r="C3447" s="13"/>
      <c r="D3447" s="13"/>
      <c r="E3447" s="13"/>
      <c r="F3447" s="13"/>
    </row>
    <row r="3448" spans="1:6">
      <c r="A3448" s="112"/>
      <c r="B3448" s="12"/>
      <c r="C3448" s="13"/>
      <c r="D3448" s="13"/>
      <c r="E3448" s="13"/>
      <c r="F3448" s="13"/>
    </row>
    <row r="3449" spans="1:6" ht="15" customHeight="1">
      <c r="A3449" s="112"/>
      <c r="B3449" s="12"/>
      <c r="C3449" s="13"/>
      <c r="D3449" s="13"/>
      <c r="E3449" s="13"/>
      <c r="F3449" s="13"/>
    </row>
    <row r="3450" spans="1:6">
      <c r="A3450" s="112"/>
      <c r="B3450" s="12"/>
      <c r="C3450" s="13"/>
      <c r="D3450" s="13"/>
      <c r="E3450" s="13"/>
      <c r="F3450" s="13"/>
    </row>
    <row r="3451" spans="1:6">
      <c r="A3451" s="112"/>
      <c r="B3451" s="12"/>
      <c r="C3451" s="13"/>
      <c r="D3451" s="13"/>
      <c r="E3451" s="13"/>
      <c r="F3451" s="13"/>
    </row>
    <row r="3452" spans="1:6">
      <c r="A3452" s="112"/>
      <c r="B3452" s="12"/>
      <c r="C3452" s="13"/>
      <c r="D3452" s="13"/>
      <c r="E3452" s="13"/>
      <c r="F3452" s="13"/>
    </row>
    <row r="3453" spans="1:6">
      <c r="A3453" s="112"/>
      <c r="B3453" s="12"/>
      <c r="C3453" s="13"/>
      <c r="D3453" s="13"/>
      <c r="E3453" s="13"/>
      <c r="F3453" s="13"/>
    </row>
    <row r="3454" spans="1:6">
      <c r="A3454" s="112"/>
      <c r="B3454" s="12"/>
      <c r="C3454" s="13"/>
      <c r="D3454" s="13"/>
      <c r="E3454" s="13"/>
      <c r="F3454" s="13"/>
    </row>
    <row r="3455" spans="1:6">
      <c r="A3455" s="112"/>
      <c r="B3455" s="12"/>
      <c r="C3455" s="13"/>
      <c r="D3455" s="13"/>
      <c r="E3455" s="13"/>
      <c r="F3455" s="13"/>
    </row>
    <row r="3456" spans="1:6">
      <c r="A3456" s="112"/>
      <c r="B3456" s="12"/>
      <c r="C3456" s="13"/>
      <c r="D3456" s="13"/>
      <c r="E3456" s="13"/>
      <c r="F3456" s="13"/>
    </row>
    <row r="3457" spans="1:6">
      <c r="A3457" s="112"/>
      <c r="B3457" s="12"/>
      <c r="C3457" s="13"/>
      <c r="D3457" s="13"/>
      <c r="E3457" s="13"/>
      <c r="F3457" s="13"/>
    </row>
    <row r="3458" spans="1:6">
      <c r="A3458" s="112"/>
      <c r="B3458" s="12"/>
      <c r="C3458" s="13"/>
      <c r="D3458" s="13"/>
      <c r="E3458" s="13"/>
      <c r="F3458" s="13"/>
    </row>
    <row r="3459" spans="1:6">
      <c r="A3459" s="112"/>
      <c r="B3459" s="12"/>
      <c r="C3459" s="13"/>
      <c r="D3459" s="13"/>
      <c r="E3459" s="13"/>
      <c r="F3459" s="13"/>
    </row>
    <row r="3460" spans="1:6">
      <c r="A3460" s="112"/>
      <c r="B3460" s="12"/>
      <c r="C3460" s="13"/>
      <c r="D3460" s="13"/>
      <c r="E3460" s="13"/>
      <c r="F3460" s="13"/>
    </row>
    <row r="3461" spans="1:6">
      <c r="A3461" s="112"/>
      <c r="B3461" s="12"/>
      <c r="C3461" s="13"/>
      <c r="D3461" s="13"/>
      <c r="E3461" s="13"/>
      <c r="F3461" s="13"/>
    </row>
    <row r="3462" spans="1:6">
      <c r="A3462" s="112"/>
      <c r="B3462" s="12"/>
      <c r="C3462" s="13"/>
      <c r="D3462" s="13"/>
      <c r="E3462" s="13"/>
      <c r="F3462" s="13"/>
    </row>
    <row r="3463" spans="1:6">
      <c r="A3463" s="112"/>
      <c r="B3463" s="12"/>
      <c r="C3463" s="13"/>
      <c r="D3463" s="13"/>
      <c r="E3463" s="13"/>
      <c r="F3463" s="13"/>
    </row>
    <row r="3464" spans="1:6">
      <c r="A3464" s="112"/>
      <c r="B3464" s="12"/>
      <c r="C3464" s="13"/>
      <c r="D3464" s="13"/>
      <c r="E3464" s="13"/>
      <c r="F3464" s="13"/>
    </row>
    <row r="3465" spans="1:6">
      <c r="A3465" s="112"/>
      <c r="B3465" s="12"/>
      <c r="C3465" s="13"/>
      <c r="D3465" s="13"/>
      <c r="E3465" s="13"/>
      <c r="F3465" s="13"/>
    </row>
    <row r="3466" spans="1:6">
      <c r="A3466" s="112"/>
      <c r="B3466" s="12"/>
      <c r="C3466" s="13"/>
      <c r="D3466" s="13"/>
      <c r="E3466" s="13"/>
      <c r="F3466" s="13"/>
    </row>
    <row r="3467" spans="1:6">
      <c r="A3467" s="112"/>
      <c r="B3467" s="12"/>
      <c r="C3467" s="13"/>
      <c r="D3467" s="13"/>
      <c r="E3467" s="13"/>
      <c r="F3467" s="13"/>
    </row>
    <row r="3468" spans="1:6">
      <c r="A3468" s="112"/>
      <c r="B3468" s="12"/>
      <c r="C3468" s="13"/>
      <c r="D3468" s="13"/>
      <c r="E3468" s="13"/>
      <c r="F3468" s="13"/>
    </row>
    <row r="3469" spans="1:6">
      <c r="A3469" s="112"/>
      <c r="B3469" s="12"/>
      <c r="C3469" s="13"/>
      <c r="D3469" s="13"/>
      <c r="E3469" s="13"/>
      <c r="F3469" s="13"/>
    </row>
    <row r="3470" spans="1:6">
      <c r="A3470" s="112"/>
      <c r="B3470" s="12"/>
      <c r="C3470" s="13"/>
      <c r="D3470" s="13"/>
      <c r="E3470" s="13"/>
      <c r="F3470" s="13"/>
    </row>
    <row r="3471" spans="1:6">
      <c r="A3471" s="112"/>
      <c r="B3471" s="12"/>
      <c r="C3471" s="13"/>
      <c r="D3471" s="13"/>
      <c r="E3471" s="13"/>
      <c r="F3471" s="13"/>
    </row>
    <row r="3472" spans="1:6">
      <c r="A3472" s="112"/>
      <c r="B3472" s="12"/>
      <c r="C3472" s="13"/>
      <c r="D3472" s="13"/>
      <c r="E3472" s="13"/>
      <c r="F3472" s="13"/>
    </row>
    <row r="3473" spans="1:6">
      <c r="A3473" s="112"/>
      <c r="B3473" s="12"/>
      <c r="C3473" s="13"/>
      <c r="D3473" s="13"/>
      <c r="E3473" s="13"/>
      <c r="F3473" s="13"/>
    </row>
    <row r="3474" spans="1:6">
      <c r="A3474" s="112"/>
      <c r="B3474" s="12"/>
      <c r="C3474" s="13"/>
      <c r="D3474" s="13"/>
      <c r="E3474" s="13"/>
      <c r="F3474" s="13"/>
    </row>
    <row r="3475" spans="1:6">
      <c r="A3475" s="112"/>
      <c r="B3475" s="12"/>
      <c r="C3475" s="13"/>
      <c r="D3475" s="13"/>
      <c r="E3475" s="13"/>
      <c r="F3475" s="13"/>
    </row>
    <row r="3476" spans="1:6">
      <c r="A3476" s="112"/>
      <c r="B3476" s="12"/>
      <c r="C3476" s="13"/>
      <c r="D3476" s="13"/>
      <c r="E3476" s="13"/>
      <c r="F3476" s="13"/>
    </row>
    <row r="3477" spans="1:6">
      <c r="A3477" s="112"/>
      <c r="B3477" s="12"/>
      <c r="C3477" s="13"/>
      <c r="D3477" s="13"/>
      <c r="E3477" s="13"/>
      <c r="F3477" s="13"/>
    </row>
    <row r="3478" spans="1:6">
      <c r="A3478" s="112"/>
      <c r="B3478" s="12"/>
      <c r="C3478" s="13"/>
      <c r="D3478" s="13"/>
      <c r="E3478" s="13"/>
      <c r="F3478" s="13"/>
    </row>
    <row r="3479" spans="1:6">
      <c r="A3479" s="112"/>
      <c r="B3479" s="12"/>
      <c r="C3479" s="13"/>
      <c r="D3479" s="13"/>
      <c r="E3479" s="13"/>
      <c r="F3479" s="13"/>
    </row>
    <row r="3480" spans="1:6">
      <c r="A3480" s="112"/>
      <c r="B3480" s="12"/>
      <c r="C3480" s="13"/>
      <c r="D3480" s="13"/>
      <c r="E3480" s="13"/>
      <c r="F3480" s="13"/>
    </row>
    <row r="3481" spans="1:6">
      <c r="A3481" s="112"/>
      <c r="B3481" s="12"/>
      <c r="C3481" s="13"/>
      <c r="D3481" s="13"/>
      <c r="E3481" s="13"/>
      <c r="F3481" s="13"/>
    </row>
    <row r="3482" spans="1:6">
      <c r="A3482" s="112"/>
      <c r="B3482" s="12"/>
      <c r="C3482" s="13"/>
      <c r="D3482" s="13"/>
      <c r="E3482" s="13"/>
      <c r="F3482" s="13"/>
    </row>
    <row r="3483" spans="1:6">
      <c r="A3483" s="112"/>
      <c r="B3483" s="12"/>
      <c r="C3483" s="13"/>
      <c r="D3483" s="13"/>
      <c r="E3483" s="13"/>
      <c r="F3483" s="13"/>
    </row>
    <row r="3484" spans="1:6">
      <c r="A3484" s="112"/>
      <c r="B3484" s="12"/>
      <c r="C3484" s="13"/>
      <c r="D3484" s="13"/>
      <c r="E3484" s="13"/>
      <c r="F3484" s="13"/>
    </row>
    <row r="3485" spans="1:6">
      <c r="A3485" s="112"/>
      <c r="B3485" s="12"/>
      <c r="C3485" s="13"/>
      <c r="D3485" s="13"/>
      <c r="E3485" s="13"/>
      <c r="F3485" s="13"/>
    </row>
    <row r="3486" spans="1:6">
      <c r="A3486" s="112"/>
      <c r="B3486" s="12"/>
      <c r="C3486" s="13"/>
      <c r="D3486" s="13"/>
      <c r="E3486" s="13"/>
      <c r="F3486" s="13"/>
    </row>
    <row r="3487" spans="1:6">
      <c r="A3487" s="112"/>
      <c r="B3487" s="12"/>
      <c r="C3487" s="13"/>
      <c r="D3487" s="13"/>
      <c r="E3487" s="13"/>
      <c r="F3487" s="13"/>
    </row>
    <row r="3488" spans="1:6">
      <c r="A3488" s="112"/>
      <c r="B3488" s="12"/>
      <c r="C3488" s="13"/>
      <c r="D3488" s="13"/>
      <c r="E3488" s="13"/>
      <c r="F3488" s="13"/>
    </row>
    <row r="3489" spans="1:6">
      <c r="A3489" s="112"/>
      <c r="B3489" s="12"/>
      <c r="C3489" s="13"/>
      <c r="D3489" s="13"/>
      <c r="E3489" s="13"/>
      <c r="F3489" s="13"/>
    </row>
    <row r="3490" spans="1:6">
      <c r="A3490" s="112"/>
      <c r="B3490" s="12"/>
      <c r="C3490" s="13"/>
      <c r="D3490" s="13"/>
      <c r="E3490" s="13"/>
      <c r="F3490" s="13"/>
    </row>
    <row r="3491" spans="1:6">
      <c r="A3491" s="112"/>
      <c r="B3491" s="12"/>
      <c r="C3491" s="13"/>
      <c r="D3491" s="13"/>
      <c r="E3491" s="13"/>
      <c r="F3491" s="13"/>
    </row>
    <row r="3492" spans="1:6">
      <c r="A3492" s="112"/>
      <c r="B3492" s="12"/>
      <c r="C3492" s="13"/>
      <c r="D3492" s="13"/>
      <c r="E3492" s="13"/>
      <c r="F3492" s="13"/>
    </row>
    <row r="3493" spans="1:6">
      <c r="A3493" s="112"/>
      <c r="B3493" s="12"/>
      <c r="C3493" s="13"/>
      <c r="D3493" s="13"/>
      <c r="E3493" s="13"/>
      <c r="F3493" s="13"/>
    </row>
    <row r="3494" spans="1:6">
      <c r="A3494" s="112"/>
      <c r="B3494" s="12"/>
      <c r="C3494" s="13"/>
      <c r="D3494" s="13"/>
      <c r="E3494" s="13"/>
      <c r="F3494" s="13"/>
    </row>
    <row r="3495" spans="1:6">
      <c r="A3495" s="112"/>
      <c r="B3495" s="12"/>
      <c r="C3495" s="13"/>
      <c r="D3495" s="13"/>
      <c r="E3495" s="13"/>
      <c r="F3495" s="13"/>
    </row>
    <row r="3496" spans="1:6">
      <c r="A3496" s="112"/>
      <c r="B3496" s="12"/>
      <c r="C3496" s="13"/>
      <c r="D3496" s="13"/>
      <c r="E3496" s="13"/>
      <c r="F3496" s="13"/>
    </row>
    <row r="3497" spans="1:6">
      <c r="A3497" s="112"/>
      <c r="B3497" s="12"/>
      <c r="C3497" s="13"/>
      <c r="D3497" s="13"/>
      <c r="E3497" s="13"/>
      <c r="F3497" s="13"/>
    </row>
    <row r="3498" spans="1:6">
      <c r="A3498" s="112"/>
      <c r="B3498" s="12"/>
      <c r="C3498" s="13"/>
      <c r="D3498" s="13"/>
      <c r="E3498" s="13"/>
      <c r="F3498" s="13"/>
    </row>
    <row r="3499" spans="1:6">
      <c r="A3499" s="112"/>
      <c r="B3499" s="12"/>
      <c r="C3499" s="13"/>
      <c r="D3499" s="13"/>
      <c r="E3499" s="13"/>
      <c r="F3499" s="13"/>
    </row>
    <row r="3500" spans="1:6">
      <c r="A3500" s="112"/>
      <c r="B3500" s="12"/>
      <c r="C3500" s="13"/>
      <c r="D3500" s="13"/>
      <c r="E3500" s="13"/>
      <c r="F3500" s="13"/>
    </row>
    <row r="3501" spans="1:6">
      <c r="A3501" s="112"/>
      <c r="B3501" s="12"/>
      <c r="C3501" s="13"/>
      <c r="D3501" s="13"/>
      <c r="E3501" s="13"/>
      <c r="F3501" s="13"/>
    </row>
    <row r="3502" spans="1:6">
      <c r="A3502" s="112"/>
      <c r="B3502" s="12"/>
      <c r="C3502" s="13"/>
      <c r="D3502" s="13"/>
      <c r="E3502" s="13"/>
      <c r="F3502" s="13"/>
    </row>
    <row r="3503" spans="1:6">
      <c r="A3503" s="112"/>
      <c r="B3503" s="12"/>
      <c r="C3503" s="13"/>
      <c r="D3503" s="13"/>
      <c r="E3503" s="13"/>
      <c r="F3503" s="13"/>
    </row>
    <row r="3504" spans="1:6">
      <c r="A3504" s="112"/>
      <c r="B3504" s="12"/>
      <c r="C3504" s="13"/>
      <c r="D3504" s="13"/>
      <c r="E3504" s="13"/>
      <c r="F3504" s="13"/>
    </row>
    <row r="3505" spans="1:6">
      <c r="A3505" s="112"/>
      <c r="B3505" s="12"/>
      <c r="C3505" s="13"/>
      <c r="D3505" s="13"/>
      <c r="E3505" s="13"/>
      <c r="F3505" s="13"/>
    </row>
    <row r="3506" spans="1:6">
      <c r="A3506" s="112"/>
      <c r="B3506" s="12"/>
      <c r="C3506" s="13"/>
      <c r="D3506" s="13"/>
      <c r="E3506" s="13"/>
      <c r="F3506" s="13"/>
    </row>
    <row r="3507" spans="1:6">
      <c r="A3507" s="112"/>
      <c r="B3507" s="12"/>
      <c r="C3507" s="13"/>
      <c r="D3507" s="13"/>
      <c r="E3507" s="13"/>
      <c r="F3507" s="13"/>
    </row>
    <row r="3508" spans="1:6">
      <c r="A3508" s="112"/>
      <c r="B3508" s="12"/>
      <c r="C3508" s="13"/>
      <c r="D3508" s="13"/>
      <c r="E3508" s="13"/>
      <c r="F3508" s="13"/>
    </row>
    <row r="3509" spans="1:6">
      <c r="A3509" s="112"/>
      <c r="B3509" s="12"/>
      <c r="C3509" s="13"/>
      <c r="D3509" s="13"/>
      <c r="E3509" s="13"/>
      <c r="F3509" s="13"/>
    </row>
    <row r="3510" spans="1:6">
      <c r="A3510" s="112"/>
      <c r="B3510" s="12"/>
      <c r="C3510" s="13"/>
      <c r="D3510" s="13"/>
      <c r="E3510" s="13"/>
      <c r="F3510" s="13"/>
    </row>
    <row r="3511" spans="1:6">
      <c r="A3511" s="112"/>
      <c r="B3511" s="12"/>
      <c r="C3511" s="13"/>
      <c r="D3511" s="13"/>
      <c r="E3511" s="13"/>
      <c r="F3511" s="13"/>
    </row>
    <row r="3512" spans="1:6">
      <c r="A3512" s="112"/>
      <c r="B3512" s="12"/>
      <c r="C3512" s="13"/>
      <c r="D3512" s="13"/>
      <c r="E3512" s="13"/>
      <c r="F3512" s="13"/>
    </row>
    <row r="3513" spans="1:6">
      <c r="A3513" s="112"/>
      <c r="B3513" s="12"/>
      <c r="C3513" s="13"/>
      <c r="D3513" s="13"/>
      <c r="E3513" s="13"/>
      <c r="F3513" s="13"/>
    </row>
    <row r="3514" spans="1:6">
      <c r="A3514" s="112"/>
      <c r="B3514" s="12"/>
      <c r="C3514" s="13"/>
      <c r="D3514" s="13"/>
      <c r="E3514" s="13"/>
      <c r="F3514" s="13"/>
    </row>
    <row r="3515" spans="1:6">
      <c r="A3515" s="112"/>
      <c r="B3515" s="12"/>
      <c r="C3515" s="13"/>
      <c r="D3515" s="13"/>
      <c r="E3515" s="13"/>
      <c r="F3515" s="13"/>
    </row>
    <row r="3516" spans="1:6">
      <c r="A3516" s="112"/>
      <c r="B3516" s="12"/>
      <c r="C3516" s="13"/>
      <c r="D3516" s="13"/>
      <c r="E3516" s="13"/>
      <c r="F3516" s="13"/>
    </row>
    <row r="3517" spans="1:6">
      <c r="A3517" s="112"/>
      <c r="B3517" s="12"/>
      <c r="C3517" s="13"/>
      <c r="D3517" s="13"/>
      <c r="E3517" s="13"/>
      <c r="F3517" s="13"/>
    </row>
    <row r="3518" spans="1:6">
      <c r="A3518" s="112"/>
      <c r="B3518" s="12"/>
      <c r="C3518" s="13"/>
      <c r="D3518" s="13"/>
      <c r="E3518" s="13"/>
      <c r="F3518" s="13"/>
    </row>
    <row r="3519" spans="1:6">
      <c r="A3519" s="112"/>
      <c r="B3519" s="12"/>
      <c r="C3519" s="13"/>
      <c r="D3519" s="13"/>
      <c r="E3519" s="13"/>
      <c r="F3519" s="13"/>
    </row>
    <row r="3520" spans="1:6">
      <c r="A3520" s="112"/>
      <c r="B3520" s="12"/>
      <c r="C3520" s="13"/>
      <c r="D3520" s="13"/>
      <c r="E3520" s="13"/>
      <c r="F3520" s="13"/>
    </row>
    <row r="3521" spans="1:6">
      <c r="A3521" s="112"/>
      <c r="B3521" s="12"/>
      <c r="C3521" s="13"/>
      <c r="D3521" s="13"/>
      <c r="E3521" s="13"/>
      <c r="F3521" s="13"/>
    </row>
    <row r="3522" spans="1:6">
      <c r="A3522" s="112"/>
      <c r="B3522" s="12"/>
      <c r="C3522" s="13"/>
      <c r="D3522" s="13"/>
      <c r="E3522" s="13"/>
      <c r="F3522" s="13"/>
    </row>
    <row r="3523" spans="1:6">
      <c r="A3523" s="112"/>
      <c r="B3523" s="12"/>
      <c r="C3523" s="13"/>
      <c r="D3523" s="13"/>
      <c r="E3523" s="13"/>
      <c r="F3523" s="13"/>
    </row>
    <row r="3524" spans="1:6">
      <c r="A3524" s="112"/>
      <c r="B3524" s="12"/>
      <c r="C3524" s="13"/>
      <c r="D3524" s="13"/>
      <c r="E3524" s="13"/>
      <c r="F3524" s="13"/>
    </row>
    <row r="3525" spans="1:6">
      <c r="A3525" s="112"/>
      <c r="B3525" s="12"/>
      <c r="C3525" s="13"/>
      <c r="D3525" s="13"/>
      <c r="E3525" s="13"/>
      <c r="F3525" s="13"/>
    </row>
    <row r="3526" spans="1:6">
      <c r="A3526" s="112"/>
      <c r="B3526" s="12"/>
      <c r="C3526" s="13"/>
      <c r="D3526" s="13"/>
      <c r="E3526" s="13"/>
      <c r="F3526" s="13"/>
    </row>
    <row r="3527" spans="1:6">
      <c r="A3527" s="112"/>
      <c r="B3527" s="12"/>
      <c r="C3527" s="13"/>
      <c r="D3527" s="13"/>
      <c r="E3527" s="13"/>
      <c r="F3527" s="13"/>
    </row>
    <row r="3528" spans="1:6">
      <c r="A3528" s="112"/>
      <c r="B3528" s="12"/>
      <c r="C3528" s="13"/>
      <c r="D3528" s="13"/>
      <c r="E3528" s="13"/>
      <c r="F3528" s="13"/>
    </row>
    <row r="3529" spans="1:6">
      <c r="A3529" s="112"/>
      <c r="B3529" s="12"/>
      <c r="C3529" s="13"/>
      <c r="D3529" s="13"/>
      <c r="E3529" s="13"/>
      <c r="F3529" s="13"/>
    </row>
    <row r="3530" spans="1:6">
      <c r="A3530" s="112"/>
      <c r="B3530" s="12"/>
      <c r="C3530" s="13"/>
      <c r="D3530" s="13"/>
      <c r="E3530" s="13"/>
      <c r="F3530" s="13"/>
    </row>
    <row r="3531" spans="1:6">
      <c r="A3531" s="112"/>
      <c r="B3531" s="12"/>
      <c r="C3531" s="13"/>
      <c r="D3531" s="13"/>
      <c r="E3531" s="13"/>
      <c r="F3531" s="13"/>
    </row>
    <row r="3532" spans="1:6">
      <c r="A3532" s="112"/>
      <c r="B3532" s="12"/>
      <c r="C3532" s="13"/>
      <c r="D3532" s="13"/>
      <c r="E3532" s="13"/>
      <c r="F3532" s="13"/>
    </row>
    <row r="3533" spans="1:6">
      <c r="A3533" s="112"/>
      <c r="B3533" s="12"/>
      <c r="C3533" s="13"/>
      <c r="D3533" s="13"/>
      <c r="E3533" s="13"/>
      <c r="F3533" s="13"/>
    </row>
    <row r="3534" spans="1:6">
      <c r="A3534" s="112"/>
      <c r="B3534" s="12"/>
      <c r="C3534" s="13"/>
      <c r="D3534" s="13"/>
      <c r="E3534" s="13"/>
      <c r="F3534" s="13"/>
    </row>
    <row r="3535" spans="1:6">
      <c r="A3535" s="112"/>
      <c r="B3535" s="12"/>
      <c r="C3535" s="13"/>
      <c r="D3535" s="13"/>
      <c r="E3535" s="13"/>
      <c r="F3535" s="13"/>
    </row>
    <row r="3536" spans="1:6">
      <c r="A3536" s="112"/>
      <c r="B3536" s="12"/>
      <c r="C3536" s="13"/>
      <c r="D3536" s="13"/>
      <c r="E3536" s="13"/>
      <c r="F3536" s="13"/>
    </row>
    <row r="3537" spans="1:6">
      <c r="A3537" s="112"/>
      <c r="B3537" s="12"/>
      <c r="C3537" s="13"/>
      <c r="D3537" s="13"/>
      <c r="E3537" s="13"/>
      <c r="F3537" s="13"/>
    </row>
    <row r="3538" spans="1:6">
      <c r="A3538" s="112"/>
      <c r="B3538" s="12"/>
      <c r="C3538" s="13"/>
      <c r="D3538" s="13"/>
      <c r="E3538" s="13"/>
      <c r="F3538" s="13"/>
    </row>
    <row r="3539" spans="1:6">
      <c r="A3539" s="112"/>
      <c r="B3539" s="12"/>
      <c r="C3539" s="13"/>
      <c r="D3539" s="13"/>
      <c r="E3539" s="13"/>
      <c r="F3539" s="13"/>
    </row>
    <row r="3540" spans="1:6">
      <c r="A3540" s="112"/>
      <c r="B3540" s="12"/>
      <c r="C3540" s="13"/>
      <c r="D3540" s="13"/>
      <c r="E3540" s="13"/>
      <c r="F3540" s="13"/>
    </row>
    <row r="3541" spans="1:6">
      <c r="A3541" s="112"/>
      <c r="B3541" s="12"/>
      <c r="C3541" s="13"/>
      <c r="D3541" s="13"/>
      <c r="E3541" s="13"/>
      <c r="F3541" s="13"/>
    </row>
    <row r="3542" spans="1:6">
      <c r="A3542" s="112"/>
      <c r="B3542" s="12"/>
      <c r="C3542" s="13"/>
      <c r="D3542" s="13"/>
      <c r="E3542" s="13"/>
      <c r="F3542" s="13"/>
    </row>
    <row r="3543" spans="1:6">
      <c r="A3543" s="112"/>
      <c r="B3543" s="12"/>
      <c r="C3543" s="13"/>
      <c r="D3543" s="13"/>
      <c r="E3543" s="13"/>
      <c r="F3543" s="13"/>
    </row>
    <row r="3544" spans="1:6">
      <c r="A3544" s="112"/>
      <c r="B3544" s="12"/>
      <c r="C3544" s="13"/>
      <c r="D3544" s="13"/>
      <c r="E3544" s="13"/>
      <c r="F3544" s="13"/>
    </row>
    <row r="3545" spans="1:6">
      <c r="A3545" s="112"/>
      <c r="B3545" s="12"/>
      <c r="C3545" s="13"/>
      <c r="D3545" s="13"/>
      <c r="E3545" s="13"/>
      <c r="F3545" s="13"/>
    </row>
    <row r="3546" spans="1:6">
      <c r="A3546" s="112"/>
      <c r="B3546" s="12"/>
      <c r="C3546" s="13"/>
      <c r="D3546" s="13"/>
      <c r="E3546" s="13"/>
      <c r="F3546" s="13"/>
    </row>
    <row r="3547" spans="1:6">
      <c r="A3547" s="112"/>
      <c r="B3547" s="12"/>
      <c r="C3547" s="13"/>
      <c r="D3547" s="13"/>
      <c r="E3547" s="13"/>
      <c r="F3547" s="13"/>
    </row>
    <row r="3548" spans="1:6">
      <c r="A3548" s="112"/>
      <c r="B3548" s="12"/>
      <c r="C3548" s="13"/>
      <c r="D3548" s="13"/>
      <c r="E3548" s="13"/>
      <c r="F3548" s="13"/>
    </row>
    <row r="3549" spans="1:6">
      <c r="A3549" s="112"/>
      <c r="B3549" s="12"/>
      <c r="C3549" s="13"/>
      <c r="D3549" s="13"/>
      <c r="E3549" s="13"/>
      <c r="F3549" s="13"/>
    </row>
    <row r="3550" spans="1:6">
      <c r="A3550" s="112"/>
      <c r="B3550" s="12"/>
      <c r="C3550" s="13"/>
      <c r="D3550" s="13"/>
      <c r="E3550" s="13"/>
      <c r="F3550" s="13"/>
    </row>
    <row r="3551" spans="1:6">
      <c r="A3551" s="112"/>
      <c r="B3551" s="12"/>
      <c r="C3551" s="13"/>
      <c r="D3551" s="13"/>
      <c r="E3551" s="13"/>
      <c r="F3551" s="13"/>
    </row>
    <row r="3552" spans="1:6">
      <c r="A3552" s="112"/>
      <c r="B3552" s="12"/>
      <c r="C3552" s="13"/>
      <c r="D3552" s="13"/>
      <c r="E3552" s="13"/>
      <c r="F3552" s="13"/>
    </row>
    <row r="3553" spans="1:6">
      <c r="A3553" s="112"/>
      <c r="B3553" s="12"/>
      <c r="C3553" s="13"/>
      <c r="D3553" s="13"/>
      <c r="E3553" s="13"/>
      <c r="F3553" s="13"/>
    </row>
    <row r="3554" spans="1:6">
      <c r="A3554" s="112"/>
      <c r="B3554" s="12"/>
      <c r="C3554" s="13"/>
      <c r="D3554" s="13"/>
      <c r="E3554" s="13"/>
      <c r="F3554" s="13"/>
    </row>
    <row r="3555" spans="1:6">
      <c r="A3555" s="112"/>
      <c r="B3555" s="12"/>
      <c r="C3555" s="13"/>
      <c r="D3555" s="13"/>
      <c r="E3555" s="13"/>
      <c r="F3555" s="13"/>
    </row>
    <row r="3556" spans="1:6">
      <c r="A3556" s="112"/>
      <c r="B3556" s="12"/>
      <c r="C3556" s="13"/>
      <c r="D3556" s="13"/>
      <c r="E3556" s="13"/>
      <c r="F3556" s="13"/>
    </row>
    <row r="3557" spans="1:6">
      <c r="A3557" s="112"/>
      <c r="B3557" s="12"/>
      <c r="C3557" s="13"/>
      <c r="D3557" s="13"/>
      <c r="E3557" s="13"/>
      <c r="F3557" s="13"/>
    </row>
    <row r="3558" spans="1:6">
      <c r="A3558" s="112"/>
      <c r="B3558" s="12"/>
      <c r="C3558" s="13"/>
      <c r="D3558" s="13"/>
      <c r="E3558" s="13"/>
      <c r="F3558" s="13"/>
    </row>
    <row r="3559" spans="1:6">
      <c r="A3559" s="112"/>
      <c r="B3559" s="12"/>
      <c r="C3559" s="13"/>
      <c r="D3559" s="13"/>
      <c r="E3559" s="13"/>
      <c r="F3559" s="13"/>
    </row>
    <row r="3560" spans="1:6">
      <c r="A3560" s="112"/>
      <c r="B3560" s="12"/>
      <c r="C3560" s="13"/>
      <c r="D3560" s="13"/>
      <c r="E3560" s="13"/>
      <c r="F3560" s="13"/>
    </row>
    <row r="3561" spans="1:6">
      <c r="A3561" s="112"/>
      <c r="B3561" s="12"/>
      <c r="C3561" s="13"/>
      <c r="D3561" s="13"/>
      <c r="E3561" s="13"/>
      <c r="F3561" s="13"/>
    </row>
    <row r="3562" spans="1:6">
      <c r="A3562" s="112"/>
      <c r="B3562" s="12"/>
      <c r="C3562" s="13"/>
      <c r="D3562" s="13"/>
      <c r="E3562" s="13"/>
      <c r="F3562" s="13"/>
    </row>
    <row r="3563" spans="1:6">
      <c r="A3563" s="112"/>
      <c r="B3563" s="12"/>
      <c r="C3563" s="13"/>
      <c r="D3563" s="13"/>
      <c r="E3563" s="13"/>
      <c r="F3563" s="13"/>
    </row>
    <row r="3564" spans="1:6">
      <c r="A3564" s="112"/>
      <c r="B3564" s="12"/>
      <c r="C3564" s="13"/>
      <c r="D3564" s="13"/>
      <c r="E3564" s="13"/>
      <c r="F3564" s="13"/>
    </row>
    <row r="3565" spans="1:6">
      <c r="A3565" s="112"/>
      <c r="B3565" s="12"/>
      <c r="C3565" s="13"/>
      <c r="D3565" s="13"/>
      <c r="E3565" s="13"/>
      <c r="F3565" s="13"/>
    </row>
    <row r="3566" spans="1:6">
      <c r="A3566" s="112"/>
      <c r="B3566" s="12"/>
      <c r="C3566" s="13"/>
      <c r="D3566" s="13"/>
      <c r="E3566" s="13"/>
      <c r="F3566" s="13"/>
    </row>
    <row r="3567" spans="1:6">
      <c r="A3567" s="112"/>
      <c r="B3567" s="12"/>
      <c r="C3567" s="13"/>
      <c r="D3567" s="13"/>
      <c r="E3567" s="13"/>
      <c r="F3567" s="13"/>
    </row>
    <row r="3568" spans="1:6">
      <c r="A3568" s="112"/>
      <c r="B3568" s="12"/>
      <c r="C3568" s="13"/>
      <c r="D3568" s="13"/>
      <c r="E3568" s="13"/>
      <c r="F3568" s="13"/>
    </row>
    <row r="3569" spans="1:6">
      <c r="A3569" s="112"/>
      <c r="B3569" s="12"/>
      <c r="C3569" s="13"/>
      <c r="D3569" s="13"/>
      <c r="E3569" s="13"/>
      <c r="F3569" s="13"/>
    </row>
    <row r="3570" spans="1:6">
      <c r="A3570" s="112"/>
      <c r="B3570" s="12"/>
      <c r="C3570" s="13"/>
      <c r="D3570" s="13"/>
      <c r="E3570" s="13"/>
      <c r="F3570" s="13"/>
    </row>
    <row r="3571" spans="1:6">
      <c r="A3571" s="112"/>
      <c r="B3571" s="12"/>
      <c r="C3571" s="13"/>
      <c r="D3571" s="13"/>
      <c r="E3571" s="13"/>
      <c r="F3571" s="13"/>
    </row>
    <row r="3572" spans="1:6">
      <c r="A3572" s="112"/>
      <c r="B3572" s="12"/>
      <c r="C3572" s="13"/>
      <c r="D3572" s="13"/>
      <c r="E3572" s="13"/>
      <c r="F3572" s="13"/>
    </row>
    <row r="3573" spans="1:6">
      <c r="A3573" s="112"/>
      <c r="B3573" s="12"/>
      <c r="C3573" s="13"/>
      <c r="D3573" s="13"/>
      <c r="E3573" s="13"/>
      <c r="F3573" s="13"/>
    </row>
    <row r="3574" spans="1:6">
      <c r="A3574" s="112"/>
      <c r="B3574" s="12"/>
      <c r="C3574" s="13"/>
      <c r="D3574" s="13"/>
      <c r="E3574" s="13"/>
      <c r="F3574" s="13"/>
    </row>
    <row r="3575" spans="1:6">
      <c r="A3575" s="112"/>
      <c r="B3575" s="12"/>
      <c r="C3575" s="13"/>
      <c r="D3575" s="13"/>
      <c r="E3575" s="13"/>
      <c r="F3575" s="13"/>
    </row>
    <row r="3576" spans="1:6">
      <c r="A3576" s="112"/>
      <c r="B3576" s="12"/>
      <c r="C3576" s="13"/>
      <c r="D3576" s="13"/>
      <c r="E3576" s="13"/>
      <c r="F3576" s="13"/>
    </row>
    <row r="3577" spans="1:6">
      <c r="A3577" s="112"/>
      <c r="B3577" s="12"/>
      <c r="C3577" s="13"/>
      <c r="D3577" s="13"/>
      <c r="E3577" s="13"/>
      <c r="F3577" s="13"/>
    </row>
    <row r="3578" spans="1:6">
      <c r="A3578" s="112"/>
      <c r="B3578" s="12"/>
      <c r="C3578" s="13"/>
      <c r="D3578" s="13"/>
      <c r="E3578" s="13"/>
      <c r="F3578" s="13"/>
    </row>
    <row r="3579" spans="1:6">
      <c r="A3579" s="112"/>
      <c r="B3579" s="12"/>
      <c r="C3579" s="13"/>
      <c r="D3579" s="13"/>
      <c r="E3579" s="13"/>
      <c r="F3579" s="13"/>
    </row>
    <row r="3580" spans="1:6">
      <c r="A3580" s="112"/>
      <c r="B3580" s="12"/>
      <c r="C3580" s="13"/>
      <c r="D3580" s="13"/>
      <c r="E3580" s="13"/>
      <c r="F3580" s="13"/>
    </row>
    <row r="3581" spans="1:6">
      <c r="A3581" s="112"/>
      <c r="B3581" s="12"/>
      <c r="C3581" s="13"/>
      <c r="D3581" s="13"/>
      <c r="E3581" s="13"/>
      <c r="F3581" s="13"/>
    </row>
    <row r="3582" spans="1:6">
      <c r="A3582" s="112"/>
      <c r="B3582" s="12"/>
      <c r="C3582" s="13"/>
      <c r="D3582" s="13"/>
      <c r="E3582" s="13"/>
      <c r="F3582" s="13"/>
    </row>
    <row r="3583" spans="1:6">
      <c r="A3583" s="112"/>
      <c r="B3583" s="12"/>
      <c r="C3583" s="13"/>
      <c r="D3583" s="13"/>
      <c r="E3583" s="13"/>
      <c r="F3583" s="13"/>
    </row>
    <row r="3584" spans="1:6">
      <c r="A3584" s="112"/>
      <c r="B3584" s="12"/>
      <c r="C3584" s="13"/>
      <c r="D3584" s="13"/>
      <c r="E3584" s="13"/>
      <c r="F3584" s="13"/>
    </row>
    <row r="3585" spans="1:6">
      <c r="A3585" s="112"/>
      <c r="B3585" s="12"/>
      <c r="C3585" s="13"/>
      <c r="D3585" s="13"/>
      <c r="E3585" s="13"/>
      <c r="F3585" s="13"/>
    </row>
    <row r="3586" spans="1:6">
      <c r="A3586" s="112"/>
      <c r="B3586" s="12"/>
      <c r="C3586" s="13"/>
      <c r="D3586" s="13"/>
      <c r="E3586" s="13"/>
      <c r="F3586" s="13"/>
    </row>
    <row r="3587" spans="1:6">
      <c r="A3587" s="112"/>
      <c r="B3587" s="12"/>
      <c r="C3587" s="13"/>
      <c r="D3587" s="13"/>
      <c r="E3587" s="13"/>
      <c r="F3587" s="13"/>
    </row>
    <row r="3588" spans="1:6">
      <c r="A3588" s="112"/>
      <c r="B3588" s="12"/>
      <c r="C3588" s="13"/>
      <c r="D3588" s="13"/>
      <c r="E3588" s="13"/>
      <c r="F3588" s="13"/>
    </row>
    <row r="3589" spans="1:6">
      <c r="A3589" s="112"/>
      <c r="B3589" s="12"/>
      <c r="C3589" s="13"/>
      <c r="D3589" s="13"/>
      <c r="E3589" s="13"/>
      <c r="F3589" s="13"/>
    </row>
    <row r="3590" spans="1:6">
      <c r="A3590" s="112"/>
      <c r="B3590" s="12"/>
      <c r="C3590" s="13"/>
      <c r="D3590" s="13"/>
      <c r="E3590" s="13"/>
      <c r="F3590" s="13"/>
    </row>
    <row r="3591" spans="1:6">
      <c r="A3591" s="112"/>
      <c r="B3591" s="12"/>
      <c r="C3591" s="13"/>
      <c r="D3591" s="13"/>
      <c r="E3591" s="13"/>
      <c r="F3591" s="13"/>
    </row>
    <row r="3592" spans="1:6">
      <c r="A3592" s="112"/>
      <c r="B3592" s="12"/>
      <c r="C3592" s="13"/>
      <c r="D3592" s="13"/>
      <c r="E3592" s="13"/>
      <c r="F3592" s="13"/>
    </row>
    <row r="3593" spans="1:6">
      <c r="A3593" s="112"/>
      <c r="B3593" s="12"/>
      <c r="C3593" s="13"/>
      <c r="D3593" s="13"/>
      <c r="E3593" s="13"/>
      <c r="F3593" s="13"/>
    </row>
    <row r="3594" spans="1:6">
      <c r="A3594" s="112"/>
      <c r="B3594" s="12"/>
      <c r="C3594" s="13"/>
      <c r="D3594" s="13"/>
      <c r="E3594" s="13"/>
      <c r="F3594" s="13"/>
    </row>
    <row r="3595" spans="1:6">
      <c r="A3595" s="112"/>
      <c r="B3595" s="12"/>
      <c r="C3595" s="13"/>
      <c r="D3595" s="13"/>
      <c r="E3595" s="13"/>
      <c r="F3595" s="13"/>
    </row>
    <row r="3596" spans="1:6">
      <c r="A3596" s="112"/>
      <c r="B3596" s="12"/>
      <c r="C3596" s="13"/>
      <c r="D3596" s="13"/>
      <c r="E3596" s="13"/>
      <c r="F3596" s="13"/>
    </row>
    <row r="3597" spans="1:6">
      <c r="A3597" s="112"/>
      <c r="B3597" s="12"/>
      <c r="C3597" s="13"/>
      <c r="D3597" s="13"/>
      <c r="E3597" s="13"/>
      <c r="F3597" s="13"/>
    </row>
    <row r="3598" spans="1:6">
      <c r="A3598" s="112"/>
      <c r="B3598" s="12"/>
      <c r="C3598" s="13"/>
      <c r="D3598" s="13"/>
      <c r="E3598" s="13"/>
      <c r="F3598" s="13"/>
    </row>
    <row r="3599" spans="1:6" ht="15" customHeight="1">
      <c r="A3599" s="112"/>
      <c r="B3599" s="12"/>
      <c r="C3599" s="13"/>
      <c r="D3599" s="13"/>
      <c r="E3599" s="13"/>
      <c r="F3599" s="13"/>
    </row>
    <row r="3600" spans="1:6">
      <c r="A3600" s="112"/>
      <c r="B3600" s="12"/>
      <c r="C3600" s="13"/>
      <c r="D3600" s="13"/>
      <c r="E3600" s="13"/>
      <c r="F3600" s="13"/>
    </row>
    <row r="3601" spans="1:6">
      <c r="A3601" s="112"/>
      <c r="B3601" s="12"/>
      <c r="C3601" s="13"/>
      <c r="D3601" s="13"/>
      <c r="E3601" s="13"/>
      <c r="F3601" s="13"/>
    </row>
    <row r="3602" spans="1:6">
      <c r="A3602" s="112"/>
      <c r="B3602" s="12"/>
      <c r="C3602" s="13"/>
      <c r="D3602" s="13"/>
      <c r="E3602" s="13"/>
      <c r="F3602" s="13"/>
    </row>
    <row r="3603" spans="1:6">
      <c r="A3603" s="112"/>
      <c r="B3603" s="12"/>
      <c r="C3603" s="13"/>
      <c r="D3603" s="13"/>
      <c r="E3603" s="13"/>
      <c r="F3603" s="13"/>
    </row>
    <row r="3604" spans="1:6">
      <c r="A3604" s="112"/>
      <c r="B3604" s="12"/>
      <c r="C3604" s="13"/>
      <c r="D3604" s="13"/>
      <c r="E3604" s="13"/>
      <c r="F3604" s="13"/>
    </row>
    <row r="3605" spans="1:6">
      <c r="A3605" s="112"/>
      <c r="B3605" s="12"/>
      <c r="C3605" s="13"/>
      <c r="D3605" s="13"/>
      <c r="E3605" s="13"/>
      <c r="F3605" s="13"/>
    </row>
    <row r="3606" spans="1:6">
      <c r="A3606" s="112"/>
      <c r="B3606" s="12"/>
      <c r="C3606" s="13"/>
      <c r="D3606" s="13"/>
      <c r="E3606" s="13"/>
      <c r="F3606" s="13"/>
    </row>
    <row r="3607" spans="1:6">
      <c r="A3607" s="112"/>
      <c r="B3607" s="12"/>
      <c r="C3607" s="13"/>
      <c r="D3607" s="13"/>
      <c r="E3607" s="13"/>
      <c r="F3607" s="13"/>
    </row>
    <row r="3608" spans="1:6">
      <c r="A3608" s="112"/>
      <c r="B3608" s="12"/>
      <c r="C3608" s="13"/>
      <c r="D3608" s="13"/>
      <c r="E3608" s="13"/>
      <c r="F3608" s="13"/>
    </row>
    <row r="3609" spans="1:6">
      <c r="A3609" s="112"/>
      <c r="B3609" s="12"/>
      <c r="C3609" s="13"/>
      <c r="D3609" s="13"/>
      <c r="E3609" s="13"/>
      <c r="F3609" s="13"/>
    </row>
    <row r="3610" spans="1:6">
      <c r="A3610" s="112"/>
      <c r="B3610" s="12"/>
      <c r="C3610" s="13"/>
      <c r="D3610" s="13"/>
      <c r="E3610" s="13"/>
      <c r="F3610" s="13"/>
    </row>
    <row r="3611" spans="1:6">
      <c r="A3611" s="112"/>
      <c r="B3611" s="12"/>
      <c r="C3611" s="13"/>
      <c r="D3611" s="13"/>
      <c r="E3611" s="13"/>
      <c r="F3611" s="13"/>
    </row>
    <row r="3612" spans="1:6">
      <c r="A3612" s="112"/>
      <c r="B3612" s="12"/>
      <c r="C3612" s="13"/>
      <c r="D3612" s="13"/>
      <c r="E3612" s="13"/>
      <c r="F3612" s="13"/>
    </row>
    <row r="3613" spans="1:6">
      <c r="A3613" s="112"/>
      <c r="B3613" s="12"/>
      <c r="C3613" s="13"/>
      <c r="D3613" s="13"/>
      <c r="E3613" s="13"/>
      <c r="F3613" s="13"/>
    </row>
    <row r="3614" spans="1:6">
      <c r="A3614" s="112"/>
      <c r="B3614" s="12"/>
      <c r="C3614" s="13"/>
      <c r="D3614" s="13"/>
      <c r="E3614" s="13"/>
      <c r="F3614" s="13"/>
    </row>
    <row r="3615" spans="1:6">
      <c r="A3615" s="112"/>
      <c r="B3615" s="12"/>
      <c r="C3615" s="13"/>
      <c r="D3615" s="13"/>
      <c r="E3615" s="13"/>
      <c r="F3615" s="13"/>
    </row>
    <row r="3616" spans="1:6">
      <c r="A3616" s="112"/>
      <c r="B3616" s="12"/>
      <c r="C3616" s="13"/>
      <c r="D3616" s="13"/>
      <c r="E3616" s="13"/>
      <c r="F3616" s="13"/>
    </row>
    <row r="3617" spans="1:6">
      <c r="A3617" s="112"/>
      <c r="B3617" s="12"/>
      <c r="C3617" s="13"/>
      <c r="D3617" s="13"/>
      <c r="E3617" s="13"/>
      <c r="F3617" s="13"/>
    </row>
    <row r="3618" spans="1:6">
      <c r="A3618" s="112"/>
      <c r="B3618" s="12"/>
      <c r="C3618" s="13"/>
      <c r="D3618" s="13"/>
      <c r="E3618" s="13"/>
      <c r="F3618" s="13"/>
    </row>
    <row r="3619" spans="1:6">
      <c r="A3619" s="112"/>
      <c r="B3619" s="12"/>
      <c r="C3619" s="13"/>
      <c r="D3619" s="13"/>
      <c r="E3619" s="13"/>
      <c r="F3619" s="13"/>
    </row>
    <row r="3620" spans="1:6">
      <c r="A3620" s="112"/>
      <c r="B3620" s="12"/>
      <c r="C3620" s="13"/>
      <c r="D3620" s="13"/>
      <c r="E3620" s="13"/>
      <c r="F3620" s="13"/>
    </row>
    <row r="3621" spans="1:6">
      <c r="A3621" s="112"/>
      <c r="B3621" s="12"/>
      <c r="C3621" s="13"/>
      <c r="D3621" s="13"/>
      <c r="E3621" s="13"/>
      <c r="F3621" s="13"/>
    </row>
    <row r="3622" spans="1:6">
      <c r="A3622" s="112"/>
      <c r="B3622" s="12"/>
      <c r="C3622" s="13"/>
      <c r="D3622" s="13"/>
      <c r="E3622" s="13"/>
      <c r="F3622" s="13"/>
    </row>
    <row r="3623" spans="1:6">
      <c r="A3623" s="112"/>
      <c r="B3623" s="12"/>
      <c r="C3623" s="13"/>
      <c r="D3623" s="13"/>
      <c r="E3623" s="13"/>
      <c r="F3623" s="13"/>
    </row>
    <row r="3624" spans="1:6">
      <c r="A3624" s="112"/>
      <c r="B3624" s="12"/>
      <c r="C3624" s="13"/>
      <c r="D3624" s="13"/>
      <c r="E3624" s="13"/>
      <c r="F3624" s="13"/>
    </row>
    <row r="3625" spans="1:6">
      <c r="A3625" s="112"/>
      <c r="B3625" s="12"/>
      <c r="C3625" s="13"/>
      <c r="D3625" s="13"/>
      <c r="E3625" s="13"/>
      <c r="F3625" s="13"/>
    </row>
    <row r="3626" spans="1:6">
      <c r="A3626" s="112"/>
      <c r="B3626" s="12"/>
      <c r="C3626" s="13"/>
      <c r="D3626" s="13"/>
      <c r="E3626" s="13"/>
      <c r="F3626" s="13"/>
    </row>
    <row r="3627" spans="1:6">
      <c r="A3627" s="112"/>
      <c r="B3627" s="12"/>
      <c r="C3627" s="13"/>
      <c r="D3627" s="13"/>
      <c r="E3627" s="13"/>
      <c r="F3627" s="13"/>
    </row>
    <row r="3628" spans="1:6">
      <c r="A3628" s="112"/>
      <c r="B3628" s="12"/>
      <c r="C3628" s="13"/>
      <c r="D3628" s="13"/>
      <c r="E3628" s="13"/>
      <c r="F3628" s="13"/>
    </row>
    <row r="3629" spans="1:6">
      <c r="A3629" s="112"/>
      <c r="B3629" s="12"/>
      <c r="C3629" s="13"/>
      <c r="D3629" s="13"/>
      <c r="E3629" s="13"/>
      <c r="F3629" s="13"/>
    </row>
    <row r="3630" spans="1:6">
      <c r="A3630" s="112"/>
      <c r="B3630" s="12"/>
      <c r="C3630" s="13"/>
      <c r="D3630" s="13"/>
      <c r="E3630" s="13"/>
      <c r="F3630" s="13"/>
    </row>
    <row r="3631" spans="1:6">
      <c r="A3631" s="112"/>
      <c r="B3631" s="12"/>
      <c r="C3631" s="13"/>
      <c r="D3631" s="13"/>
      <c r="E3631" s="13"/>
      <c r="F3631" s="13"/>
    </row>
    <row r="3632" spans="1:6">
      <c r="A3632" s="112"/>
      <c r="B3632" s="12"/>
      <c r="C3632" s="13"/>
      <c r="D3632" s="13"/>
      <c r="E3632" s="13"/>
      <c r="F3632" s="13"/>
    </row>
    <row r="3633" spans="1:6">
      <c r="A3633" s="112"/>
      <c r="B3633" s="12"/>
      <c r="C3633" s="13"/>
      <c r="D3633" s="13"/>
      <c r="E3633" s="13"/>
      <c r="F3633" s="13"/>
    </row>
    <row r="3634" spans="1:6">
      <c r="A3634" s="112"/>
      <c r="B3634" s="12"/>
      <c r="C3634" s="13"/>
      <c r="D3634" s="13"/>
      <c r="E3634" s="13"/>
      <c r="F3634" s="13"/>
    </row>
    <row r="3635" spans="1:6">
      <c r="A3635" s="112"/>
      <c r="B3635" s="12"/>
      <c r="C3635" s="13"/>
      <c r="D3635" s="13"/>
      <c r="E3635" s="13"/>
      <c r="F3635" s="13"/>
    </row>
    <row r="3636" spans="1:6">
      <c r="A3636" s="112"/>
      <c r="B3636" s="12"/>
      <c r="C3636" s="13"/>
      <c r="D3636" s="13"/>
      <c r="E3636" s="13"/>
      <c r="F3636" s="13"/>
    </row>
    <row r="3637" spans="1:6">
      <c r="A3637" s="112"/>
      <c r="B3637" s="12"/>
      <c r="C3637" s="13"/>
      <c r="D3637" s="13"/>
      <c r="E3637" s="13"/>
      <c r="F3637" s="13"/>
    </row>
    <row r="3638" spans="1:6">
      <c r="A3638" s="112"/>
      <c r="B3638" s="12"/>
      <c r="C3638" s="13"/>
      <c r="D3638" s="13"/>
      <c r="E3638" s="13"/>
      <c r="F3638" s="13"/>
    </row>
    <row r="3639" spans="1:6">
      <c r="A3639" s="112"/>
      <c r="B3639" s="12"/>
      <c r="C3639" s="13"/>
      <c r="D3639" s="13"/>
      <c r="E3639" s="13"/>
      <c r="F3639" s="13"/>
    </row>
    <row r="3640" spans="1:6">
      <c r="A3640" s="112"/>
      <c r="B3640" s="12"/>
      <c r="C3640" s="13"/>
      <c r="D3640" s="13"/>
      <c r="E3640" s="13"/>
      <c r="F3640" s="13"/>
    </row>
    <row r="3641" spans="1:6">
      <c r="A3641" s="112"/>
      <c r="B3641" s="12"/>
      <c r="C3641" s="13"/>
      <c r="D3641" s="13"/>
      <c r="E3641" s="13"/>
      <c r="F3641" s="13"/>
    </row>
    <row r="3642" spans="1:6">
      <c r="A3642" s="112"/>
      <c r="B3642" s="12"/>
      <c r="C3642" s="13"/>
      <c r="D3642" s="13"/>
      <c r="E3642" s="13"/>
      <c r="F3642" s="13"/>
    </row>
    <row r="3643" spans="1:6">
      <c r="A3643" s="112"/>
      <c r="B3643" s="12"/>
      <c r="C3643" s="13"/>
      <c r="D3643" s="13"/>
      <c r="E3643" s="13"/>
      <c r="F3643" s="13"/>
    </row>
    <row r="3644" spans="1:6">
      <c r="A3644" s="112"/>
      <c r="B3644" s="12"/>
      <c r="C3644" s="13"/>
      <c r="D3644" s="13"/>
      <c r="E3644" s="13"/>
      <c r="F3644" s="13"/>
    </row>
    <row r="3645" spans="1:6">
      <c r="A3645" s="112"/>
      <c r="B3645" s="12"/>
      <c r="C3645" s="13"/>
      <c r="D3645" s="13"/>
      <c r="E3645" s="13"/>
      <c r="F3645" s="13"/>
    </row>
    <row r="3646" spans="1:6">
      <c r="A3646" s="112"/>
      <c r="B3646" s="12"/>
      <c r="C3646" s="13"/>
      <c r="D3646" s="13"/>
      <c r="E3646" s="13"/>
      <c r="F3646" s="13"/>
    </row>
    <row r="3647" spans="1:6">
      <c r="A3647" s="112"/>
      <c r="B3647" s="12"/>
      <c r="C3647" s="13"/>
      <c r="D3647" s="13"/>
      <c r="E3647" s="13"/>
      <c r="F3647" s="13"/>
    </row>
    <row r="3648" spans="1:6">
      <c r="A3648" s="112"/>
      <c r="B3648" s="12"/>
      <c r="C3648" s="13"/>
      <c r="D3648" s="13"/>
      <c r="E3648" s="13"/>
      <c r="F3648" s="13"/>
    </row>
    <row r="3649" spans="1:6">
      <c r="A3649" s="112"/>
      <c r="B3649" s="12"/>
      <c r="C3649" s="13"/>
      <c r="D3649" s="13"/>
      <c r="E3649" s="13"/>
      <c r="F3649" s="13"/>
    </row>
    <row r="3650" spans="1:6">
      <c r="A3650" s="112"/>
      <c r="B3650" s="12"/>
      <c r="C3650" s="13"/>
      <c r="D3650" s="13"/>
      <c r="E3650" s="13"/>
      <c r="F3650" s="13"/>
    </row>
    <row r="3651" spans="1:6">
      <c r="A3651" s="112"/>
      <c r="B3651" s="12"/>
      <c r="C3651" s="13"/>
      <c r="D3651" s="13"/>
      <c r="E3651" s="13"/>
      <c r="F3651" s="13"/>
    </row>
    <row r="3652" spans="1:6">
      <c r="A3652" s="112"/>
      <c r="B3652" s="12"/>
      <c r="C3652" s="13"/>
      <c r="D3652" s="13"/>
      <c r="E3652" s="13"/>
      <c r="F3652" s="13"/>
    </row>
    <row r="3653" spans="1:6">
      <c r="A3653" s="112"/>
      <c r="B3653" s="12"/>
      <c r="C3653" s="13"/>
      <c r="D3653" s="13"/>
      <c r="E3653" s="13"/>
      <c r="F3653" s="13"/>
    </row>
    <row r="3654" spans="1:6">
      <c r="A3654" s="112"/>
      <c r="B3654" s="12"/>
      <c r="C3654" s="13"/>
      <c r="D3654" s="13"/>
      <c r="E3654" s="13"/>
      <c r="F3654" s="13"/>
    </row>
    <row r="3655" spans="1:6">
      <c r="A3655" s="112"/>
      <c r="B3655" s="12"/>
      <c r="C3655" s="13"/>
      <c r="D3655" s="13"/>
      <c r="E3655" s="13"/>
      <c r="F3655" s="13"/>
    </row>
    <row r="3656" spans="1:6">
      <c r="A3656" s="112"/>
      <c r="B3656" s="12"/>
      <c r="C3656" s="13"/>
      <c r="D3656" s="13"/>
      <c r="E3656" s="13"/>
      <c r="F3656" s="13"/>
    </row>
    <row r="3657" spans="1:6">
      <c r="A3657" s="112"/>
      <c r="B3657" s="12"/>
      <c r="C3657" s="13"/>
      <c r="D3657" s="13"/>
      <c r="E3657" s="13"/>
      <c r="F3657" s="13"/>
    </row>
    <row r="3658" spans="1:6">
      <c r="A3658" s="112"/>
      <c r="B3658" s="12"/>
      <c r="C3658" s="13"/>
      <c r="D3658" s="13"/>
      <c r="E3658" s="13"/>
      <c r="F3658" s="13"/>
    </row>
    <row r="3659" spans="1:6">
      <c r="A3659" s="112"/>
      <c r="B3659" s="12"/>
      <c r="C3659" s="13"/>
      <c r="D3659" s="13"/>
      <c r="E3659" s="13"/>
      <c r="F3659" s="13"/>
    </row>
    <row r="3660" spans="1:6">
      <c r="A3660" s="112"/>
      <c r="B3660" s="12"/>
      <c r="C3660" s="13"/>
      <c r="D3660" s="13"/>
      <c r="E3660" s="13"/>
      <c r="F3660" s="13"/>
    </row>
    <row r="3661" spans="1:6">
      <c r="A3661" s="112"/>
      <c r="B3661" s="12"/>
      <c r="C3661" s="13"/>
      <c r="D3661" s="13"/>
      <c r="E3661" s="13"/>
      <c r="F3661" s="13"/>
    </row>
    <row r="3662" spans="1:6">
      <c r="A3662" s="112"/>
      <c r="B3662" s="12"/>
      <c r="C3662" s="13"/>
      <c r="D3662" s="13"/>
      <c r="E3662" s="13"/>
      <c r="F3662" s="13"/>
    </row>
    <row r="3663" spans="1:6">
      <c r="A3663" s="112"/>
      <c r="B3663" s="12"/>
      <c r="C3663" s="13"/>
      <c r="D3663" s="13"/>
      <c r="E3663" s="13"/>
      <c r="F3663" s="13"/>
    </row>
    <row r="3664" spans="1:6">
      <c r="A3664" s="112"/>
      <c r="B3664" s="12"/>
      <c r="C3664" s="13"/>
      <c r="D3664" s="13"/>
      <c r="E3664" s="13"/>
      <c r="F3664" s="13"/>
    </row>
    <row r="3665" spans="1:6">
      <c r="A3665" s="112"/>
      <c r="B3665" s="12"/>
      <c r="C3665" s="13"/>
      <c r="D3665" s="13"/>
      <c r="E3665" s="13"/>
      <c r="F3665" s="13"/>
    </row>
    <row r="3666" spans="1:6">
      <c r="A3666" s="112"/>
      <c r="B3666" s="12"/>
      <c r="C3666" s="13"/>
      <c r="D3666" s="13"/>
      <c r="E3666" s="13"/>
      <c r="F3666" s="13"/>
    </row>
    <row r="3667" spans="1:6">
      <c r="A3667" s="112"/>
      <c r="B3667" s="12"/>
      <c r="C3667" s="13"/>
      <c r="D3667" s="13"/>
      <c r="E3667" s="13"/>
      <c r="F3667" s="13"/>
    </row>
    <row r="3668" spans="1:6">
      <c r="A3668" s="112"/>
      <c r="B3668" s="12"/>
      <c r="C3668" s="13"/>
      <c r="D3668" s="13"/>
      <c r="E3668" s="13"/>
      <c r="F3668" s="13"/>
    </row>
    <row r="3669" spans="1:6">
      <c r="A3669" s="112"/>
      <c r="B3669" s="12"/>
      <c r="C3669" s="13"/>
      <c r="D3669" s="13"/>
      <c r="E3669" s="13"/>
      <c r="F3669" s="13"/>
    </row>
    <row r="3670" spans="1:6">
      <c r="A3670" s="112"/>
      <c r="B3670" s="12"/>
      <c r="C3670" s="13"/>
      <c r="D3670" s="13"/>
      <c r="E3670" s="13"/>
      <c r="F3670" s="13"/>
    </row>
    <row r="3671" spans="1:6">
      <c r="A3671" s="112"/>
      <c r="B3671" s="12"/>
      <c r="C3671" s="13"/>
      <c r="D3671" s="13"/>
      <c r="E3671" s="13"/>
      <c r="F3671" s="13"/>
    </row>
    <row r="3672" spans="1:6">
      <c r="A3672" s="112"/>
      <c r="B3672" s="12"/>
      <c r="C3672" s="13"/>
      <c r="D3672" s="13"/>
      <c r="E3672" s="13"/>
      <c r="F3672" s="13"/>
    </row>
    <row r="3673" spans="1:6">
      <c r="A3673" s="112"/>
      <c r="B3673" s="12"/>
      <c r="C3673" s="13"/>
      <c r="D3673" s="13"/>
      <c r="E3673" s="13"/>
      <c r="F3673" s="13"/>
    </row>
    <row r="3674" spans="1:6">
      <c r="A3674" s="112"/>
      <c r="B3674" s="12"/>
      <c r="C3674" s="13"/>
      <c r="D3674" s="13"/>
      <c r="E3674" s="13"/>
      <c r="F3674" s="13"/>
    </row>
    <row r="3675" spans="1:6">
      <c r="A3675" s="112"/>
      <c r="B3675" s="12"/>
      <c r="C3675" s="13"/>
      <c r="D3675" s="13"/>
      <c r="E3675" s="13"/>
      <c r="F3675" s="13"/>
    </row>
    <row r="3676" spans="1:6">
      <c r="A3676" s="112"/>
      <c r="B3676" s="12"/>
      <c r="C3676" s="13"/>
      <c r="D3676" s="13"/>
      <c r="E3676" s="13"/>
      <c r="F3676" s="13"/>
    </row>
    <row r="3677" spans="1:6">
      <c r="A3677" s="112"/>
      <c r="B3677" s="12"/>
      <c r="C3677" s="13"/>
      <c r="D3677" s="13"/>
      <c r="E3677" s="13"/>
      <c r="F3677" s="13"/>
    </row>
    <row r="3678" spans="1:6">
      <c r="A3678" s="112"/>
      <c r="B3678" s="12"/>
      <c r="C3678" s="13"/>
      <c r="D3678" s="13"/>
      <c r="E3678" s="13"/>
      <c r="F3678" s="13"/>
    </row>
    <row r="3679" spans="1:6">
      <c r="A3679" s="112"/>
      <c r="B3679" s="12"/>
      <c r="C3679" s="13"/>
      <c r="D3679" s="13"/>
      <c r="E3679" s="13"/>
      <c r="F3679" s="13"/>
    </row>
    <row r="3680" spans="1:6">
      <c r="A3680" s="112"/>
      <c r="B3680" s="12"/>
      <c r="C3680" s="13"/>
      <c r="D3680" s="13"/>
      <c r="E3680" s="13"/>
      <c r="F3680" s="13"/>
    </row>
    <row r="3681" spans="1:6">
      <c r="A3681" s="112"/>
      <c r="B3681" s="12"/>
      <c r="C3681" s="13"/>
      <c r="D3681" s="13"/>
      <c r="E3681" s="13"/>
      <c r="F3681" s="13"/>
    </row>
    <row r="3682" spans="1:6">
      <c r="A3682" s="112"/>
      <c r="B3682" s="12"/>
      <c r="C3682" s="13"/>
      <c r="D3682" s="13"/>
      <c r="E3682" s="13"/>
      <c r="F3682" s="13"/>
    </row>
    <row r="3683" spans="1:6">
      <c r="A3683" s="112"/>
      <c r="B3683" s="12"/>
      <c r="C3683" s="13"/>
      <c r="D3683" s="13"/>
      <c r="E3683" s="13"/>
      <c r="F3683" s="13"/>
    </row>
    <row r="3684" spans="1:6">
      <c r="A3684" s="112"/>
      <c r="B3684" s="12"/>
      <c r="C3684" s="13"/>
      <c r="D3684" s="13"/>
      <c r="E3684" s="13"/>
      <c r="F3684" s="13"/>
    </row>
    <row r="3685" spans="1:6">
      <c r="A3685" s="112"/>
      <c r="B3685" s="12"/>
      <c r="C3685" s="13"/>
      <c r="D3685" s="13"/>
      <c r="E3685" s="13"/>
      <c r="F3685" s="13"/>
    </row>
    <row r="3686" spans="1:6">
      <c r="A3686" s="112"/>
      <c r="B3686" s="12"/>
      <c r="C3686" s="13"/>
      <c r="D3686" s="13"/>
      <c r="E3686" s="13"/>
      <c r="F3686" s="13"/>
    </row>
    <row r="3687" spans="1:6">
      <c r="A3687" s="112"/>
      <c r="B3687" s="12"/>
      <c r="C3687" s="13"/>
      <c r="D3687" s="13"/>
      <c r="E3687" s="13"/>
      <c r="F3687" s="13"/>
    </row>
    <row r="3688" spans="1:6">
      <c r="A3688" s="112"/>
      <c r="B3688" s="12"/>
      <c r="C3688" s="13"/>
      <c r="D3688" s="13"/>
      <c r="E3688" s="13"/>
      <c r="F3688" s="13"/>
    </row>
    <row r="3689" spans="1:6">
      <c r="A3689" s="112"/>
      <c r="B3689" s="12"/>
      <c r="C3689" s="13"/>
      <c r="D3689" s="13"/>
      <c r="E3689" s="13"/>
      <c r="F3689" s="13"/>
    </row>
    <row r="3690" spans="1:6">
      <c r="A3690" s="112"/>
      <c r="B3690" s="12"/>
      <c r="C3690" s="13"/>
      <c r="D3690" s="13"/>
      <c r="E3690" s="13"/>
      <c r="F3690" s="13"/>
    </row>
    <row r="3691" spans="1:6">
      <c r="A3691" s="112"/>
      <c r="B3691" s="12"/>
      <c r="C3691" s="13"/>
      <c r="D3691" s="13"/>
      <c r="E3691" s="13"/>
      <c r="F3691" s="13"/>
    </row>
    <row r="3692" spans="1:6">
      <c r="A3692" s="112"/>
      <c r="B3692" s="12"/>
      <c r="C3692" s="13"/>
      <c r="D3692" s="13"/>
      <c r="E3692" s="13"/>
      <c r="F3692" s="13"/>
    </row>
    <row r="3693" spans="1:6">
      <c r="A3693" s="112"/>
      <c r="B3693" s="12"/>
      <c r="C3693" s="13"/>
      <c r="D3693" s="13"/>
      <c r="E3693" s="13"/>
      <c r="F3693" s="13"/>
    </row>
    <row r="3694" spans="1:6">
      <c r="A3694" s="112"/>
      <c r="B3694" s="12"/>
      <c r="C3694" s="13"/>
      <c r="D3694" s="13"/>
      <c r="E3694" s="13"/>
      <c r="F3694" s="13"/>
    </row>
    <row r="3695" spans="1:6">
      <c r="A3695" s="112"/>
      <c r="B3695" s="12"/>
      <c r="C3695" s="13"/>
      <c r="D3695" s="13"/>
      <c r="E3695" s="13"/>
      <c r="F3695" s="13"/>
    </row>
    <row r="3696" spans="1:6">
      <c r="A3696" s="112"/>
      <c r="B3696" s="12"/>
      <c r="C3696" s="13"/>
      <c r="D3696" s="13"/>
      <c r="E3696" s="13"/>
      <c r="F3696" s="13"/>
    </row>
    <row r="3697" spans="1:6">
      <c r="A3697" s="112"/>
      <c r="B3697" s="12"/>
      <c r="C3697" s="13"/>
      <c r="D3697" s="13"/>
      <c r="E3697" s="13"/>
      <c r="F3697" s="13"/>
    </row>
    <row r="3698" spans="1:6">
      <c r="A3698" s="112"/>
      <c r="B3698" s="12"/>
      <c r="C3698" s="13"/>
      <c r="D3698" s="13"/>
      <c r="E3698" s="13"/>
      <c r="F3698" s="13"/>
    </row>
    <row r="3699" spans="1:6">
      <c r="A3699" s="112"/>
      <c r="B3699" s="12"/>
      <c r="C3699" s="13"/>
      <c r="D3699" s="13"/>
      <c r="E3699" s="13"/>
      <c r="F3699" s="13"/>
    </row>
    <row r="3700" spans="1:6">
      <c r="A3700" s="112"/>
      <c r="B3700" s="12"/>
      <c r="C3700" s="13"/>
      <c r="D3700" s="13"/>
      <c r="E3700" s="13"/>
      <c r="F3700" s="13"/>
    </row>
    <row r="3701" spans="1:6">
      <c r="A3701" s="112"/>
      <c r="B3701" s="12"/>
      <c r="C3701" s="13"/>
      <c r="D3701" s="13"/>
      <c r="E3701" s="13"/>
      <c r="F3701" s="13"/>
    </row>
    <row r="3702" spans="1:6">
      <c r="A3702" s="112"/>
      <c r="B3702" s="12"/>
      <c r="C3702" s="13"/>
      <c r="D3702" s="13"/>
      <c r="E3702" s="13"/>
      <c r="F3702" s="13"/>
    </row>
    <row r="3703" spans="1:6">
      <c r="A3703" s="112"/>
      <c r="B3703" s="12"/>
      <c r="C3703" s="13"/>
      <c r="D3703" s="13"/>
      <c r="E3703" s="13"/>
      <c r="F3703" s="13"/>
    </row>
    <row r="3704" spans="1:6">
      <c r="A3704" s="112"/>
      <c r="B3704" s="12"/>
      <c r="C3704" s="13"/>
      <c r="D3704" s="13"/>
      <c r="E3704" s="13"/>
      <c r="F3704" s="13"/>
    </row>
    <row r="3705" spans="1:6">
      <c r="A3705" s="112"/>
      <c r="B3705" s="12"/>
      <c r="C3705" s="13"/>
      <c r="D3705" s="13"/>
      <c r="E3705" s="13"/>
      <c r="F3705" s="13"/>
    </row>
    <row r="3706" spans="1:6">
      <c r="A3706" s="112"/>
      <c r="B3706" s="12"/>
      <c r="C3706" s="13"/>
      <c r="D3706" s="13"/>
      <c r="E3706" s="13"/>
      <c r="F3706" s="13"/>
    </row>
    <row r="3707" spans="1:6">
      <c r="A3707" s="112"/>
      <c r="B3707" s="12"/>
      <c r="C3707" s="13"/>
      <c r="D3707" s="13"/>
      <c r="E3707" s="13"/>
      <c r="F3707" s="13"/>
    </row>
    <row r="3708" spans="1:6">
      <c r="A3708" s="112"/>
      <c r="B3708" s="12"/>
      <c r="C3708" s="13"/>
      <c r="D3708" s="13"/>
      <c r="E3708" s="13"/>
      <c r="F3708" s="13"/>
    </row>
    <row r="3709" spans="1:6">
      <c r="A3709" s="112"/>
      <c r="B3709" s="12"/>
      <c r="C3709" s="13"/>
      <c r="D3709" s="13"/>
      <c r="E3709" s="13"/>
      <c r="F3709" s="13"/>
    </row>
    <row r="3710" spans="1:6">
      <c r="A3710" s="112"/>
      <c r="B3710" s="12"/>
      <c r="C3710" s="13"/>
      <c r="D3710" s="13"/>
      <c r="E3710" s="13"/>
      <c r="F3710" s="13"/>
    </row>
    <row r="3711" spans="1:6">
      <c r="A3711" s="112"/>
      <c r="B3711" s="12"/>
      <c r="C3711" s="13"/>
      <c r="D3711" s="13"/>
      <c r="E3711" s="13"/>
      <c r="F3711" s="13"/>
    </row>
    <row r="3712" spans="1:6">
      <c r="A3712" s="112"/>
      <c r="B3712" s="12"/>
      <c r="C3712" s="13"/>
      <c r="D3712" s="13"/>
      <c r="E3712" s="13"/>
      <c r="F3712" s="13"/>
    </row>
    <row r="3713" spans="1:6">
      <c r="A3713" s="112"/>
      <c r="B3713" s="12"/>
      <c r="C3713" s="13"/>
      <c r="D3713" s="13"/>
      <c r="E3713" s="13"/>
      <c r="F3713" s="13"/>
    </row>
    <row r="3714" spans="1:6">
      <c r="A3714" s="112"/>
      <c r="B3714" s="12"/>
      <c r="C3714" s="13"/>
      <c r="D3714" s="13"/>
      <c r="E3714" s="13"/>
      <c r="F3714" s="13"/>
    </row>
    <row r="3715" spans="1:6">
      <c r="A3715" s="112"/>
      <c r="B3715" s="12"/>
      <c r="C3715" s="13"/>
      <c r="D3715" s="13"/>
      <c r="E3715" s="13"/>
      <c r="F3715" s="13"/>
    </row>
    <row r="3716" spans="1:6">
      <c r="A3716" s="112"/>
      <c r="B3716" s="12"/>
      <c r="C3716" s="13"/>
      <c r="D3716" s="13"/>
      <c r="E3716" s="13"/>
      <c r="F3716" s="13"/>
    </row>
    <row r="3717" spans="1:6">
      <c r="A3717" s="112"/>
      <c r="B3717" s="12"/>
      <c r="C3717" s="13"/>
      <c r="D3717" s="13"/>
      <c r="E3717" s="13"/>
      <c r="F3717" s="13"/>
    </row>
    <row r="3718" spans="1:6">
      <c r="A3718" s="112"/>
      <c r="B3718" s="12"/>
      <c r="C3718" s="13"/>
      <c r="D3718" s="13"/>
      <c r="E3718" s="13"/>
      <c r="F3718" s="13"/>
    </row>
    <row r="3719" spans="1:6">
      <c r="A3719" s="112"/>
      <c r="B3719" s="12"/>
      <c r="C3719" s="13"/>
      <c r="D3719" s="13"/>
      <c r="E3719" s="13"/>
      <c r="F3719" s="13"/>
    </row>
    <row r="3720" spans="1:6">
      <c r="A3720" s="112"/>
      <c r="B3720" s="12"/>
      <c r="C3720" s="13"/>
      <c r="D3720" s="13"/>
      <c r="E3720" s="13"/>
      <c r="F3720" s="13"/>
    </row>
    <row r="3721" spans="1:6">
      <c r="A3721" s="112"/>
      <c r="B3721" s="12"/>
      <c r="C3721" s="13"/>
      <c r="D3721" s="13"/>
      <c r="E3721" s="13"/>
      <c r="F3721" s="13"/>
    </row>
    <row r="3722" spans="1:6">
      <c r="A3722" s="112"/>
      <c r="B3722" s="12"/>
      <c r="C3722" s="13"/>
      <c r="D3722" s="13"/>
      <c r="E3722" s="13"/>
      <c r="F3722" s="13"/>
    </row>
    <row r="3723" spans="1:6">
      <c r="A3723" s="112"/>
      <c r="B3723" s="12"/>
      <c r="C3723" s="13"/>
      <c r="D3723" s="13"/>
      <c r="E3723" s="13"/>
      <c r="F3723" s="13"/>
    </row>
    <row r="3724" spans="1:6">
      <c r="A3724" s="112"/>
      <c r="B3724" s="12"/>
      <c r="C3724" s="13"/>
      <c r="D3724" s="13"/>
      <c r="E3724" s="13"/>
      <c r="F3724" s="13"/>
    </row>
    <row r="3725" spans="1:6">
      <c r="A3725" s="112"/>
      <c r="B3725" s="12"/>
      <c r="C3725" s="13"/>
      <c r="D3725" s="13"/>
      <c r="E3725" s="13"/>
      <c r="F3725" s="13"/>
    </row>
    <row r="3726" spans="1:6">
      <c r="A3726" s="112"/>
      <c r="B3726" s="12"/>
      <c r="C3726" s="13"/>
      <c r="D3726" s="13"/>
      <c r="E3726" s="13"/>
      <c r="F3726" s="13"/>
    </row>
    <row r="3727" spans="1:6">
      <c r="A3727" s="112"/>
      <c r="B3727" s="12"/>
      <c r="C3727" s="13"/>
      <c r="D3727" s="13"/>
      <c r="E3727" s="13"/>
      <c r="F3727" s="13"/>
    </row>
    <row r="3728" spans="1:6">
      <c r="A3728" s="112"/>
      <c r="B3728" s="12"/>
      <c r="C3728" s="13"/>
      <c r="D3728" s="13"/>
      <c r="E3728" s="13"/>
      <c r="F3728" s="13"/>
    </row>
    <row r="3729" spans="1:6">
      <c r="A3729" s="112"/>
      <c r="B3729" s="12"/>
      <c r="C3729" s="13"/>
      <c r="D3729" s="13"/>
      <c r="E3729" s="13"/>
      <c r="F3729" s="13"/>
    </row>
    <row r="3730" spans="1:6">
      <c r="A3730" s="112"/>
      <c r="B3730" s="12"/>
      <c r="C3730" s="13"/>
      <c r="D3730" s="13"/>
      <c r="E3730" s="13"/>
      <c r="F3730" s="13"/>
    </row>
    <row r="3731" spans="1:6">
      <c r="A3731" s="112"/>
      <c r="B3731" s="12"/>
      <c r="C3731" s="13"/>
      <c r="D3731" s="13"/>
      <c r="E3731" s="13"/>
      <c r="F3731" s="13"/>
    </row>
    <row r="3732" spans="1:6">
      <c r="A3732" s="112"/>
      <c r="B3732" s="12"/>
      <c r="C3732" s="13"/>
      <c r="D3732" s="13"/>
      <c r="E3732" s="13"/>
      <c r="F3732" s="13"/>
    </row>
    <row r="3733" spans="1:6">
      <c r="A3733" s="112"/>
      <c r="B3733" s="12"/>
      <c r="C3733" s="13"/>
      <c r="D3733" s="13"/>
      <c r="E3733" s="13"/>
      <c r="F3733" s="13"/>
    </row>
    <row r="3734" spans="1:6">
      <c r="A3734" s="112"/>
      <c r="B3734" s="12"/>
      <c r="C3734" s="13"/>
      <c r="D3734" s="13"/>
      <c r="E3734" s="13"/>
      <c r="F3734" s="13"/>
    </row>
    <row r="3735" spans="1:6">
      <c r="A3735" s="112"/>
      <c r="B3735" s="12"/>
      <c r="C3735" s="13"/>
      <c r="D3735" s="13"/>
      <c r="E3735" s="13"/>
      <c r="F3735" s="13"/>
    </row>
    <row r="3736" spans="1:6">
      <c r="A3736" s="112"/>
      <c r="B3736" s="12"/>
      <c r="C3736" s="13"/>
      <c r="D3736" s="13"/>
      <c r="E3736" s="13"/>
      <c r="F3736" s="13"/>
    </row>
    <row r="3737" spans="1:6">
      <c r="A3737" s="112"/>
      <c r="B3737" s="12"/>
      <c r="C3737" s="13"/>
      <c r="D3737" s="13"/>
      <c r="E3737" s="13"/>
      <c r="F3737" s="13"/>
    </row>
    <row r="3738" spans="1:6">
      <c r="A3738" s="112"/>
      <c r="B3738" s="12"/>
      <c r="C3738" s="13"/>
      <c r="D3738" s="13"/>
      <c r="E3738" s="13"/>
      <c r="F3738" s="13"/>
    </row>
    <row r="3739" spans="1:6">
      <c r="A3739" s="112"/>
      <c r="B3739" s="12"/>
      <c r="C3739" s="13"/>
      <c r="D3739" s="13"/>
      <c r="E3739" s="13"/>
      <c r="F3739" s="13"/>
    </row>
    <row r="3740" spans="1:6">
      <c r="A3740" s="112"/>
      <c r="B3740" s="12"/>
      <c r="C3740" s="13"/>
      <c r="D3740" s="13"/>
      <c r="E3740" s="13"/>
      <c r="F3740" s="13"/>
    </row>
    <row r="3741" spans="1:6">
      <c r="A3741" s="112"/>
      <c r="B3741" s="12"/>
      <c r="C3741" s="13"/>
      <c r="D3741" s="13"/>
      <c r="E3741" s="13"/>
      <c r="F3741" s="13"/>
    </row>
    <row r="3742" spans="1:6">
      <c r="A3742" s="112"/>
      <c r="B3742" s="12"/>
      <c r="C3742" s="13"/>
      <c r="D3742" s="13"/>
      <c r="E3742" s="13"/>
      <c r="F3742" s="13"/>
    </row>
    <row r="3743" spans="1:6">
      <c r="A3743" s="112"/>
      <c r="B3743" s="12"/>
      <c r="C3743" s="13"/>
      <c r="D3743" s="13"/>
      <c r="E3743" s="13"/>
      <c r="F3743" s="13"/>
    </row>
    <row r="3744" spans="1:6">
      <c r="A3744" s="112"/>
      <c r="B3744" s="12"/>
      <c r="C3744" s="13"/>
      <c r="D3744" s="13"/>
      <c r="E3744" s="13"/>
      <c r="F3744" s="13"/>
    </row>
    <row r="3745" spans="1:6">
      <c r="A3745" s="112"/>
      <c r="B3745" s="12"/>
      <c r="C3745" s="13"/>
      <c r="D3745" s="13"/>
      <c r="E3745" s="13"/>
      <c r="F3745" s="13"/>
    </row>
    <row r="3746" spans="1:6">
      <c r="A3746" s="112"/>
      <c r="B3746" s="12"/>
      <c r="C3746" s="13"/>
      <c r="D3746" s="13"/>
      <c r="E3746" s="13"/>
      <c r="F3746" s="13"/>
    </row>
    <row r="3747" spans="1:6">
      <c r="A3747" s="112"/>
      <c r="B3747" s="12"/>
      <c r="C3747" s="13"/>
      <c r="D3747" s="13"/>
      <c r="E3747" s="13"/>
      <c r="F3747" s="13"/>
    </row>
    <row r="3748" spans="1:6" ht="15" customHeight="1">
      <c r="A3748" s="112"/>
      <c r="B3748" s="12"/>
      <c r="C3748" s="13"/>
      <c r="D3748" s="13"/>
      <c r="E3748" s="13"/>
      <c r="F3748" s="13"/>
    </row>
    <row r="3749" spans="1:6">
      <c r="A3749" s="112"/>
      <c r="B3749" s="12"/>
      <c r="C3749" s="13"/>
      <c r="D3749" s="13"/>
      <c r="E3749" s="13"/>
      <c r="F3749" s="13"/>
    </row>
    <row r="3750" spans="1:6">
      <c r="A3750" s="112"/>
      <c r="B3750" s="12"/>
      <c r="C3750" s="13"/>
      <c r="D3750" s="13"/>
      <c r="E3750" s="13"/>
      <c r="F3750" s="13"/>
    </row>
    <row r="3751" spans="1:6">
      <c r="A3751" s="112"/>
      <c r="B3751" s="12"/>
      <c r="C3751" s="13"/>
      <c r="D3751" s="13"/>
      <c r="E3751" s="13"/>
      <c r="F3751" s="13"/>
    </row>
    <row r="3752" spans="1:6">
      <c r="A3752" s="112"/>
      <c r="B3752" s="12"/>
      <c r="C3752" s="13"/>
      <c r="D3752" s="13"/>
      <c r="E3752" s="13"/>
      <c r="F3752" s="13"/>
    </row>
    <row r="3753" spans="1:6">
      <c r="A3753" s="112"/>
      <c r="B3753" s="12"/>
      <c r="C3753" s="13"/>
      <c r="D3753" s="13"/>
      <c r="E3753" s="13"/>
      <c r="F3753" s="13"/>
    </row>
    <row r="3754" spans="1:6">
      <c r="A3754" s="112"/>
      <c r="B3754" s="12"/>
      <c r="C3754" s="13"/>
      <c r="D3754" s="13"/>
      <c r="E3754" s="13"/>
      <c r="F3754" s="13"/>
    </row>
    <row r="3755" spans="1:6">
      <c r="A3755" s="112"/>
      <c r="B3755" s="12"/>
      <c r="C3755" s="13"/>
      <c r="D3755" s="13"/>
      <c r="E3755" s="13"/>
      <c r="F3755" s="13"/>
    </row>
    <row r="3756" spans="1:6">
      <c r="A3756" s="112"/>
      <c r="B3756" s="12"/>
      <c r="C3756" s="13"/>
      <c r="D3756" s="13"/>
      <c r="E3756" s="13"/>
      <c r="F3756" s="13"/>
    </row>
    <row r="3757" spans="1:6">
      <c r="A3757" s="112"/>
      <c r="B3757" s="12"/>
      <c r="C3757" s="13"/>
      <c r="D3757" s="13"/>
      <c r="E3757" s="13"/>
      <c r="F3757" s="13"/>
    </row>
    <row r="3758" spans="1:6">
      <c r="A3758" s="112"/>
      <c r="B3758" s="12"/>
      <c r="C3758" s="13"/>
      <c r="D3758" s="13"/>
      <c r="E3758" s="13"/>
      <c r="F3758" s="13"/>
    </row>
    <row r="3759" spans="1:6">
      <c r="A3759" s="112"/>
      <c r="B3759" s="12"/>
      <c r="C3759" s="13"/>
      <c r="D3759" s="13"/>
      <c r="E3759" s="13"/>
      <c r="F3759" s="13"/>
    </row>
    <row r="3760" spans="1:6">
      <c r="A3760" s="112"/>
      <c r="B3760" s="12"/>
      <c r="C3760" s="13"/>
      <c r="D3760" s="13"/>
      <c r="E3760" s="13"/>
      <c r="F3760" s="13"/>
    </row>
    <row r="3761" spans="1:6">
      <c r="A3761" s="112"/>
      <c r="B3761" s="12"/>
      <c r="C3761" s="13"/>
      <c r="D3761" s="13"/>
      <c r="E3761" s="13"/>
      <c r="F3761" s="13"/>
    </row>
    <row r="3762" spans="1:6">
      <c r="A3762" s="112"/>
      <c r="B3762" s="12"/>
      <c r="C3762" s="13"/>
      <c r="D3762" s="13"/>
      <c r="E3762" s="13"/>
      <c r="F3762" s="13"/>
    </row>
    <row r="3763" spans="1:6">
      <c r="A3763" s="112"/>
      <c r="B3763" s="12"/>
      <c r="C3763" s="13"/>
      <c r="D3763" s="13"/>
      <c r="E3763" s="13"/>
      <c r="F3763" s="13"/>
    </row>
    <row r="3764" spans="1:6">
      <c r="A3764" s="112"/>
      <c r="B3764" s="12"/>
      <c r="C3764" s="13"/>
      <c r="D3764" s="13"/>
      <c r="E3764" s="13"/>
      <c r="F3764" s="13"/>
    </row>
    <row r="3765" spans="1:6">
      <c r="A3765" s="112"/>
      <c r="B3765" s="12"/>
      <c r="C3765" s="13"/>
      <c r="D3765" s="13"/>
      <c r="E3765" s="13"/>
      <c r="F3765" s="13"/>
    </row>
    <row r="3766" spans="1:6">
      <c r="A3766" s="112"/>
      <c r="B3766" s="12"/>
      <c r="C3766" s="13"/>
      <c r="D3766" s="13"/>
      <c r="E3766" s="13"/>
      <c r="F3766" s="13"/>
    </row>
    <row r="3767" spans="1:6">
      <c r="A3767" s="112"/>
      <c r="B3767" s="12"/>
      <c r="C3767" s="13"/>
      <c r="D3767" s="13"/>
      <c r="E3767" s="13"/>
      <c r="F3767" s="13"/>
    </row>
    <row r="3768" spans="1:6">
      <c r="A3768" s="112"/>
      <c r="B3768" s="12"/>
      <c r="C3768" s="13"/>
      <c r="D3768" s="13"/>
      <c r="E3768" s="13"/>
      <c r="F3768" s="13"/>
    </row>
    <row r="3769" spans="1:6">
      <c r="A3769" s="112"/>
      <c r="B3769" s="12"/>
      <c r="C3769" s="13"/>
      <c r="D3769" s="13"/>
      <c r="E3769" s="13"/>
      <c r="F3769" s="13"/>
    </row>
    <row r="3770" spans="1:6">
      <c r="A3770" s="112"/>
      <c r="B3770" s="12"/>
      <c r="C3770" s="13"/>
      <c r="D3770" s="13"/>
      <c r="E3770" s="13"/>
      <c r="F3770" s="13"/>
    </row>
    <row r="3771" spans="1:6">
      <c r="A3771" s="112"/>
      <c r="B3771" s="12"/>
      <c r="C3771" s="13"/>
      <c r="D3771" s="13"/>
      <c r="E3771" s="13"/>
      <c r="F3771" s="13"/>
    </row>
    <row r="3772" spans="1:6">
      <c r="A3772" s="112"/>
      <c r="B3772" s="12"/>
      <c r="C3772" s="13"/>
      <c r="D3772" s="13"/>
      <c r="E3772" s="13"/>
      <c r="F3772" s="13"/>
    </row>
    <row r="3773" spans="1:6">
      <c r="A3773" s="112"/>
      <c r="B3773" s="12"/>
      <c r="C3773" s="13"/>
      <c r="D3773" s="13"/>
      <c r="E3773" s="13"/>
      <c r="F3773" s="13"/>
    </row>
    <row r="3774" spans="1:6">
      <c r="A3774" s="112"/>
      <c r="B3774" s="12"/>
      <c r="C3774" s="13"/>
      <c r="D3774" s="13"/>
      <c r="E3774" s="13"/>
      <c r="F3774" s="13"/>
    </row>
    <row r="3775" spans="1:6">
      <c r="A3775" s="112"/>
      <c r="B3775" s="12"/>
      <c r="C3775" s="13"/>
      <c r="D3775" s="13"/>
      <c r="E3775" s="13"/>
      <c r="F3775" s="13"/>
    </row>
    <row r="3776" spans="1:6">
      <c r="A3776" s="112"/>
      <c r="B3776" s="12"/>
      <c r="C3776" s="13"/>
      <c r="D3776" s="13"/>
      <c r="E3776" s="13"/>
      <c r="F3776" s="13"/>
    </row>
    <row r="3777" spans="1:6">
      <c r="A3777" s="112"/>
      <c r="B3777" s="12"/>
      <c r="C3777" s="13"/>
      <c r="D3777" s="13"/>
      <c r="E3777" s="13"/>
      <c r="F3777" s="13"/>
    </row>
    <row r="3778" spans="1:6">
      <c r="A3778" s="112"/>
      <c r="B3778" s="12"/>
      <c r="C3778" s="13"/>
      <c r="D3778" s="13"/>
      <c r="E3778" s="13"/>
      <c r="F3778" s="13"/>
    </row>
    <row r="3779" spans="1:6">
      <c r="A3779" s="112"/>
      <c r="B3779" s="12"/>
      <c r="C3779" s="13"/>
      <c r="D3779" s="13"/>
      <c r="E3779" s="13"/>
      <c r="F3779" s="13"/>
    </row>
    <row r="3780" spans="1:6">
      <c r="A3780" s="112"/>
      <c r="B3780" s="12"/>
      <c r="C3780" s="13"/>
      <c r="D3780" s="13"/>
      <c r="E3780" s="13"/>
      <c r="F3780" s="13"/>
    </row>
    <row r="3781" spans="1:6">
      <c r="A3781" s="112"/>
      <c r="B3781" s="12"/>
      <c r="C3781" s="13"/>
      <c r="D3781" s="13"/>
      <c r="E3781" s="13"/>
      <c r="F3781" s="13"/>
    </row>
    <row r="3782" spans="1:6">
      <c r="A3782" s="112"/>
      <c r="B3782" s="12"/>
      <c r="C3782" s="13"/>
      <c r="D3782" s="13"/>
      <c r="E3782" s="13"/>
      <c r="F3782" s="13"/>
    </row>
    <row r="3783" spans="1:6">
      <c r="A3783" s="112"/>
      <c r="B3783" s="12"/>
      <c r="C3783" s="13"/>
      <c r="D3783" s="13"/>
      <c r="E3783" s="13"/>
      <c r="F3783" s="13"/>
    </row>
    <row r="3784" spans="1:6">
      <c r="A3784" s="112"/>
      <c r="B3784" s="12"/>
      <c r="C3784" s="13"/>
      <c r="D3784" s="13"/>
      <c r="E3784" s="13"/>
      <c r="F3784" s="13"/>
    </row>
    <row r="3785" spans="1:6">
      <c r="A3785" s="112"/>
      <c r="B3785" s="12"/>
      <c r="C3785" s="13"/>
      <c r="D3785" s="13"/>
      <c r="E3785" s="13"/>
      <c r="F3785" s="13"/>
    </row>
    <row r="3786" spans="1:6">
      <c r="A3786" s="112"/>
      <c r="B3786" s="12"/>
      <c r="C3786" s="13"/>
      <c r="D3786" s="13"/>
      <c r="E3786" s="13"/>
      <c r="F3786" s="13"/>
    </row>
    <row r="3787" spans="1:6">
      <c r="A3787" s="112"/>
      <c r="B3787" s="12"/>
      <c r="C3787" s="13"/>
      <c r="D3787" s="13"/>
      <c r="E3787" s="13"/>
      <c r="F3787" s="13"/>
    </row>
    <row r="3788" spans="1:6">
      <c r="A3788" s="112"/>
      <c r="B3788" s="12"/>
      <c r="C3788" s="13"/>
      <c r="D3788" s="13"/>
      <c r="E3788" s="13"/>
      <c r="F3788" s="13"/>
    </row>
    <row r="3789" spans="1:6">
      <c r="A3789" s="112"/>
      <c r="B3789" s="12"/>
      <c r="C3789" s="13"/>
      <c r="D3789" s="13"/>
      <c r="E3789" s="13"/>
      <c r="F3789" s="13"/>
    </row>
    <row r="3790" spans="1:6">
      <c r="A3790" s="112"/>
      <c r="B3790" s="12"/>
      <c r="C3790" s="13"/>
      <c r="D3790" s="13"/>
      <c r="E3790" s="13"/>
      <c r="F3790" s="13"/>
    </row>
    <row r="3791" spans="1:6">
      <c r="A3791" s="112"/>
      <c r="B3791" s="12"/>
      <c r="C3791" s="13"/>
      <c r="D3791" s="13"/>
      <c r="E3791" s="13"/>
      <c r="F3791" s="13"/>
    </row>
    <row r="3792" spans="1:6">
      <c r="A3792" s="112"/>
      <c r="B3792" s="12"/>
      <c r="C3792" s="13"/>
      <c r="D3792" s="13"/>
      <c r="E3792" s="13"/>
      <c r="F3792" s="13"/>
    </row>
    <row r="3793" spans="1:6">
      <c r="A3793" s="112"/>
      <c r="B3793" s="12"/>
      <c r="C3793" s="13"/>
      <c r="D3793" s="13"/>
      <c r="E3793" s="13"/>
      <c r="F3793" s="13"/>
    </row>
    <row r="3794" spans="1:6">
      <c r="A3794" s="112"/>
      <c r="B3794" s="12"/>
      <c r="C3794" s="13"/>
      <c r="D3794" s="13"/>
      <c r="E3794" s="13"/>
      <c r="F3794" s="13"/>
    </row>
    <row r="3795" spans="1:6">
      <c r="A3795" s="112"/>
      <c r="B3795" s="12"/>
      <c r="C3795" s="13"/>
      <c r="D3795" s="13"/>
      <c r="E3795" s="13"/>
      <c r="F3795" s="13"/>
    </row>
    <row r="3796" spans="1:6">
      <c r="A3796" s="112"/>
      <c r="B3796" s="12"/>
      <c r="C3796" s="13"/>
      <c r="D3796" s="13"/>
      <c r="E3796" s="13"/>
      <c r="F3796" s="13"/>
    </row>
    <row r="3797" spans="1:6">
      <c r="A3797" s="112"/>
      <c r="B3797" s="12"/>
      <c r="C3797" s="13"/>
      <c r="D3797" s="13"/>
      <c r="E3797" s="13"/>
      <c r="F3797" s="13"/>
    </row>
    <row r="3798" spans="1:6">
      <c r="A3798" s="112"/>
      <c r="B3798" s="12"/>
      <c r="C3798" s="13"/>
      <c r="D3798" s="13"/>
      <c r="E3798" s="13"/>
      <c r="F3798" s="13"/>
    </row>
    <row r="3799" spans="1:6">
      <c r="A3799" s="112"/>
      <c r="B3799" s="12"/>
      <c r="C3799" s="13"/>
      <c r="D3799" s="13"/>
      <c r="E3799" s="13"/>
      <c r="F3799" s="13"/>
    </row>
    <row r="3800" spans="1:6">
      <c r="A3800" s="112"/>
      <c r="B3800" s="12"/>
      <c r="C3800" s="13"/>
      <c r="D3800" s="13"/>
      <c r="E3800" s="13"/>
      <c r="F3800" s="13"/>
    </row>
    <row r="3801" spans="1:6">
      <c r="A3801" s="112"/>
      <c r="B3801" s="12"/>
      <c r="C3801" s="13"/>
      <c r="D3801" s="13"/>
      <c r="E3801" s="13"/>
      <c r="F3801" s="13"/>
    </row>
    <row r="3802" spans="1:6">
      <c r="A3802" s="112"/>
      <c r="B3802" s="12"/>
      <c r="C3802" s="13"/>
      <c r="D3802" s="13"/>
      <c r="E3802" s="13"/>
      <c r="F3802" s="13"/>
    </row>
    <row r="3803" spans="1:6">
      <c r="A3803" s="112"/>
      <c r="B3803" s="12"/>
      <c r="C3803" s="13"/>
      <c r="D3803" s="13"/>
      <c r="E3803" s="13"/>
      <c r="F3803" s="13"/>
    </row>
    <row r="3804" spans="1:6">
      <c r="A3804" s="112"/>
      <c r="B3804" s="12"/>
      <c r="C3804" s="13"/>
      <c r="D3804" s="13"/>
      <c r="E3804" s="13"/>
      <c r="F3804" s="13"/>
    </row>
    <row r="3805" spans="1:6">
      <c r="A3805" s="112"/>
      <c r="B3805" s="12"/>
      <c r="C3805" s="13"/>
      <c r="D3805" s="13"/>
      <c r="E3805" s="13"/>
      <c r="F3805" s="13"/>
    </row>
    <row r="3806" spans="1:6">
      <c r="A3806" s="112"/>
      <c r="B3806" s="12"/>
      <c r="C3806" s="13"/>
      <c r="D3806" s="13"/>
      <c r="E3806" s="13"/>
      <c r="F3806" s="13"/>
    </row>
    <row r="3807" spans="1:6">
      <c r="A3807" s="112"/>
      <c r="B3807" s="12"/>
      <c r="C3807" s="13"/>
      <c r="D3807" s="13"/>
      <c r="E3807" s="13"/>
      <c r="F3807" s="13"/>
    </row>
    <row r="3808" spans="1:6">
      <c r="A3808" s="112"/>
      <c r="B3808" s="12"/>
      <c r="C3808" s="13"/>
      <c r="D3808" s="13"/>
      <c r="E3808" s="13"/>
      <c r="F3808" s="13"/>
    </row>
    <row r="3809" spans="1:6">
      <c r="A3809" s="112"/>
      <c r="B3809" s="12"/>
      <c r="C3809" s="13"/>
      <c r="D3809" s="13"/>
      <c r="E3809" s="13"/>
      <c r="F3809" s="13"/>
    </row>
    <row r="3810" spans="1:6">
      <c r="A3810" s="112"/>
      <c r="B3810" s="12"/>
      <c r="C3810" s="13"/>
      <c r="D3810" s="13"/>
      <c r="E3810" s="13"/>
      <c r="F3810" s="13"/>
    </row>
    <row r="3811" spans="1:6">
      <c r="A3811" s="112"/>
      <c r="B3811" s="12"/>
      <c r="C3811" s="13"/>
      <c r="D3811" s="13"/>
      <c r="E3811" s="13"/>
      <c r="F3811" s="13"/>
    </row>
    <row r="3812" spans="1:6">
      <c r="A3812" s="112"/>
      <c r="B3812" s="12"/>
      <c r="C3812" s="13"/>
      <c r="D3812" s="13"/>
      <c r="E3812" s="13"/>
      <c r="F3812" s="13"/>
    </row>
    <row r="3813" spans="1:6">
      <c r="A3813" s="112"/>
      <c r="B3813" s="12"/>
      <c r="C3813" s="13"/>
      <c r="D3813" s="13"/>
      <c r="E3813" s="13"/>
      <c r="F3813" s="13"/>
    </row>
    <row r="3814" spans="1:6">
      <c r="A3814" s="112"/>
      <c r="B3814" s="12"/>
      <c r="C3814" s="13"/>
      <c r="D3814" s="13"/>
      <c r="E3814" s="13"/>
      <c r="F3814" s="13"/>
    </row>
    <row r="3815" spans="1:6">
      <c r="A3815" s="112"/>
      <c r="B3815" s="12"/>
      <c r="C3815" s="13"/>
      <c r="D3815" s="13"/>
      <c r="E3815" s="13"/>
      <c r="F3815" s="13"/>
    </row>
    <row r="3816" spans="1:6">
      <c r="A3816" s="112"/>
      <c r="B3816" s="12"/>
      <c r="C3816" s="13"/>
      <c r="D3816" s="13"/>
      <c r="E3816" s="13"/>
      <c r="F3816" s="13"/>
    </row>
    <row r="3817" spans="1:6">
      <c r="A3817" s="112"/>
      <c r="B3817" s="12"/>
      <c r="C3817" s="13"/>
      <c r="D3817" s="13"/>
      <c r="E3817" s="13"/>
      <c r="F3817" s="13"/>
    </row>
    <row r="3818" spans="1:6">
      <c r="A3818" s="112"/>
      <c r="B3818" s="12"/>
      <c r="C3818" s="13"/>
      <c r="D3818" s="13"/>
      <c r="E3818" s="13"/>
      <c r="F3818" s="13"/>
    </row>
    <row r="3819" spans="1:6">
      <c r="A3819" s="112"/>
      <c r="B3819" s="12"/>
      <c r="C3819" s="13"/>
      <c r="D3819" s="13"/>
      <c r="E3819" s="13"/>
      <c r="F3819" s="13"/>
    </row>
    <row r="3820" spans="1:6">
      <c r="A3820" s="112"/>
      <c r="B3820" s="12"/>
      <c r="C3820" s="13"/>
      <c r="D3820" s="13"/>
      <c r="E3820" s="13"/>
      <c r="F3820" s="13"/>
    </row>
    <row r="3821" spans="1:6">
      <c r="A3821" s="112"/>
      <c r="B3821" s="12"/>
      <c r="C3821" s="13"/>
      <c r="D3821" s="13"/>
      <c r="E3821" s="13"/>
      <c r="F3821" s="13"/>
    </row>
    <row r="3822" spans="1:6">
      <c r="A3822" s="112"/>
      <c r="B3822" s="12"/>
      <c r="C3822" s="13"/>
      <c r="D3822" s="13"/>
      <c r="E3822" s="13"/>
      <c r="F3822" s="13"/>
    </row>
    <row r="3823" spans="1:6">
      <c r="A3823" s="112"/>
      <c r="B3823" s="12"/>
      <c r="C3823" s="13"/>
      <c r="D3823" s="13"/>
      <c r="E3823" s="13"/>
      <c r="F3823" s="13"/>
    </row>
    <row r="3824" spans="1:6">
      <c r="A3824" s="112"/>
      <c r="B3824" s="12"/>
      <c r="C3824" s="13"/>
      <c r="D3824" s="13"/>
      <c r="E3824" s="13"/>
      <c r="F3824" s="13"/>
    </row>
    <row r="3825" spans="1:6">
      <c r="A3825" s="112"/>
      <c r="B3825" s="12"/>
      <c r="C3825" s="13"/>
      <c r="D3825" s="13"/>
      <c r="E3825" s="13"/>
      <c r="F3825" s="13"/>
    </row>
    <row r="3826" spans="1:6">
      <c r="A3826" s="112"/>
      <c r="B3826" s="12"/>
      <c r="C3826" s="13"/>
      <c r="D3826" s="13"/>
      <c r="E3826" s="13"/>
      <c r="F3826" s="13"/>
    </row>
    <row r="3827" spans="1:6">
      <c r="A3827" s="112"/>
      <c r="B3827" s="12"/>
      <c r="C3827" s="13"/>
      <c r="D3827" s="13"/>
      <c r="E3827" s="13"/>
      <c r="F3827" s="13"/>
    </row>
    <row r="3828" spans="1:6">
      <c r="A3828" s="112"/>
      <c r="B3828" s="12"/>
      <c r="C3828" s="13"/>
      <c r="D3828" s="13"/>
      <c r="E3828" s="13"/>
      <c r="F3828" s="13"/>
    </row>
    <row r="3829" spans="1:6">
      <c r="A3829" s="112"/>
      <c r="B3829" s="12"/>
      <c r="C3829" s="13"/>
      <c r="D3829" s="13"/>
      <c r="E3829" s="13"/>
      <c r="F3829" s="13"/>
    </row>
    <row r="3830" spans="1:6">
      <c r="A3830" s="112"/>
      <c r="B3830" s="12"/>
      <c r="C3830" s="13"/>
      <c r="D3830" s="13"/>
      <c r="E3830" s="13"/>
      <c r="F3830" s="13"/>
    </row>
    <row r="3831" spans="1:6">
      <c r="A3831" s="112"/>
      <c r="B3831" s="12"/>
      <c r="C3831" s="13"/>
      <c r="D3831" s="13"/>
      <c r="E3831" s="13"/>
      <c r="F3831" s="13"/>
    </row>
    <row r="3832" spans="1:6">
      <c r="A3832" s="112"/>
      <c r="B3832" s="12"/>
      <c r="C3832" s="13"/>
      <c r="D3832" s="13"/>
      <c r="E3832" s="13"/>
      <c r="F3832" s="13"/>
    </row>
    <row r="3833" spans="1:6">
      <c r="A3833" s="112"/>
      <c r="B3833" s="12"/>
      <c r="C3833" s="13"/>
      <c r="D3833" s="13"/>
      <c r="E3833" s="13"/>
      <c r="F3833" s="13"/>
    </row>
    <row r="3834" spans="1:6">
      <c r="A3834" s="112"/>
      <c r="B3834" s="12"/>
      <c r="C3834" s="13"/>
      <c r="D3834" s="13"/>
      <c r="E3834" s="13"/>
      <c r="F3834" s="13"/>
    </row>
    <row r="3835" spans="1:6">
      <c r="A3835" s="112"/>
      <c r="B3835" s="12"/>
      <c r="C3835" s="13"/>
      <c r="D3835" s="13"/>
      <c r="E3835" s="13"/>
      <c r="F3835" s="13"/>
    </row>
    <row r="3836" spans="1:6">
      <c r="A3836" s="112"/>
      <c r="B3836" s="12"/>
      <c r="C3836" s="13"/>
      <c r="D3836" s="13"/>
      <c r="E3836" s="13"/>
      <c r="F3836" s="13"/>
    </row>
    <row r="3837" spans="1:6">
      <c r="A3837" s="112"/>
      <c r="B3837" s="12"/>
      <c r="C3837" s="13"/>
      <c r="D3837" s="13"/>
      <c r="E3837" s="13"/>
      <c r="F3837" s="13"/>
    </row>
    <row r="3838" spans="1:6">
      <c r="A3838" s="112"/>
      <c r="B3838" s="12"/>
      <c r="C3838" s="13"/>
      <c r="D3838" s="13"/>
      <c r="E3838" s="13"/>
      <c r="F3838" s="13"/>
    </row>
    <row r="3839" spans="1:6">
      <c r="A3839" s="112"/>
      <c r="B3839" s="12"/>
      <c r="C3839" s="13"/>
      <c r="D3839" s="13"/>
      <c r="E3839" s="13"/>
      <c r="F3839" s="13"/>
    </row>
    <row r="3840" spans="1:6">
      <c r="A3840" s="112"/>
      <c r="B3840" s="12"/>
      <c r="C3840" s="13"/>
      <c r="D3840" s="13"/>
      <c r="E3840" s="13"/>
      <c r="F3840" s="13"/>
    </row>
    <row r="3841" spans="1:6">
      <c r="A3841" s="112"/>
      <c r="B3841" s="12"/>
      <c r="C3841" s="13"/>
      <c r="D3841" s="13"/>
      <c r="E3841" s="13"/>
      <c r="F3841" s="13"/>
    </row>
    <row r="3842" spans="1:6">
      <c r="A3842" s="112"/>
      <c r="B3842" s="12"/>
      <c r="C3842" s="13"/>
      <c r="D3842" s="13"/>
      <c r="E3842" s="13"/>
      <c r="F3842" s="13"/>
    </row>
    <row r="3843" spans="1:6">
      <c r="A3843" s="112"/>
      <c r="B3843" s="12"/>
      <c r="C3843" s="13"/>
      <c r="D3843" s="13"/>
      <c r="E3843" s="13"/>
      <c r="F3843" s="13"/>
    </row>
    <row r="3844" spans="1:6">
      <c r="A3844" s="112"/>
      <c r="B3844" s="12"/>
      <c r="C3844" s="13"/>
      <c r="D3844" s="13"/>
      <c r="E3844" s="13"/>
      <c r="F3844" s="13"/>
    </row>
    <row r="3845" spans="1:6">
      <c r="A3845" s="112"/>
      <c r="B3845" s="12"/>
      <c r="C3845" s="13"/>
      <c r="D3845" s="13"/>
      <c r="E3845" s="13"/>
      <c r="F3845" s="13"/>
    </row>
    <row r="3846" spans="1:6">
      <c r="A3846" s="112"/>
      <c r="B3846" s="12"/>
      <c r="C3846" s="13"/>
      <c r="D3846" s="13"/>
      <c r="E3846" s="13"/>
      <c r="F3846" s="13"/>
    </row>
    <row r="3847" spans="1:6">
      <c r="A3847" s="112"/>
      <c r="B3847" s="12"/>
      <c r="C3847" s="13"/>
      <c r="D3847" s="13"/>
      <c r="E3847" s="13"/>
      <c r="F3847" s="13"/>
    </row>
    <row r="3848" spans="1:6">
      <c r="A3848" s="112"/>
      <c r="B3848" s="12"/>
      <c r="C3848" s="13"/>
      <c r="D3848" s="13"/>
      <c r="E3848" s="13"/>
      <c r="F3848" s="13"/>
    </row>
    <row r="3849" spans="1:6">
      <c r="A3849" s="112"/>
      <c r="B3849" s="12"/>
      <c r="C3849" s="13"/>
      <c r="D3849" s="13"/>
      <c r="E3849" s="13"/>
      <c r="F3849" s="13"/>
    </row>
    <row r="3850" spans="1:6">
      <c r="A3850" s="112"/>
      <c r="B3850" s="12"/>
      <c r="C3850" s="13"/>
      <c r="D3850" s="13"/>
      <c r="E3850" s="13"/>
      <c r="F3850" s="13"/>
    </row>
    <row r="3851" spans="1:6">
      <c r="A3851" s="112"/>
      <c r="B3851" s="12"/>
      <c r="C3851" s="13"/>
      <c r="D3851" s="13"/>
      <c r="E3851" s="13"/>
      <c r="F3851" s="13"/>
    </row>
    <row r="3852" spans="1:6">
      <c r="A3852" s="112"/>
      <c r="B3852" s="12"/>
      <c r="C3852" s="13"/>
      <c r="D3852" s="13"/>
      <c r="E3852" s="13"/>
      <c r="F3852" s="13"/>
    </row>
    <row r="3853" spans="1:6">
      <c r="A3853" s="112"/>
      <c r="B3853" s="12"/>
      <c r="C3853" s="13"/>
      <c r="D3853" s="13"/>
      <c r="E3853" s="13"/>
      <c r="F3853" s="13"/>
    </row>
    <row r="3854" spans="1:6">
      <c r="A3854" s="112"/>
      <c r="B3854" s="12"/>
      <c r="C3854" s="13"/>
      <c r="D3854" s="13"/>
      <c r="E3854" s="13"/>
      <c r="F3854" s="13"/>
    </row>
    <row r="3855" spans="1:6">
      <c r="A3855" s="112"/>
      <c r="B3855" s="12"/>
      <c r="C3855" s="13"/>
      <c r="D3855" s="13"/>
      <c r="E3855" s="13"/>
      <c r="F3855" s="13"/>
    </row>
    <row r="3856" spans="1:6">
      <c r="A3856" s="112"/>
      <c r="B3856" s="12"/>
      <c r="C3856" s="13"/>
      <c r="D3856" s="13"/>
      <c r="E3856" s="13"/>
      <c r="F3856" s="13"/>
    </row>
    <row r="3857" spans="1:6">
      <c r="A3857" s="112"/>
      <c r="B3857" s="12"/>
      <c r="C3857" s="13"/>
      <c r="D3857" s="13"/>
      <c r="E3857" s="13"/>
      <c r="F3857" s="13"/>
    </row>
    <row r="3858" spans="1:6">
      <c r="A3858" s="112"/>
      <c r="B3858" s="12"/>
      <c r="C3858" s="13"/>
      <c r="D3858" s="13"/>
      <c r="E3858" s="13"/>
      <c r="F3858" s="13"/>
    </row>
    <row r="3859" spans="1:6">
      <c r="A3859" s="112"/>
      <c r="B3859" s="12"/>
      <c r="C3859" s="13"/>
      <c r="D3859" s="13"/>
      <c r="E3859" s="13"/>
      <c r="F3859" s="13"/>
    </row>
    <row r="3860" spans="1:6">
      <c r="A3860" s="112"/>
      <c r="B3860" s="12"/>
      <c r="C3860" s="13"/>
      <c r="D3860" s="13"/>
      <c r="E3860" s="13"/>
      <c r="F3860" s="13"/>
    </row>
    <row r="3861" spans="1:6">
      <c r="A3861" s="112"/>
      <c r="B3861" s="12"/>
      <c r="C3861" s="13"/>
      <c r="D3861" s="13"/>
      <c r="E3861" s="13"/>
      <c r="F3861" s="13"/>
    </row>
    <row r="3862" spans="1:6">
      <c r="A3862" s="112"/>
      <c r="B3862" s="12"/>
      <c r="C3862" s="13"/>
      <c r="D3862" s="13"/>
      <c r="E3862" s="13"/>
      <c r="F3862" s="13"/>
    </row>
    <row r="3863" spans="1:6">
      <c r="A3863" s="112"/>
      <c r="B3863" s="12"/>
      <c r="C3863" s="13"/>
      <c r="D3863" s="13"/>
      <c r="E3863" s="13"/>
      <c r="F3863" s="13"/>
    </row>
    <row r="3864" spans="1:6">
      <c r="A3864" s="112"/>
      <c r="B3864" s="12"/>
      <c r="C3864" s="13"/>
      <c r="D3864" s="13"/>
      <c r="E3864" s="13"/>
      <c r="F3864" s="13"/>
    </row>
    <row r="3865" spans="1:6">
      <c r="A3865" s="112"/>
      <c r="B3865" s="12"/>
      <c r="C3865" s="13"/>
      <c r="D3865" s="13"/>
      <c r="E3865" s="13"/>
      <c r="F3865" s="13"/>
    </row>
    <row r="3866" spans="1:6">
      <c r="A3866" s="112"/>
      <c r="B3866" s="12"/>
      <c r="C3866" s="13"/>
      <c r="D3866" s="13"/>
      <c r="E3866" s="13"/>
      <c r="F3866" s="13"/>
    </row>
    <row r="3867" spans="1:6">
      <c r="A3867" s="112"/>
      <c r="B3867" s="12"/>
      <c r="C3867" s="13"/>
      <c r="D3867" s="13"/>
      <c r="E3867" s="13"/>
      <c r="F3867" s="13"/>
    </row>
    <row r="3868" spans="1:6">
      <c r="A3868" s="112"/>
      <c r="B3868" s="12"/>
      <c r="C3868" s="13"/>
      <c r="D3868" s="13"/>
      <c r="E3868" s="13"/>
      <c r="F3868" s="13"/>
    </row>
    <row r="3869" spans="1:6">
      <c r="A3869" s="112"/>
      <c r="B3869" s="12"/>
      <c r="C3869" s="13"/>
      <c r="D3869" s="13"/>
      <c r="E3869" s="13"/>
      <c r="F3869" s="13"/>
    </row>
    <row r="3870" spans="1:6">
      <c r="A3870" s="112"/>
      <c r="B3870" s="12"/>
      <c r="C3870" s="13"/>
      <c r="D3870" s="13"/>
      <c r="E3870" s="13"/>
      <c r="F3870" s="13"/>
    </row>
    <row r="3871" spans="1:6">
      <c r="A3871" s="112"/>
      <c r="B3871" s="12"/>
      <c r="C3871" s="13"/>
      <c r="D3871" s="13"/>
      <c r="E3871" s="13"/>
      <c r="F3871" s="13"/>
    </row>
    <row r="3872" spans="1:6">
      <c r="A3872" s="112"/>
      <c r="B3872" s="12"/>
      <c r="C3872" s="13"/>
      <c r="D3872" s="13"/>
      <c r="E3872" s="13"/>
      <c r="F3872" s="13"/>
    </row>
    <row r="3873" spans="1:6">
      <c r="A3873" s="112"/>
      <c r="B3873" s="12"/>
      <c r="C3873" s="13"/>
      <c r="D3873" s="13"/>
      <c r="E3873" s="13"/>
      <c r="F3873" s="13"/>
    </row>
    <row r="3874" spans="1:6">
      <c r="A3874" s="112"/>
      <c r="B3874" s="12"/>
      <c r="C3874" s="13"/>
      <c r="D3874" s="13"/>
      <c r="E3874" s="13"/>
      <c r="F3874" s="13"/>
    </row>
    <row r="3875" spans="1:6">
      <c r="A3875" s="112"/>
      <c r="B3875" s="12"/>
      <c r="C3875" s="13"/>
      <c r="D3875" s="13"/>
      <c r="E3875" s="13"/>
      <c r="F3875" s="13"/>
    </row>
    <row r="3876" spans="1:6">
      <c r="A3876" s="112"/>
      <c r="B3876" s="12"/>
      <c r="C3876" s="13"/>
      <c r="D3876" s="13"/>
      <c r="E3876" s="13"/>
      <c r="F3876" s="13"/>
    </row>
    <row r="3877" spans="1:6">
      <c r="A3877" s="112"/>
      <c r="B3877" s="12"/>
      <c r="C3877" s="13"/>
      <c r="D3877" s="13"/>
      <c r="E3877" s="13"/>
      <c r="F3877" s="13"/>
    </row>
    <row r="3878" spans="1:6">
      <c r="A3878" s="112"/>
      <c r="B3878" s="12"/>
      <c r="C3878" s="13"/>
      <c r="D3878" s="13"/>
      <c r="E3878" s="13"/>
      <c r="F3878" s="13"/>
    </row>
    <row r="3879" spans="1:6">
      <c r="A3879" s="112"/>
      <c r="B3879" s="12"/>
      <c r="C3879" s="13"/>
      <c r="D3879" s="13"/>
      <c r="E3879" s="13"/>
      <c r="F3879" s="13"/>
    </row>
    <row r="3880" spans="1:6">
      <c r="A3880" s="112"/>
      <c r="B3880" s="12"/>
      <c r="C3880" s="13"/>
      <c r="D3880" s="13"/>
      <c r="E3880" s="13"/>
      <c r="F3880" s="13"/>
    </row>
    <row r="3881" spans="1:6">
      <c r="A3881" s="112"/>
      <c r="B3881" s="12"/>
      <c r="C3881" s="13"/>
      <c r="D3881" s="13"/>
      <c r="E3881" s="13"/>
      <c r="F3881" s="13"/>
    </row>
    <row r="3882" spans="1:6">
      <c r="A3882" s="112"/>
      <c r="B3882" s="12"/>
      <c r="C3882" s="13"/>
      <c r="D3882" s="13"/>
      <c r="E3882" s="13"/>
      <c r="F3882" s="13"/>
    </row>
    <row r="3883" spans="1:6">
      <c r="A3883" s="112"/>
      <c r="B3883" s="12"/>
      <c r="C3883" s="13"/>
      <c r="D3883" s="13"/>
      <c r="E3883" s="13"/>
      <c r="F3883" s="13"/>
    </row>
    <row r="3884" spans="1:6">
      <c r="A3884" s="112"/>
      <c r="B3884" s="12"/>
      <c r="C3884" s="13"/>
      <c r="D3884" s="13"/>
      <c r="E3884" s="13"/>
      <c r="F3884" s="13"/>
    </row>
    <row r="3885" spans="1:6">
      <c r="A3885" s="112"/>
      <c r="B3885" s="12"/>
      <c r="C3885" s="13"/>
      <c r="D3885" s="13"/>
      <c r="E3885" s="13"/>
      <c r="F3885" s="13"/>
    </row>
    <row r="3886" spans="1:6">
      <c r="A3886" s="112"/>
      <c r="B3886" s="12"/>
      <c r="C3886" s="13"/>
      <c r="D3886" s="13"/>
      <c r="E3886" s="13"/>
      <c r="F3886" s="13"/>
    </row>
    <row r="3887" spans="1:6">
      <c r="A3887" s="112"/>
      <c r="B3887" s="12"/>
      <c r="C3887" s="13"/>
      <c r="D3887" s="13"/>
      <c r="E3887" s="13"/>
      <c r="F3887" s="13"/>
    </row>
    <row r="3888" spans="1:6">
      <c r="A3888" s="112"/>
      <c r="B3888" s="12"/>
      <c r="C3888" s="13"/>
      <c r="D3888" s="13"/>
      <c r="E3888" s="13"/>
      <c r="F3888" s="13"/>
    </row>
    <row r="3889" spans="1:6">
      <c r="A3889" s="112"/>
      <c r="B3889" s="12"/>
      <c r="C3889" s="13"/>
      <c r="D3889" s="13"/>
      <c r="E3889" s="13"/>
      <c r="F3889" s="13"/>
    </row>
    <row r="3890" spans="1:6">
      <c r="A3890" s="112"/>
      <c r="B3890" s="12"/>
      <c r="C3890" s="13"/>
      <c r="D3890" s="13"/>
      <c r="E3890" s="13"/>
      <c r="F3890" s="13"/>
    </row>
    <row r="3891" spans="1:6">
      <c r="A3891" s="112"/>
      <c r="B3891" s="12"/>
      <c r="C3891" s="13"/>
      <c r="D3891" s="13"/>
      <c r="E3891" s="13"/>
      <c r="F3891" s="13"/>
    </row>
    <row r="3892" spans="1:6">
      <c r="A3892" s="112"/>
      <c r="B3892" s="12"/>
      <c r="C3892" s="13"/>
      <c r="D3892" s="13"/>
      <c r="E3892" s="13"/>
      <c r="F3892" s="13"/>
    </row>
    <row r="3893" spans="1:6">
      <c r="A3893" s="112"/>
      <c r="B3893" s="12"/>
      <c r="C3893" s="13"/>
      <c r="D3893" s="13"/>
      <c r="E3893" s="13"/>
      <c r="F3893" s="13"/>
    </row>
    <row r="3894" spans="1:6">
      <c r="A3894" s="112"/>
      <c r="B3894" s="12"/>
      <c r="C3894" s="13"/>
      <c r="D3894" s="13"/>
      <c r="E3894" s="13"/>
      <c r="F3894" s="13"/>
    </row>
    <row r="3895" spans="1:6">
      <c r="A3895" s="112"/>
      <c r="B3895" s="12"/>
      <c r="C3895" s="13"/>
      <c r="D3895" s="13"/>
      <c r="E3895" s="13"/>
      <c r="F3895" s="13"/>
    </row>
    <row r="3896" spans="1:6" ht="15" customHeight="1">
      <c r="A3896" s="112"/>
      <c r="B3896" s="12"/>
      <c r="C3896" s="13"/>
      <c r="D3896" s="13"/>
      <c r="E3896" s="13"/>
      <c r="F3896" s="13"/>
    </row>
    <row r="3897" spans="1:6">
      <c r="A3897" s="112"/>
      <c r="B3897" s="12"/>
      <c r="C3897" s="13"/>
      <c r="D3897" s="13"/>
      <c r="E3897" s="13"/>
      <c r="F3897" s="13"/>
    </row>
    <row r="3898" spans="1:6">
      <c r="A3898" s="112"/>
      <c r="B3898" s="12"/>
      <c r="C3898" s="13"/>
      <c r="D3898" s="13"/>
      <c r="E3898" s="13"/>
      <c r="F3898" s="13"/>
    </row>
    <row r="3899" spans="1:6">
      <c r="A3899" s="112"/>
      <c r="B3899" s="12"/>
      <c r="C3899" s="13"/>
      <c r="D3899" s="13"/>
      <c r="E3899" s="13"/>
      <c r="F3899" s="13"/>
    </row>
    <row r="3900" spans="1:6">
      <c r="A3900" s="112"/>
      <c r="B3900" s="12"/>
      <c r="C3900" s="13"/>
      <c r="D3900" s="13"/>
      <c r="E3900" s="13"/>
      <c r="F3900" s="13"/>
    </row>
    <row r="3901" spans="1:6">
      <c r="A3901" s="112"/>
      <c r="B3901" s="12"/>
      <c r="C3901" s="13"/>
      <c r="D3901" s="13"/>
      <c r="E3901" s="13"/>
      <c r="F3901" s="13"/>
    </row>
    <row r="3902" spans="1:6">
      <c r="A3902" s="112"/>
      <c r="B3902" s="12"/>
      <c r="C3902" s="13"/>
      <c r="D3902" s="13"/>
      <c r="E3902" s="13"/>
      <c r="F3902" s="13"/>
    </row>
    <row r="3903" spans="1:6">
      <c r="A3903" s="112"/>
      <c r="B3903" s="12"/>
      <c r="C3903" s="13"/>
      <c r="D3903" s="13"/>
      <c r="E3903" s="13"/>
      <c r="F3903" s="13"/>
    </row>
    <row r="3904" spans="1:6">
      <c r="A3904" s="112"/>
      <c r="B3904" s="12"/>
      <c r="C3904" s="13"/>
      <c r="D3904" s="13"/>
      <c r="E3904" s="13"/>
      <c r="F3904" s="13"/>
    </row>
    <row r="3905" spans="1:6">
      <c r="A3905" s="112"/>
      <c r="B3905" s="12"/>
      <c r="C3905" s="13"/>
      <c r="D3905" s="13"/>
      <c r="E3905" s="13"/>
      <c r="F3905" s="13"/>
    </row>
    <row r="3906" spans="1:6">
      <c r="A3906" s="112"/>
      <c r="B3906" s="12"/>
      <c r="C3906" s="13"/>
      <c r="D3906" s="13"/>
      <c r="E3906" s="13"/>
      <c r="F3906" s="13"/>
    </row>
    <row r="3907" spans="1:6">
      <c r="A3907" s="112"/>
      <c r="B3907" s="12"/>
      <c r="C3907" s="13"/>
      <c r="D3907" s="13"/>
      <c r="E3907" s="13"/>
      <c r="F3907" s="13"/>
    </row>
    <row r="3908" spans="1:6">
      <c r="A3908" s="112"/>
      <c r="B3908" s="12"/>
      <c r="C3908" s="13"/>
      <c r="D3908" s="13"/>
      <c r="E3908" s="13"/>
      <c r="F3908" s="13"/>
    </row>
    <row r="3909" spans="1:6">
      <c r="A3909" s="112"/>
      <c r="B3909" s="12"/>
      <c r="C3909" s="13"/>
      <c r="D3909" s="13"/>
      <c r="E3909" s="13"/>
      <c r="F3909" s="13"/>
    </row>
    <row r="3910" spans="1:6">
      <c r="A3910" s="112"/>
      <c r="B3910" s="12"/>
      <c r="C3910" s="13"/>
      <c r="D3910" s="13"/>
      <c r="E3910" s="13"/>
      <c r="F3910" s="13"/>
    </row>
    <row r="3911" spans="1:6">
      <c r="A3911" s="112"/>
      <c r="B3911" s="12"/>
      <c r="C3911" s="13"/>
      <c r="D3911" s="13"/>
      <c r="E3911" s="13"/>
      <c r="F3911" s="13"/>
    </row>
    <row r="3912" spans="1:6">
      <c r="A3912" s="112"/>
      <c r="B3912" s="12"/>
      <c r="C3912" s="13"/>
      <c r="D3912" s="13"/>
      <c r="E3912" s="13"/>
      <c r="F3912" s="13"/>
    </row>
    <row r="3913" spans="1:6">
      <c r="A3913" s="112"/>
      <c r="B3913" s="12"/>
      <c r="C3913" s="13"/>
      <c r="D3913" s="13"/>
      <c r="E3913" s="13"/>
      <c r="F3913" s="13"/>
    </row>
    <row r="3914" spans="1:6">
      <c r="A3914" s="112"/>
      <c r="B3914" s="12"/>
      <c r="C3914" s="13"/>
      <c r="D3914" s="13"/>
      <c r="E3914" s="13"/>
      <c r="F3914" s="13"/>
    </row>
    <row r="3915" spans="1:6">
      <c r="A3915" s="112"/>
      <c r="B3915" s="12"/>
      <c r="C3915" s="13"/>
      <c r="D3915" s="13"/>
      <c r="E3915" s="13"/>
      <c r="F3915" s="13"/>
    </row>
    <row r="3916" spans="1:6">
      <c r="A3916" s="112"/>
      <c r="B3916" s="12"/>
      <c r="C3916" s="13"/>
      <c r="D3916" s="13"/>
      <c r="E3916" s="13"/>
      <c r="F3916" s="13"/>
    </row>
    <row r="3917" spans="1:6">
      <c r="A3917" s="112"/>
      <c r="B3917" s="12"/>
      <c r="C3917" s="13"/>
      <c r="D3917" s="13"/>
      <c r="E3917" s="13"/>
      <c r="F3917" s="13"/>
    </row>
    <row r="3918" spans="1:6">
      <c r="A3918" s="112"/>
      <c r="B3918" s="12"/>
      <c r="C3918" s="13"/>
      <c r="D3918" s="13"/>
      <c r="E3918" s="13"/>
      <c r="F3918" s="13"/>
    </row>
    <row r="3919" spans="1:6">
      <c r="A3919" s="112"/>
      <c r="B3919" s="12"/>
      <c r="C3919" s="13"/>
      <c r="D3919" s="13"/>
      <c r="E3919" s="13"/>
      <c r="F3919" s="13"/>
    </row>
    <row r="3920" spans="1:6">
      <c r="A3920" s="112"/>
      <c r="B3920" s="12"/>
      <c r="C3920" s="13"/>
      <c r="D3920" s="13"/>
      <c r="E3920" s="13"/>
      <c r="F3920" s="13"/>
    </row>
    <row r="3921" spans="1:6">
      <c r="A3921" s="112"/>
      <c r="B3921" s="12"/>
      <c r="C3921" s="13"/>
      <c r="D3921" s="13"/>
      <c r="E3921" s="13"/>
      <c r="F3921" s="13"/>
    </row>
    <row r="3922" spans="1:6">
      <c r="A3922" s="112"/>
      <c r="B3922" s="12"/>
      <c r="C3922" s="13"/>
      <c r="D3922" s="13"/>
      <c r="E3922" s="13"/>
      <c r="F3922" s="13"/>
    </row>
    <row r="3923" spans="1:6">
      <c r="A3923" s="112"/>
      <c r="B3923" s="12"/>
      <c r="C3923" s="13"/>
      <c r="D3923" s="13"/>
      <c r="E3923" s="13"/>
      <c r="F3923" s="13"/>
    </row>
    <row r="3924" spans="1:6">
      <c r="A3924" s="112"/>
      <c r="B3924" s="12"/>
      <c r="C3924" s="13"/>
      <c r="D3924" s="13"/>
      <c r="E3924" s="13"/>
      <c r="F3924" s="13"/>
    </row>
    <row r="3925" spans="1:6">
      <c r="A3925" s="112"/>
      <c r="B3925" s="12"/>
      <c r="C3925" s="13"/>
      <c r="D3925" s="13"/>
      <c r="E3925" s="13"/>
      <c r="F3925" s="13"/>
    </row>
    <row r="3926" spans="1:6">
      <c r="A3926" s="112"/>
      <c r="B3926" s="12"/>
      <c r="C3926" s="13"/>
      <c r="D3926" s="13"/>
      <c r="E3926" s="13"/>
      <c r="F3926" s="13"/>
    </row>
    <row r="3927" spans="1:6">
      <c r="A3927" s="112"/>
      <c r="B3927" s="12"/>
      <c r="C3927" s="13"/>
      <c r="D3927" s="13"/>
      <c r="E3927" s="13"/>
      <c r="F3927" s="13"/>
    </row>
    <row r="3928" spans="1:6">
      <c r="A3928" s="112"/>
      <c r="B3928" s="12"/>
      <c r="C3928" s="13"/>
      <c r="D3928" s="13"/>
      <c r="E3928" s="13"/>
      <c r="F3928" s="13"/>
    </row>
    <row r="3929" spans="1:6">
      <c r="A3929" s="112"/>
      <c r="B3929" s="12"/>
      <c r="C3929" s="13"/>
      <c r="D3929" s="13"/>
      <c r="E3929" s="13"/>
      <c r="F3929" s="13"/>
    </row>
    <row r="3930" spans="1:6">
      <c r="A3930" s="112"/>
      <c r="B3930" s="12"/>
      <c r="C3930" s="13"/>
      <c r="D3930" s="13"/>
      <c r="E3930" s="13"/>
      <c r="F3930" s="13"/>
    </row>
    <row r="3931" spans="1:6">
      <c r="A3931" s="112"/>
      <c r="B3931" s="12"/>
      <c r="C3931" s="13"/>
      <c r="D3931" s="13"/>
      <c r="E3931" s="13"/>
      <c r="F3931" s="13"/>
    </row>
    <row r="3932" spans="1:6">
      <c r="A3932" s="112"/>
      <c r="B3932" s="12"/>
      <c r="C3932" s="13"/>
      <c r="D3932" s="13"/>
      <c r="E3932" s="13"/>
      <c r="F3932" s="13"/>
    </row>
    <row r="3933" spans="1:6">
      <c r="A3933" s="112"/>
      <c r="B3933" s="12"/>
      <c r="C3933" s="13"/>
      <c r="D3933" s="13"/>
      <c r="E3933" s="13"/>
      <c r="F3933" s="13"/>
    </row>
    <row r="3934" spans="1:6">
      <c r="A3934" s="112"/>
      <c r="B3934" s="12"/>
      <c r="C3934" s="13"/>
      <c r="D3934" s="13"/>
      <c r="E3934" s="13"/>
      <c r="F3934" s="13"/>
    </row>
    <row r="3935" spans="1:6">
      <c r="A3935" s="112"/>
      <c r="B3935" s="12"/>
      <c r="C3935" s="13"/>
      <c r="D3935" s="13"/>
      <c r="E3935" s="13"/>
      <c r="F3935" s="13"/>
    </row>
    <row r="3936" spans="1:6">
      <c r="A3936" s="112"/>
      <c r="B3936" s="12"/>
      <c r="C3936" s="13"/>
      <c r="D3936" s="13"/>
      <c r="E3936" s="13"/>
      <c r="F3936" s="13"/>
    </row>
    <row r="3937" spans="1:6">
      <c r="A3937" s="112"/>
      <c r="B3937" s="12"/>
      <c r="C3937" s="13"/>
      <c r="D3937" s="13"/>
      <c r="E3937" s="13"/>
      <c r="F3937" s="13"/>
    </row>
    <row r="3938" spans="1:6">
      <c r="A3938" s="112"/>
      <c r="B3938" s="12"/>
      <c r="C3938" s="13"/>
      <c r="D3938" s="13"/>
      <c r="E3938" s="13"/>
      <c r="F3938" s="13"/>
    </row>
    <row r="3939" spans="1:6">
      <c r="A3939" s="112"/>
      <c r="B3939" s="12"/>
      <c r="C3939" s="13"/>
      <c r="D3939" s="13"/>
      <c r="E3939" s="13"/>
      <c r="F3939" s="13"/>
    </row>
    <row r="3940" spans="1:6">
      <c r="A3940" s="112"/>
      <c r="B3940" s="12"/>
      <c r="C3940" s="13"/>
      <c r="D3940" s="13"/>
      <c r="E3940" s="13"/>
      <c r="F3940" s="13"/>
    </row>
    <row r="3941" spans="1:6">
      <c r="A3941" s="112"/>
      <c r="B3941" s="12"/>
      <c r="C3941" s="13"/>
      <c r="D3941" s="13"/>
      <c r="E3941" s="13"/>
      <c r="F3941" s="13"/>
    </row>
    <row r="3942" spans="1:6">
      <c r="A3942" s="112"/>
      <c r="B3942" s="12"/>
      <c r="C3942" s="13"/>
      <c r="D3942" s="13"/>
      <c r="E3942" s="13"/>
      <c r="F3942" s="13"/>
    </row>
    <row r="3943" spans="1:6">
      <c r="A3943" s="112"/>
      <c r="B3943" s="12"/>
      <c r="C3943" s="13"/>
      <c r="D3943" s="13"/>
      <c r="E3943" s="13"/>
      <c r="F3943" s="13"/>
    </row>
    <row r="3944" spans="1:6">
      <c r="A3944" s="112"/>
      <c r="B3944" s="12"/>
      <c r="C3944" s="13"/>
      <c r="D3944" s="13"/>
      <c r="E3944" s="13"/>
      <c r="F3944" s="13"/>
    </row>
    <row r="3945" spans="1:6">
      <c r="A3945" s="112"/>
      <c r="B3945" s="12"/>
      <c r="C3945" s="13"/>
      <c r="D3945" s="13"/>
      <c r="E3945" s="13"/>
      <c r="F3945" s="13"/>
    </row>
    <row r="3946" spans="1:6">
      <c r="A3946" s="112"/>
      <c r="B3946" s="12"/>
      <c r="C3946" s="13"/>
      <c r="D3946" s="13"/>
      <c r="E3946" s="13"/>
      <c r="F3946" s="13"/>
    </row>
    <row r="3947" spans="1:6">
      <c r="A3947" s="112"/>
      <c r="B3947" s="12"/>
      <c r="C3947" s="13"/>
      <c r="D3947" s="13"/>
      <c r="E3947" s="13"/>
      <c r="F3947" s="13"/>
    </row>
    <row r="3948" spans="1:6">
      <c r="A3948" s="112"/>
      <c r="B3948" s="12"/>
      <c r="C3948" s="13"/>
      <c r="D3948" s="13"/>
      <c r="E3948" s="13"/>
      <c r="F3948" s="13"/>
    </row>
    <row r="3949" spans="1:6">
      <c r="A3949" s="112"/>
      <c r="B3949" s="12"/>
      <c r="C3949" s="13"/>
      <c r="D3949" s="13"/>
      <c r="E3949" s="13"/>
      <c r="F3949" s="13"/>
    </row>
    <row r="3950" spans="1:6">
      <c r="A3950" s="112"/>
      <c r="B3950" s="12"/>
      <c r="C3950" s="13"/>
      <c r="D3950" s="13"/>
      <c r="E3950" s="13"/>
      <c r="F3950" s="13"/>
    </row>
    <row r="3951" spans="1:6">
      <c r="A3951" s="112"/>
      <c r="B3951" s="12"/>
      <c r="C3951" s="13"/>
      <c r="D3951" s="13"/>
      <c r="E3951" s="13"/>
      <c r="F3951" s="13"/>
    </row>
    <row r="3952" spans="1:6">
      <c r="A3952" s="112"/>
      <c r="B3952" s="12"/>
      <c r="C3952" s="13"/>
      <c r="D3952" s="13"/>
      <c r="E3952" s="13"/>
      <c r="F3952" s="13"/>
    </row>
    <row r="3953" spans="1:6">
      <c r="A3953" s="112"/>
      <c r="B3953" s="12"/>
      <c r="C3953" s="13"/>
      <c r="D3953" s="13"/>
      <c r="E3953" s="13"/>
      <c r="F3953" s="13"/>
    </row>
    <row r="3954" spans="1:6">
      <c r="A3954" s="112"/>
      <c r="B3954" s="12"/>
      <c r="C3954" s="13"/>
      <c r="D3954" s="13"/>
      <c r="E3954" s="13"/>
      <c r="F3954" s="13"/>
    </row>
    <row r="3955" spans="1:6">
      <c r="A3955" s="112"/>
      <c r="B3955" s="12"/>
      <c r="C3955" s="13"/>
      <c r="D3955" s="13"/>
      <c r="E3955" s="13"/>
      <c r="F3955" s="13"/>
    </row>
    <row r="3956" spans="1:6">
      <c r="A3956" s="112"/>
      <c r="B3956" s="12"/>
      <c r="C3956" s="13"/>
      <c r="D3956" s="13"/>
      <c r="E3956" s="13"/>
      <c r="F3956" s="13"/>
    </row>
    <row r="3957" spans="1:6">
      <c r="A3957" s="112"/>
      <c r="B3957" s="12"/>
      <c r="C3957" s="13"/>
      <c r="D3957" s="13"/>
      <c r="E3957" s="13"/>
      <c r="F3957" s="13"/>
    </row>
    <row r="3958" spans="1:6">
      <c r="A3958" s="112"/>
      <c r="B3958" s="12"/>
      <c r="C3958" s="13"/>
      <c r="D3958" s="13"/>
      <c r="E3958" s="13"/>
      <c r="F3958" s="13"/>
    </row>
    <row r="3959" spans="1:6">
      <c r="A3959" s="112"/>
      <c r="B3959" s="12"/>
      <c r="C3959" s="13"/>
      <c r="D3959" s="13"/>
      <c r="E3959" s="13"/>
      <c r="F3959" s="13"/>
    </row>
    <row r="3960" spans="1:6">
      <c r="A3960" s="112"/>
      <c r="B3960" s="12"/>
      <c r="C3960" s="13"/>
      <c r="D3960" s="13"/>
      <c r="E3960" s="13"/>
      <c r="F3960" s="13"/>
    </row>
    <row r="3961" spans="1:6">
      <c r="A3961" s="112"/>
      <c r="B3961" s="12"/>
      <c r="C3961" s="13"/>
      <c r="D3961" s="13"/>
      <c r="E3961" s="13"/>
      <c r="F3961" s="13"/>
    </row>
    <row r="3962" spans="1:6">
      <c r="A3962" s="112"/>
      <c r="B3962" s="12"/>
      <c r="C3962" s="13"/>
      <c r="D3962" s="13"/>
      <c r="E3962" s="13"/>
      <c r="F3962" s="13"/>
    </row>
    <row r="3963" spans="1:6">
      <c r="A3963" s="112"/>
      <c r="B3963" s="12"/>
      <c r="C3963" s="13"/>
      <c r="D3963" s="13"/>
      <c r="E3963" s="13"/>
      <c r="F3963" s="13"/>
    </row>
    <row r="3964" spans="1:6">
      <c r="A3964" s="112"/>
      <c r="B3964" s="12"/>
      <c r="C3964" s="13"/>
      <c r="D3964" s="13"/>
      <c r="E3964" s="13"/>
      <c r="F3964" s="13"/>
    </row>
    <row r="3965" spans="1:6">
      <c r="A3965" s="112"/>
      <c r="B3965" s="12"/>
      <c r="C3965" s="13"/>
      <c r="D3965" s="13"/>
      <c r="E3965" s="13"/>
      <c r="F3965" s="13"/>
    </row>
    <row r="3966" spans="1:6">
      <c r="A3966" s="112"/>
      <c r="B3966" s="12"/>
      <c r="C3966" s="13"/>
      <c r="D3966" s="13"/>
      <c r="E3966" s="13"/>
      <c r="F3966" s="13"/>
    </row>
    <row r="3967" spans="1:6">
      <c r="A3967" s="112"/>
      <c r="B3967" s="12"/>
      <c r="C3967" s="13"/>
      <c r="D3967" s="13"/>
      <c r="E3967" s="13"/>
      <c r="F3967" s="13"/>
    </row>
    <row r="3968" spans="1:6">
      <c r="A3968" s="112"/>
      <c r="B3968" s="12"/>
      <c r="C3968" s="13"/>
      <c r="D3968" s="13"/>
      <c r="E3968" s="13"/>
      <c r="F3968" s="13"/>
    </row>
    <row r="3969" spans="1:6">
      <c r="A3969" s="112"/>
      <c r="B3969" s="12"/>
      <c r="C3969" s="13"/>
      <c r="D3969" s="13"/>
      <c r="E3969" s="13"/>
      <c r="F3969" s="13"/>
    </row>
    <row r="3970" spans="1:6">
      <c r="A3970" s="112"/>
      <c r="B3970" s="12"/>
      <c r="C3970" s="13"/>
      <c r="D3970" s="13"/>
      <c r="E3970" s="13"/>
      <c r="F3970" s="13"/>
    </row>
    <row r="3971" spans="1:6">
      <c r="A3971" s="112"/>
      <c r="B3971" s="12"/>
      <c r="C3971" s="13"/>
      <c r="D3971" s="13"/>
      <c r="E3971" s="13"/>
      <c r="F3971" s="13"/>
    </row>
    <row r="3972" spans="1:6">
      <c r="A3972" s="112"/>
      <c r="B3972" s="12"/>
      <c r="C3972" s="13"/>
      <c r="D3972" s="13"/>
      <c r="E3972" s="13"/>
      <c r="F3972" s="13"/>
    </row>
    <row r="3973" spans="1:6">
      <c r="A3973" s="112"/>
      <c r="B3973" s="12"/>
      <c r="C3973" s="13"/>
      <c r="D3973" s="13"/>
      <c r="E3973" s="13"/>
      <c r="F3973" s="13"/>
    </row>
    <row r="3974" spans="1:6">
      <c r="A3974" s="112"/>
      <c r="B3974" s="12"/>
      <c r="C3974" s="13"/>
      <c r="D3974" s="13"/>
      <c r="E3974" s="13"/>
      <c r="F3974" s="13"/>
    </row>
    <row r="3975" spans="1:6">
      <c r="A3975" s="112"/>
      <c r="B3975" s="12"/>
      <c r="C3975" s="13"/>
      <c r="D3975" s="13"/>
      <c r="E3975" s="13"/>
      <c r="F3975" s="13"/>
    </row>
    <row r="3976" spans="1:6">
      <c r="A3976" s="112"/>
      <c r="B3976" s="12"/>
      <c r="C3976" s="13"/>
      <c r="D3976" s="13"/>
      <c r="E3976" s="13"/>
      <c r="F3976" s="13"/>
    </row>
    <row r="3977" spans="1:6">
      <c r="A3977" s="112"/>
      <c r="B3977" s="12"/>
      <c r="C3977" s="13"/>
      <c r="D3977" s="13"/>
      <c r="E3977" s="13"/>
      <c r="F3977" s="13"/>
    </row>
    <row r="3978" spans="1:6">
      <c r="A3978" s="112"/>
      <c r="B3978" s="12"/>
      <c r="C3978" s="13"/>
      <c r="D3978" s="13"/>
      <c r="E3978" s="13"/>
      <c r="F3978" s="13"/>
    </row>
    <row r="3979" spans="1:6">
      <c r="A3979" s="112"/>
      <c r="B3979" s="12"/>
      <c r="C3979" s="13"/>
      <c r="D3979" s="13"/>
      <c r="E3979" s="13"/>
      <c r="F3979" s="13"/>
    </row>
    <row r="3980" spans="1:6">
      <c r="A3980" s="112"/>
      <c r="B3980" s="12"/>
      <c r="C3980" s="13"/>
      <c r="D3980" s="13"/>
      <c r="E3980" s="13"/>
      <c r="F3980" s="13"/>
    </row>
    <row r="3981" spans="1:6">
      <c r="A3981" s="112"/>
      <c r="B3981" s="12"/>
      <c r="C3981" s="13"/>
      <c r="D3981" s="13"/>
      <c r="E3981" s="13"/>
      <c r="F3981" s="13"/>
    </row>
    <row r="3982" spans="1:6">
      <c r="A3982" s="112"/>
      <c r="B3982" s="12"/>
      <c r="C3982" s="13"/>
      <c r="D3982" s="13"/>
      <c r="E3982" s="13"/>
      <c r="F3982" s="13"/>
    </row>
    <row r="3983" spans="1:6">
      <c r="A3983" s="112"/>
      <c r="B3983" s="12"/>
      <c r="C3983" s="13"/>
      <c r="D3983" s="13"/>
      <c r="E3983" s="13"/>
      <c r="F3983" s="13"/>
    </row>
    <row r="3984" spans="1:6">
      <c r="A3984" s="112"/>
      <c r="B3984" s="12"/>
      <c r="C3984" s="13"/>
      <c r="D3984" s="13"/>
      <c r="E3984" s="13"/>
      <c r="F3984" s="13"/>
    </row>
    <row r="3985" spans="1:6">
      <c r="A3985" s="112"/>
      <c r="B3985" s="12"/>
      <c r="C3985" s="13"/>
      <c r="D3985" s="13"/>
      <c r="E3985" s="13"/>
      <c r="F3985" s="13"/>
    </row>
    <row r="3986" spans="1:6">
      <c r="A3986" s="112"/>
      <c r="B3986" s="12"/>
      <c r="C3986" s="13"/>
      <c r="D3986" s="13"/>
      <c r="E3986" s="13"/>
      <c r="F3986" s="13"/>
    </row>
    <row r="3987" spans="1:6">
      <c r="A3987" s="112"/>
      <c r="B3987" s="12"/>
      <c r="C3987" s="13"/>
      <c r="D3987" s="13"/>
      <c r="E3987" s="13"/>
      <c r="F3987" s="13"/>
    </row>
    <row r="3988" spans="1:6">
      <c r="A3988" s="112"/>
      <c r="B3988" s="12"/>
      <c r="C3988" s="13"/>
      <c r="D3988" s="13"/>
      <c r="E3988" s="13"/>
      <c r="F3988" s="13"/>
    </row>
    <row r="3989" spans="1:6">
      <c r="A3989" s="112"/>
      <c r="B3989" s="12"/>
      <c r="C3989" s="13"/>
      <c r="D3989" s="13"/>
      <c r="E3989" s="13"/>
      <c r="F3989" s="13"/>
    </row>
    <row r="3990" spans="1:6">
      <c r="A3990" s="112"/>
      <c r="B3990" s="12"/>
      <c r="C3990" s="13"/>
      <c r="D3990" s="13"/>
      <c r="E3990" s="13"/>
      <c r="F3990" s="13"/>
    </row>
    <row r="3991" spans="1:6">
      <c r="A3991" s="112"/>
      <c r="B3991" s="12"/>
      <c r="C3991" s="13"/>
      <c r="D3991" s="13"/>
      <c r="E3991" s="13"/>
      <c r="F3991" s="13"/>
    </row>
    <row r="3992" spans="1:6">
      <c r="A3992" s="112"/>
      <c r="B3992" s="12"/>
      <c r="C3992" s="13"/>
      <c r="D3992" s="13"/>
      <c r="E3992" s="13"/>
      <c r="F3992" s="13"/>
    </row>
    <row r="3993" spans="1:6">
      <c r="A3993" s="112"/>
      <c r="B3993" s="12"/>
      <c r="C3993" s="13"/>
      <c r="D3993" s="13"/>
      <c r="E3993" s="13"/>
      <c r="F3993" s="13"/>
    </row>
    <row r="3994" spans="1:6">
      <c r="A3994" s="112"/>
      <c r="B3994" s="12"/>
      <c r="C3994" s="13"/>
      <c r="D3994" s="13"/>
      <c r="E3994" s="13"/>
      <c r="F3994" s="13"/>
    </row>
    <row r="3995" spans="1:6">
      <c r="A3995" s="112"/>
      <c r="B3995" s="12"/>
      <c r="C3995" s="13"/>
      <c r="D3995" s="13"/>
      <c r="E3995" s="13"/>
      <c r="F3995" s="13"/>
    </row>
    <row r="3996" spans="1:6">
      <c r="A3996" s="112"/>
      <c r="B3996" s="12"/>
      <c r="C3996" s="13"/>
      <c r="D3996" s="13"/>
      <c r="E3996" s="13"/>
      <c r="F3996" s="13"/>
    </row>
    <row r="3997" spans="1:6">
      <c r="A3997" s="112"/>
      <c r="B3997" s="12"/>
      <c r="C3997" s="13"/>
      <c r="D3997" s="13"/>
      <c r="E3997" s="13"/>
      <c r="F3997" s="13"/>
    </row>
    <row r="3998" spans="1:6">
      <c r="A3998" s="112"/>
      <c r="B3998" s="12"/>
      <c r="C3998" s="13"/>
      <c r="D3998" s="13"/>
      <c r="E3998" s="13"/>
      <c r="F3998" s="13"/>
    </row>
    <row r="3999" spans="1:6">
      <c r="A3999" s="112"/>
      <c r="B3999" s="12"/>
      <c r="C3999" s="13"/>
      <c r="D3999" s="13"/>
      <c r="E3999" s="13"/>
      <c r="F3999" s="13"/>
    </row>
    <row r="4000" spans="1:6">
      <c r="A4000" s="112"/>
      <c r="B4000" s="12"/>
      <c r="C4000" s="13"/>
      <c r="D4000" s="13"/>
      <c r="E4000" s="13"/>
      <c r="F4000" s="13"/>
    </row>
    <row r="4001" spans="1:6">
      <c r="A4001" s="112"/>
      <c r="B4001" s="12"/>
      <c r="C4001" s="13"/>
      <c r="D4001" s="13"/>
      <c r="E4001" s="13"/>
      <c r="F4001" s="13"/>
    </row>
    <row r="4002" spans="1:6">
      <c r="A4002" s="112"/>
      <c r="B4002" s="12"/>
      <c r="C4002" s="13"/>
      <c r="D4002" s="13"/>
      <c r="E4002" s="13"/>
      <c r="F4002" s="13"/>
    </row>
    <row r="4003" spans="1:6">
      <c r="A4003" s="112"/>
      <c r="B4003" s="12"/>
      <c r="C4003" s="13"/>
      <c r="D4003" s="13"/>
      <c r="E4003" s="13"/>
      <c r="F4003" s="13"/>
    </row>
    <row r="4004" spans="1:6">
      <c r="A4004" s="112"/>
      <c r="B4004" s="12"/>
      <c r="C4004" s="13"/>
      <c r="D4004" s="13"/>
      <c r="E4004" s="13"/>
      <c r="F4004" s="13"/>
    </row>
    <row r="4005" spans="1:6">
      <c r="A4005" s="112"/>
      <c r="B4005" s="12"/>
      <c r="C4005" s="13"/>
      <c r="D4005" s="13"/>
      <c r="E4005" s="13"/>
      <c r="F4005" s="13"/>
    </row>
    <row r="4006" spans="1:6">
      <c r="A4006" s="112"/>
      <c r="B4006" s="12"/>
      <c r="C4006" s="13"/>
      <c r="D4006" s="13"/>
      <c r="E4006" s="13"/>
      <c r="F4006" s="13"/>
    </row>
    <row r="4007" spans="1:6">
      <c r="A4007" s="112"/>
      <c r="B4007" s="12"/>
      <c r="C4007" s="13"/>
      <c r="D4007" s="13"/>
      <c r="E4007" s="13"/>
      <c r="F4007" s="13"/>
    </row>
    <row r="4008" spans="1:6">
      <c r="A4008" s="112"/>
      <c r="B4008" s="12"/>
      <c r="C4008" s="13"/>
      <c r="D4008" s="13"/>
      <c r="E4008" s="13"/>
      <c r="F4008" s="13"/>
    </row>
    <row r="4009" spans="1:6">
      <c r="A4009" s="112"/>
      <c r="B4009" s="12"/>
      <c r="C4009" s="13"/>
      <c r="D4009" s="13"/>
      <c r="E4009" s="13"/>
      <c r="F4009" s="13"/>
    </row>
    <row r="4010" spans="1:6">
      <c r="A4010" s="112"/>
      <c r="B4010" s="12"/>
      <c r="C4010" s="13"/>
      <c r="D4010" s="13"/>
      <c r="E4010" s="13"/>
      <c r="F4010" s="13"/>
    </row>
    <row r="4011" spans="1:6">
      <c r="A4011" s="112"/>
      <c r="B4011" s="12"/>
      <c r="C4011" s="13"/>
      <c r="D4011" s="13"/>
      <c r="E4011" s="13"/>
      <c r="F4011" s="13"/>
    </row>
    <row r="4012" spans="1:6">
      <c r="A4012" s="112"/>
      <c r="B4012" s="12"/>
      <c r="C4012" s="13"/>
      <c r="D4012" s="13"/>
      <c r="E4012" s="13"/>
      <c r="F4012" s="13"/>
    </row>
    <row r="4013" spans="1:6">
      <c r="A4013" s="112"/>
      <c r="B4013" s="12"/>
      <c r="C4013" s="13"/>
      <c r="D4013" s="13"/>
      <c r="E4013" s="13"/>
      <c r="F4013" s="13"/>
    </row>
    <row r="4014" spans="1:6">
      <c r="A4014" s="112"/>
      <c r="B4014" s="12"/>
      <c r="C4014" s="13"/>
      <c r="D4014" s="13"/>
      <c r="E4014" s="13"/>
      <c r="F4014" s="13"/>
    </row>
    <row r="4015" spans="1:6">
      <c r="A4015" s="112"/>
      <c r="B4015" s="12"/>
      <c r="C4015" s="13"/>
      <c r="D4015" s="13"/>
      <c r="E4015" s="13"/>
      <c r="F4015" s="13"/>
    </row>
    <row r="4016" spans="1:6">
      <c r="A4016" s="112"/>
      <c r="B4016" s="12"/>
      <c r="C4016" s="13"/>
      <c r="D4016" s="13"/>
      <c r="E4016" s="13"/>
      <c r="F4016" s="13"/>
    </row>
    <row r="4017" spans="1:6">
      <c r="A4017" s="112"/>
      <c r="B4017" s="12"/>
      <c r="C4017" s="13"/>
      <c r="D4017" s="13"/>
      <c r="E4017" s="13"/>
      <c r="F4017" s="13"/>
    </row>
    <row r="4018" spans="1:6">
      <c r="A4018" s="112"/>
      <c r="B4018" s="12"/>
      <c r="C4018" s="13"/>
      <c r="D4018" s="13"/>
      <c r="E4018" s="13"/>
      <c r="F4018" s="13"/>
    </row>
    <row r="4019" spans="1:6">
      <c r="A4019" s="112"/>
      <c r="B4019" s="12"/>
      <c r="C4019" s="13"/>
      <c r="D4019" s="13"/>
      <c r="E4019" s="13"/>
      <c r="F4019" s="13"/>
    </row>
    <row r="4020" spans="1:6">
      <c r="A4020" s="112"/>
      <c r="B4020" s="12"/>
      <c r="C4020" s="13"/>
      <c r="D4020" s="13"/>
      <c r="E4020" s="13"/>
      <c r="F4020" s="13"/>
    </row>
    <row r="4021" spans="1:6">
      <c r="A4021" s="112"/>
      <c r="B4021" s="12"/>
      <c r="C4021" s="13"/>
      <c r="D4021" s="13"/>
      <c r="E4021" s="13"/>
      <c r="F4021" s="13"/>
    </row>
    <row r="4022" spans="1:6">
      <c r="A4022" s="112"/>
      <c r="B4022" s="12"/>
      <c r="C4022" s="13"/>
      <c r="D4022" s="13"/>
      <c r="E4022" s="13"/>
      <c r="F4022" s="13"/>
    </row>
    <row r="4023" spans="1:6">
      <c r="A4023" s="112"/>
      <c r="B4023" s="12"/>
      <c r="C4023" s="13"/>
      <c r="D4023" s="13"/>
      <c r="E4023" s="13"/>
      <c r="F4023" s="13"/>
    </row>
    <row r="4024" spans="1:6">
      <c r="A4024" s="112"/>
      <c r="B4024" s="12"/>
      <c r="C4024" s="13"/>
      <c r="D4024" s="13"/>
      <c r="E4024" s="13"/>
      <c r="F4024" s="13"/>
    </row>
    <row r="4025" spans="1:6">
      <c r="A4025" s="112"/>
      <c r="B4025" s="12"/>
      <c r="C4025" s="13"/>
      <c r="D4025" s="13"/>
      <c r="E4025" s="13"/>
      <c r="F4025" s="13"/>
    </row>
    <row r="4026" spans="1:6">
      <c r="A4026" s="112"/>
      <c r="B4026" s="12"/>
      <c r="C4026" s="13"/>
      <c r="D4026" s="13"/>
      <c r="E4026" s="13"/>
      <c r="F4026" s="13"/>
    </row>
    <row r="4027" spans="1:6">
      <c r="A4027" s="112"/>
      <c r="B4027" s="12"/>
      <c r="C4027" s="13"/>
      <c r="D4027" s="13"/>
      <c r="E4027" s="13"/>
      <c r="F4027" s="13"/>
    </row>
    <row r="4028" spans="1:6">
      <c r="A4028" s="112"/>
      <c r="B4028" s="12"/>
      <c r="C4028" s="13"/>
      <c r="D4028" s="13"/>
      <c r="E4028" s="13"/>
      <c r="F4028" s="13"/>
    </row>
    <row r="4029" spans="1:6">
      <c r="A4029" s="112"/>
      <c r="B4029" s="12"/>
      <c r="C4029" s="13"/>
      <c r="D4029" s="13"/>
      <c r="E4029" s="13"/>
      <c r="F4029" s="13"/>
    </row>
    <row r="4030" spans="1:6">
      <c r="A4030" s="112"/>
      <c r="B4030" s="12"/>
      <c r="C4030" s="13"/>
      <c r="D4030" s="13"/>
      <c r="E4030" s="13"/>
      <c r="F4030" s="13"/>
    </row>
    <row r="4031" spans="1:6">
      <c r="A4031" s="112"/>
      <c r="B4031" s="12"/>
      <c r="C4031" s="13"/>
      <c r="D4031" s="13"/>
      <c r="E4031" s="13"/>
      <c r="F4031" s="13"/>
    </row>
    <row r="4032" spans="1:6">
      <c r="A4032" s="112"/>
      <c r="B4032" s="12"/>
      <c r="C4032" s="13"/>
      <c r="D4032" s="13"/>
      <c r="E4032" s="13"/>
      <c r="F4032" s="13"/>
    </row>
    <row r="4033" spans="1:6">
      <c r="A4033" s="112"/>
      <c r="B4033" s="12"/>
      <c r="C4033" s="13"/>
      <c r="D4033" s="13"/>
      <c r="E4033" s="13"/>
      <c r="F4033" s="13"/>
    </row>
    <row r="4034" spans="1:6">
      <c r="A4034" s="112"/>
      <c r="B4034" s="12"/>
      <c r="C4034" s="13"/>
      <c r="D4034" s="13"/>
      <c r="E4034" s="13"/>
      <c r="F4034" s="13"/>
    </row>
    <row r="4035" spans="1:6">
      <c r="A4035" s="112"/>
      <c r="B4035" s="12"/>
      <c r="C4035" s="13"/>
      <c r="D4035" s="13"/>
      <c r="E4035" s="13"/>
      <c r="F4035" s="13"/>
    </row>
    <row r="4036" spans="1:6">
      <c r="A4036" s="112"/>
      <c r="B4036" s="12"/>
      <c r="C4036" s="13"/>
      <c r="D4036" s="13"/>
      <c r="E4036" s="13"/>
      <c r="F4036" s="13"/>
    </row>
    <row r="4037" spans="1:6">
      <c r="A4037" s="112"/>
      <c r="B4037" s="12"/>
      <c r="C4037" s="13"/>
      <c r="D4037" s="13"/>
      <c r="E4037" s="13"/>
      <c r="F4037" s="13"/>
    </row>
    <row r="4038" spans="1:6">
      <c r="A4038" s="112"/>
      <c r="B4038" s="12"/>
      <c r="C4038" s="13"/>
      <c r="D4038" s="13"/>
      <c r="E4038" s="13"/>
      <c r="F4038" s="13"/>
    </row>
    <row r="4039" spans="1:6">
      <c r="A4039" s="112"/>
      <c r="B4039" s="12"/>
      <c r="C4039" s="13"/>
      <c r="D4039" s="13"/>
      <c r="E4039" s="13"/>
      <c r="F4039" s="13"/>
    </row>
    <row r="4040" spans="1:6">
      <c r="A4040" s="112"/>
      <c r="B4040" s="12"/>
      <c r="C4040" s="13"/>
      <c r="D4040" s="13"/>
      <c r="E4040" s="13"/>
      <c r="F4040" s="13"/>
    </row>
    <row r="4041" spans="1:6">
      <c r="A4041" s="112"/>
      <c r="B4041" s="12"/>
      <c r="C4041" s="13"/>
      <c r="D4041" s="13"/>
      <c r="E4041" s="13"/>
      <c r="F4041" s="13"/>
    </row>
    <row r="4042" spans="1:6">
      <c r="A4042" s="112"/>
      <c r="B4042" s="12"/>
      <c r="C4042" s="13"/>
      <c r="D4042" s="13"/>
      <c r="E4042" s="13"/>
      <c r="F4042" s="13"/>
    </row>
    <row r="4043" spans="1:6">
      <c r="A4043" s="112"/>
      <c r="B4043" s="12"/>
      <c r="C4043" s="13"/>
      <c r="D4043" s="13"/>
      <c r="E4043" s="13"/>
      <c r="F4043" s="13"/>
    </row>
    <row r="4044" spans="1:6" ht="15" customHeight="1">
      <c r="A4044" s="112"/>
      <c r="B4044" s="12"/>
      <c r="C4044" s="13"/>
      <c r="D4044" s="13"/>
      <c r="E4044" s="13"/>
      <c r="F4044" s="13"/>
    </row>
    <row r="4045" spans="1:6">
      <c r="A4045" s="112"/>
      <c r="B4045" s="12"/>
      <c r="C4045" s="13"/>
      <c r="D4045" s="13"/>
      <c r="E4045" s="13"/>
      <c r="F4045" s="13"/>
    </row>
    <row r="4046" spans="1:6">
      <c r="A4046" s="112"/>
      <c r="B4046" s="12"/>
      <c r="C4046" s="13"/>
      <c r="D4046" s="13"/>
      <c r="E4046" s="13"/>
      <c r="F4046" s="13"/>
    </row>
    <row r="4047" spans="1:6">
      <c r="A4047" s="112"/>
      <c r="B4047" s="12"/>
      <c r="C4047" s="13"/>
      <c r="D4047" s="13"/>
      <c r="E4047" s="13"/>
      <c r="F4047" s="13"/>
    </row>
    <row r="4048" spans="1:6">
      <c r="A4048" s="112"/>
      <c r="B4048" s="12"/>
      <c r="C4048" s="13"/>
      <c r="D4048" s="13"/>
      <c r="E4048" s="13"/>
      <c r="F4048" s="13"/>
    </row>
    <row r="4049" spans="1:6">
      <c r="A4049" s="112"/>
      <c r="B4049" s="12"/>
      <c r="C4049" s="13"/>
      <c r="D4049" s="13"/>
      <c r="E4049" s="13"/>
      <c r="F4049" s="13"/>
    </row>
    <row r="4050" spans="1:6">
      <c r="A4050" s="112"/>
      <c r="B4050" s="12"/>
      <c r="C4050" s="13"/>
      <c r="D4050" s="13"/>
      <c r="E4050" s="13"/>
      <c r="F4050" s="13"/>
    </row>
    <row r="4051" spans="1:6">
      <c r="A4051" s="112"/>
      <c r="B4051" s="12"/>
      <c r="C4051" s="13"/>
      <c r="D4051" s="13"/>
      <c r="E4051" s="13"/>
      <c r="F4051" s="13"/>
    </row>
    <row r="4052" spans="1:6">
      <c r="A4052" s="112"/>
      <c r="B4052" s="12"/>
      <c r="C4052" s="13"/>
      <c r="D4052" s="13"/>
      <c r="E4052" s="13"/>
      <c r="F4052" s="13"/>
    </row>
    <row r="4053" spans="1:6">
      <c r="A4053" s="112"/>
      <c r="B4053" s="12"/>
      <c r="C4053" s="13"/>
      <c r="D4053" s="13"/>
      <c r="E4053" s="13"/>
      <c r="F4053" s="13"/>
    </row>
    <row r="4054" spans="1:6">
      <c r="A4054" s="112"/>
      <c r="B4054" s="12"/>
      <c r="C4054" s="13"/>
      <c r="D4054" s="13"/>
      <c r="E4054" s="13"/>
      <c r="F4054" s="13"/>
    </row>
    <row r="4055" spans="1:6">
      <c r="A4055" s="112"/>
      <c r="B4055" s="12"/>
      <c r="C4055" s="13"/>
      <c r="D4055" s="13"/>
      <c r="E4055" s="13"/>
      <c r="F4055" s="13"/>
    </row>
    <row r="4056" spans="1:6">
      <c r="A4056" s="112"/>
      <c r="B4056" s="12"/>
      <c r="C4056" s="13"/>
      <c r="D4056" s="13"/>
      <c r="E4056" s="13"/>
      <c r="F4056" s="13"/>
    </row>
    <row r="4057" spans="1:6">
      <c r="A4057" s="112"/>
      <c r="B4057" s="12"/>
      <c r="C4057" s="13"/>
      <c r="D4057" s="13"/>
      <c r="E4057" s="13"/>
      <c r="F4057" s="13"/>
    </row>
    <row r="4058" spans="1:6">
      <c r="A4058" s="112"/>
      <c r="B4058" s="12"/>
      <c r="C4058" s="13"/>
      <c r="D4058" s="13"/>
      <c r="E4058" s="13"/>
      <c r="F4058" s="13"/>
    </row>
    <row r="4059" spans="1:6">
      <c r="A4059" s="112"/>
      <c r="B4059" s="12"/>
      <c r="C4059" s="13"/>
      <c r="D4059" s="13"/>
      <c r="E4059" s="13"/>
      <c r="F4059" s="13"/>
    </row>
    <row r="4060" spans="1:6">
      <c r="A4060" s="112"/>
      <c r="B4060" s="12"/>
      <c r="C4060" s="13"/>
      <c r="D4060" s="13"/>
      <c r="E4060" s="13"/>
      <c r="F4060" s="13"/>
    </row>
    <row r="4061" spans="1:6">
      <c r="A4061" s="112"/>
      <c r="B4061" s="12"/>
      <c r="C4061" s="13"/>
      <c r="D4061" s="13"/>
      <c r="E4061" s="13"/>
      <c r="F4061" s="13"/>
    </row>
    <row r="4062" spans="1:6">
      <c r="A4062" s="112"/>
      <c r="B4062" s="12"/>
      <c r="C4062" s="13"/>
      <c r="D4062" s="13"/>
      <c r="E4062" s="13"/>
      <c r="F4062" s="13"/>
    </row>
    <row r="4063" spans="1:6">
      <c r="A4063" s="112"/>
      <c r="B4063" s="12"/>
      <c r="C4063" s="13"/>
      <c r="D4063" s="13"/>
      <c r="E4063" s="13"/>
      <c r="F4063" s="13"/>
    </row>
    <row r="4064" spans="1:6">
      <c r="A4064" s="112"/>
      <c r="B4064" s="12"/>
      <c r="C4064" s="13"/>
      <c r="D4064" s="13"/>
      <c r="E4064" s="13"/>
      <c r="F4064" s="13"/>
    </row>
    <row r="4065" spans="1:6">
      <c r="A4065" s="112"/>
      <c r="B4065" s="12"/>
      <c r="C4065" s="13"/>
      <c r="D4065" s="13"/>
      <c r="E4065" s="13"/>
      <c r="F4065" s="13"/>
    </row>
    <row r="4066" spans="1:6">
      <c r="A4066" s="112"/>
      <c r="B4066" s="12"/>
      <c r="C4066" s="13"/>
      <c r="D4066" s="13"/>
      <c r="E4066" s="13"/>
      <c r="F4066" s="13"/>
    </row>
    <row r="4067" spans="1:6">
      <c r="A4067" s="112"/>
      <c r="B4067" s="12"/>
      <c r="C4067" s="13"/>
      <c r="D4067" s="13"/>
      <c r="E4067" s="13"/>
      <c r="F4067" s="13"/>
    </row>
    <row r="4068" spans="1:6">
      <c r="A4068" s="112"/>
      <c r="B4068" s="12"/>
      <c r="C4068" s="13"/>
      <c r="D4068" s="13"/>
      <c r="E4068" s="13"/>
      <c r="F4068" s="13"/>
    </row>
    <row r="4069" spans="1:6">
      <c r="A4069" s="112"/>
      <c r="B4069" s="12"/>
      <c r="C4069" s="13"/>
      <c r="D4069" s="13"/>
      <c r="E4069" s="13"/>
      <c r="F4069" s="13"/>
    </row>
    <row r="4070" spans="1:6">
      <c r="A4070" s="112"/>
      <c r="B4070" s="12"/>
      <c r="C4070" s="13"/>
      <c r="D4070" s="13"/>
      <c r="E4070" s="13"/>
      <c r="F4070" s="13"/>
    </row>
    <row r="4071" spans="1:6">
      <c r="A4071" s="112"/>
      <c r="B4071" s="12"/>
      <c r="C4071" s="13"/>
      <c r="D4071" s="13"/>
      <c r="E4071" s="13"/>
      <c r="F4071" s="13"/>
    </row>
    <row r="4072" spans="1:6">
      <c r="A4072" s="112"/>
      <c r="B4072" s="12"/>
      <c r="C4072" s="13"/>
      <c r="D4072" s="13"/>
      <c r="E4072" s="13"/>
      <c r="F4072" s="13"/>
    </row>
    <row r="4073" spans="1:6">
      <c r="A4073" s="112"/>
      <c r="B4073" s="12"/>
      <c r="C4073" s="13"/>
      <c r="D4073" s="13"/>
      <c r="E4073" s="13"/>
      <c r="F4073" s="13"/>
    </row>
    <row r="4074" spans="1:6">
      <c r="A4074" s="112"/>
      <c r="B4074" s="12"/>
      <c r="C4074" s="13"/>
      <c r="D4074" s="13"/>
      <c r="E4074" s="13"/>
      <c r="F4074" s="13"/>
    </row>
    <row r="4075" spans="1:6">
      <c r="A4075" s="112"/>
      <c r="B4075" s="12"/>
      <c r="C4075" s="13"/>
      <c r="D4075" s="13"/>
      <c r="E4075" s="13"/>
      <c r="F4075" s="13"/>
    </row>
    <row r="4076" spans="1:6">
      <c r="A4076" s="112"/>
      <c r="B4076" s="12"/>
      <c r="C4076" s="13"/>
      <c r="D4076" s="13"/>
      <c r="E4076" s="13"/>
      <c r="F4076" s="13"/>
    </row>
    <row r="4077" spans="1:6">
      <c r="A4077" s="112"/>
      <c r="B4077" s="12"/>
      <c r="C4077" s="13"/>
      <c r="D4077" s="13"/>
      <c r="E4077" s="13"/>
      <c r="F4077" s="13"/>
    </row>
    <row r="4078" spans="1:6">
      <c r="A4078" s="112"/>
      <c r="B4078" s="12"/>
      <c r="C4078" s="13"/>
      <c r="D4078" s="13"/>
      <c r="E4078" s="13"/>
      <c r="F4078" s="13"/>
    </row>
    <row r="4079" spans="1:6">
      <c r="A4079" s="112"/>
      <c r="B4079" s="12"/>
      <c r="C4079" s="13"/>
      <c r="D4079" s="13"/>
      <c r="E4079" s="13"/>
      <c r="F4079" s="13"/>
    </row>
    <row r="4080" spans="1:6">
      <c r="A4080" s="112"/>
      <c r="B4080" s="12"/>
      <c r="C4080" s="13"/>
      <c r="D4080" s="13"/>
      <c r="E4080" s="13"/>
      <c r="F4080" s="13"/>
    </row>
    <row r="4081" spans="1:6">
      <c r="A4081" s="112"/>
      <c r="B4081" s="12"/>
      <c r="C4081" s="13"/>
      <c r="D4081" s="13"/>
      <c r="E4081" s="13"/>
      <c r="F4081" s="13"/>
    </row>
    <row r="4082" spans="1:6">
      <c r="A4082" s="112"/>
      <c r="B4082" s="12"/>
      <c r="C4082" s="13"/>
      <c r="D4082" s="13"/>
      <c r="E4082" s="13"/>
      <c r="F4082" s="13"/>
    </row>
    <row r="4083" spans="1:6">
      <c r="A4083" s="112"/>
      <c r="B4083" s="12"/>
      <c r="C4083" s="13"/>
      <c r="D4083" s="13"/>
      <c r="E4083" s="13"/>
      <c r="F4083" s="13"/>
    </row>
    <row r="4084" spans="1:6">
      <c r="A4084" s="112"/>
      <c r="B4084" s="12"/>
      <c r="C4084" s="13"/>
      <c r="D4084" s="13"/>
      <c r="E4084" s="13"/>
      <c r="F4084" s="13"/>
    </row>
    <row r="4085" spans="1:6">
      <c r="A4085" s="112"/>
      <c r="B4085" s="12"/>
      <c r="C4085" s="13"/>
      <c r="D4085" s="13"/>
      <c r="E4085" s="13"/>
      <c r="F4085" s="13"/>
    </row>
    <row r="4086" spans="1:6">
      <c r="A4086" s="112"/>
      <c r="B4086" s="12"/>
      <c r="C4086" s="13"/>
      <c r="D4086" s="13"/>
      <c r="E4086" s="13"/>
      <c r="F4086" s="13"/>
    </row>
    <row r="4087" spans="1:6">
      <c r="A4087" s="112"/>
      <c r="B4087" s="12"/>
      <c r="C4087" s="13"/>
      <c r="D4087" s="13"/>
      <c r="E4087" s="13"/>
      <c r="F4087" s="13"/>
    </row>
    <row r="4088" spans="1:6">
      <c r="A4088" s="112"/>
      <c r="B4088" s="12"/>
      <c r="C4088" s="13"/>
      <c r="D4088" s="13"/>
      <c r="E4088" s="13"/>
      <c r="F4088" s="13"/>
    </row>
    <row r="4089" spans="1:6">
      <c r="A4089" s="112"/>
      <c r="B4089" s="12"/>
      <c r="C4089" s="13"/>
      <c r="D4089" s="13"/>
      <c r="E4089" s="13"/>
      <c r="F4089" s="13"/>
    </row>
    <row r="4090" spans="1:6">
      <c r="A4090" s="112"/>
      <c r="B4090" s="12"/>
      <c r="C4090" s="13"/>
      <c r="D4090" s="13"/>
      <c r="E4090" s="13"/>
      <c r="F4090" s="13"/>
    </row>
    <row r="4091" spans="1:6">
      <c r="A4091" s="112"/>
      <c r="B4091" s="12"/>
      <c r="C4091" s="13"/>
      <c r="D4091" s="13"/>
      <c r="E4091" s="13"/>
      <c r="F4091" s="13"/>
    </row>
    <row r="4092" spans="1:6">
      <c r="A4092" s="112"/>
      <c r="B4092" s="12"/>
      <c r="C4092" s="13"/>
      <c r="D4092" s="13"/>
      <c r="E4092" s="13"/>
      <c r="F4092" s="13"/>
    </row>
    <row r="4093" spans="1:6">
      <c r="A4093" s="112"/>
      <c r="B4093" s="12"/>
      <c r="C4093" s="13"/>
      <c r="D4093" s="13"/>
      <c r="E4093" s="13"/>
      <c r="F4093" s="13"/>
    </row>
    <row r="4094" spans="1:6">
      <c r="A4094" s="112"/>
      <c r="B4094" s="12"/>
      <c r="C4094" s="13"/>
      <c r="D4094" s="13"/>
      <c r="E4094" s="13"/>
      <c r="F4094" s="13"/>
    </row>
    <row r="4095" spans="1:6">
      <c r="A4095" s="112"/>
      <c r="B4095" s="12"/>
      <c r="C4095" s="13"/>
      <c r="D4095" s="13"/>
      <c r="E4095" s="13"/>
      <c r="F4095" s="13"/>
    </row>
    <row r="4096" spans="1:6">
      <c r="A4096" s="112"/>
      <c r="B4096" s="12"/>
      <c r="C4096" s="13"/>
      <c r="D4096" s="13"/>
      <c r="E4096" s="13"/>
      <c r="F4096" s="13"/>
    </row>
    <row r="4097" spans="1:6">
      <c r="A4097" s="112"/>
      <c r="B4097" s="12"/>
      <c r="C4097" s="13"/>
      <c r="D4097" s="13"/>
      <c r="E4097" s="13"/>
      <c r="F4097" s="13"/>
    </row>
    <row r="4098" spans="1:6">
      <c r="A4098" s="112"/>
      <c r="B4098" s="12"/>
      <c r="C4098" s="13"/>
      <c r="D4098" s="13"/>
      <c r="E4098" s="13"/>
      <c r="F4098" s="13"/>
    </row>
    <row r="4099" spans="1:6">
      <c r="A4099" s="112"/>
      <c r="B4099" s="12"/>
      <c r="C4099" s="13"/>
      <c r="D4099" s="13"/>
      <c r="E4099" s="13"/>
      <c r="F4099" s="13"/>
    </row>
    <row r="4100" spans="1:6">
      <c r="A4100" s="112"/>
      <c r="B4100" s="12"/>
      <c r="C4100" s="13"/>
      <c r="D4100" s="13"/>
      <c r="E4100" s="13"/>
      <c r="F4100" s="13"/>
    </row>
    <row r="4101" spans="1:6">
      <c r="A4101" s="112"/>
      <c r="B4101" s="12"/>
      <c r="C4101" s="13"/>
      <c r="D4101" s="13"/>
      <c r="E4101" s="13"/>
      <c r="F4101" s="13"/>
    </row>
    <row r="4102" spans="1:6">
      <c r="A4102" s="112"/>
      <c r="B4102" s="12"/>
      <c r="C4102" s="13"/>
      <c r="D4102" s="13"/>
      <c r="E4102" s="13"/>
      <c r="F4102" s="13"/>
    </row>
    <row r="4103" spans="1:6">
      <c r="A4103" s="112"/>
      <c r="B4103" s="12"/>
      <c r="C4103" s="13"/>
      <c r="D4103" s="13"/>
      <c r="E4103" s="13"/>
      <c r="F4103" s="13"/>
    </row>
    <row r="4104" spans="1:6">
      <c r="A4104" s="112"/>
      <c r="B4104" s="12"/>
      <c r="C4104" s="13"/>
      <c r="D4104" s="13"/>
      <c r="E4104" s="13"/>
      <c r="F4104" s="13"/>
    </row>
    <row r="4105" spans="1:6">
      <c r="A4105" s="112"/>
      <c r="B4105" s="12"/>
      <c r="C4105" s="13"/>
      <c r="D4105" s="13"/>
      <c r="E4105" s="13"/>
      <c r="F4105" s="13"/>
    </row>
    <row r="4106" spans="1:6">
      <c r="A4106" s="112"/>
      <c r="B4106" s="12"/>
      <c r="C4106" s="13"/>
      <c r="D4106" s="13"/>
      <c r="E4106" s="13"/>
      <c r="F4106" s="13"/>
    </row>
    <row r="4107" spans="1:6">
      <c r="A4107" s="112"/>
      <c r="B4107" s="12"/>
      <c r="C4107" s="13"/>
      <c r="D4107" s="13"/>
      <c r="E4107" s="13"/>
      <c r="F4107" s="13"/>
    </row>
    <row r="4108" spans="1:6">
      <c r="A4108" s="112"/>
      <c r="B4108" s="12"/>
      <c r="C4108" s="13"/>
      <c r="D4108" s="13"/>
      <c r="E4108" s="13"/>
      <c r="F4108" s="13"/>
    </row>
    <row r="4109" spans="1:6">
      <c r="A4109" s="112"/>
      <c r="B4109" s="12"/>
      <c r="C4109" s="13"/>
      <c r="D4109" s="13"/>
      <c r="E4109" s="13"/>
      <c r="F4109" s="13"/>
    </row>
    <row r="4110" spans="1:6">
      <c r="A4110" s="112"/>
      <c r="B4110" s="12"/>
      <c r="C4110" s="13"/>
      <c r="D4110" s="13"/>
      <c r="E4110" s="13"/>
      <c r="F4110" s="13"/>
    </row>
    <row r="4111" spans="1:6">
      <c r="A4111" s="112"/>
      <c r="B4111" s="12"/>
      <c r="C4111" s="13"/>
      <c r="D4111" s="13"/>
      <c r="E4111" s="13"/>
      <c r="F4111" s="13"/>
    </row>
    <row r="4112" spans="1:6">
      <c r="A4112" s="112"/>
      <c r="B4112" s="12"/>
      <c r="C4112" s="13"/>
      <c r="D4112" s="13"/>
      <c r="E4112" s="13"/>
      <c r="F4112" s="13"/>
    </row>
    <row r="4113" spans="1:6">
      <c r="A4113" s="112"/>
      <c r="B4113" s="12"/>
      <c r="C4113" s="13"/>
      <c r="D4113" s="13"/>
      <c r="E4113" s="13"/>
      <c r="F4113" s="13"/>
    </row>
    <row r="4114" spans="1:6">
      <c r="A4114" s="112"/>
      <c r="B4114" s="12"/>
      <c r="C4114" s="13"/>
      <c r="D4114" s="13"/>
      <c r="E4114" s="13"/>
      <c r="F4114" s="13"/>
    </row>
    <row r="4115" spans="1:6">
      <c r="A4115" s="112"/>
      <c r="B4115" s="12"/>
      <c r="C4115" s="13"/>
      <c r="D4115" s="13"/>
      <c r="E4115" s="13"/>
      <c r="F4115" s="13"/>
    </row>
    <row r="4116" spans="1:6">
      <c r="A4116" s="112"/>
      <c r="B4116" s="12"/>
      <c r="C4116" s="13"/>
      <c r="D4116" s="13"/>
      <c r="E4116" s="13"/>
      <c r="F4116" s="13"/>
    </row>
    <row r="4117" spans="1:6">
      <c r="A4117" s="112"/>
      <c r="B4117" s="12"/>
      <c r="C4117" s="13"/>
      <c r="D4117" s="13"/>
      <c r="E4117" s="13"/>
      <c r="F4117" s="13"/>
    </row>
    <row r="4118" spans="1:6">
      <c r="A4118" s="112"/>
      <c r="B4118" s="12"/>
      <c r="C4118" s="13"/>
      <c r="D4118" s="13"/>
      <c r="E4118" s="13"/>
      <c r="F4118" s="13"/>
    </row>
    <row r="4119" spans="1:6">
      <c r="A4119" s="112"/>
      <c r="B4119" s="12"/>
      <c r="C4119" s="13"/>
      <c r="D4119" s="13"/>
      <c r="E4119" s="13"/>
      <c r="F4119" s="13"/>
    </row>
    <row r="4120" spans="1:6">
      <c r="A4120" s="112"/>
      <c r="B4120" s="12"/>
      <c r="C4120" s="13"/>
      <c r="D4120" s="13"/>
      <c r="E4120" s="13"/>
      <c r="F4120" s="13"/>
    </row>
    <row r="4121" spans="1:6">
      <c r="A4121" s="112"/>
      <c r="B4121" s="12"/>
      <c r="C4121" s="13"/>
      <c r="D4121" s="13"/>
      <c r="E4121" s="13"/>
      <c r="F4121" s="13"/>
    </row>
    <row r="4122" spans="1:6">
      <c r="A4122" s="112"/>
      <c r="B4122" s="12"/>
      <c r="C4122" s="13"/>
      <c r="D4122" s="13"/>
      <c r="E4122" s="13"/>
      <c r="F4122" s="13"/>
    </row>
    <row r="4123" spans="1:6">
      <c r="A4123" s="112"/>
      <c r="B4123" s="12"/>
      <c r="C4123" s="13"/>
      <c r="D4123" s="13"/>
      <c r="E4123" s="13"/>
      <c r="F4123" s="13"/>
    </row>
    <row r="4124" spans="1:6">
      <c r="A4124" s="112"/>
      <c r="B4124" s="12"/>
      <c r="C4124" s="13"/>
      <c r="D4124" s="13"/>
      <c r="E4124" s="13"/>
      <c r="F4124" s="13"/>
    </row>
    <row r="4125" spans="1:6">
      <c r="A4125" s="112"/>
      <c r="B4125" s="12"/>
      <c r="C4125" s="13"/>
      <c r="D4125" s="13"/>
      <c r="E4125" s="13"/>
      <c r="F4125" s="13"/>
    </row>
    <row r="4126" spans="1:6">
      <c r="A4126" s="112"/>
      <c r="B4126" s="12"/>
      <c r="C4126" s="13"/>
      <c r="D4126" s="13"/>
      <c r="E4126" s="13"/>
      <c r="F4126" s="13"/>
    </row>
    <row r="4127" spans="1:6">
      <c r="A4127" s="112"/>
      <c r="B4127" s="12"/>
      <c r="C4127" s="13"/>
      <c r="D4127" s="13"/>
      <c r="E4127" s="13"/>
      <c r="F4127" s="13"/>
    </row>
    <row r="4128" spans="1:6">
      <c r="A4128" s="112"/>
      <c r="B4128" s="12"/>
      <c r="C4128" s="13"/>
      <c r="D4128" s="13"/>
      <c r="E4128" s="13"/>
      <c r="F4128" s="13"/>
    </row>
    <row r="4129" spans="1:6">
      <c r="A4129" s="112"/>
      <c r="B4129" s="12"/>
      <c r="C4129" s="13"/>
      <c r="D4129" s="13"/>
      <c r="E4129" s="13"/>
      <c r="F4129" s="13"/>
    </row>
    <row r="4130" spans="1:6">
      <c r="A4130" s="112"/>
      <c r="B4130" s="12"/>
      <c r="C4130" s="13"/>
      <c r="D4130" s="13"/>
      <c r="E4130" s="13"/>
      <c r="F4130" s="13"/>
    </row>
    <row r="4131" spans="1:6">
      <c r="A4131" s="112"/>
      <c r="B4131" s="12"/>
      <c r="C4131" s="13"/>
      <c r="D4131" s="13"/>
      <c r="E4131" s="13"/>
      <c r="F4131" s="13"/>
    </row>
    <row r="4132" spans="1:6">
      <c r="A4132" s="112"/>
      <c r="B4132" s="12"/>
      <c r="C4132" s="13"/>
      <c r="D4132" s="13"/>
      <c r="E4132" s="13"/>
      <c r="F4132" s="13"/>
    </row>
    <row r="4133" spans="1:6">
      <c r="A4133" s="112"/>
      <c r="B4133" s="12"/>
      <c r="C4133" s="13"/>
      <c r="D4133" s="13"/>
      <c r="E4133" s="13"/>
      <c r="F4133" s="13"/>
    </row>
    <row r="4134" spans="1:6">
      <c r="A4134" s="112"/>
      <c r="B4134" s="12"/>
      <c r="C4134" s="13"/>
      <c r="D4134" s="13"/>
      <c r="E4134" s="13"/>
      <c r="F4134" s="13"/>
    </row>
    <row r="4135" spans="1:6">
      <c r="A4135" s="112"/>
      <c r="B4135" s="12"/>
      <c r="C4135" s="13"/>
      <c r="D4135" s="13"/>
      <c r="E4135" s="13"/>
      <c r="F4135" s="13"/>
    </row>
    <row r="4136" spans="1:6">
      <c r="A4136" s="112"/>
      <c r="B4136" s="12"/>
      <c r="C4136" s="13"/>
      <c r="D4136" s="13"/>
      <c r="E4136" s="13"/>
      <c r="F4136" s="13"/>
    </row>
    <row r="4137" spans="1:6">
      <c r="A4137" s="112"/>
      <c r="B4137" s="12"/>
      <c r="C4137" s="13"/>
      <c r="D4137" s="13"/>
      <c r="E4137" s="13"/>
      <c r="F4137" s="13"/>
    </row>
    <row r="4138" spans="1:6">
      <c r="A4138" s="112"/>
      <c r="B4138" s="12"/>
      <c r="C4138" s="13"/>
      <c r="D4138" s="13"/>
      <c r="E4138" s="13"/>
      <c r="F4138" s="13"/>
    </row>
    <row r="4139" spans="1:6">
      <c r="A4139" s="112"/>
      <c r="B4139" s="12"/>
      <c r="C4139" s="13"/>
      <c r="D4139" s="13"/>
      <c r="E4139" s="13"/>
      <c r="F4139" s="13"/>
    </row>
    <row r="4140" spans="1:6">
      <c r="A4140" s="112"/>
      <c r="B4140" s="12"/>
      <c r="C4140" s="13"/>
      <c r="D4140" s="13"/>
      <c r="E4140" s="13"/>
      <c r="F4140" s="13"/>
    </row>
    <row r="4141" spans="1:6">
      <c r="A4141" s="112"/>
      <c r="B4141" s="12"/>
      <c r="C4141" s="13"/>
      <c r="D4141" s="13"/>
      <c r="E4141" s="13"/>
      <c r="F4141" s="13"/>
    </row>
    <row r="4142" spans="1:6">
      <c r="A4142" s="112"/>
      <c r="B4142" s="12"/>
      <c r="C4142" s="13"/>
      <c r="D4142" s="13"/>
      <c r="E4142" s="13"/>
      <c r="F4142" s="13"/>
    </row>
    <row r="4143" spans="1:6">
      <c r="A4143" s="112"/>
      <c r="B4143" s="12"/>
      <c r="C4143" s="13"/>
      <c r="D4143" s="13"/>
      <c r="E4143" s="13"/>
      <c r="F4143" s="13"/>
    </row>
    <row r="4144" spans="1:6">
      <c r="A4144" s="112"/>
      <c r="B4144" s="12"/>
      <c r="C4144" s="13"/>
      <c r="D4144" s="13"/>
      <c r="E4144" s="13"/>
      <c r="F4144" s="13"/>
    </row>
    <row r="4145" spans="1:6">
      <c r="A4145" s="112"/>
      <c r="B4145" s="12"/>
      <c r="C4145" s="13"/>
      <c r="D4145" s="13"/>
      <c r="E4145" s="13"/>
      <c r="F4145" s="13"/>
    </row>
    <row r="4146" spans="1:6">
      <c r="A4146" s="112"/>
      <c r="B4146" s="12"/>
      <c r="C4146" s="13"/>
      <c r="D4146" s="13"/>
      <c r="E4146" s="13"/>
      <c r="F4146" s="13"/>
    </row>
    <row r="4147" spans="1:6">
      <c r="A4147" s="112"/>
      <c r="B4147" s="12"/>
      <c r="C4147" s="13"/>
      <c r="D4147" s="13"/>
      <c r="E4147" s="13"/>
      <c r="F4147" s="13"/>
    </row>
    <row r="4148" spans="1:6">
      <c r="A4148" s="112"/>
      <c r="B4148" s="12"/>
      <c r="C4148" s="13"/>
      <c r="D4148" s="13"/>
      <c r="E4148" s="13"/>
      <c r="F4148" s="13"/>
    </row>
    <row r="4149" spans="1:6">
      <c r="A4149" s="112"/>
      <c r="B4149" s="12"/>
      <c r="C4149" s="13"/>
      <c r="D4149" s="13"/>
      <c r="E4149" s="13"/>
      <c r="F4149" s="13"/>
    </row>
    <row r="4150" spans="1:6">
      <c r="A4150" s="112"/>
      <c r="B4150" s="12"/>
      <c r="C4150" s="13"/>
      <c r="D4150" s="13"/>
      <c r="E4150" s="13"/>
      <c r="F4150" s="13"/>
    </row>
    <row r="4151" spans="1:6">
      <c r="A4151" s="112"/>
      <c r="B4151" s="12"/>
      <c r="C4151" s="13"/>
      <c r="D4151" s="13"/>
      <c r="E4151" s="13"/>
      <c r="F4151" s="13"/>
    </row>
    <row r="4152" spans="1:6">
      <c r="A4152" s="112"/>
      <c r="B4152" s="12"/>
      <c r="C4152" s="13"/>
      <c r="D4152" s="13"/>
      <c r="E4152" s="13"/>
      <c r="F4152" s="13"/>
    </row>
    <row r="4153" spans="1:6">
      <c r="A4153" s="112"/>
      <c r="B4153" s="12"/>
      <c r="C4153" s="13"/>
      <c r="D4153" s="13"/>
      <c r="E4153" s="13"/>
      <c r="F4153" s="13"/>
    </row>
    <row r="4154" spans="1:6">
      <c r="A4154" s="112"/>
      <c r="B4154" s="12"/>
      <c r="C4154" s="13"/>
      <c r="D4154" s="13"/>
      <c r="E4154" s="13"/>
      <c r="F4154" s="13"/>
    </row>
    <row r="4155" spans="1:6">
      <c r="A4155" s="112"/>
      <c r="B4155" s="12"/>
      <c r="C4155" s="13"/>
      <c r="D4155" s="13"/>
      <c r="E4155" s="13"/>
      <c r="F4155" s="13"/>
    </row>
    <row r="4156" spans="1:6">
      <c r="A4156" s="112"/>
      <c r="B4156" s="12"/>
      <c r="C4156" s="13"/>
      <c r="D4156" s="13"/>
      <c r="E4156" s="13"/>
      <c r="F4156" s="13"/>
    </row>
    <row r="4157" spans="1:6">
      <c r="A4157" s="112"/>
      <c r="B4157" s="12"/>
      <c r="C4157" s="13"/>
      <c r="D4157" s="13"/>
      <c r="E4157" s="13"/>
      <c r="F4157" s="13"/>
    </row>
    <row r="4158" spans="1:6">
      <c r="A4158" s="112"/>
      <c r="B4158" s="12"/>
      <c r="C4158" s="13"/>
      <c r="D4158" s="13"/>
      <c r="E4158" s="13"/>
      <c r="F4158" s="13"/>
    </row>
    <row r="4159" spans="1:6">
      <c r="A4159" s="112"/>
      <c r="B4159" s="12"/>
      <c r="C4159" s="13"/>
      <c r="D4159" s="13"/>
      <c r="E4159" s="13"/>
      <c r="F4159" s="13"/>
    </row>
    <row r="4160" spans="1:6">
      <c r="A4160" s="112"/>
      <c r="B4160" s="12"/>
      <c r="C4160" s="13"/>
      <c r="D4160" s="13"/>
      <c r="E4160" s="13"/>
      <c r="F4160" s="13"/>
    </row>
    <row r="4161" spans="1:6">
      <c r="A4161" s="112"/>
      <c r="B4161" s="12"/>
      <c r="C4161" s="13"/>
      <c r="D4161" s="13"/>
      <c r="E4161" s="13"/>
      <c r="F4161" s="13"/>
    </row>
    <row r="4162" spans="1:6">
      <c r="A4162" s="112"/>
      <c r="B4162" s="12"/>
      <c r="C4162" s="13"/>
      <c r="D4162" s="13"/>
      <c r="E4162" s="13"/>
      <c r="F4162" s="13"/>
    </row>
    <row r="4163" spans="1:6">
      <c r="A4163" s="112"/>
      <c r="B4163" s="12"/>
      <c r="C4163" s="13"/>
      <c r="D4163" s="13"/>
      <c r="E4163" s="13"/>
      <c r="F4163" s="13"/>
    </row>
    <row r="4164" spans="1:6">
      <c r="A4164" s="112"/>
      <c r="B4164" s="12"/>
      <c r="C4164" s="13"/>
      <c r="D4164" s="13"/>
      <c r="E4164" s="13"/>
      <c r="F4164" s="13"/>
    </row>
    <row r="4165" spans="1:6">
      <c r="A4165" s="112"/>
      <c r="B4165" s="12"/>
      <c r="C4165" s="13"/>
      <c r="D4165" s="13"/>
      <c r="E4165" s="13"/>
      <c r="F4165" s="13"/>
    </row>
    <row r="4166" spans="1:6">
      <c r="A4166" s="112"/>
      <c r="B4166" s="12"/>
      <c r="C4166" s="13"/>
      <c r="D4166" s="13"/>
      <c r="E4166" s="13"/>
      <c r="F4166" s="13"/>
    </row>
    <row r="4167" spans="1:6">
      <c r="A4167" s="112"/>
      <c r="B4167" s="12"/>
      <c r="C4167" s="13"/>
      <c r="D4167" s="13"/>
      <c r="E4167" s="13"/>
      <c r="F4167" s="13"/>
    </row>
    <row r="4168" spans="1:6">
      <c r="A4168" s="112"/>
      <c r="B4168" s="12"/>
      <c r="C4168" s="13"/>
      <c r="D4168" s="13"/>
      <c r="E4168" s="13"/>
      <c r="F4168" s="13"/>
    </row>
    <row r="4169" spans="1:6">
      <c r="A4169" s="112"/>
      <c r="B4169" s="12"/>
      <c r="C4169" s="13"/>
      <c r="D4169" s="13"/>
      <c r="E4169" s="13"/>
      <c r="F4169" s="13"/>
    </row>
    <row r="4170" spans="1:6">
      <c r="A4170" s="112"/>
      <c r="B4170" s="12"/>
      <c r="C4170" s="13"/>
      <c r="D4170" s="13"/>
      <c r="E4170" s="13"/>
      <c r="F4170" s="13"/>
    </row>
    <row r="4171" spans="1:6">
      <c r="A4171" s="112"/>
      <c r="B4171" s="12"/>
      <c r="C4171" s="13"/>
      <c r="D4171" s="13"/>
      <c r="E4171" s="13"/>
      <c r="F4171" s="13"/>
    </row>
    <row r="4172" spans="1:6">
      <c r="A4172" s="112"/>
      <c r="B4172" s="12"/>
      <c r="C4172" s="13"/>
      <c r="D4172" s="13"/>
      <c r="E4172" s="13"/>
      <c r="F4172" s="13"/>
    </row>
    <row r="4173" spans="1:6">
      <c r="A4173" s="112"/>
      <c r="B4173" s="12"/>
      <c r="C4173" s="13"/>
      <c r="D4173" s="13"/>
      <c r="E4173" s="13"/>
      <c r="F4173" s="13"/>
    </row>
    <row r="4174" spans="1:6">
      <c r="A4174" s="112"/>
      <c r="B4174" s="12"/>
      <c r="C4174" s="13"/>
      <c r="D4174" s="13"/>
      <c r="E4174" s="13"/>
      <c r="F4174" s="13"/>
    </row>
    <row r="4175" spans="1:6">
      <c r="A4175" s="112"/>
      <c r="B4175" s="12"/>
      <c r="C4175" s="13"/>
      <c r="D4175" s="13"/>
      <c r="E4175" s="13"/>
      <c r="F4175" s="13"/>
    </row>
    <row r="4176" spans="1:6">
      <c r="A4176" s="112"/>
      <c r="B4176" s="12"/>
      <c r="C4176" s="13"/>
      <c r="D4176" s="13"/>
      <c r="E4176" s="13"/>
      <c r="F4176" s="13"/>
    </row>
    <row r="4177" spans="1:6">
      <c r="A4177" s="112"/>
      <c r="B4177" s="12"/>
      <c r="C4177" s="13"/>
      <c r="D4177" s="13"/>
      <c r="E4177" s="13"/>
      <c r="F4177" s="13"/>
    </row>
    <row r="4178" spans="1:6">
      <c r="A4178" s="112"/>
      <c r="B4178" s="12"/>
      <c r="C4178" s="13"/>
      <c r="D4178" s="13"/>
      <c r="E4178" s="13"/>
      <c r="F4178" s="13"/>
    </row>
    <row r="4179" spans="1:6">
      <c r="A4179" s="112"/>
      <c r="B4179" s="12"/>
      <c r="C4179" s="13"/>
      <c r="D4179" s="13"/>
      <c r="E4179" s="13"/>
      <c r="F4179" s="13"/>
    </row>
    <row r="4180" spans="1:6">
      <c r="A4180" s="112"/>
      <c r="B4180" s="12"/>
      <c r="C4180" s="13"/>
      <c r="D4180" s="13"/>
      <c r="E4180" s="13"/>
      <c r="F4180" s="13"/>
    </row>
    <row r="4181" spans="1:6">
      <c r="A4181" s="112"/>
      <c r="B4181" s="12"/>
      <c r="C4181" s="13"/>
      <c r="D4181" s="13"/>
      <c r="E4181" s="13"/>
      <c r="F4181" s="13"/>
    </row>
    <row r="4182" spans="1:6">
      <c r="A4182" s="112"/>
      <c r="B4182" s="12"/>
      <c r="C4182" s="13"/>
      <c r="D4182" s="13"/>
      <c r="E4182" s="13"/>
      <c r="F4182" s="13"/>
    </row>
    <row r="4183" spans="1:6">
      <c r="A4183" s="112"/>
      <c r="B4183" s="12"/>
      <c r="C4183" s="13"/>
      <c r="D4183" s="13"/>
      <c r="E4183" s="13"/>
      <c r="F4183" s="13"/>
    </row>
    <row r="4184" spans="1:6">
      <c r="A4184" s="112"/>
      <c r="B4184" s="12"/>
      <c r="C4184" s="13"/>
      <c r="D4184" s="13"/>
      <c r="E4184" s="13"/>
      <c r="F4184" s="13"/>
    </row>
    <row r="4185" spans="1:6">
      <c r="A4185" s="112"/>
      <c r="B4185" s="12"/>
      <c r="C4185" s="13"/>
      <c r="D4185" s="13"/>
      <c r="E4185" s="13"/>
      <c r="F4185" s="13"/>
    </row>
    <row r="4186" spans="1:6">
      <c r="A4186" s="112"/>
      <c r="B4186" s="12"/>
      <c r="C4186" s="13"/>
      <c r="D4186" s="13"/>
      <c r="E4186" s="13"/>
      <c r="F4186" s="13"/>
    </row>
    <row r="4187" spans="1:6">
      <c r="A4187" s="112"/>
      <c r="B4187" s="12"/>
      <c r="C4187" s="13"/>
      <c r="D4187" s="13"/>
      <c r="E4187" s="13"/>
      <c r="F4187" s="13"/>
    </row>
    <row r="4188" spans="1:6">
      <c r="A4188" s="112"/>
      <c r="B4188" s="12"/>
      <c r="C4188" s="13"/>
      <c r="D4188" s="13"/>
      <c r="E4188" s="13"/>
      <c r="F4188" s="13"/>
    </row>
    <row r="4189" spans="1:6">
      <c r="A4189" s="112"/>
      <c r="B4189" s="12"/>
      <c r="C4189" s="13"/>
      <c r="D4189" s="13"/>
      <c r="E4189" s="13"/>
      <c r="F4189" s="13"/>
    </row>
    <row r="4190" spans="1:6">
      <c r="A4190" s="112"/>
      <c r="B4190" s="12"/>
      <c r="C4190" s="13"/>
      <c r="D4190" s="13"/>
      <c r="E4190" s="13"/>
      <c r="F4190" s="13"/>
    </row>
    <row r="4191" spans="1:6">
      <c r="A4191" s="112"/>
      <c r="B4191" s="12"/>
      <c r="C4191" s="13"/>
      <c r="D4191" s="13"/>
      <c r="E4191" s="13"/>
      <c r="F4191" s="13"/>
    </row>
    <row r="4192" spans="1:6" ht="15" customHeight="1">
      <c r="A4192" s="112"/>
      <c r="B4192" s="12"/>
      <c r="C4192" s="13"/>
      <c r="D4192" s="13"/>
      <c r="E4192" s="13"/>
      <c r="F4192" s="13"/>
    </row>
    <row r="4193" spans="1:6">
      <c r="A4193" s="112"/>
      <c r="B4193" s="12"/>
      <c r="C4193" s="13"/>
      <c r="D4193" s="13"/>
      <c r="E4193" s="13"/>
      <c r="F4193" s="13"/>
    </row>
    <row r="4194" spans="1:6">
      <c r="A4194" s="112"/>
      <c r="B4194" s="12"/>
      <c r="C4194" s="13"/>
      <c r="D4194" s="13"/>
      <c r="E4194" s="13"/>
      <c r="F4194" s="13"/>
    </row>
    <row r="4195" spans="1:6">
      <c r="A4195" s="112"/>
      <c r="B4195" s="12"/>
      <c r="C4195" s="13"/>
      <c r="D4195" s="13"/>
      <c r="E4195" s="13"/>
      <c r="F4195" s="13"/>
    </row>
    <row r="4196" spans="1:6">
      <c r="A4196" s="112"/>
      <c r="B4196" s="12"/>
      <c r="C4196" s="13"/>
      <c r="D4196" s="13"/>
      <c r="E4196" s="13"/>
      <c r="F4196" s="13"/>
    </row>
    <row r="4197" spans="1:6">
      <c r="A4197" s="112"/>
      <c r="B4197" s="12"/>
      <c r="C4197" s="13"/>
      <c r="D4197" s="13"/>
      <c r="E4197" s="13"/>
      <c r="F4197" s="13"/>
    </row>
    <row r="4198" spans="1:6">
      <c r="A4198" s="112"/>
      <c r="B4198" s="12"/>
      <c r="C4198" s="13"/>
      <c r="D4198" s="13"/>
      <c r="E4198" s="13"/>
      <c r="F4198" s="13"/>
    </row>
    <row r="4199" spans="1:6">
      <c r="A4199" s="112"/>
      <c r="B4199" s="12"/>
      <c r="C4199" s="13"/>
      <c r="D4199" s="13"/>
      <c r="E4199" s="13"/>
      <c r="F4199" s="13"/>
    </row>
    <row r="4200" spans="1:6">
      <c r="A4200" s="112"/>
      <c r="B4200" s="12"/>
      <c r="C4200" s="13"/>
      <c r="D4200" s="13"/>
      <c r="E4200" s="13"/>
      <c r="F4200" s="13"/>
    </row>
    <row r="4201" spans="1:6">
      <c r="A4201" s="112"/>
      <c r="B4201" s="12"/>
      <c r="C4201" s="13"/>
      <c r="D4201" s="13"/>
      <c r="E4201" s="13"/>
      <c r="F4201" s="13"/>
    </row>
    <row r="4202" spans="1:6">
      <c r="A4202" s="112"/>
      <c r="B4202" s="12"/>
      <c r="C4202" s="13"/>
      <c r="D4202" s="13"/>
      <c r="E4202" s="13"/>
      <c r="F4202" s="13"/>
    </row>
    <row r="4203" spans="1:6">
      <c r="A4203" s="112"/>
      <c r="B4203" s="12"/>
      <c r="C4203" s="13"/>
      <c r="D4203" s="13"/>
      <c r="E4203" s="13"/>
      <c r="F4203" s="13"/>
    </row>
    <row r="4204" spans="1:6">
      <c r="A4204" s="112"/>
      <c r="B4204" s="12"/>
      <c r="C4204" s="13"/>
      <c r="D4204" s="13"/>
      <c r="E4204" s="13"/>
      <c r="F4204" s="13"/>
    </row>
    <row r="4205" spans="1:6">
      <c r="A4205" s="112"/>
      <c r="B4205" s="12"/>
      <c r="C4205" s="13"/>
      <c r="D4205" s="13"/>
      <c r="E4205" s="13"/>
      <c r="F4205" s="13"/>
    </row>
    <row r="4206" spans="1:6">
      <c r="A4206" s="112"/>
      <c r="B4206" s="12"/>
      <c r="C4206" s="13"/>
      <c r="D4206" s="13"/>
      <c r="E4206" s="13"/>
      <c r="F4206" s="13"/>
    </row>
    <row r="4207" spans="1:6">
      <c r="A4207" s="112"/>
      <c r="B4207" s="12"/>
      <c r="C4207" s="13"/>
      <c r="D4207" s="13"/>
      <c r="E4207" s="13"/>
      <c r="F4207" s="13"/>
    </row>
    <row r="4208" spans="1:6">
      <c r="A4208" s="112"/>
      <c r="B4208" s="12"/>
      <c r="C4208" s="13"/>
      <c r="D4208" s="13"/>
      <c r="E4208" s="13"/>
      <c r="F4208" s="13"/>
    </row>
    <row r="4209" spans="1:6">
      <c r="A4209" s="112"/>
      <c r="B4209" s="12"/>
      <c r="C4209" s="13"/>
      <c r="D4209" s="13"/>
      <c r="E4209" s="13"/>
      <c r="F4209" s="13"/>
    </row>
    <row r="4210" spans="1:6">
      <c r="A4210" s="112"/>
      <c r="B4210" s="12"/>
      <c r="C4210" s="13"/>
      <c r="D4210" s="13"/>
      <c r="E4210" s="13"/>
      <c r="F4210" s="13"/>
    </row>
    <row r="4211" spans="1:6">
      <c r="A4211" s="112"/>
      <c r="B4211" s="12"/>
      <c r="C4211" s="13"/>
      <c r="D4211" s="13"/>
      <c r="E4211" s="13"/>
      <c r="F4211" s="13"/>
    </row>
    <row r="4212" spans="1:6">
      <c r="A4212" s="112"/>
      <c r="B4212" s="12"/>
      <c r="C4212" s="13"/>
      <c r="D4212" s="13"/>
      <c r="E4212" s="13"/>
      <c r="F4212" s="13"/>
    </row>
    <row r="4213" spans="1:6">
      <c r="A4213" s="112"/>
      <c r="B4213" s="12"/>
      <c r="C4213" s="13"/>
      <c r="D4213" s="13"/>
      <c r="E4213" s="13"/>
      <c r="F4213" s="13"/>
    </row>
    <row r="4214" spans="1:6">
      <c r="A4214" s="112"/>
      <c r="B4214" s="12"/>
      <c r="C4214" s="13"/>
      <c r="D4214" s="13"/>
      <c r="E4214" s="13"/>
      <c r="F4214" s="13"/>
    </row>
    <row r="4215" spans="1:6">
      <c r="A4215" s="112"/>
      <c r="B4215" s="12"/>
      <c r="C4215" s="13"/>
      <c r="D4215" s="13"/>
      <c r="E4215" s="13"/>
      <c r="F4215" s="13"/>
    </row>
    <row r="4216" spans="1:6">
      <c r="A4216" s="112"/>
      <c r="B4216" s="12"/>
      <c r="C4216" s="13"/>
      <c r="D4216" s="13"/>
      <c r="E4216" s="13"/>
      <c r="F4216" s="13"/>
    </row>
    <row r="4217" spans="1:6">
      <c r="A4217" s="112"/>
      <c r="B4217" s="12"/>
      <c r="C4217" s="13"/>
      <c r="D4217" s="13"/>
      <c r="E4217" s="13"/>
      <c r="F4217" s="13"/>
    </row>
    <row r="4218" spans="1:6">
      <c r="A4218" s="112"/>
      <c r="B4218" s="12"/>
      <c r="C4218" s="13"/>
      <c r="D4218" s="13"/>
      <c r="E4218" s="13"/>
      <c r="F4218" s="13"/>
    </row>
    <row r="4219" spans="1:6">
      <c r="A4219" s="112"/>
      <c r="B4219" s="12"/>
      <c r="C4219" s="13"/>
      <c r="D4219" s="13"/>
      <c r="E4219" s="13"/>
      <c r="F4219" s="13"/>
    </row>
    <row r="4220" spans="1:6">
      <c r="A4220" s="112"/>
      <c r="B4220" s="12"/>
      <c r="C4220" s="13"/>
      <c r="D4220" s="13"/>
      <c r="E4220" s="13"/>
      <c r="F4220" s="13"/>
    </row>
    <row r="4221" spans="1:6">
      <c r="A4221" s="112"/>
      <c r="B4221" s="12"/>
      <c r="C4221" s="13"/>
      <c r="D4221" s="13"/>
      <c r="E4221" s="13"/>
      <c r="F4221" s="13"/>
    </row>
    <row r="4222" spans="1:6">
      <c r="A4222" s="112"/>
      <c r="B4222" s="12"/>
      <c r="C4222" s="13"/>
      <c r="D4222" s="13"/>
      <c r="E4222" s="13"/>
      <c r="F4222" s="13"/>
    </row>
    <row r="4223" spans="1:6">
      <c r="A4223" s="112"/>
      <c r="B4223" s="12"/>
      <c r="C4223" s="13"/>
      <c r="D4223" s="13"/>
      <c r="E4223" s="13"/>
      <c r="F4223" s="13"/>
    </row>
    <row r="4224" spans="1:6">
      <c r="A4224" s="112"/>
      <c r="B4224" s="12"/>
      <c r="C4224" s="13"/>
      <c r="D4224" s="13"/>
      <c r="E4224" s="13"/>
      <c r="F4224" s="13"/>
    </row>
    <row r="4225" spans="1:6">
      <c r="A4225" s="112"/>
      <c r="B4225" s="12"/>
      <c r="C4225" s="13"/>
      <c r="D4225" s="13"/>
      <c r="E4225" s="13"/>
      <c r="F4225" s="13"/>
    </row>
    <row r="4226" spans="1:6">
      <c r="A4226" s="112"/>
      <c r="B4226" s="12"/>
      <c r="C4226" s="13"/>
      <c r="D4226" s="13"/>
      <c r="E4226" s="13"/>
      <c r="F4226" s="13"/>
    </row>
    <row r="4227" spans="1:6">
      <c r="A4227" s="112"/>
      <c r="B4227" s="12"/>
      <c r="C4227" s="13"/>
      <c r="D4227" s="13"/>
      <c r="E4227" s="13"/>
      <c r="F4227" s="13"/>
    </row>
    <row r="4228" spans="1:6">
      <c r="A4228" s="112"/>
      <c r="B4228" s="12"/>
      <c r="C4228" s="13"/>
      <c r="D4228" s="13"/>
      <c r="E4228" s="13"/>
      <c r="F4228" s="13"/>
    </row>
    <row r="4229" spans="1:6">
      <c r="A4229" s="112"/>
      <c r="B4229" s="12"/>
      <c r="C4229" s="13"/>
      <c r="D4229" s="13"/>
      <c r="E4229" s="13"/>
      <c r="F4229" s="13"/>
    </row>
    <row r="4230" spans="1:6">
      <c r="A4230" s="112"/>
      <c r="B4230" s="12"/>
      <c r="C4230" s="13"/>
      <c r="D4230" s="13"/>
      <c r="E4230" s="13"/>
      <c r="F4230" s="13"/>
    </row>
    <row r="4231" spans="1:6">
      <c r="A4231" s="112"/>
      <c r="B4231" s="12"/>
      <c r="C4231" s="13"/>
      <c r="D4231" s="13"/>
      <c r="E4231" s="13"/>
      <c r="F4231" s="13"/>
    </row>
    <row r="4232" spans="1:6">
      <c r="A4232" s="112"/>
      <c r="B4232" s="12"/>
      <c r="C4232" s="13"/>
      <c r="D4232" s="13"/>
      <c r="E4232" s="13"/>
      <c r="F4232" s="13"/>
    </row>
    <row r="4233" spans="1:6">
      <c r="A4233" s="112"/>
      <c r="B4233" s="12"/>
      <c r="C4233" s="13"/>
      <c r="D4233" s="13"/>
      <c r="E4233" s="13"/>
      <c r="F4233" s="13"/>
    </row>
    <row r="4234" spans="1:6">
      <c r="A4234" s="112"/>
      <c r="B4234" s="12"/>
      <c r="C4234" s="13"/>
      <c r="D4234" s="13"/>
      <c r="E4234" s="13"/>
      <c r="F4234" s="13"/>
    </row>
    <row r="4235" spans="1:6">
      <c r="A4235" s="112"/>
      <c r="B4235" s="12"/>
      <c r="C4235" s="13"/>
      <c r="D4235" s="13"/>
      <c r="E4235" s="13"/>
      <c r="F4235" s="13"/>
    </row>
    <row r="4236" spans="1:6">
      <c r="A4236" s="112"/>
      <c r="B4236" s="12"/>
      <c r="C4236" s="13"/>
      <c r="D4236" s="13"/>
      <c r="E4236" s="13"/>
      <c r="F4236" s="13"/>
    </row>
    <row r="4237" spans="1:6">
      <c r="A4237" s="112"/>
      <c r="B4237" s="12"/>
      <c r="C4237" s="13"/>
      <c r="D4237" s="13"/>
      <c r="E4237" s="13"/>
      <c r="F4237" s="13"/>
    </row>
    <row r="4238" spans="1:6">
      <c r="A4238" s="112"/>
      <c r="B4238" s="12"/>
      <c r="C4238" s="13"/>
      <c r="D4238" s="13"/>
      <c r="E4238" s="13"/>
      <c r="F4238" s="13"/>
    </row>
    <row r="4239" spans="1:6">
      <c r="A4239" s="112"/>
      <c r="B4239" s="12"/>
      <c r="C4239" s="13"/>
      <c r="D4239" s="13"/>
      <c r="E4239" s="13"/>
      <c r="F4239" s="13"/>
    </row>
    <row r="4240" spans="1:6">
      <c r="A4240" s="112"/>
      <c r="B4240" s="12"/>
      <c r="C4240" s="13"/>
      <c r="D4240" s="13"/>
      <c r="E4240" s="13"/>
      <c r="F4240" s="13"/>
    </row>
    <row r="4241" spans="1:6">
      <c r="A4241" s="112"/>
      <c r="B4241" s="12"/>
      <c r="C4241" s="13"/>
      <c r="D4241" s="13"/>
      <c r="E4241" s="13"/>
      <c r="F4241" s="13"/>
    </row>
    <row r="4242" spans="1:6">
      <c r="A4242" s="112"/>
      <c r="B4242" s="12"/>
      <c r="C4242" s="13"/>
      <c r="D4242" s="13"/>
      <c r="E4242" s="13"/>
      <c r="F4242" s="13"/>
    </row>
    <row r="4243" spans="1:6">
      <c r="A4243" s="112"/>
      <c r="B4243" s="12"/>
      <c r="C4243" s="13"/>
      <c r="D4243" s="13"/>
      <c r="E4243" s="13"/>
      <c r="F4243" s="13"/>
    </row>
    <row r="4244" spans="1:6">
      <c r="A4244" s="112"/>
      <c r="B4244" s="12"/>
      <c r="C4244" s="13"/>
      <c r="D4244" s="13"/>
      <c r="E4244" s="13"/>
      <c r="F4244" s="13"/>
    </row>
    <row r="4245" spans="1:6">
      <c r="A4245" s="112"/>
      <c r="B4245" s="12"/>
      <c r="C4245" s="13"/>
      <c r="D4245" s="13"/>
      <c r="E4245" s="13"/>
      <c r="F4245" s="13"/>
    </row>
    <row r="4246" spans="1:6">
      <c r="A4246" s="112"/>
      <c r="B4246" s="12"/>
      <c r="C4246" s="13"/>
      <c r="D4246" s="13"/>
      <c r="E4246" s="13"/>
      <c r="F4246" s="13"/>
    </row>
    <row r="4247" spans="1:6">
      <c r="A4247" s="112"/>
      <c r="B4247" s="12"/>
      <c r="C4247" s="13"/>
      <c r="D4247" s="13"/>
      <c r="E4247" s="13"/>
      <c r="F4247" s="13"/>
    </row>
    <row r="4248" spans="1:6">
      <c r="A4248" s="112"/>
      <c r="B4248" s="12"/>
      <c r="C4248" s="13"/>
      <c r="D4248" s="13"/>
      <c r="E4248" s="13"/>
      <c r="F4248" s="13"/>
    </row>
    <row r="4249" spans="1:6">
      <c r="A4249" s="112"/>
      <c r="B4249" s="12"/>
      <c r="C4249" s="13"/>
      <c r="D4249" s="13"/>
      <c r="E4249" s="13"/>
      <c r="F4249" s="13"/>
    </row>
    <row r="4250" spans="1:6">
      <c r="A4250" s="112"/>
      <c r="B4250" s="12"/>
      <c r="C4250" s="13"/>
      <c r="D4250" s="13"/>
      <c r="E4250" s="13"/>
      <c r="F4250" s="13"/>
    </row>
    <row r="4251" spans="1:6">
      <c r="A4251" s="112"/>
      <c r="B4251" s="12"/>
      <c r="C4251" s="13"/>
      <c r="D4251" s="13"/>
      <c r="E4251" s="13"/>
      <c r="F4251" s="13"/>
    </row>
    <row r="4252" spans="1:6">
      <c r="A4252" s="112"/>
      <c r="B4252" s="12"/>
      <c r="C4252" s="13"/>
      <c r="D4252" s="13"/>
      <c r="E4252" s="13"/>
      <c r="F4252" s="13"/>
    </row>
    <row r="4253" spans="1:6">
      <c r="A4253" s="112"/>
      <c r="B4253" s="12"/>
      <c r="C4253" s="13"/>
      <c r="D4253" s="13"/>
      <c r="E4253" s="13"/>
      <c r="F4253" s="13"/>
    </row>
    <row r="4254" spans="1:6">
      <c r="A4254" s="112"/>
      <c r="B4254" s="12"/>
      <c r="C4254" s="13"/>
      <c r="D4254" s="13"/>
      <c r="E4254" s="13"/>
      <c r="F4254" s="13"/>
    </row>
    <row r="4255" spans="1:6">
      <c r="A4255" s="112"/>
      <c r="B4255" s="12"/>
      <c r="C4255" s="13"/>
      <c r="D4255" s="13"/>
      <c r="E4255" s="13"/>
      <c r="F4255" s="13"/>
    </row>
    <row r="4256" spans="1:6">
      <c r="A4256" s="112"/>
      <c r="B4256" s="12"/>
      <c r="C4256" s="13"/>
      <c r="D4256" s="13"/>
      <c r="E4256" s="13"/>
      <c r="F4256" s="13"/>
    </row>
    <row r="4257" spans="1:6">
      <c r="A4257" s="112"/>
      <c r="B4257" s="12"/>
      <c r="C4257" s="13"/>
      <c r="D4257" s="13"/>
      <c r="E4257" s="13"/>
      <c r="F4257" s="13"/>
    </row>
    <row r="4258" spans="1:6">
      <c r="A4258" s="112"/>
      <c r="B4258" s="12"/>
      <c r="C4258" s="13"/>
      <c r="D4258" s="13"/>
      <c r="E4258" s="13"/>
      <c r="F4258" s="13"/>
    </row>
    <row r="4259" spans="1:6">
      <c r="A4259" s="112"/>
      <c r="B4259" s="12"/>
      <c r="C4259" s="13"/>
      <c r="D4259" s="13"/>
      <c r="E4259" s="13"/>
      <c r="F4259" s="13"/>
    </row>
    <row r="4260" spans="1:6">
      <c r="A4260" s="112"/>
      <c r="B4260" s="12"/>
      <c r="C4260" s="13"/>
      <c r="D4260" s="13"/>
      <c r="E4260" s="13"/>
      <c r="F4260" s="13"/>
    </row>
    <row r="4261" spans="1:6">
      <c r="A4261" s="112"/>
      <c r="B4261" s="12"/>
      <c r="C4261" s="13"/>
      <c r="D4261" s="13"/>
      <c r="E4261" s="13"/>
      <c r="F4261" s="13"/>
    </row>
    <row r="4262" spans="1:6">
      <c r="A4262" s="112"/>
      <c r="B4262" s="12"/>
      <c r="C4262" s="13"/>
      <c r="D4262" s="13"/>
      <c r="E4262" s="13"/>
      <c r="F4262" s="13"/>
    </row>
    <row r="4263" spans="1:6">
      <c r="A4263" s="112"/>
      <c r="B4263" s="12"/>
      <c r="C4263" s="13"/>
      <c r="D4263" s="13"/>
      <c r="E4263" s="13"/>
      <c r="F4263" s="13"/>
    </row>
    <row r="4264" spans="1:6">
      <c r="A4264" s="112"/>
      <c r="B4264" s="12"/>
      <c r="C4264" s="13"/>
      <c r="D4264" s="13"/>
      <c r="E4264" s="13"/>
      <c r="F4264" s="13"/>
    </row>
    <row r="4265" spans="1:6">
      <c r="A4265" s="112"/>
      <c r="B4265" s="12"/>
      <c r="C4265" s="13"/>
      <c r="D4265" s="13"/>
      <c r="E4265" s="13"/>
      <c r="F4265" s="13"/>
    </row>
    <row r="4266" spans="1:6">
      <c r="A4266" s="112"/>
      <c r="B4266" s="12"/>
      <c r="C4266" s="13"/>
      <c r="D4266" s="13"/>
      <c r="E4266" s="13"/>
      <c r="F4266" s="13"/>
    </row>
    <row r="4267" spans="1:6">
      <c r="A4267" s="112"/>
      <c r="B4267" s="12"/>
      <c r="C4267" s="13"/>
      <c r="D4267" s="13"/>
      <c r="E4267" s="13"/>
      <c r="F4267" s="13"/>
    </row>
    <row r="4268" spans="1:6">
      <c r="A4268" s="112"/>
      <c r="B4268" s="12"/>
      <c r="C4268" s="13"/>
      <c r="D4268" s="13"/>
      <c r="E4268" s="13"/>
      <c r="F4268" s="13"/>
    </row>
    <row r="4269" spans="1:6">
      <c r="A4269" s="112"/>
      <c r="B4269" s="12"/>
      <c r="C4269" s="13"/>
      <c r="D4269" s="13"/>
      <c r="E4269" s="13"/>
      <c r="F4269" s="13"/>
    </row>
    <row r="4270" spans="1:6">
      <c r="A4270" s="112"/>
      <c r="B4270" s="12"/>
      <c r="C4270" s="13"/>
      <c r="D4270" s="13"/>
      <c r="E4270" s="13"/>
      <c r="F4270" s="13"/>
    </row>
    <row r="4271" spans="1:6">
      <c r="A4271" s="112"/>
      <c r="B4271" s="12"/>
      <c r="C4271" s="13"/>
      <c r="D4271" s="13"/>
      <c r="E4271" s="13"/>
      <c r="F4271" s="13"/>
    </row>
    <row r="4272" spans="1:6">
      <c r="A4272" s="112"/>
      <c r="B4272" s="12"/>
      <c r="C4272" s="13"/>
      <c r="D4272" s="13"/>
      <c r="E4272" s="13"/>
      <c r="F4272" s="13"/>
    </row>
    <row r="4273" spans="1:6">
      <c r="A4273" s="112"/>
      <c r="B4273" s="12"/>
      <c r="C4273" s="13"/>
      <c r="D4273" s="13"/>
      <c r="E4273" s="13"/>
      <c r="F4273" s="13"/>
    </row>
    <row r="4274" spans="1:6">
      <c r="A4274" s="112"/>
      <c r="B4274" s="12"/>
      <c r="C4274" s="13"/>
      <c r="D4274" s="13"/>
      <c r="E4274" s="13"/>
      <c r="F4274" s="13"/>
    </row>
    <row r="4275" spans="1:6">
      <c r="A4275" s="112"/>
      <c r="B4275" s="12"/>
      <c r="C4275" s="13"/>
      <c r="D4275" s="13"/>
      <c r="E4275" s="13"/>
      <c r="F4275" s="13"/>
    </row>
    <row r="4276" spans="1:6">
      <c r="A4276" s="112"/>
      <c r="B4276" s="12"/>
      <c r="C4276" s="13"/>
      <c r="D4276" s="13"/>
      <c r="E4276" s="13"/>
      <c r="F4276" s="13"/>
    </row>
    <row r="4277" spans="1:6">
      <c r="A4277" s="112"/>
      <c r="B4277" s="12"/>
      <c r="C4277" s="13"/>
      <c r="D4277" s="13"/>
      <c r="E4277" s="13"/>
      <c r="F4277" s="13"/>
    </row>
    <row r="4278" spans="1:6">
      <c r="A4278" s="112"/>
      <c r="B4278" s="12"/>
      <c r="C4278" s="13"/>
      <c r="D4278" s="13"/>
      <c r="E4278" s="13"/>
      <c r="F4278" s="13"/>
    </row>
    <row r="4279" spans="1:6">
      <c r="A4279" s="112"/>
      <c r="B4279" s="12"/>
      <c r="C4279" s="13"/>
      <c r="D4279" s="13"/>
      <c r="E4279" s="13"/>
      <c r="F4279" s="13"/>
    </row>
    <row r="4280" spans="1:6">
      <c r="A4280" s="112"/>
      <c r="B4280" s="12"/>
      <c r="C4280" s="13"/>
      <c r="D4280" s="13"/>
      <c r="E4280" s="13"/>
      <c r="F4280" s="13"/>
    </row>
    <row r="4281" spans="1:6">
      <c r="A4281" s="112"/>
      <c r="B4281" s="12"/>
      <c r="C4281" s="13"/>
      <c r="D4281" s="13"/>
      <c r="E4281" s="13"/>
      <c r="F4281" s="13"/>
    </row>
    <row r="4282" spans="1:6">
      <c r="A4282" s="112"/>
      <c r="B4282" s="12"/>
      <c r="C4282" s="13"/>
      <c r="D4282" s="13"/>
      <c r="E4282" s="13"/>
      <c r="F4282" s="13"/>
    </row>
    <row r="4283" spans="1:6">
      <c r="A4283" s="112"/>
      <c r="B4283" s="12"/>
      <c r="C4283" s="13"/>
      <c r="D4283" s="13"/>
      <c r="E4283" s="13"/>
      <c r="F4283" s="13"/>
    </row>
    <row r="4284" spans="1:6">
      <c r="A4284" s="112"/>
      <c r="B4284" s="12"/>
      <c r="C4284" s="13"/>
      <c r="D4284" s="13"/>
      <c r="E4284" s="13"/>
      <c r="F4284" s="13"/>
    </row>
    <row r="4285" spans="1:6">
      <c r="A4285" s="112"/>
      <c r="B4285" s="12"/>
      <c r="C4285" s="13"/>
      <c r="D4285" s="13"/>
      <c r="E4285" s="13"/>
      <c r="F4285" s="13"/>
    </row>
    <row r="4286" spans="1:6">
      <c r="A4286" s="112"/>
      <c r="B4286" s="12"/>
      <c r="C4286" s="13"/>
      <c r="D4286" s="13"/>
      <c r="E4286" s="13"/>
      <c r="F4286" s="13"/>
    </row>
    <row r="4287" spans="1:6">
      <c r="A4287" s="112"/>
      <c r="B4287" s="12"/>
      <c r="C4287" s="13"/>
      <c r="D4287" s="13"/>
      <c r="E4287" s="13"/>
      <c r="F4287" s="13"/>
    </row>
    <row r="4288" spans="1:6">
      <c r="A4288" s="112"/>
      <c r="B4288" s="12"/>
      <c r="C4288" s="13"/>
      <c r="D4288" s="13"/>
      <c r="E4288" s="13"/>
      <c r="F4288" s="13"/>
    </row>
    <row r="4289" spans="1:6">
      <c r="A4289" s="112"/>
      <c r="B4289" s="12"/>
      <c r="C4289" s="13"/>
      <c r="D4289" s="13"/>
      <c r="E4289" s="13"/>
      <c r="F4289" s="13"/>
    </row>
    <row r="4290" spans="1:6">
      <c r="A4290" s="112"/>
      <c r="B4290" s="12"/>
      <c r="C4290" s="13"/>
      <c r="D4290" s="13"/>
      <c r="E4290" s="13"/>
      <c r="F4290" s="13"/>
    </row>
    <row r="4291" spans="1:6">
      <c r="A4291" s="112"/>
      <c r="B4291" s="12"/>
      <c r="C4291" s="13"/>
      <c r="D4291" s="13"/>
      <c r="E4291" s="13"/>
      <c r="F4291" s="13"/>
    </row>
    <row r="4292" spans="1:6">
      <c r="A4292" s="112"/>
      <c r="B4292" s="12"/>
      <c r="C4292" s="13"/>
      <c r="D4292" s="13"/>
      <c r="E4292" s="13"/>
      <c r="F4292" s="13"/>
    </row>
    <row r="4293" spans="1:6">
      <c r="A4293" s="112"/>
      <c r="B4293" s="12"/>
      <c r="C4293" s="13"/>
      <c r="D4293" s="13"/>
      <c r="E4293" s="13"/>
      <c r="F4293" s="13"/>
    </row>
    <row r="4294" spans="1:6">
      <c r="A4294" s="112"/>
      <c r="B4294" s="12"/>
      <c r="C4294" s="13"/>
      <c r="D4294" s="13"/>
      <c r="E4294" s="13"/>
      <c r="F4294" s="13"/>
    </row>
    <row r="4295" spans="1:6">
      <c r="A4295" s="112"/>
      <c r="B4295" s="12"/>
      <c r="C4295" s="13"/>
      <c r="D4295" s="13"/>
      <c r="E4295" s="13"/>
      <c r="F4295" s="13"/>
    </row>
    <row r="4296" spans="1:6">
      <c r="A4296" s="112"/>
      <c r="B4296" s="12"/>
      <c r="C4296" s="13"/>
      <c r="D4296" s="13"/>
      <c r="E4296" s="13"/>
      <c r="F4296" s="13"/>
    </row>
    <row r="4297" spans="1:6">
      <c r="A4297" s="112"/>
      <c r="B4297" s="12"/>
      <c r="C4297" s="13"/>
      <c r="D4297" s="13"/>
      <c r="E4297" s="13"/>
      <c r="F4297" s="13"/>
    </row>
    <row r="4298" spans="1:6">
      <c r="A4298" s="112"/>
      <c r="B4298" s="12"/>
      <c r="C4298" s="13"/>
      <c r="D4298" s="13"/>
      <c r="E4298" s="13"/>
      <c r="F4298" s="13"/>
    </row>
    <row r="4299" spans="1:6">
      <c r="A4299" s="112"/>
      <c r="B4299" s="12"/>
      <c r="C4299" s="13"/>
      <c r="D4299" s="13"/>
      <c r="E4299" s="13"/>
      <c r="F4299" s="13"/>
    </row>
    <row r="4300" spans="1:6">
      <c r="A4300" s="112"/>
      <c r="B4300" s="12"/>
      <c r="C4300" s="13"/>
      <c r="D4300" s="13"/>
      <c r="E4300" s="13"/>
      <c r="F4300" s="13"/>
    </row>
    <row r="4301" spans="1:6">
      <c r="A4301" s="112"/>
      <c r="B4301" s="12"/>
      <c r="C4301" s="13"/>
      <c r="D4301" s="13"/>
      <c r="E4301" s="13"/>
      <c r="F4301" s="13"/>
    </row>
    <row r="4302" spans="1:6">
      <c r="A4302" s="112"/>
      <c r="B4302" s="12"/>
      <c r="C4302" s="13"/>
      <c r="D4302" s="13"/>
      <c r="E4302" s="13"/>
      <c r="F4302" s="13"/>
    </row>
    <row r="4303" spans="1:6">
      <c r="A4303" s="112"/>
      <c r="B4303" s="12"/>
      <c r="C4303" s="13"/>
      <c r="D4303" s="13"/>
      <c r="E4303" s="13"/>
      <c r="F4303" s="13"/>
    </row>
    <row r="4304" spans="1:6">
      <c r="A4304" s="112"/>
      <c r="B4304" s="12"/>
      <c r="C4304" s="13"/>
      <c r="D4304" s="13"/>
      <c r="E4304" s="13"/>
      <c r="F4304" s="13"/>
    </row>
    <row r="4305" spans="1:6">
      <c r="A4305" s="112"/>
      <c r="B4305" s="12"/>
      <c r="C4305" s="13"/>
      <c r="D4305" s="13"/>
      <c r="E4305" s="13"/>
      <c r="F4305" s="13"/>
    </row>
    <row r="4306" spans="1:6">
      <c r="A4306" s="112"/>
      <c r="B4306" s="12"/>
      <c r="C4306" s="13"/>
      <c r="D4306" s="13"/>
      <c r="E4306" s="13"/>
      <c r="F4306" s="13"/>
    </row>
    <row r="4307" spans="1:6">
      <c r="A4307" s="112"/>
      <c r="B4307" s="12"/>
      <c r="C4307" s="13"/>
      <c r="D4307" s="13"/>
      <c r="E4307" s="13"/>
      <c r="F4307" s="13"/>
    </row>
    <row r="4308" spans="1:6">
      <c r="A4308" s="112"/>
      <c r="B4308" s="12"/>
      <c r="C4308" s="13"/>
      <c r="D4308" s="13"/>
      <c r="E4308" s="13"/>
      <c r="F4308" s="13"/>
    </row>
    <row r="4309" spans="1:6">
      <c r="A4309" s="112"/>
      <c r="B4309" s="12"/>
      <c r="C4309" s="13"/>
      <c r="D4309" s="13"/>
      <c r="E4309" s="13"/>
      <c r="F4309" s="13"/>
    </row>
    <row r="4310" spans="1:6">
      <c r="A4310" s="112"/>
      <c r="B4310" s="12"/>
      <c r="C4310" s="13"/>
      <c r="D4310" s="13"/>
      <c r="E4310" s="13"/>
      <c r="F4310" s="13"/>
    </row>
    <row r="4311" spans="1:6">
      <c r="A4311" s="112"/>
      <c r="B4311" s="12"/>
      <c r="C4311" s="13"/>
      <c r="D4311" s="13"/>
      <c r="E4311" s="13"/>
      <c r="F4311" s="13"/>
    </row>
    <row r="4312" spans="1:6">
      <c r="A4312" s="112"/>
      <c r="B4312" s="12"/>
      <c r="C4312" s="13"/>
      <c r="D4312" s="13"/>
      <c r="E4312" s="13"/>
      <c r="F4312" s="13"/>
    </row>
    <row r="4313" spans="1:6">
      <c r="A4313" s="112"/>
      <c r="B4313" s="12"/>
      <c r="C4313" s="13"/>
      <c r="D4313" s="13"/>
      <c r="E4313" s="13"/>
      <c r="F4313" s="13"/>
    </row>
    <row r="4314" spans="1:6">
      <c r="A4314" s="112"/>
      <c r="B4314" s="12"/>
      <c r="C4314" s="13"/>
      <c r="D4314" s="13"/>
      <c r="E4314" s="13"/>
      <c r="F4314" s="13"/>
    </row>
    <row r="4315" spans="1:6">
      <c r="A4315" s="112"/>
      <c r="B4315" s="12"/>
      <c r="C4315" s="13"/>
      <c r="D4315" s="13"/>
      <c r="E4315" s="13"/>
      <c r="F4315" s="13"/>
    </row>
    <row r="4316" spans="1:6">
      <c r="A4316" s="112"/>
      <c r="B4316" s="12"/>
      <c r="C4316" s="13"/>
      <c r="D4316" s="13"/>
      <c r="E4316" s="13"/>
      <c r="F4316" s="13"/>
    </row>
    <row r="4317" spans="1:6">
      <c r="A4317" s="112"/>
      <c r="B4317" s="12"/>
      <c r="C4317" s="13"/>
      <c r="D4317" s="13"/>
      <c r="E4317" s="13"/>
      <c r="F4317" s="13"/>
    </row>
    <row r="4318" spans="1:6">
      <c r="A4318" s="112"/>
      <c r="B4318" s="12"/>
      <c r="C4318" s="13"/>
      <c r="D4318" s="13"/>
      <c r="E4318" s="13"/>
      <c r="F4318" s="13"/>
    </row>
    <row r="4319" spans="1:6">
      <c r="A4319" s="112"/>
      <c r="B4319" s="12"/>
      <c r="C4319" s="13"/>
      <c r="D4319" s="13"/>
      <c r="E4319" s="13"/>
      <c r="F4319" s="13"/>
    </row>
    <row r="4320" spans="1:6">
      <c r="A4320" s="112"/>
      <c r="B4320" s="12"/>
      <c r="C4320" s="13"/>
      <c r="D4320" s="13"/>
      <c r="E4320" s="13"/>
      <c r="F4320" s="13"/>
    </row>
    <row r="4321" spans="1:6">
      <c r="A4321" s="112"/>
      <c r="B4321" s="12"/>
      <c r="C4321" s="13"/>
      <c r="D4321" s="13"/>
      <c r="E4321" s="13"/>
      <c r="F4321" s="13"/>
    </row>
    <row r="4322" spans="1:6">
      <c r="A4322" s="112"/>
      <c r="B4322" s="12"/>
      <c r="C4322" s="13"/>
      <c r="D4322" s="13"/>
      <c r="E4322" s="13"/>
      <c r="F4322" s="13"/>
    </row>
    <row r="4323" spans="1:6">
      <c r="A4323" s="112"/>
      <c r="B4323" s="12"/>
      <c r="C4323" s="13"/>
      <c r="D4323" s="13"/>
      <c r="E4323" s="13"/>
      <c r="F4323" s="13"/>
    </row>
    <row r="4324" spans="1:6">
      <c r="A4324" s="112"/>
      <c r="B4324" s="12"/>
      <c r="C4324" s="13"/>
      <c r="D4324" s="13"/>
      <c r="E4324" s="13"/>
      <c r="F4324" s="13"/>
    </row>
    <row r="4325" spans="1:6">
      <c r="A4325" s="112"/>
      <c r="B4325" s="12"/>
      <c r="C4325" s="13"/>
      <c r="D4325" s="13"/>
      <c r="E4325" s="13"/>
      <c r="F4325" s="13"/>
    </row>
    <row r="4326" spans="1:6">
      <c r="A4326" s="112"/>
      <c r="B4326" s="12"/>
      <c r="C4326" s="13"/>
      <c r="D4326" s="13"/>
      <c r="E4326" s="13"/>
      <c r="F4326" s="13"/>
    </row>
    <row r="4327" spans="1:6">
      <c r="A4327" s="112"/>
      <c r="B4327" s="12"/>
      <c r="C4327" s="13"/>
      <c r="D4327" s="13"/>
      <c r="E4327" s="13"/>
      <c r="F4327" s="13"/>
    </row>
    <row r="4328" spans="1:6">
      <c r="A4328" s="112"/>
      <c r="B4328" s="12"/>
      <c r="C4328" s="13"/>
      <c r="D4328" s="13"/>
      <c r="E4328" s="13"/>
      <c r="F4328" s="13"/>
    </row>
    <row r="4329" spans="1:6">
      <c r="A4329" s="112"/>
      <c r="B4329" s="12"/>
      <c r="C4329" s="13"/>
      <c r="D4329" s="13"/>
      <c r="E4329" s="13"/>
      <c r="F4329" s="13"/>
    </row>
    <row r="4330" spans="1:6">
      <c r="A4330" s="112"/>
      <c r="B4330" s="12"/>
      <c r="C4330" s="13"/>
      <c r="D4330" s="13"/>
      <c r="E4330" s="13"/>
      <c r="F4330" s="13"/>
    </row>
    <row r="4331" spans="1:6">
      <c r="A4331" s="112"/>
      <c r="B4331" s="12"/>
      <c r="C4331" s="13"/>
      <c r="D4331" s="13"/>
      <c r="E4331" s="13"/>
      <c r="F4331" s="13"/>
    </row>
    <row r="4332" spans="1:6">
      <c r="A4332" s="112"/>
      <c r="B4332" s="12"/>
      <c r="C4332" s="13"/>
      <c r="D4332" s="13"/>
      <c r="E4332" s="13"/>
      <c r="F4332" s="13"/>
    </row>
    <row r="4333" spans="1:6">
      <c r="A4333" s="112"/>
      <c r="B4333" s="12"/>
      <c r="C4333" s="13"/>
      <c r="D4333" s="13"/>
      <c r="E4333" s="13"/>
      <c r="F4333" s="13"/>
    </row>
    <row r="4334" spans="1:6">
      <c r="A4334" s="112"/>
      <c r="B4334" s="12"/>
      <c r="C4334" s="13"/>
      <c r="D4334" s="13"/>
      <c r="E4334" s="13"/>
      <c r="F4334" s="13"/>
    </row>
    <row r="4335" spans="1:6">
      <c r="A4335" s="112"/>
      <c r="B4335" s="12"/>
      <c r="C4335" s="13"/>
      <c r="D4335" s="13"/>
      <c r="E4335" s="13"/>
      <c r="F4335" s="13"/>
    </row>
    <row r="4336" spans="1:6">
      <c r="A4336" s="112"/>
      <c r="B4336" s="12"/>
      <c r="C4336" s="13"/>
      <c r="D4336" s="13"/>
      <c r="E4336" s="13"/>
      <c r="F4336" s="13"/>
    </row>
    <row r="4337" spans="1:6">
      <c r="A4337" s="112"/>
      <c r="B4337" s="12"/>
      <c r="C4337" s="13"/>
      <c r="D4337" s="13"/>
      <c r="E4337" s="13"/>
      <c r="F4337" s="13"/>
    </row>
    <row r="4338" spans="1:6">
      <c r="A4338" s="112"/>
      <c r="B4338" s="12"/>
      <c r="C4338" s="13"/>
      <c r="D4338" s="13"/>
      <c r="E4338" s="13"/>
      <c r="F4338" s="13"/>
    </row>
    <row r="4339" spans="1:6">
      <c r="A4339" s="112"/>
      <c r="B4339" s="12"/>
      <c r="C4339" s="13"/>
      <c r="D4339" s="13"/>
      <c r="E4339" s="13"/>
      <c r="F4339" s="13"/>
    </row>
    <row r="4340" spans="1:6" ht="15" customHeight="1">
      <c r="A4340" s="112"/>
      <c r="B4340" s="12"/>
      <c r="C4340" s="13"/>
      <c r="D4340" s="13"/>
      <c r="E4340" s="13"/>
      <c r="F4340" s="13"/>
    </row>
    <row r="4341" spans="1:6">
      <c r="A4341" s="112"/>
      <c r="B4341" s="12"/>
      <c r="C4341" s="13"/>
      <c r="D4341" s="13"/>
      <c r="E4341" s="13"/>
      <c r="F4341" s="13"/>
    </row>
    <row r="4342" spans="1:6">
      <c r="A4342" s="112"/>
      <c r="B4342" s="12"/>
      <c r="C4342" s="13"/>
      <c r="D4342" s="13"/>
      <c r="E4342" s="13"/>
      <c r="F4342" s="13"/>
    </row>
    <row r="4343" spans="1:6">
      <c r="A4343" s="112"/>
      <c r="B4343" s="12"/>
      <c r="C4343" s="13"/>
      <c r="D4343" s="13"/>
      <c r="E4343" s="13"/>
      <c r="F4343" s="13"/>
    </row>
    <row r="4344" spans="1:6">
      <c r="A4344" s="112"/>
      <c r="B4344" s="12"/>
      <c r="C4344" s="13"/>
      <c r="D4344" s="13"/>
      <c r="E4344" s="13"/>
      <c r="F4344" s="13"/>
    </row>
    <row r="4345" spans="1:6">
      <c r="A4345" s="112"/>
      <c r="B4345" s="12"/>
      <c r="C4345" s="13"/>
      <c r="D4345" s="13"/>
      <c r="E4345" s="13"/>
      <c r="F4345" s="13"/>
    </row>
    <row r="4346" spans="1:6">
      <c r="A4346" s="112"/>
      <c r="B4346" s="12"/>
      <c r="C4346" s="13"/>
      <c r="D4346" s="13"/>
      <c r="E4346" s="13"/>
      <c r="F4346" s="13"/>
    </row>
    <row r="4347" spans="1:6">
      <c r="A4347" s="112"/>
      <c r="B4347" s="12"/>
      <c r="C4347" s="13"/>
      <c r="D4347" s="13"/>
      <c r="E4347" s="13"/>
      <c r="F4347" s="13"/>
    </row>
    <row r="4348" spans="1:6">
      <c r="A4348" s="112"/>
      <c r="B4348" s="12"/>
      <c r="C4348" s="13"/>
      <c r="D4348" s="13"/>
      <c r="E4348" s="13"/>
      <c r="F4348" s="13"/>
    </row>
    <row r="4349" spans="1:6">
      <c r="A4349" s="112"/>
      <c r="B4349" s="12"/>
      <c r="C4349" s="13"/>
      <c r="D4349" s="13"/>
      <c r="E4349" s="13"/>
      <c r="F4349" s="13"/>
    </row>
    <row r="4350" spans="1:6">
      <c r="A4350" s="112"/>
      <c r="B4350" s="12"/>
      <c r="C4350" s="13"/>
      <c r="D4350" s="13"/>
      <c r="E4350" s="13"/>
      <c r="F4350" s="13"/>
    </row>
    <row r="4351" spans="1:6">
      <c r="A4351" s="112"/>
      <c r="B4351" s="12"/>
      <c r="C4351" s="13"/>
      <c r="D4351" s="13"/>
      <c r="E4351" s="13"/>
      <c r="F4351" s="13"/>
    </row>
    <row r="4352" spans="1:6">
      <c r="A4352" s="112"/>
      <c r="B4352" s="12"/>
      <c r="C4352" s="13"/>
      <c r="D4352" s="13"/>
      <c r="E4352" s="13"/>
      <c r="F4352" s="13"/>
    </row>
    <row r="4353" spans="1:6">
      <c r="A4353" s="112"/>
      <c r="B4353" s="12"/>
      <c r="C4353" s="13"/>
      <c r="D4353" s="13"/>
      <c r="E4353" s="13"/>
      <c r="F4353" s="13"/>
    </row>
    <row r="4354" spans="1:6">
      <c r="A4354" s="112"/>
      <c r="B4354" s="12"/>
      <c r="C4354" s="13"/>
      <c r="D4354" s="13"/>
      <c r="E4354" s="13"/>
      <c r="F4354" s="13"/>
    </row>
    <row r="4355" spans="1:6">
      <c r="A4355" s="112"/>
      <c r="B4355" s="12"/>
      <c r="C4355" s="13"/>
      <c r="D4355" s="13"/>
      <c r="E4355" s="13"/>
      <c r="F4355" s="13"/>
    </row>
    <row r="4356" spans="1:6">
      <c r="A4356" s="112"/>
      <c r="B4356" s="12"/>
      <c r="C4356" s="13"/>
      <c r="D4356" s="13"/>
      <c r="E4356" s="13"/>
      <c r="F4356" s="13"/>
    </row>
    <row r="4357" spans="1:6">
      <c r="A4357" s="112"/>
      <c r="B4357" s="12"/>
      <c r="C4357" s="13"/>
      <c r="D4357" s="13"/>
      <c r="E4357" s="13"/>
      <c r="F4357" s="13"/>
    </row>
    <row r="4358" spans="1:6">
      <c r="A4358" s="112"/>
      <c r="B4358" s="12"/>
      <c r="C4358" s="13"/>
      <c r="D4358" s="13"/>
      <c r="E4358" s="13"/>
      <c r="F4358" s="13"/>
    </row>
    <row r="4359" spans="1:6">
      <c r="A4359" s="112"/>
      <c r="B4359" s="12"/>
      <c r="C4359" s="13"/>
      <c r="D4359" s="13"/>
      <c r="E4359" s="13"/>
      <c r="F4359" s="13"/>
    </row>
    <row r="4360" spans="1:6">
      <c r="A4360" s="112"/>
      <c r="B4360" s="12"/>
      <c r="C4360" s="13"/>
      <c r="D4360" s="13"/>
      <c r="E4360" s="13"/>
      <c r="F4360" s="13"/>
    </row>
    <row r="4361" spans="1:6">
      <c r="A4361" s="112"/>
      <c r="B4361" s="12"/>
      <c r="C4361" s="13"/>
      <c r="D4361" s="13"/>
      <c r="E4361" s="13"/>
      <c r="F4361" s="13"/>
    </row>
    <row r="4362" spans="1:6">
      <c r="A4362" s="112"/>
      <c r="B4362" s="12"/>
      <c r="C4362" s="13"/>
      <c r="D4362" s="13"/>
      <c r="E4362" s="13"/>
      <c r="F4362" s="13"/>
    </row>
    <row r="4363" spans="1:6">
      <c r="A4363" s="112"/>
      <c r="B4363" s="12"/>
      <c r="C4363" s="13"/>
      <c r="D4363" s="13"/>
      <c r="E4363" s="13"/>
      <c r="F4363" s="13"/>
    </row>
    <row r="4364" spans="1:6">
      <c r="A4364" s="112"/>
      <c r="B4364" s="12"/>
      <c r="C4364" s="13"/>
      <c r="D4364" s="13"/>
      <c r="E4364" s="13"/>
      <c r="F4364" s="13"/>
    </row>
    <row r="4365" spans="1:6">
      <c r="A4365" s="112"/>
      <c r="B4365" s="12"/>
      <c r="C4365" s="13"/>
      <c r="D4365" s="13"/>
      <c r="E4365" s="13"/>
      <c r="F4365" s="13"/>
    </row>
    <row r="4366" spans="1:6">
      <c r="A4366" s="112"/>
      <c r="B4366" s="12"/>
      <c r="C4366" s="13"/>
      <c r="D4366" s="13"/>
      <c r="E4366" s="13"/>
      <c r="F4366" s="13"/>
    </row>
    <row r="4367" spans="1:6">
      <c r="A4367" s="112"/>
      <c r="B4367" s="12"/>
      <c r="C4367" s="13"/>
      <c r="D4367" s="13"/>
      <c r="E4367" s="13"/>
      <c r="F4367" s="13"/>
    </row>
    <row r="4368" spans="1:6">
      <c r="A4368" s="112"/>
      <c r="B4368" s="12"/>
      <c r="C4368" s="13"/>
      <c r="D4368" s="13"/>
      <c r="E4368" s="13"/>
      <c r="F4368" s="13"/>
    </row>
    <row r="4369" spans="1:6">
      <c r="A4369" s="112"/>
      <c r="B4369" s="12"/>
      <c r="C4369" s="13"/>
      <c r="D4369" s="13"/>
      <c r="E4369" s="13"/>
      <c r="F4369" s="13"/>
    </row>
    <row r="4370" spans="1:6">
      <c r="A4370" s="112"/>
      <c r="B4370" s="12"/>
      <c r="C4370" s="13"/>
      <c r="D4370" s="13"/>
      <c r="E4370" s="13"/>
      <c r="F4370" s="13"/>
    </row>
    <row r="4371" spans="1:6">
      <c r="A4371" s="112"/>
      <c r="B4371" s="12"/>
      <c r="C4371" s="13"/>
      <c r="D4371" s="13"/>
      <c r="E4371" s="13"/>
      <c r="F4371" s="13"/>
    </row>
    <row r="4372" spans="1:6">
      <c r="A4372" s="112"/>
      <c r="B4372" s="12"/>
      <c r="C4372" s="13"/>
      <c r="D4372" s="13"/>
      <c r="E4372" s="13"/>
      <c r="F4372" s="13"/>
    </row>
    <row r="4373" spans="1:6">
      <c r="A4373" s="112"/>
      <c r="B4373" s="12"/>
      <c r="C4373" s="13"/>
      <c r="D4373" s="13"/>
      <c r="E4373" s="13"/>
      <c r="F4373" s="13"/>
    </row>
    <row r="4374" spans="1:6">
      <c r="A4374" s="112"/>
      <c r="B4374" s="12"/>
      <c r="C4374" s="13"/>
      <c r="D4374" s="13"/>
      <c r="E4374" s="13"/>
      <c r="F4374" s="13"/>
    </row>
    <row r="4375" spans="1:6">
      <c r="A4375" s="112"/>
      <c r="B4375" s="12"/>
      <c r="C4375" s="13"/>
      <c r="D4375" s="13"/>
      <c r="E4375" s="13"/>
      <c r="F4375" s="13"/>
    </row>
    <row r="4376" spans="1:6">
      <c r="A4376" s="112"/>
      <c r="B4376" s="12"/>
      <c r="C4376" s="13"/>
      <c r="D4376" s="13"/>
      <c r="E4376" s="13"/>
      <c r="F4376" s="13"/>
    </row>
    <row r="4377" spans="1:6">
      <c r="A4377" s="112"/>
      <c r="B4377" s="12"/>
      <c r="C4377" s="13"/>
      <c r="D4377" s="13"/>
      <c r="E4377" s="13"/>
      <c r="F4377" s="13"/>
    </row>
    <row r="4378" spans="1:6">
      <c r="A4378" s="112"/>
      <c r="B4378" s="12"/>
      <c r="C4378" s="13"/>
      <c r="D4378" s="13"/>
      <c r="E4378" s="13"/>
      <c r="F4378" s="13"/>
    </row>
    <row r="4379" spans="1:6">
      <c r="A4379" s="112"/>
      <c r="B4379" s="12"/>
      <c r="C4379" s="13"/>
      <c r="D4379" s="13"/>
      <c r="E4379" s="13"/>
      <c r="F4379" s="13"/>
    </row>
    <row r="4380" spans="1:6">
      <c r="A4380" s="112"/>
      <c r="B4380" s="12"/>
      <c r="C4380" s="13"/>
      <c r="D4380" s="13"/>
      <c r="E4380" s="13"/>
      <c r="F4380" s="13"/>
    </row>
    <row r="4381" spans="1:6">
      <c r="A4381" s="112"/>
      <c r="B4381" s="12"/>
      <c r="C4381" s="13"/>
      <c r="D4381" s="13"/>
      <c r="E4381" s="13"/>
      <c r="F4381" s="13"/>
    </row>
    <row r="4382" spans="1:6">
      <c r="A4382" s="112"/>
      <c r="B4382" s="12"/>
      <c r="C4382" s="13"/>
      <c r="D4382" s="13"/>
      <c r="E4382" s="13"/>
      <c r="F4382" s="13"/>
    </row>
    <row r="4383" spans="1:6">
      <c r="A4383" s="112"/>
      <c r="B4383" s="12"/>
      <c r="C4383" s="13"/>
      <c r="D4383" s="13"/>
      <c r="E4383" s="13"/>
      <c r="F4383" s="13"/>
    </row>
    <row r="4384" spans="1:6">
      <c r="A4384" s="112"/>
      <c r="B4384" s="12"/>
      <c r="C4384" s="13"/>
      <c r="D4384" s="13"/>
      <c r="E4384" s="13"/>
      <c r="F4384" s="13"/>
    </row>
    <row r="4385" spans="1:6">
      <c r="A4385" s="112"/>
      <c r="B4385" s="12"/>
      <c r="C4385" s="13"/>
      <c r="D4385" s="13"/>
      <c r="E4385" s="13"/>
      <c r="F4385" s="13"/>
    </row>
    <row r="4386" spans="1:6">
      <c r="A4386" s="112"/>
      <c r="B4386" s="12"/>
      <c r="C4386" s="13"/>
      <c r="D4386" s="13"/>
      <c r="E4386" s="13"/>
      <c r="F4386" s="13"/>
    </row>
    <row r="4387" spans="1:6">
      <c r="A4387" s="112"/>
      <c r="B4387" s="12"/>
      <c r="C4387" s="13"/>
      <c r="D4387" s="13"/>
      <c r="E4387" s="13"/>
      <c r="F4387" s="13"/>
    </row>
    <row r="4388" spans="1:6">
      <c r="A4388" s="112"/>
      <c r="B4388" s="12"/>
      <c r="C4388" s="13"/>
      <c r="D4388" s="13"/>
      <c r="E4388" s="13"/>
      <c r="F4388" s="13"/>
    </row>
    <row r="4389" spans="1:6">
      <c r="A4389" s="112"/>
      <c r="B4389" s="12"/>
      <c r="C4389" s="13"/>
      <c r="D4389" s="13"/>
      <c r="E4389" s="13"/>
      <c r="F4389" s="13"/>
    </row>
    <row r="4390" spans="1:6">
      <c r="A4390" s="112"/>
      <c r="B4390" s="12"/>
      <c r="C4390" s="13"/>
      <c r="D4390" s="13"/>
      <c r="E4390" s="13"/>
      <c r="F4390" s="13"/>
    </row>
    <row r="4391" spans="1:6">
      <c r="A4391" s="112"/>
      <c r="B4391" s="12"/>
      <c r="C4391" s="13"/>
      <c r="D4391" s="13"/>
      <c r="E4391" s="13"/>
      <c r="F4391" s="13"/>
    </row>
    <row r="4392" spans="1:6">
      <c r="A4392" s="112"/>
      <c r="B4392" s="12"/>
      <c r="C4392" s="13"/>
      <c r="D4392" s="13"/>
      <c r="E4392" s="13"/>
      <c r="F4392" s="13"/>
    </row>
    <row r="4393" spans="1:6">
      <c r="A4393" s="112"/>
      <c r="B4393" s="12"/>
      <c r="C4393" s="13"/>
      <c r="D4393" s="13"/>
      <c r="E4393" s="13"/>
      <c r="F4393" s="13"/>
    </row>
    <row r="4394" spans="1:6">
      <c r="A4394" s="112"/>
      <c r="B4394" s="12"/>
      <c r="C4394" s="13"/>
      <c r="D4394" s="13"/>
      <c r="E4394" s="13"/>
      <c r="F4394" s="13"/>
    </row>
    <row r="4395" spans="1:6">
      <c r="A4395" s="112"/>
      <c r="B4395" s="12"/>
      <c r="C4395" s="13"/>
      <c r="D4395" s="13"/>
      <c r="E4395" s="13"/>
      <c r="F4395" s="13"/>
    </row>
    <row r="4396" spans="1:6">
      <c r="A4396" s="112"/>
      <c r="B4396" s="12"/>
      <c r="C4396" s="13"/>
      <c r="D4396" s="13"/>
      <c r="E4396" s="13"/>
      <c r="F4396" s="13"/>
    </row>
    <row r="4397" spans="1:6">
      <c r="A4397" s="112"/>
      <c r="B4397" s="12"/>
      <c r="C4397" s="13"/>
      <c r="D4397" s="13"/>
      <c r="E4397" s="13"/>
      <c r="F4397" s="13"/>
    </row>
    <row r="4398" spans="1:6">
      <c r="A4398" s="112"/>
      <c r="B4398" s="12"/>
      <c r="C4398" s="13"/>
      <c r="D4398" s="13"/>
      <c r="E4398" s="13"/>
      <c r="F4398" s="13"/>
    </row>
    <row r="4399" spans="1:6">
      <c r="A4399" s="112"/>
      <c r="B4399" s="12"/>
      <c r="C4399" s="13"/>
      <c r="D4399" s="13"/>
      <c r="E4399" s="13"/>
      <c r="F4399" s="13"/>
    </row>
    <row r="4400" spans="1:6">
      <c r="A4400" s="112"/>
      <c r="B4400" s="12"/>
      <c r="C4400" s="13"/>
      <c r="D4400" s="13"/>
      <c r="E4400" s="13"/>
      <c r="F4400" s="13"/>
    </row>
    <row r="4401" spans="1:6">
      <c r="A4401" s="112"/>
      <c r="B4401" s="12"/>
      <c r="C4401" s="13"/>
      <c r="D4401" s="13"/>
      <c r="E4401" s="13"/>
      <c r="F4401" s="13"/>
    </row>
    <row r="4402" spans="1:6">
      <c r="A4402" s="112"/>
      <c r="B4402" s="12"/>
      <c r="C4402" s="13"/>
      <c r="D4402" s="13"/>
      <c r="E4402" s="13"/>
      <c r="F4402" s="13"/>
    </row>
    <row r="4403" spans="1:6">
      <c r="A4403" s="112"/>
      <c r="B4403" s="12"/>
      <c r="C4403" s="13"/>
      <c r="D4403" s="13"/>
      <c r="E4403" s="13"/>
      <c r="F4403" s="13"/>
    </row>
    <row r="4404" spans="1:6">
      <c r="A4404" s="112"/>
      <c r="B4404" s="12"/>
      <c r="C4404" s="13"/>
      <c r="D4404" s="13"/>
      <c r="E4404" s="13"/>
      <c r="F4404" s="13"/>
    </row>
    <row r="4405" spans="1:6">
      <c r="A4405" s="112"/>
      <c r="B4405" s="12"/>
      <c r="C4405" s="13"/>
      <c r="D4405" s="13"/>
      <c r="E4405" s="13"/>
      <c r="F4405" s="13"/>
    </row>
    <row r="4406" spans="1:6">
      <c r="A4406" s="112"/>
      <c r="B4406" s="12"/>
      <c r="C4406" s="13"/>
      <c r="D4406" s="13"/>
      <c r="E4406" s="13"/>
      <c r="F4406" s="13"/>
    </row>
    <row r="4407" spans="1:6">
      <c r="A4407" s="112"/>
      <c r="B4407" s="12"/>
      <c r="C4407" s="13"/>
      <c r="D4407" s="13"/>
      <c r="E4407" s="13"/>
      <c r="F4407" s="13"/>
    </row>
    <row r="4408" spans="1:6">
      <c r="A4408" s="112"/>
      <c r="B4408" s="12"/>
      <c r="C4408" s="13"/>
      <c r="D4408" s="13"/>
      <c r="E4408" s="13"/>
      <c r="F4408" s="13"/>
    </row>
    <row r="4409" spans="1:6">
      <c r="A4409" s="112"/>
      <c r="B4409" s="12"/>
      <c r="C4409" s="13"/>
      <c r="D4409" s="13"/>
      <c r="E4409" s="13"/>
      <c r="F4409" s="13"/>
    </row>
    <row r="4410" spans="1:6">
      <c r="A4410" s="112"/>
      <c r="B4410" s="12"/>
      <c r="C4410" s="13"/>
      <c r="D4410" s="13"/>
      <c r="E4410" s="13"/>
      <c r="F4410" s="13"/>
    </row>
    <row r="4411" spans="1:6">
      <c r="A4411" s="112"/>
      <c r="B4411" s="12"/>
      <c r="C4411" s="13"/>
      <c r="D4411" s="13"/>
      <c r="E4411" s="13"/>
      <c r="F4411" s="13"/>
    </row>
    <row r="4412" spans="1:6">
      <c r="A4412" s="112"/>
      <c r="B4412" s="12"/>
      <c r="C4412" s="13"/>
      <c r="D4412" s="13"/>
      <c r="E4412" s="13"/>
      <c r="F4412" s="13"/>
    </row>
    <row r="4413" spans="1:6">
      <c r="A4413" s="112"/>
      <c r="B4413" s="12"/>
      <c r="C4413" s="13"/>
      <c r="D4413" s="13"/>
      <c r="E4413" s="13"/>
      <c r="F4413" s="13"/>
    </row>
    <row r="4414" spans="1:6">
      <c r="A4414" s="112"/>
      <c r="B4414" s="12"/>
      <c r="C4414" s="13"/>
      <c r="D4414" s="13"/>
      <c r="E4414" s="13"/>
      <c r="F4414" s="13"/>
    </row>
    <row r="4415" spans="1:6">
      <c r="A4415" s="112"/>
      <c r="B4415" s="12"/>
      <c r="C4415" s="13"/>
      <c r="D4415" s="13"/>
      <c r="E4415" s="13"/>
      <c r="F4415" s="13"/>
    </row>
    <row r="4416" spans="1:6">
      <c r="A4416" s="112"/>
      <c r="B4416" s="12"/>
      <c r="C4416" s="13"/>
      <c r="D4416" s="13"/>
      <c r="E4416" s="13"/>
      <c r="F4416" s="13"/>
    </row>
    <row r="4417" spans="1:6">
      <c r="A4417" s="112"/>
      <c r="B4417" s="12"/>
      <c r="C4417" s="13"/>
      <c r="D4417" s="13"/>
      <c r="E4417" s="13"/>
      <c r="F4417" s="13"/>
    </row>
    <row r="4418" spans="1:6">
      <c r="A4418" s="112"/>
      <c r="B4418" s="12"/>
      <c r="C4418" s="13"/>
      <c r="D4418" s="13"/>
      <c r="E4418" s="13"/>
      <c r="F4418" s="13"/>
    </row>
    <row r="4419" spans="1:6">
      <c r="A4419" s="112"/>
      <c r="B4419" s="12"/>
      <c r="C4419" s="13"/>
      <c r="D4419" s="13"/>
      <c r="E4419" s="13"/>
      <c r="F4419" s="13"/>
    </row>
    <row r="4420" spans="1:6">
      <c r="A4420" s="112"/>
      <c r="B4420" s="12"/>
      <c r="C4420" s="13"/>
      <c r="D4420" s="13"/>
      <c r="E4420" s="13"/>
      <c r="F4420" s="13"/>
    </row>
    <row r="4421" spans="1:6">
      <c r="A4421" s="112"/>
      <c r="B4421" s="12"/>
      <c r="C4421" s="13"/>
      <c r="D4421" s="13"/>
      <c r="E4421" s="13"/>
      <c r="F4421" s="13"/>
    </row>
    <row r="4422" spans="1:6">
      <c r="A4422" s="112"/>
      <c r="B4422" s="12"/>
      <c r="C4422" s="13"/>
      <c r="D4422" s="13"/>
      <c r="E4422" s="13"/>
      <c r="F4422" s="13"/>
    </row>
    <row r="4423" spans="1:6">
      <c r="A4423" s="112"/>
      <c r="B4423" s="12"/>
      <c r="C4423" s="13"/>
      <c r="D4423" s="13"/>
      <c r="E4423" s="13"/>
      <c r="F4423" s="13"/>
    </row>
    <row r="4424" spans="1:6">
      <c r="A4424" s="112"/>
      <c r="B4424" s="12"/>
      <c r="C4424" s="13"/>
      <c r="D4424" s="13"/>
      <c r="E4424" s="13"/>
      <c r="F4424" s="13"/>
    </row>
    <row r="4425" spans="1:6">
      <c r="A4425" s="112"/>
      <c r="B4425" s="12"/>
      <c r="C4425" s="13"/>
      <c r="D4425" s="13"/>
      <c r="E4425" s="13"/>
      <c r="F4425" s="13"/>
    </row>
    <row r="4426" spans="1:6">
      <c r="A4426" s="112"/>
      <c r="B4426" s="12"/>
      <c r="C4426" s="13"/>
      <c r="D4426" s="13"/>
      <c r="E4426" s="13"/>
      <c r="F4426" s="13"/>
    </row>
    <row r="4427" spans="1:6">
      <c r="A4427" s="112"/>
      <c r="B4427" s="12"/>
      <c r="C4427" s="13"/>
      <c r="D4427" s="13"/>
      <c r="E4427" s="13"/>
      <c r="F4427" s="13"/>
    </row>
    <row r="4428" spans="1:6">
      <c r="A4428" s="112"/>
      <c r="B4428" s="12"/>
      <c r="C4428" s="13"/>
      <c r="D4428" s="13"/>
      <c r="E4428" s="13"/>
      <c r="F4428" s="13"/>
    </row>
    <row r="4429" spans="1:6">
      <c r="A4429" s="112"/>
      <c r="B4429" s="12"/>
      <c r="C4429" s="13"/>
      <c r="D4429" s="13"/>
      <c r="E4429" s="13"/>
      <c r="F4429" s="13"/>
    </row>
    <row r="4430" spans="1:6">
      <c r="A4430" s="112"/>
      <c r="B4430" s="12"/>
      <c r="C4430" s="13"/>
      <c r="D4430" s="13"/>
      <c r="E4430" s="13"/>
      <c r="F4430" s="13"/>
    </row>
    <row r="4431" spans="1:6">
      <c r="A4431" s="112"/>
      <c r="B4431" s="12"/>
      <c r="C4431" s="13"/>
      <c r="D4431" s="13"/>
      <c r="E4431" s="13"/>
      <c r="F4431" s="13"/>
    </row>
    <row r="4432" spans="1:6">
      <c r="A4432" s="112"/>
      <c r="B4432" s="12"/>
      <c r="C4432" s="13"/>
      <c r="D4432" s="13"/>
      <c r="E4432" s="13"/>
      <c r="F4432" s="13"/>
    </row>
    <row r="4433" spans="1:6">
      <c r="A4433" s="112"/>
      <c r="B4433" s="12"/>
      <c r="C4433" s="13"/>
      <c r="D4433" s="13"/>
      <c r="E4433" s="13"/>
      <c r="F4433" s="13"/>
    </row>
    <row r="4434" spans="1:6">
      <c r="A4434" s="112"/>
      <c r="B4434" s="12"/>
      <c r="C4434" s="13"/>
      <c r="D4434" s="13"/>
      <c r="E4434" s="13"/>
      <c r="F4434" s="13"/>
    </row>
    <row r="4435" spans="1:6">
      <c r="A4435" s="112"/>
      <c r="B4435" s="12"/>
      <c r="C4435" s="13"/>
      <c r="D4435" s="13"/>
      <c r="E4435" s="13"/>
      <c r="F4435" s="13"/>
    </row>
    <row r="4436" spans="1:6">
      <c r="A4436" s="112"/>
      <c r="B4436" s="12"/>
      <c r="C4436" s="13"/>
      <c r="D4436" s="13"/>
      <c r="E4436" s="13"/>
      <c r="F4436" s="13"/>
    </row>
    <row r="4437" spans="1:6">
      <c r="A4437" s="112"/>
      <c r="B4437" s="12"/>
      <c r="C4437" s="13"/>
      <c r="D4437" s="13"/>
      <c r="E4437" s="13"/>
      <c r="F4437" s="13"/>
    </row>
    <row r="4438" spans="1:6">
      <c r="A4438" s="112"/>
      <c r="B4438" s="12"/>
      <c r="C4438" s="13"/>
      <c r="D4438" s="13"/>
      <c r="E4438" s="13"/>
      <c r="F4438" s="13"/>
    </row>
    <row r="4439" spans="1:6">
      <c r="A4439" s="112"/>
      <c r="B4439" s="12"/>
      <c r="C4439" s="13"/>
      <c r="D4439" s="13"/>
      <c r="E4439" s="13"/>
      <c r="F4439" s="13"/>
    </row>
    <row r="4440" spans="1:6">
      <c r="A4440" s="112"/>
      <c r="B4440" s="12"/>
      <c r="C4440" s="13"/>
      <c r="D4440" s="13"/>
      <c r="E4440" s="13"/>
      <c r="F4440" s="13"/>
    </row>
    <row r="4441" spans="1:6">
      <c r="A4441" s="112"/>
      <c r="B4441" s="12"/>
      <c r="C4441" s="13"/>
      <c r="D4441" s="13"/>
      <c r="E4441" s="13"/>
      <c r="F4441" s="13"/>
    </row>
    <row r="4442" spans="1:6">
      <c r="A4442" s="112"/>
      <c r="B4442" s="12"/>
      <c r="C4442" s="13"/>
      <c r="D4442" s="13"/>
      <c r="E4442" s="13"/>
      <c r="F4442" s="13"/>
    </row>
    <row r="4443" spans="1:6">
      <c r="A4443" s="112"/>
      <c r="B4443" s="12"/>
      <c r="C4443" s="13"/>
      <c r="D4443" s="13"/>
      <c r="E4443" s="13"/>
      <c r="F4443" s="13"/>
    </row>
    <row r="4444" spans="1:6">
      <c r="A4444" s="112"/>
      <c r="B4444" s="12"/>
      <c r="C4444" s="13"/>
      <c r="D4444" s="13"/>
      <c r="E4444" s="13"/>
      <c r="F4444" s="13"/>
    </row>
    <row r="4445" spans="1:6">
      <c r="A4445" s="112"/>
      <c r="B4445" s="12"/>
      <c r="C4445" s="13"/>
      <c r="D4445" s="13"/>
      <c r="E4445" s="13"/>
      <c r="F4445" s="13"/>
    </row>
    <row r="4446" spans="1:6">
      <c r="A4446" s="112"/>
      <c r="B4446" s="12"/>
      <c r="C4446" s="13"/>
      <c r="D4446" s="13"/>
      <c r="E4446" s="13"/>
      <c r="F4446" s="13"/>
    </row>
    <row r="4447" spans="1:6">
      <c r="A4447" s="112"/>
      <c r="B4447" s="12"/>
      <c r="C4447" s="13"/>
      <c r="D4447" s="13"/>
      <c r="E4447" s="13"/>
      <c r="F4447" s="13"/>
    </row>
    <row r="4448" spans="1:6">
      <c r="A4448" s="112"/>
      <c r="B4448" s="12"/>
      <c r="C4448" s="13"/>
      <c r="D4448" s="13"/>
      <c r="E4448" s="13"/>
      <c r="F4448" s="13"/>
    </row>
    <row r="4449" spans="1:6">
      <c r="A4449" s="112"/>
      <c r="B4449" s="12"/>
      <c r="C4449" s="13"/>
      <c r="D4449" s="13"/>
      <c r="E4449" s="13"/>
      <c r="F4449" s="13"/>
    </row>
    <row r="4450" spans="1:6">
      <c r="A4450" s="112"/>
      <c r="B4450" s="12"/>
      <c r="C4450" s="13"/>
      <c r="D4450" s="13"/>
      <c r="E4450" s="13"/>
      <c r="F4450" s="13"/>
    </row>
    <row r="4451" spans="1:6">
      <c r="A4451" s="112"/>
      <c r="B4451" s="12"/>
      <c r="C4451" s="13"/>
      <c r="D4451" s="13"/>
      <c r="E4451" s="13"/>
      <c r="F4451" s="13"/>
    </row>
    <row r="4452" spans="1:6">
      <c r="A4452" s="112"/>
      <c r="B4452" s="12"/>
      <c r="C4452" s="13"/>
      <c r="D4452" s="13"/>
      <c r="E4452" s="13"/>
      <c r="F4452" s="13"/>
    </row>
    <row r="4453" spans="1:6">
      <c r="A4453" s="112"/>
      <c r="B4453" s="12"/>
      <c r="C4453" s="13"/>
      <c r="D4453" s="13"/>
      <c r="E4453" s="13"/>
      <c r="F4453" s="13"/>
    </row>
    <row r="4454" spans="1:6">
      <c r="A4454" s="112"/>
      <c r="B4454" s="12"/>
      <c r="C4454" s="13"/>
      <c r="D4454" s="13"/>
      <c r="E4454" s="13"/>
      <c r="F4454" s="13"/>
    </row>
    <row r="4455" spans="1:6">
      <c r="A4455" s="112"/>
      <c r="B4455" s="12"/>
      <c r="C4455" s="13"/>
      <c r="D4455" s="13"/>
      <c r="E4455" s="13"/>
      <c r="F4455" s="13"/>
    </row>
    <row r="4456" spans="1:6">
      <c r="A4456" s="112"/>
      <c r="B4456" s="12"/>
      <c r="C4456" s="13"/>
      <c r="D4456" s="13"/>
      <c r="E4456" s="13"/>
      <c r="F4456" s="13"/>
    </row>
    <row r="4457" spans="1:6">
      <c r="A4457" s="112"/>
      <c r="B4457" s="12"/>
      <c r="C4457" s="13"/>
      <c r="D4457" s="13"/>
      <c r="E4457" s="13"/>
      <c r="F4457" s="13"/>
    </row>
    <row r="4458" spans="1:6">
      <c r="A4458" s="112"/>
      <c r="B4458" s="12"/>
      <c r="C4458" s="13"/>
      <c r="D4458" s="13"/>
      <c r="E4458" s="13"/>
      <c r="F4458" s="13"/>
    </row>
    <row r="4459" spans="1:6">
      <c r="A4459" s="112"/>
      <c r="B4459" s="12"/>
      <c r="C4459" s="13"/>
      <c r="D4459" s="13"/>
      <c r="E4459" s="13"/>
      <c r="F4459" s="13"/>
    </row>
    <row r="4460" spans="1:6">
      <c r="A4460" s="112"/>
      <c r="B4460" s="12"/>
      <c r="C4460" s="13"/>
      <c r="D4460" s="13"/>
      <c r="E4460" s="13"/>
      <c r="F4460" s="13"/>
    </row>
    <row r="4461" spans="1:6">
      <c r="A4461" s="112"/>
      <c r="B4461" s="12"/>
      <c r="C4461" s="13"/>
      <c r="D4461" s="13"/>
      <c r="E4461" s="13"/>
      <c r="F4461" s="13"/>
    </row>
    <row r="4462" spans="1:6">
      <c r="A4462" s="112"/>
      <c r="B4462" s="12"/>
      <c r="C4462" s="13"/>
      <c r="D4462" s="13"/>
      <c r="E4462" s="13"/>
      <c r="F4462" s="13"/>
    </row>
    <row r="4463" spans="1:6">
      <c r="A4463" s="112"/>
      <c r="B4463" s="12"/>
      <c r="C4463" s="13"/>
      <c r="D4463" s="13"/>
      <c r="E4463" s="13"/>
      <c r="F4463" s="13"/>
    </row>
    <row r="4464" spans="1:6">
      <c r="A4464" s="112"/>
      <c r="B4464" s="12"/>
      <c r="C4464" s="13"/>
      <c r="D4464" s="13"/>
      <c r="E4464" s="13"/>
      <c r="F4464" s="13"/>
    </row>
    <row r="4465" spans="1:6">
      <c r="A4465" s="112"/>
      <c r="B4465" s="12"/>
      <c r="C4465" s="13"/>
      <c r="D4465" s="13"/>
      <c r="E4465" s="13"/>
      <c r="F4465" s="13"/>
    </row>
    <row r="4466" spans="1:6">
      <c r="A4466" s="112"/>
      <c r="B4466" s="12"/>
      <c r="C4466" s="13"/>
      <c r="D4466" s="13"/>
      <c r="E4466" s="13"/>
      <c r="F4466" s="13"/>
    </row>
    <row r="4467" spans="1:6">
      <c r="A4467" s="112"/>
      <c r="B4467" s="12"/>
      <c r="C4467" s="13"/>
      <c r="D4467" s="13"/>
      <c r="E4467" s="13"/>
      <c r="F4467" s="13"/>
    </row>
    <row r="4468" spans="1:6">
      <c r="A4468" s="112"/>
      <c r="B4468" s="12"/>
      <c r="C4468" s="13"/>
      <c r="D4468" s="13"/>
      <c r="E4468" s="13"/>
      <c r="F4468" s="13"/>
    </row>
    <row r="4469" spans="1:6">
      <c r="A4469" s="112"/>
      <c r="B4469" s="12"/>
      <c r="C4469" s="13"/>
      <c r="D4469" s="13"/>
      <c r="E4469" s="13"/>
      <c r="F4469" s="13"/>
    </row>
    <row r="4470" spans="1:6">
      <c r="A4470" s="112"/>
      <c r="B4470" s="12"/>
      <c r="C4470" s="13"/>
      <c r="D4470" s="13"/>
      <c r="E4470" s="13"/>
      <c r="F4470" s="13"/>
    </row>
    <row r="4471" spans="1:6">
      <c r="A4471" s="112"/>
      <c r="B4471" s="12"/>
      <c r="C4471" s="13"/>
      <c r="D4471" s="13"/>
      <c r="E4471" s="13"/>
      <c r="F4471" s="13"/>
    </row>
    <row r="4472" spans="1:6">
      <c r="A4472" s="112"/>
      <c r="B4472" s="12"/>
      <c r="C4472" s="13"/>
      <c r="D4472" s="13"/>
      <c r="E4472" s="13"/>
      <c r="F4472" s="13"/>
    </row>
    <row r="4473" spans="1:6">
      <c r="A4473" s="112"/>
      <c r="B4473" s="12"/>
      <c r="C4473" s="13"/>
      <c r="D4473" s="13"/>
      <c r="E4473" s="13"/>
      <c r="F4473" s="13"/>
    </row>
    <row r="4474" spans="1:6">
      <c r="A4474" s="112"/>
      <c r="B4474" s="12"/>
      <c r="C4474" s="13"/>
      <c r="D4474" s="13"/>
      <c r="E4474" s="13"/>
      <c r="F4474" s="13"/>
    </row>
    <row r="4475" spans="1:6">
      <c r="A4475" s="112"/>
      <c r="B4475" s="12"/>
      <c r="C4475" s="13"/>
      <c r="D4475" s="13"/>
      <c r="E4475" s="13"/>
      <c r="F4475" s="13"/>
    </row>
    <row r="4476" spans="1:6">
      <c r="A4476" s="112"/>
      <c r="B4476" s="12"/>
      <c r="C4476" s="13"/>
      <c r="D4476" s="13"/>
      <c r="E4476" s="13"/>
      <c r="F4476" s="13"/>
    </row>
    <row r="4477" spans="1:6">
      <c r="A4477" s="112"/>
      <c r="B4477" s="12"/>
      <c r="C4477" s="13"/>
      <c r="D4477" s="13"/>
      <c r="E4477" s="13"/>
      <c r="F4477" s="13"/>
    </row>
    <row r="4478" spans="1:6">
      <c r="A4478" s="112"/>
      <c r="B4478" s="12"/>
      <c r="C4478" s="13"/>
      <c r="D4478" s="13"/>
      <c r="E4478" s="13"/>
      <c r="F4478" s="13"/>
    </row>
    <row r="4479" spans="1:6">
      <c r="A4479" s="112"/>
      <c r="B4479" s="12"/>
      <c r="C4479" s="13"/>
      <c r="D4479" s="13"/>
      <c r="E4479" s="13"/>
      <c r="F4479" s="13"/>
    </row>
    <row r="4480" spans="1:6">
      <c r="A4480" s="112"/>
      <c r="B4480" s="12"/>
      <c r="C4480" s="13"/>
      <c r="D4480" s="13"/>
      <c r="E4480" s="13"/>
      <c r="F4480" s="13"/>
    </row>
    <row r="4481" spans="1:6">
      <c r="A4481" s="112"/>
      <c r="B4481" s="12"/>
      <c r="C4481" s="13"/>
      <c r="D4481" s="13"/>
      <c r="E4481" s="13"/>
      <c r="F4481" s="13"/>
    </row>
    <row r="4482" spans="1:6">
      <c r="A4482" s="112"/>
      <c r="B4482" s="12"/>
      <c r="C4482" s="13"/>
      <c r="D4482" s="13"/>
      <c r="E4482" s="13"/>
      <c r="F4482" s="13"/>
    </row>
    <row r="4483" spans="1:6">
      <c r="A4483" s="112"/>
      <c r="B4483" s="12"/>
      <c r="C4483" s="13"/>
      <c r="D4483" s="13"/>
      <c r="E4483" s="13"/>
      <c r="F4483" s="13"/>
    </row>
    <row r="4484" spans="1:6">
      <c r="A4484" s="112"/>
      <c r="B4484" s="12"/>
      <c r="C4484" s="13"/>
      <c r="D4484" s="13"/>
      <c r="E4484" s="13"/>
      <c r="F4484" s="13"/>
    </row>
    <row r="4485" spans="1:6">
      <c r="A4485" s="112"/>
      <c r="B4485" s="12"/>
      <c r="C4485" s="13"/>
      <c r="D4485" s="13"/>
      <c r="E4485" s="13"/>
      <c r="F4485" s="13"/>
    </row>
    <row r="4486" spans="1:6">
      <c r="A4486" s="112"/>
      <c r="B4486" s="12"/>
      <c r="C4486" s="13"/>
      <c r="D4486" s="13"/>
      <c r="E4486" s="13"/>
      <c r="F4486" s="13"/>
    </row>
    <row r="4487" spans="1:6">
      <c r="A4487" s="112"/>
      <c r="B4487" s="12"/>
      <c r="C4487" s="13"/>
      <c r="D4487" s="13"/>
      <c r="E4487" s="13"/>
      <c r="F4487" s="13"/>
    </row>
    <row r="4488" spans="1:6" ht="15" customHeight="1">
      <c r="A4488" s="112"/>
      <c r="B4488" s="12"/>
      <c r="C4488" s="13"/>
      <c r="D4488" s="13"/>
      <c r="E4488" s="13"/>
      <c r="F4488" s="13"/>
    </row>
    <row r="4489" spans="1:6">
      <c r="A4489" s="112"/>
      <c r="B4489" s="12"/>
      <c r="C4489" s="13"/>
      <c r="D4489" s="13"/>
      <c r="E4489" s="13"/>
      <c r="F4489" s="13"/>
    </row>
    <row r="4490" spans="1:6">
      <c r="A4490" s="112"/>
      <c r="B4490" s="12"/>
      <c r="C4490" s="13"/>
      <c r="D4490" s="13"/>
      <c r="E4490" s="13"/>
      <c r="F4490" s="13"/>
    </row>
    <row r="4491" spans="1:6">
      <c r="A4491" s="112"/>
      <c r="B4491" s="12"/>
      <c r="C4491" s="13"/>
      <c r="D4491" s="13"/>
      <c r="E4491" s="13"/>
      <c r="F4491" s="13"/>
    </row>
    <row r="4492" spans="1:6">
      <c r="A4492" s="112"/>
      <c r="B4492" s="12"/>
      <c r="C4492" s="13"/>
      <c r="D4492" s="13"/>
      <c r="E4492" s="13"/>
      <c r="F4492" s="13"/>
    </row>
    <row r="4493" spans="1:6">
      <c r="A4493" s="112"/>
      <c r="B4493" s="12"/>
      <c r="C4493" s="13"/>
      <c r="D4493" s="13"/>
      <c r="E4493" s="13"/>
      <c r="F4493" s="13"/>
    </row>
    <row r="4494" spans="1:6">
      <c r="A4494" s="112"/>
      <c r="B4494" s="12"/>
      <c r="C4494" s="13"/>
      <c r="D4494" s="13"/>
      <c r="E4494" s="13"/>
      <c r="F4494" s="13"/>
    </row>
    <row r="4495" spans="1:6">
      <c r="A4495" s="112"/>
      <c r="B4495" s="12"/>
      <c r="C4495" s="13"/>
      <c r="D4495" s="13"/>
      <c r="E4495" s="13"/>
      <c r="F4495" s="13"/>
    </row>
    <row r="4496" spans="1:6">
      <c r="A4496" s="112"/>
      <c r="B4496" s="12"/>
      <c r="C4496" s="13"/>
      <c r="D4496" s="13"/>
      <c r="E4496" s="13"/>
      <c r="F4496" s="13"/>
    </row>
    <row r="4497" spans="1:6">
      <c r="A4497" s="112"/>
      <c r="B4497" s="12"/>
      <c r="C4497" s="13"/>
      <c r="D4497" s="13"/>
      <c r="E4497" s="13"/>
      <c r="F4497" s="13"/>
    </row>
    <row r="4498" spans="1:6">
      <c r="A4498" s="112"/>
      <c r="B4498" s="12"/>
      <c r="C4498" s="13"/>
      <c r="D4498" s="13"/>
      <c r="E4498" s="13"/>
      <c r="F4498" s="13"/>
    </row>
    <row r="4499" spans="1:6">
      <c r="A4499" s="112"/>
      <c r="B4499" s="12"/>
      <c r="C4499" s="13"/>
      <c r="D4499" s="13"/>
      <c r="E4499" s="13"/>
      <c r="F4499" s="13"/>
    </row>
    <row r="4500" spans="1:6">
      <c r="A4500" s="112"/>
      <c r="B4500" s="12"/>
      <c r="C4500" s="13"/>
      <c r="D4500" s="13"/>
      <c r="E4500" s="13"/>
      <c r="F4500" s="13"/>
    </row>
    <row r="4501" spans="1:6">
      <c r="A4501" s="112"/>
      <c r="B4501" s="12"/>
      <c r="C4501" s="13"/>
      <c r="D4501" s="13"/>
      <c r="E4501" s="13"/>
      <c r="F4501" s="13"/>
    </row>
    <row r="4502" spans="1:6">
      <c r="A4502" s="112"/>
      <c r="B4502" s="12"/>
      <c r="C4502" s="13"/>
      <c r="D4502" s="13"/>
      <c r="E4502" s="13"/>
      <c r="F4502" s="13"/>
    </row>
    <row r="4503" spans="1:6">
      <c r="A4503" s="112"/>
      <c r="B4503" s="12"/>
      <c r="C4503" s="13"/>
      <c r="D4503" s="13"/>
      <c r="E4503" s="13"/>
      <c r="F4503" s="13"/>
    </row>
    <row r="4504" spans="1:6">
      <c r="A4504" s="112"/>
      <c r="B4504" s="12"/>
      <c r="C4504" s="13"/>
      <c r="D4504" s="13"/>
      <c r="E4504" s="13"/>
      <c r="F4504" s="13"/>
    </row>
    <row r="4505" spans="1:6">
      <c r="A4505" s="112"/>
      <c r="B4505" s="12"/>
      <c r="C4505" s="13"/>
      <c r="D4505" s="13"/>
      <c r="E4505" s="13"/>
      <c r="F4505" s="13"/>
    </row>
    <row r="4506" spans="1:6">
      <c r="A4506" s="112"/>
      <c r="B4506" s="12"/>
      <c r="C4506" s="13"/>
      <c r="D4506" s="13"/>
      <c r="E4506" s="13"/>
      <c r="F4506" s="13"/>
    </row>
    <row r="4507" spans="1:6">
      <c r="A4507" s="112"/>
      <c r="B4507" s="12"/>
      <c r="C4507" s="13"/>
      <c r="D4507" s="13"/>
      <c r="E4507" s="13"/>
      <c r="F4507" s="13"/>
    </row>
    <row r="4508" spans="1:6">
      <c r="A4508" s="112"/>
      <c r="B4508" s="12"/>
      <c r="C4508" s="13"/>
      <c r="D4508" s="13"/>
      <c r="E4508" s="13"/>
      <c r="F4508" s="13"/>
    </row>
    <row r="4509" spans="1:6">
      <c r="A4509" s="112"/>
      <c r="B4509" s="12"/>
      <c r="C4509" s="13"/>
      <c r="D4509" s="13"/>
      <c r="E4509" s="13"/>
      <c r="F4509" s="13"/>
    </row>
    <row r="4510" spans="1:6">
      <c r="A4510" s="112"/>
      <c r="B4510" s="12"/>
      <c r="C4510" s="13"/>
      <c r="D4510" s="13"/>
      <c r="E4510" s="13"/>
      <c r="F4510" s="13"/>
    </row>
    <row r="4511" spans="1:6">
      <c r="A4511" s="112"/>
      <c r="B4511" s="12"/>
      <c r="C4511" s="13"/>
      <c r="D4511" s="13"/>
      <c r="E4511" s="13"/>
      <c r="F4511" s="13"/>
    </row>
    <row r="4512" spans="1:6">
      <c r="A4512" s="112"/>
      <c r="B4512" s="12"/>
      <c r="C4512" s="13"/>
      <c r="D4512" s="13"/>
      <c r="E4512" s="13"/>
      <c r="F4512" s="13"/>
    </row>
    <row r="4513" spans="1:6">
      <c r="A4513" s="112"/>
      <c r="B4513" s="12"/>
      <c r="C4513" s="13"/>
      <c r="D4513" s="13"/>
      <c r="E4513" s="13"/>
      <c r="F4513" s="13"/>
    </row>
    <row r="4514" spans="1:6">
      <c r="A4514" s="112"/>
      <c r="B4514" s="12"/>
      <c r="C4514" s="13"/>
      <c r="D4514" s="13"/>
      <c r="E4514" s="13"/>
      <c r="F4514" s="13"/>
    </row>
    <row r="4515" spans="1:6">
      <c r="A4515" s="112"/>
      <c r="B4515" s="12"/>
      <c r="C4515" s="13"/>
      <c r="D4515" s="13"/>
      <c r="E4515" s="13"/>
      <c r="F4515" s="13"/>
    </row>
    <row r="4516" spans="1:6">
      <c r="A4516" s="112"/>
      <c r="B4516" s="12"/>
      <c r="C4516" s="13"/>
      <c r="D4516" s="13"/>
      <c r="E4516" s="13"/>
      <c r="F4516" s="13"/>
    </row>
    <row r="4517" spans="1:6">
      <c r="A4517" s="112"/>
      <c r="B4517" s="12"/>
      <c r="C4517" s="13"/>
      <c r="D4517" s="13"/>
      <c r="E4517" s="13"/>
      <c r="F4517" s="13"/>
    </row>
    <row r="4518" spans="1:6">
      <c r="A4518" s="112"/>
      <c r="B4518" s="12"/>
      <c r="C4518" s="13"/>
      <c r="D4518" s="13"/>
      <c r="E4518" s="13"/>
      <c r="F4518" s="13"/>
    </row>
    <row r="4519" spans="1:6">
      <c r="A4519" s="112"/>
      <c r="B4519" s="12"/>
      <c r="C4519" s="13"/>
      <c r="D4519" s="13"/>
      <c r="E4519" s="13"/>
      <c r="F4519" s="13"/>
    </row>
    <row r="4520" spans="1:6">
      <c r="A4520" s="112"/>
      <c r="B4520" s="12"/>
      <c r="C4520" s="13"/>
      <c r="D4520" s="13"/>
      <c r="E4520" s="13"/>
      <c r="F4520" s="13"/>
    </row>
    <row r="4521" spans="1:6">
      <c r="A4521" s="112"/>
      <c r="B4521" s="12"/>
      <c r="C4521" s="13"/>
      <c r="D4521" s="13"/>
      <c r="E4521" s="13"/>
      <c r="F4521" s="13"/>
    </row>
    <row r="4522" spans="1:6">
      <c r="A4522" s="112"/>
      <c r="B4522" s="12"/>
      <c r="C4522" s="13"/>
      <c r="D4522" s="13"/>
      <c r="E4522" s="13"/>
      <c r="F4522" s="13"/>
    </row>
    <row r="4523" spans="1:6">
      <c r="A4523" s="112"/>
      <c r="B4523" s="12"/>
      <c r="C4523" s="13"/>
      <c r="D4523" s="13"/>
      <c r="E4523" s="13"/>
      <c r="F4523" s="13"/>
    </row>
    <row r="4524" spans="1:6">
      <c r="A4524" s="112"/>
      <c r="B4524" s="12"/>
      <c r="C4524" s="13"/>
      <c r="D4524" s="13"/>
      <c r="E4524" s="13"/>
      <c r="F4524" s="13"/>
    </row>
    <row r="4525" spans="1:6">
      <c r="A4525" s="112"/>
      <c r="B4525" s="12"/>
      <c r="C4525" s="13"/>
      <c r="D4525" s="13"/>
      <c r="E4525" s="13"/>
      <c r="F4525" s="13"/>
    </row>
    <row r="4526" spans="1:6">
      <c r="A4526" s="112"/>
      <c r="B4526" s="12"/>
      <c r="C4526" s="13"/>
      <c r="D4526" s="13"/>
      <c r="E4526" s="13"/>
      <c r="F4526" s="13"/>
    </row>
    <row r="4527" spans="1:6">
      <c r="A4527" s="112"/>
      <c r="B4527" s="12"/>
      <c r="C4527" s="13"/>
      <c r="D4527" s="13"/>
      <c r="E4527" s="13"/>
      <c r="F4527" s="13"/>
    </row>
    <row r="4528" spans="1:6">
      <c r="A4528" s="112"/>
      <c r="B4528" s="12"/>
      <c r="C4528" s="13"/>
      <c r="D4528" s="13"/>
      <c r="E4528" s="13"/>
      <c r="F4528" s="13"/>
    </row>
    <row r="4529" spans="1:6">
      <c r="A4529" s="112"/>
      <c r="B4529" s="12"/>
      <c r="C4529" s="13"/>
      <c r="D4529" s="13"/>
      <c r="E4529" s="13"/>
      <c r="F4529" s="13"/>
    </row>
    <row r="4530" spans="1:6">
      <c r="A4530" s="112"/>
      <c r="B4530" s="12"/>
      <c r="C4530" s="13"/>
      <c r="D4530" s="13"/>
      <c r="E4530" s="13"/>
      <c r="F4530" s="13"/>
    </row>
    <row r="4531" spans="1:6">
      <c r="A4531" s="112"/>
      <c r="B4531" s="12"/>
      <c r="C4531" s="13"/>
      <c r="D4531" s="13"/>
      <c r="E4531" s="13"/>
      <c r="F4531" s="13"/>
    </row>
    <row r="4532" spans="1:6">
      <c r="A4532" s="112"/>
      <c r="B4532" s="12"/>
      <c r="C4532" s="13"/>
      <c r="D4532" s="13"/>
      <c r="E4532" s="13"/>
      <c r="F4532" s="13"/>
    </row>
    <row r="4533" spans="1:6">
      <c r="A4533" s="112"/>
      <c r="B4533" s="12"/>
      <c r="C4533" s="13"/>
      <c r="D4533" s="13"/>
      <c r="E4533" s="13"/>
      <c r="F4533" s="13"/>
    </row>
    <row r="4534" spans="1:6">
      <c r="A4534" s="112"/>
      <c r="B4534" s="12"/>
      <c r="C4534" s="13"/>
      <c r="D4534" s="13"/>
      <c r="E4534" s="13"/>
      <c r="F4534" s="13"/>
    </row>
    <row r="4535" spans="1:6">
      <c r="A4535" s="112"/>
      <c r="B4535" s="12"/>
      <c r="C4535" s="13"/>
      <c r="D4535" s="13"/>
      <c r="E4535" s="13"/>
      <c r="F4535" s="13"/>
    </row>
    <row r="4536" spans="1:6">
      <c r="A4536" s="112"/>
      <c r="B4536" s="12"/>
      <c r="C4536" s="13"/>
      <c r="D4536" s="13"/>
      <c r="E4536" s="13"/>
      <c r="F4536" s="13"/>
    </row>
    <row r="4537" spans="1:6">
      <c r="A4537" s="112"/>
      <c r="B4537" s="12"/>
      <c r="C4537" s="13"/>
      <c r="D4537" s="13"/>
      <c r="E4537" s="13"/>
      <c r="F4537" s="13"/>
    </row>
    <row r="4538" spans="1:6">
      <c r="A4538" s="112"/>
      <c r="B4538" s="12"/>
      <c r="C4538" s="13"/>
      <c r="D4538" s="13"/>
      <c r="E4538" s="13"/>
      <c r="F4538" s="13"/>
    </row>
    <row r="4539" spans="1:6">
      <c r="A4539" s="112"/>
      <c r="B4539" s="12"/>
      <c r="C4539" s="13"/>
      <c r="D4539" s="13"/>
      <c r="E4539" s="13"/>
      <c r="F4539" s="13"/>
    </row>
    <row r="4540" spans="1:6">
      <c r="A4540" s="112"/>
      <c r="B4540" s="12"/>
      <c r="C4540" s="13"/>
      <c r="D4540" s="13"/>
      <c r="E4540" s="13"/>
      <c r="F4540" s="13"/>
    </row>
    <row r="4541" spans="1:6">
      <c r="A4541" s="112"/>
      <c r="B4541" s="12"/>
      <c r="C4541" s="13"/>
      <c r="D4541" s="13"/>
      <c r="E4541" s="13"/>
      <c r="F4541" s="13"/>
    </row>
    <row r="4542" spans="1:6">
      <c r="A4542" s="112"/>
      <c r="B4542" s="12"/>
      <c r="C4542" s="13"/>
      <c r="D4542" s="13"/>
      <c r="E4542" s="13"/>
      <c r="F4542" s="13"/>
    </row>
    <row r="4543" spans="1:6">
      <c r="A4543" s="112"/>
      <c r="B4543" s="12"/>
      <c r="C4543" s="13"/>
      <c r="D4543" s="13"/>
      <c r="E4543" s="13"/>
      <c r="F4543" s="13"/>
    </row>
    <row r="4544" spans="1:6">
      <c r="A4544" s="112"/>
      <c r="B4544" s="12"/>
      <c r="C4544" s="13"/>
      <c r="D4544" s="13"/>
      <c r="E4544" s="13"/>
      <c r="F4544" s="13"/>
    </row>
    <row r="4545" spans="1:6">
      <c r="A4545" s="112"/>
      <c r="B4545" s="12"/>
      <c r="C4545" s="13"/>
      <c r="D4545" s="13"/>
      <c r="E4545" s="13"/>
      <c r="F4545" s="13"/>
    </row>
    <row r="4546" spans="1:6">
      <c r="A4546" s="112"/>
      <c r="B4546" s="12"/>
      <c r="C4546" s="13"/>
      <c r="D4546" s="13"/>
      <c r="E4546" s="13"/>
      <c r="F4546" s="13"/>
    </row>
    <row r="4547" spans="1:6">
      <c r="A4547" s="112"/>
      <c r="B4547" s="12"/>
      <c r="C4547" s="13"/>
      <c r="D4547" s="13"/>
      <c r="E4547" s="13"/>
      <c r="F4547" s="13"/>
    </row>
    <row r="4548" spans="1:6">
      <c r="A4548" s="112"/>
      <c r="B4548" s="12"/>
      <c r="C4548" s="13"/>
      <c r="D4548" s="13"/>
      <c r="E4548" s="13"/>
      <c r="F4548" s="13"/>
    </row>
    <row r="4549" spans="1:6">
      <c r="A4549" s="112"/>
      <c r="B4549" s="12"/>
      <c r="C4549" s="13"/>
      <c r="D4549" s="13"/>
      <c r="E4549" s="13"/>
      <c r="F4549" s="13"/>
    </row>
    <row r="4550" spans="1:6">
      <c r="A4550" s="112"/>
      <c r="B4550" s="12"/>
      <c r="C4550" s="13"/>
      <c r="D4550" s="13"/>
      <c r="E4550" s="13"/>
      <c r="F4550" s="13"/>
    </row>
    <row r="4551" spans="1:6">
      <c r="A4551" s="112"/>
      <c r="B4551" s="12"/>
      <c r="C4551" s="13"/>
      <c r="D4551" s="13"/>
      <c r="E4551" s="13"/>
      <c r="F4551" s="13"/>
    </row>
    <row r="4552" spans="1:6">
      <c r="A4552" s="112"/>
      <c r="B4552" s="12"/>
      <c r="C4552" s="13"/>
      <c r="D4552" s="13"/>
      <c r="E4552" s="13"/>
      <c r="F4552" s="13"/>
    </row>
    <row r="4553" spans="1:6">
      <c r="A4553" s="112"/>
      <c r="B4553" s="12"/>
      <c r="C4553" s="13"/>
      <c r="D4553" s="13"/>
      <c r="E4553" s="13"/>
      <c r="F4553" s="13"/>
    </row>
    <row r="4554" spans="1:6">
      <c r="A4554" s="112"/>
      <c r="B4554" s="12"/>
      <c r="C4554" s="13"/>
      <c r="D4554" s="13"/>
      <c r="E4554" s="13"/>
      <c r="F4554" s="13"/>
    </row>
    <row r="4555" spans="1:6">
      <c r="A4555" s="112"/>
      <c r="B4555" s="12"/>
      <c r="C4555" s="13"/>
      <c r="D4555" s="13"/>
      <c r="E4555" s="13"/>
      <c r="F4555" s="13"/>
    </row>
    <row r="4556" spans="1:6">
      <c r="A4556" s="112"/>
      <c r="B4556" s="12"/>
      <c r="C4556" s="13"/>
      <c r="D4556" s="13"/>
      <c r="E4556" s="13"/>
      <c r="F4556" s="13"/>
    </row>
    <row r="4557" spans="1:6">
      <c r="A4557" s="112"/>
      <c r="B4557" s="12"/>
      <c r="C4557" s="13"/>
      <c r="D4557" s="13"/>
      <c r="E4557" s="13"/>
      <c r="F4557" s="13"/>
    </row>
    <row r="4558" spans="1:6">
      <c r="A4558" s="112"/>
      <c r="B4558" s="12"/>
      <c r="C4558" s="13"/>
      <c r="D4558" s="13"/>
      <c r="E4558" s="13"/>
      <c r="F4558" s="13"/>
    </row>
    <row r="4559" spans="1:6">
      <c r="A4559" s="112"/>
      <c r="B4559" s="12"/>
      <c r="C4559" s="13"/>
      <c r="D4559" s="13"/>
      <c r="E4559" s="13"/>
      <c r="F4559" s="13"/>
    </row>
    <row r="4560" spans="1:6">
      <c r="A4560" s="112"/>
      <c r="B4560" s="12"/>
      <c r="C4560" s="13"/>
      <c r="D4560" s="13"/>
      <c r="E4560" s="13"/>
      <c r="F4560" s="13"/>
    </row>
    <row r="4561" spans="1:6">
      <c r="A4561" s="112"/>
      <c r="B4561" s="12"/>
      <c r="C4561" s="13"/>
      <c r="D4561" s="13"/>
      <c r="E4561" s="13"/>
      <c r="F4561" s="13"/>
    </row>
    <row r="4562" spans="1:6">
      <c r="A4562" s="112"/>
      <c r="B4562" s="12"/>
      <c r="C4562" s="13"/>
      <c r="D4562" s="13"/>
      <c r="E4562" s="13"/>
      <c r="F4562" s="13"/>
    </row>
    <row r="4563" spans="1:6">
      <c r="A4563" s="112"/>
      <c r="B4563" s="12"/>
      <c r="C4563" s="13"/>
      <c r="D4563" s="13"/>
      <c r="E4563" s="13"/>
      <c r="F4563" s="13"/>
    </row>
    <row r="4564" spans="1:6">
      <c r="A4564" s="112"/>
      <c r="B4564" s="12"/>
      <c r="C4564" s="13"/>
      <c r="D4564" s="13"/>
      <c r="E4564" s="13"/>
      <c r="F4564" s="13"/>
    </row>
    <row r="4565" spans="1:6">
      <c r="A4565" s="112"/>
      <c r="B4565" s="12"/>
      <c r="C4565" s="13"/>
      <c r="D4565" s="13"/>
      <c r="E4565" s="13"/>
      <c r="F4565" s="13"/>
    </row>
    <row r="4566" spans="1:6">
      <c r="A4566" s="112"/>
      <c r="B4566" s="12"/>
      <c r="C4566" s="13"/>
      <c r="D4566" s="13"/>
      <c r="E4566" s="13"/>
      <c r="F4566" s="13"/>
    </row>
    <row r="4567" spans="1:6">
      <c r="A4567" s="112"/>
      <c r="B4567" s="12"/>
      <c r="C4567" s="13"/>
      <c r="D4567" s="13"/>
      <c r="E4567" s="13"/>
      <c r="F4567" s="13"/>
    </row>
    <row r="4568" spans="1:6">
      <c r="A4568" s="112"/>
      <c r="B4568" s="12"/>
      <c r="C4568" s="13"/>
      <c r="D4568" s="13"/>
      <c r="E4568" s="13"/>
      <c r="F4568" s="13"/>
    </row>
    <row r="4569" spans="1:6">
      <c r="A4569" s="112"/>
      <c r="B4569" s="12"/>
      <c r="C4569" s="13"/>
      <c r="D4569" s="13"/>
      <c r="E4569" s="13"/>
      <c r="F4569" s="13"/>
    </row>
    <row r="4570" spans="1:6">
      <c r="A4570" s="112"/>
      <c r="B4570" s="12"/>
      <c r="C4570" s="13"/>
      <c r="D4570" s="13"/>
      <c r="E4570" s="13"/>
      <c r="F4570" s="13"/>
    </row>
    <row r="4571" spans="1:6">
      <c r="A4571" s="112"/>
      <c r="B4571" s="12"/>
      <c r="C4571" s="13"/>
      <c r="D4571" s="13"/>
      <c r="E4571" s="13"/>
      <c r="F4571" s="13"/>
    </row>
    <row r="4572" spans="1:6">
      <c r="A4572" s="112"/>
      <c r="B4572" s="12"/>
      <c r="C4572" s="13"/>
      <c r="D4572" s="13"/>
      <c r="E4572" s="13"/>
      <c r="F4572" s="13"/>
    </row>
    <row r="4573" spans="1:6">
      <c r="A4573" s="112"/>
      <c r="B4573" s="12"/>
      <c r="C4573" s="13"/>
      <c r="D4573" s="13"/>
      <c r="E4573" s="13"/>
      <c r="F4573" s="13"/>
    </row>
    <row r="4574" spans="1:6">
      <c r="A4574" s="112"/>
      <c r="B4574" s="12"/>
      <c r="C4574" s="13"/>
      <c r="D4574" s="13"/>
      <c r="E4574" s="13"/>
      <c r="F4574" s="13"/>
    </row>
    <row r="4575" spans="1:6">
      <c r="A4575" s="112"/>
      <c r="B4575" s="12"/>
      <c r="C4575" s="13"/>
      <c r="D4575" s="13"/>
      <c r="E4575" s="13"/>
      <c r="F4575" s="13"/>
    </row>
    <row r="4576" spans="1:6">
      <c r="A4576" s="112"/>
      <c r="B4576" s="12"/>
      <c r="C4576" s="13"/>
      <c r="D4576" s="13"/>
      <c r="E4576" s="13"/>
      <c r="F4576" s="13"/>
    </row>
    <row r="4577" spans="1:6">
      <c r="A4577" s="112"/>
      <c r="B4577" s="12"/>
      <c r="C4577" s="13"/>
      <c r="D4577" s="13"/>
      <c r="E4577" s="13"/>
      <c r="F4577" s="13"/>
    </row>
    <row r="4578" spans="1:6">
      <c r="A4578" s="112"/>
      <c r="B4578" s="12"/>
      <c r="C4578" s="13"/>
      <c r="D4578" s="13"/>
      <c r="E4578" s="13"/>
      <c r="F4578" s="13"/>
    </row>
    <row r="4579" spans="1:6">
      <c r="A4579" s="112"/>
      <c r="B4579" s="12"/>
      <c r="C4579" s="13"/>
      <c r="D4579" s="13"/>
      <c r="E4579" s="13"/>
      <c r="F4579" s="13"/>
    </row>
    <row r="4580" spans="1:6">
      <c r="A4580" s="112"/>
      <c r="B4580" s="12"/>
      <c r="C4580" s="13"/>
      <c r="D4580" s="13"/>
      <c r="E4580" s="13"/>
      <c r="F4580" s="13"/>
    </row>
    <row r="4581" spans="1:6">
      <c r="A4581" s="112"/>
      <c r="B4581" s="12"/>
      <c r="C4581" s="13"/>
      <c r="D4581" s="13"/>
      <c r="E4581" s="13"/>
      <c r="F4581" s="13"/>
    </row>
    <row r="4582" spans="1:6">
      <c r="A4582" s="112"/>
      <c r="B4582" s="12"/>
      <c r="C4582" s="13"/>
      <c r="D4582" s="13"/>
      <c r="E4582" s="13"/>
      <c r="F4582" s="13"/>
    </row>
    <row r="4583" spans="1:6">
      <c r="A4583" s="112"/>
      <c r="B4583" s="12"/>
      <c r="C4583" s="13"/>
      <c r="D4583" s="13"/>
      <c r="E4583" s="13"/>
      <c r="F4583" s="13"/>
    </row>
    <row r="4584" spans="1:6">
      <c r="A4584" s="112"/>
      <c r="B4584" s="12"/>
      <c r="C4584" s="13"/>
      <c r="D4584" s="13"/>
      <c r="E4584" s="13"/>
      <c r="F4584" s="13"/>
    </row>
    <row r="4585" spans="1:6">
      <c r="A4585" s="112"/>
      <c r="B4585" s="12"/>
      <c r="C4585" s="13"/>
      <c r="D4585" s="13"/>
      <c r="E4585" s="13"/>
      <c r="F4585" s="13"/>
    </row>
    <row r="4586" spans="1:6">
      <c r="A4586" s="112"/>
      <c r="B4586" s="12"/>
      <c r="C4586" s="13"/>
      <c r="D4586" s="13"/>
      <c r="E4586" s="13"/>
      <c r="F4586" s="13"/>
    </row>
    <row r="4587" spans="1:6">
      <c r="A4587" s="112"/>
      <c r="B4587" s="12"/>
      <c r="C4587" s="13"/>
      <c r="D4587" s="13"/>
      <c r="E4587" s="13"/>
      <c r="F4587" s="13"/>
    </row>
    <row r="4588" spans="1:6">
      <c r="A4588" s="112"/>
      <c r="B4588" s="12"/>
      <c r="C4588" s="13"/>
      <c r="D4588" s="13"/>
      <c r="E4588" s="13"/>
      <c r="F4588" s="13"/>
    </row>
    <row r="4589" spans="1:6">
      <c r="A4589" s="112"/>
      <c r="B4589" s="12"/>
      <c r="C4589" s="13"/>
      <c r="D4589" s="13"/>
      <c r="E4589" s="13"/>
      <c r="F4589" s="13"/>
    </row>
    <row r="4590" spans="1:6">
      <c r="A4590" s="112"/>
      <c r="B4590" s="12"/>
      <c r="C4590" s="13"/>
      <c r="D4590" s="13"/>
      <c r="E4590" s="13"/>
      <c r="F4590" s="13"/>
    </row>
    <row r="4591" spans="1:6">
      <c r="A4591" s="112"/>
      <c r="B4591" s="12"/>
      <c r="C4591" s="13"/>
      <c r="D4591" s="13"/>
      <c r="E4591" s="13"/>
      <c r="F4591" s="13"/>
    </row>
    <row r="4592" spans="1:6">
      <c r="A4592" s="112"/>
      <c r="B4592" s="12"/>
      <c r="C4592" s="13"/>
      <c r="D4592" s="13"/>
      <c r="E4592" s="13"/>
      <c r="F4592" s="13"/>
    </row>
    <row r="4593" spans="1:6">
      <c r="A4593" s="112"/>
      <c r="B4593" s="12"/>
      <c r="C4593" s="13"/>
      <c r="D4593" s="13"/>
      <c r="E4593" s="13"/>
      <c r="F4593" s="13"/>
    </row>
    <row r="4594" spans="1:6">
      <c r="A4594" s="112"/>
      <c r="B4594" s="12"/>
      <c r="C4594" s="13"/>
      <c r="D4594" s="13"/>
      <c r="E4594" s="13"/>
      <c r="F4594" s="13"/>
    </row>
    <row r="4595" spans="1:6">
      <c r="A4595" s="112"/>
      <c r="B4595" s="12"/>
      <c r="C4595" s="13"/>
      <c r="D4595" s="13"/>
      <c r="E4595" s="13"/>
      <c r="F4595" s="13"/>
    </row>
    <row r="4596" spans="1:6">
      <c r="A4596" s="112"/>
      <c r="B4596" s="12"/>
      <c r="C4596" s="13"/>
      <c r="D4596" s="13"/>
      <c r="E4596" s="13"/>
      <c r="F4596" s="13"/>
    </row>
    <row r="4597" spans="1:6">
      <c r="A4597" s="112"/>
      <c r="B4597" s="12"/>
      <c r="C4597" s="13"/>
      <c r="D4597" s="13"/>
      <c r="E4597" s="13"/>
      <c r="F4597" s="13"/>
    </row>
    <row r="4598" spans="1:6">
      <c r="A4598" s="112"/>
      <c r="B4598" s="12"/>
      <c r="C4598" s="13"/>
      <c r="D4598" s="13"/>
      <c r="E4598" s="13"/>
      <c r="F4598" s="13"/>
    </row>
    <row r="4599" spans="1:6">
      <c r="A4599" s="112"/>
      <c r="B4599" s="12"/>
      <c r="C4599" s="13"/>
      <c r="D4599" s="13"/>
      <c r="E4599" s="13"/>
      <c r="F4599" s="13"/>
    </row>
    <row r="4600" spans="1:6">
      <c r="A4600" s="112"/>
      <c r="B4600" s="12"/>
      <c r="C4600" s="13"/>
      <c r="D4600" s="13"/>
      <c r="E4600" s="13"/>
      <c r="F4600" s="13"/>
    </row>
    <row r="4601" spans="1:6">
      <c r="A4601" s="112"/>
      <c r="B4601" s="12"/>
      <c r="C4601" s="13"/>
      <c r="D4601" s="13"/>
      <c r="E4601" s="13"/>
      <c r="F4601" s="13"/>
    </row>
    <row r="4602" spans="1:6">
      <c r="A4602" s="112"/>
      <c r="B4602" s="12"/>
      <c r="C4602" s="13"/>
      <c r="D4602" s="13"/>
      <c r="E4602" s="13"/>
      <c r="F4602" s="13"/>
    </row>
    <row r="4603" spans="1:6">
      <c r="A4603" s="112"/>
      <c r="B4603" s="12"/>
      <c r="C4603" s="13"/>
      <c r="D4603" s="13"/>
      <c r="E4603" s="13"/>
      <c r="F4603" s="13"/>
    </row>
    <row r="4604" spans="1:6">
      <c r="A4604" s="112"/>
      <c r="B4604" s="12"/>
      <c r="C4604" s="13"/>
      <c r="D4604" s="13"/>
      <c r="E4604" s="13"/>
      <c r="F4604" s="13"/>
    </row>
    <row r="4605" spans="1:6">
      <c r="A4605" s="112"/>
      <c r="B4605" s="12"/>
      <c r="C4605" s="13"/>
      <c r="D4605" s="13"/>
      <c r="E4605" s="13"/>
      <c r="F4605" s="13"/>
    </row>
    <row r="4606" spans="1:6">
      <c r="A4606" s="112"/>
      <c r="B4606" s="12"/>
      <c r="C4606" s="13"/>
      <c r="D4606" s="13"/>
      <c r="E4606" s="13"/>
      <c r="F4606" s="13"/>
    </row>
    <row r="4607" spans="1:6">
      <c r="A4607" s="112"/>
      <c r="B4607" s="12"/>
      <c r="C4607" s="13"/>
      <c r="D4607" s="13"/>
      <c r="E4607" s="13"/>
      <c r="F4607" s="13"/>
    </row>
    <row r="4608" spans="1:6">
      <c r="A4608" s="112"/>
      <c r="B4608" s="12"/>
      <c r="C4608" s="13"/>
      <c r="D4608" s="13"/>
      <c r="E4608" s="13"/>
      <c r="F4608" s="13"/>
    </row>
    <row r="4609" spans="1:6">
      <c r="A4609" s="112"/>
      <c r="B4609" s="12"/>
      <c r="C4609" s="13"/>
      <c r="D4609" s="13"/>
      <c r="E4609" s="13"/>
      <c r="F4609" s="13"/>
    </row>
    <row r="4610" spans="1:6">
      <c r="A4610" s="112"/>
      <c r="B4610" s="12"/>
      <c r="C4610" s="13"/>
      <c r="D4610" s="13"/>
      <c r="E4610" s="13"/>
      <c r="F4610" s="13"/>
    </row>
    <row r="4611" spans="1:6">
      <c r="A4611" s="112"/>
      <c r="B4611" s="12"/>
      <c r="C4611" s="13"/>
      <c r="D4611" s="13"/>
      <c r="E4611" s="13"/>
      <c r="F4611" s="13"/>
    </row>
    <row r="4612" spans="1:6">
      <c r="A4612" s="112"/>
      <c r="B4612" s="12"/>
      <c r="C4612" s="13"/>
      <c r="D4612" s="13"/>
      <c r="E4612" s="13"/>
      <c r="F4612" s="13"/>
    </row>
    <row r="4613" spans="1:6">
      <c r="A4613" s="112"/>
      <c r="B4613" s="12"/>
      <c r="C4613" s="13"/>
      <c r="D4613" s="13"/>
      <c r="E4613" s="13"/>
      <c r="F4613" s="13"/>
    </row>
    <row r="4614" spans="1:6">
      <c r="A4614" s="112"/>
      <c r="B4614" s="12"/>
      <c r="C4614" s="13"/>
      <c r="D4614" s="13"/>
      <c r="E4614" s="13"/>
      <c r="F4614" s="13"/>
    </row>
    <row r="4615" spans="1:6">
      <c r="A4615" s="112"/>
      <c r="B4615" s="12"/>
      <c r="C4615" s="13"/>
      <c r="D4615" s="13"/>
      <c r="E4615" s="13"/>
      <c r="F4615" s="13"/>
    </row>
    <row r="4616" spans="1:6">
      <c r="A4616" s="112"/>
      <c r="B4616" s="12"/>
      <c r="C4616" s="13"/>
      <c r="D4616" s="13"/>
      <c r="E4616" s="13"/>
      <c r="F4616" s="13"/>
    </row>
    <row r="4617" spans="1:6">
      <c r="A4617" s="112"/>
      <c r="B4617" s="12"/>
      <c r="C4617" s="13"/>
      <c r="D4617" s="13"/>
      <c r="E4617" s="13"/>
      <c r="F4617" s="13"/>
    </row>
    <row r="4618" spans="1:6">
      <c r="A4618" s="112"/>
      <c r="B4618" s="12"/>
      <c r="C4618" s="13"/>
      <c r="D4618" s="13"/>
      <c r="E4618" s="13"/>
      <c r="F4618" s="13"/>
    </row>
    <row r="4619" spans="1:6">
      <c r="A4619" s="112"/>
      <c r="B4619" s="12"/>
      <c r="C4619" s="13"/>
      <c r="D4619" s="13"/>
      <c r="E4619" s="13"/>
      <c r="F4619" s="13"/>
    </row>
    <row r="4620" spans="1:6">
      <c r="A4620" s="112"/>
      <c r="B4620" s="12"/>
      <c r="C4620" s="13"/>
      <c r="D4620" s="13"/>
      <c r="E4620" s="13"/>
      <c r="F4620" s="13"/>
    </row>
    <row r="4621" spans="1:6">
      <c r="A4621" s="112"/>
      <c r="B4621" s="12"/>
      <c r="C4621" s="13"/>
      <c r="D4621" s="13"/>
      <c r="E4621" s="13"/>
      <c r="F4621" s="13"/>
    </row>
    <row r="4622" spans="1:6">
      <c r="A4622" s="112"/>
      <c r="B4622" s="12"/>
      <c r="C4622" s="13"/>
      <c r="D4622" s="13"/>
      <c r="E4622" s="13"/>
      <c r="F4622" s="13"/>
    </row>
    <row r="4623" spans="1:6">
      <c r="A4623" s="112"/>
      <c r="B4623" s="12"/>
      <c r="C4623" s="13"/>
      <c r="D4623" s="13"/>
      <c r="E4623" s="13"/>
      <c r="F4623" s="13"/>
    </row>
    <row r="4624" spans="1:6">
      <c r="A4624" s="112"/>
      <c r="B4624" s="12"/>
      <c r="C4624" s="13"/>
      <c r="D4624" s="13"/>
      <c r="E4624" s="13"/>
      <c r="F4624" s="13"/>
    </row>
    <row r="4625" spans="1:6">
      <c r="A4625" s="112"/>
      <c r="B4625" s="12"/>
      <c r="C4625" s="13"/>
      <c r="D4625" s="13"/>
      <c r="E4625" s="13"/>
      <c r="F4625" s="13"/>
    </row>
    <row r="4626" spans="1:6">
      <c r="A4626" s="112"/>
      <c r="B4626" s="12"/>
      <c r="C4626" s="13"/>
      <c r="D4626" s="13"/>
      <c r="E4626" s="13"/>
      <c r="F4626" s="13"/>
    </row>
    <row r="4627" spans="1:6">
      <c r="A4627" s="112"/>
      <c r="B4627" s="12"/>
      <c r="C4627" s="13"/>
      <c r="D4627" s="13"/>
      <c r="E4627" s="13"/>
      <c r="F4627" s="13"/>
    </row>
    <row r="4628" spans="1:6">
      <c r="A4628" s="112"/>
      <c r="B4628" s="12"/>
      <c r="C4628" s="13"/>
      <c r="D4628" s="13"/>
      <c r="E4628" s="13"/>
      <c r="F4628" s="13"/>
    </row>
    <row r="4629" spans="1:6">
      <c r="A4629" s="112"/>
      <c r="B4629" s="12"/>
      <c r="C4629" s="13"/>
      <c r="D4629" s="13"/>
      <c r="E4629" s="13"/>
      <c r="F4629" s="13"/>
    </row>
    <row r="4630" spans="1:6">
      <c r="A4630" s="112"/>
      <c r="B4630" s="12"/>
      <c r="C4630" s="13"/>
      <c r="D4630" s="13"/>
      <c r="E4630" s="13"/>
      <c r="F4630" s="13"/>
    </row>
    <row r="4631" spans="1:6">
      <c r="A4631" s="112"/>
      <c r="B4631" s="12"/>
      <c r="C4631" s="13"/>
      <c r="D4631" s="13"/>
      <c r="E4631" s="13"/>
      <c r="F4631" s="13"/>
    </row>
    <row r="4632" spans="1:6">
      <c r="A4632" s="112"/>
      <c r="B4632" s="12"/>
      <c r="C4632" s="13"/>
      <c r="D4632" s="13"/>
      <c r="E4632" s="13"/>
      <c r="F4632" s="13"/>
    </row>
    <row r="4633" spans="1:6">
      <c r="A4633" s="112"/>
      <c r="B4633" s="12"/>
      <c r="C4633" s="13"/>
      <c r="D4633" s="13"/>
      <c r="E4633" s="13"/>
      <c r="F4633" s="13"/>
    </row>
    <row r="4634" spans="1:6">
      <c r="A4634" s="112"/>
      <c r="B4634" s="12"/>
      <c r="C4634" s="13"/>
      <c r="D4634" s="13"/>
      <c r="E4634" s="13"/>
      <c r="F4634" s="13"/>
    </row>
    <row r="4635" spans="1:6">
      <c r="A4635" s="112"/>
      <c r="B4635" s="12"/>
      <c r="C4635" s="13"/>
      <c r="D4635" s="13"/>
      <c r="E4635" s="13"/>
      <c r="F4635" s="13"/>
    </row>
    <row r="4636" spans="1:6" ht="15" customHeight="1">
      <c r="A4636" s="112"/>
      <c r="B4636" s="12"/>
      <c r="C4636" s="13"/>
      <c r="D4636" s="13"/>
      <c r="E4636" s="13"/>
      <c r="F4636" s="13"/>
    </row>
    <row r="4637" spans="1:6">
      <c r="A4637" s="112"/>
      <c r="B4637" s="12"/>
      <c r="C4637" s="13"/>
      <c r="D4637" s="13"/>
      <c r="E4637" s="13"/>
      <c r="F4637" s="13"/>
    </row>
    <row r="4638" spans="1:6">
      <c r="A4638" s="112"/>
      <c r="B4638" s="12"/>
      <c r="C4638" s="13"/>
      <c r="D4638" s="13"/>
      <c r="E4638" s="13"/>
      <c r="F4638" s="13"/>
    </row>
    <row r="4639" spans="1:6">
      <c r="A4639" s="112"/>
      <c r="B4639" s="12"/>
      <c r="C4639" s="13"/>
      <c r="D4639" s="13"/>
      <c r="E4639" s="13"/>
      <c r="F4639" s="13"/>
    </row>
    <row r="4640" spans="1:6">
      <c r="A4640" s="112"/>
      <c r="B4640" s="12"/>
      <c r="C4640" s="13"/>
      <c r="D4640" s="13"/>
      <c r="E4640" s="13"/>
      <c r="F4640" s="13"/>
    </row>
    <row r="4641" spans="1:6">
      <c r="A4641" s="112"/>
      <c r="B4641" s="12"/>
      <c r="C4641" s="13"/>
      <c r="D4641" s="13"/>
      <c r="E4641" s="13"/>
      <c r="F4641" s="13"/>
    </row>
    <row r="4642" spans="1:6">
      <c r="A4642" s="112"/>
      <c r="B4642" s="12"/>
      <c r="C4642" s="13"/>
      <c r="D4642" s="13"/>
      <c r="E4642" s="13"/>
      <c r="F4642" s="13"/>
    </row>
    <row r="4643" spans="1:6">
      <c r="A4643" s="112"/>
      <c r="B4643" s="12"/>
      <c r="C4643" s="13"/>
      <c r="D4643" s="13"/>
      <c r="E4643" s="13"/>
      <c r="F4643" s="13"/>
    </row>
    <row r="4644" spans="1:6">
      <c r="A4644" s="112"/>
      <c r="B4644" s="12"/>
      <c r="C4644" s="13"/>
      <c r="D4644" s="13"/>
      <c r="E4644" s="13"/>
      <c r="F4644" s="13"/>
    </row>
    <row r="4645" spans="1:6">
      <c r="A4645" s="112"/>
      <c r="B4645" s="12"/>
      <c r="C4645" s="13"/>
      <c r="D4645" s="13"/>
      <c r="E4645" s="13"/>
      <c r="F4645" s="13"/>
    </row>
    <row r="4646" spans="1:6">
      <c r="A4646" s="112"/>
      <c r="B4646" s="12"/>
      <c r="C4646" s="13"/>
      <c r="D4646" s="13"/>
      <c r="E4646" s="13"/>
      <c r="F4646" s="13"/>
    </row>
    <row r="4647" spans="1:6">
      <c r="A4647" s="112"/>
      <c r="B4647" s="12"/>
      <c r="C4647" s="13"/>
      <c r="D4647" s="13"/>
      <c r="E4647" s="13"/>
      <c r="F4647" s="13"/>
    </row>
    <row r="4648" spans="1:6">
      <c r="A4648" s="112"/>
      <c r="B4648" s="12"/>
      <c r="C4648" s="13"/>
      <c r="D4648" s="13"/>
      <c r="E4648" s="13"/>
      <c r="F4648" s="13"/>
    </row>
    <row r="4649" spans="1:6">
      <c r="A4649" s="112"/>
      <c r="B4649" s="12"/>
      <c r="C4649" s="13"/>
      <c r="D4649" s="13"/>
      <c r="E4649" s="13"/>
      <c r="F4649" s="13"/>
    </row>
    <row r="4650" spans="1:6">
      <c r="A4650" s="112"/>
      <c r="B4650" s="12"/>
      <c r="C4650" s="13"/>
      <c r="D4650" s="13"/>
      <c r="E4650" s="13"/>
      <c r="F4650" s="13"/>
    </row>
    <row r="4651" spans="1:6">
      <c r="A4651" s="112"/>
      <c r="B4651" s="12"/>
      <c r="C4651" s="13"/>
      <c r="D4651" s="13"/>
      <c r="E4651" s="13"/>
      <c r="F4651" s="13"/>
    </row>
    <row r="4652" spans="1:6">
      <c r="A4652" s="112"/>
      <c r="B4652" s="12"/>
      <c r="C4652" s="13"/>
      <c r="D4652" s="13"/>
      <c r="E4652" s="13"/>
      <c r="F4652" s="13"/>
    </row>
    <row r="4653" spans="1:6">
      <c r="A4653" s="112"/>
      <c r="B4653" s="12"/>
      <c r="C4653" s="13"/>
      <c r="D4653" s="13"/>
      <c r="E4653" s="13"/>
      <c r="F4653" s="13"/>
    </row>
    <row r="4654" spans="1:6">
      <c r="A4654" s="112"/>
      <c r="B4654" s="12"/>
      <c r="C4654" s="13"/>
      <c r="D4654" s="13"/>
      <c r="E4654" s="13"/>
      <c r="F4654" s="13"/>
    </row>
    <row r="4655" spans="1:6">
      <c r="A4655" s="112"/>
      <c r="B4655" s="12"/>
      <c r="C4655" s="13"/>
      <c r="D4655" s="13"/>
      <c r="E4655" s="13"/>
      <c r="F4655" s="13"/>
    </row>
    <row r="4656" spans="1:6">
      <c r="A4656" s="112"/>
      <c r="B4656" s="12"/>
      <c r="C4656" s="13"/>
      <c r="D4656" s="13"/>
      <c r="E4656" s="13"/>
      <c r="F4656" s="13"/>
    </row>
    <row r="4657" spans="1:6">
      <c r="A4657" s="112"/>
      <c r="B4657" s="12"/>
      <c r="C4657" s="13"/>
      <c r="D4657" s="13"/>
      <c r="E4657" s="13"/>
      <c r="F4657" s="13"/>
    </row>
    <row r="4658" spans="1:6">
      <c r="A4658" s="112"/>
      <c r="B4658" s="12"/>
      <c r="C4658" s="13"/>
      <c r="D4658" s="13"/>
      <c r="E4658" s="13"/>
      <c r="F4658" s="13"/>
    </row>
    <row r="4659" spans="1:6">
      <c r="A4659" s="112"/>
      <c r="B4659" s="12"/>
      <c r="C4659" s="13"/>
      <c r="D4659" s="13"/>
      <c r="E4659" s="13"/>
      <c r="F4659" s="13"/>
    </row>
    <row r="4660" spans="1:6">
      <c r="A4660" s="112"/>
      <c r="B4660" s="12"/>
      <c r="C4660" s="13"/>
      <c r="D4660" s="13"/>
      <c r="E4660" s="13"/>
      <c r="F4660" s="13"/>
    </row>
    <row r="4661" spans="1:6">
      <c r="A4661" s="112"/>
      <c r="B4661" s="12"/>
      <c r="C4661" s="13"/>
      <c r="D4661" s="13"/>
      <c r="E4661" s="13"/>
      <c r="F4661" s="13"/>
    </row>
    <row r="4662" spans="1:6">
      <c r="A4662" s="112"/>
      <c r="B4662" s="12"/>
      <c r="C4662" s="13"/>
      <c r="D4662" s="13"/>
      <c r="E4662" s="13"/>
      <c r="F4662" s="13"/>
    </row>
    <row r="4663" spans="1:6">
      <c r="A4663" s="112"/>
      <c r="B4663" s="12"/>
      <c r="C4663" s="13"/>
      <c r="D4663" s="13"/>
      <c r="E4663" s="13"/>
      <c r="F4663" s="13"/>
    </row>
    <row r="4664" spans="1:6">
      <c r="A4664" s="112"/>
      <c r="B4664" s="12"/>
      <c r="C4664" s="13"/>
      <c r="D4664" s="13"/>
      <c r="E4664" s="13"/>
      <c r="F4664" s="13"/>
    </row>
    <row r="4665" spans="1:6">
      <c r="A4665" s="112"/>
      <c r="B4665" s="12"/>
      <c r="C4665" s="13"/>
      <c r="D4665" s="13"/>
      <c r="E4665" s="13"/>
      <c r="F4665" s="13"/>
    </row>
    <row r="4666" spans="1:6">
      <c r="A4666" s="112"/>
      <c r="B4666" s="12"/>
      <c r="C4666" s="13"/>
      <c r="D4666" s="13"/>
      <c r="E4666" s="13"/>
      <c r="F4666" s="13"/>
    </row>
    <row r="4667" spans="1:6">
      <c r="A4667" s="112"/>
      <c r="B4667" s="12"/>
      <c r="C4667" s="13"/>
      <c r="D4667" s="13"/>
      <c r="E4667" s="13"/>
      <c r="F4667" s="13"/>
    </row>
    <row r="4668" spans="1:6">
      <c r="A4668" s="112"/>
      <c r="B4668" s="12"/>
      <c r="C4668" s="13"/>
      <c r="D4668" s="13"/>
      <c r="E4668" s="13"/>
      <c r="F4668" s="13"/>
    </row>
    <row r="4669" spans="1:6">
      <c r="A4669" s="112"/>
      <c r="B4669" s="12"/>
      <c r="C4669" s="13"/>
      <c r="D4669" s="13"/>
      <c r="E4669" s="13"/>
      <c r="F4669" s="13"/>
    </row>
    <row r="4670" spans="1:6">
      <c r="A4670" s="112"/>
      <c r="B4670" s="12"/>
      <c r="C4670" s="13"/>
      <c r="D4670" s="13"/>
      <c r="E4670" s="13"/>
      <c r="F4670" s="13"/>
    </row>
    <row r="4671" spans="1:6">
      <c r="A4671" s="112"/>
      <c r="B4671" s="12"/>
      <c r="C4671" s="13"/>
      <c r="D4671" s="13"/>
      <c r="E4671" s="13"/>
      <c r="F4671" s="13"/>
    </row>
    <row r="4672" spans="1:6">
      <c r="A4672" s="112"/>
      <c r="B4672" s="12"/>
      <c r="C4672" s="13"/>
      <c r="D4672" s="13"/>
      <c r="E4672" s="13"/>
      <c r="F4672" s="13"/>
    </row>
    <row r="4673" spans="1:6">
      <c r="A4673" s="112"/>
      <c r="B4673" s="12"/>
      <c r="C4673" s="13"/>
      <c r="D4673" s="13"/>
      <c r="E4673" s="13"/>
      <c r="F4673" s="13"/>
    </row>
    <row r="4674" spans="1:6">
      <c r="A4674" s="112"/>
      <c r="B4674" s="12"/>
      <c r="C4674" s="13"/>
      <c r="D4674" s="13"/>
      <c r="E4674" s="13"/>
      <c r="F4674" s="13"/>
    </row>
    <row r="4675" spans="1:6">
      <c r="A4675" s="112"/>
      <c r="B4675" s="12"/>
      <c r="C4675" s="13"/>
      <c r="D4675" s="13"/>
      <c r="E4675" s="13"/>
      <c r="F4675" s="13"/>
    </row>
    <row r="4676" spans="1:6">
      <c r="A4676" s="112"/>
      <c r="B4676" s="12"/>
      <c r="C4676" s="13"/>
      <c r="D4676" s="13"/>
      <c r="E4676" s="13"/>
      <c r="F4676" s="13"/>
    </row>
    <row r="4677" spans="1:6">
      <c r="A4677" s="112"/>
      <c r="B4677" s="12"/>
      <c r="C4677" s="13"/>
      <c r="D4677" s="13"/>
      <c r="E4677" s="13"/>
      <c r="F4677" s="13"/>
    </row>
    <row r="4678" spans="1:6">
      <c r="A4678" s="112"/>
      <c r="B4678" s="12"/>
      <c r="C4678" s="13"/>
      <c r="D4678" s="13"/>
      <c r="E4678" s="13"/>
      <c r="F4678" s="13"/>
    </row>
    <row r="4679" spans="1:6">
      <c r="A4679" s="112"/>
      <c r="B4679" s="12"/>
      <c r="C4679" s="13"/>
      <c r="D4679" s="13"/>
      <c r="E4679" s="13"/>
      <c r="F4679" s="13"/>
    </row>
    <row r="4680" spans="1:6">
      <c r="A4680" s="112"/>
      <c r="B4680" s="12"/>
      <c r="C4680" s="13"/>
      <c r="D4680" s="13"/>
      <c r="E4680" s="13"/>
      <c r="F4680" s="13"/>
    </row>
    <row r="4681" spans="1:6">
      <c r="A4681" s="112"/>
      <c r="B4681" s="12"/>
      <c r="C4681" s="13"/>
      <c r="D4681" s="13"/>
      <c r="E4681" s="13"/>
      <c r="F4681" s="13"/>
    </row>
    <row r="4682" spans="1:6">
      <c r="A4682" s="112"/>
      <c r="B4682" s="12"/>
      <c r="C4682" s="13"/>
      <c r="D4682" s="13"/>
      <c r="E4682" s="13"/>
      <c r="F4682" s="13"/>
    </row>
    <row r="4683" spans="1:6">
      <c r="A4683" s="112"/>
      <c r="B4683" s="12"/>
      <c r="C4683" s="13"/>
      <c r="D4683" s="13"/>
      <c r="E4683" s="13"/>
      <c r="F4683" s="13"/>
    </row>
    <row r="4684" spans="1:6">
      <c r="A4684" s="112"/>
      <c r="B4684" s="12"/>
      <c r="C4684" s="13"/>
      <c r="D4684" s="13"/>
      <c r="E4684" s="13"/>
      <c r="F4684" s="13"/>
    </row>
    <row r="4685" spans="1:6">
      <c r="A4685" s="112"/>
      <c r="B4685" s="12"/>
      <c r="C4685" s="13"/>
      <c r="D4685" s="13"/>
      <c r="E4685" s="13"/>
      <c r="F4685" s="13"/>
    </row>
    <row r="4686" spans="1:6">
      <c r="A4686" s="112"/>
      <c r="B4686" s="12"/>
      <c r="C4686" s="13"/>
      <c r="D4686" s="13"/>
      <c r="E4686" s="13"/>
      <c r="F4686" s="13"/>
    </row>
    <row r="4687" spans="1:6">
      <c r="A4687" s="112"/>
      <c r="B4687" s="12"/>
      <c r="C4687" s="13"/>
      <c r="D4687" s="13"/>
      <c r="E4687" s="13"/>
      <c r="F4687" s="13"/>
    </row>
    <row r="4688" spans="1:6">
      <c r="A4688" s="112"/>
      <c r="B4688" s="12"/>
      <c r="C4688" s="13"/>
      <c r="D4688" s="13"/>
      <c r="E4688" s="13"/>
      <c r="F4688" s="13"/>
    </row>
    <row r="4689" spans="1:6">
      <c r="A4689" s="112"/>
      <c r="B4689" s="12"/>
      <c r="C4689" s="13"/>
      <c r="D4689" s="13"/>
      <c r="E4689" s="13"/>
      <c r="F4689" s="13"/>
    </row>
    <row r="4690" spans="1:6">
      <c r="A4690" s="112"/>
      <c r="B4690" s="12"/>
      <c r="C4690" s="13"/>
      <c r="D4690" s="13"/>
      <c r="E4690" s="13"/>
      <c r="F4690" s="13"/>
    </row>
    <row r="4691" spans="1:6">
      <c r="A4691" s="112"/>
      <c r="B4691" s="12"/>
      <c r="C4691" s="13"/>
      <c r="D4691" s="13"/>
      <c r="E4691" s="13"/>
      <c r="F4691" s="13"/>
    </row>
    <row r="4692" spans="1:6">
      <c r="A4692" s="112"/>
      <c r="B4692" s="12"/>
      <c r="C4692" s="13"/>
      <c r="D4692" s="13"/>
      <c r="E4692" s="13"/>
      <c r="F4692" s="13"/>
    </row>
    <row r="4693" spans="1:6">
      <c r="A4693" s="112"/>
      <c r="B4693" s="12"/>
      <c r="C4693" s="13"/>
      <c r="D4693" s="13"/>
      <c r="E4693" s="13"/>
      <c r="F4693" s="13"/>
    </row>
    <row r="4694" spans="1:6">
      <c r="A4694" s="112"/>
      <c r="B4694" s="12"/>
      <c r="C4694" s="13"/>
      <c r="D4694" s="13"/>
      <c r="E4694" s="13"/>
      <c r="F4694" s="13"/>
    </row>
    <row r="4695" spans="1:6">
      <c r="A4695" s="112"/>
      <c r="B4695" s="12"/>
      <c r="C4695" s="13"/>
      <c r="D4695" s="13"/>
      <c r="E4695" s="13"/>
      <c r="F4695" s="13"/>
    </row>
    <row r="4696" spans="1:6">
      <c r="A4696" s="112"/>
      <c r="B4696" s="12"/>
      <c r="C4696" s="13"/>
      <c r="D4696" s="13"/>
      <c r="E4696" s="13"/>
      <c r="F4696" s="13"/>
    </row>
    <row r="4697" spans="1:6">
      <c r="A4697" s="112"/>
      <c r="B4697" s="12"/>
      <c r="C4697" s="13"/>
      <c r="D4697" s="13"/>
      <c r="E4697" s="13"/>
      <c r="F4697" s="13"/>
    </row>
    <row r="4698" spans="1:6">
      <c r="A4698" s="112"/>
      <c r="B4698" s="12"/>
      <c r="C4698" s="13"/>
      <c r="D4698" s="13"/>
      <c r="E4698" s="13"/>
      <c r="F4698" s="13"/>
    </row>
    <row r="4699" spans="1:6">
      <c r="A4699" s="112"/>
      <c r="B4699" s="12"/>
      <c r="C4699" s="13"/>
      <c r="D4699" s="13"/>
      <c r="E4699" s="13"/>
      <c r="F4699" s="13"/>
    </row>
    <row r="4700" spans="1:6">
      <c r="A4700" s="112"/>
      <c r="B4700" s="12"/>
      <c r="C4700" s="13"/>
      <c r="D4700" s="13"/>
      <c r="E4700" s="13"/>
      <c r="F4700" s="13"/>
    </row>
    <row r="4701" spans="1:6">
      <c r="A4701" s="112"/>
      <c r="B4701" s="12"/>
      <c r="C4701" s="13"/>
      <c r="D4701" s="13"/>
      <c r="E4701" s="13"/>
      <c r="F4701" s="13"/>
    </row>
    <row r="4702" spans="1:6">
      <c r="A4702" s="112"/>
      <c r="B4702" s="12"/>
      <c r="C4702" s="13"/>
      <c r="D4702" s="13"/>
      <c r="E4702" s="13"/>
      <c r="F4702" s="13"/>
    </row>
    <row r="4703" spans="1:6">
      <c r="A4703" s="112"/>
      <c r="B4703" s="12"/>
      <c r="C4703" s="13"/>
      <c r="D4703" s="13"/>
      <c r="E4703" s="13"/>
      <c r="F4703" s="13"/>
    </row>
    <row r="4704" spans="1:6">
      <c r="A4704" s="112"/>
      <c r="B4704" s="12"/>
      <c r="C4704" s="13"/>
      <c r="D4704" s="13"/>
      <c r="E4704" s="13"/>
      <c r="F4704" s="13"/>
    </row>
    <row r="4705" spans="1:6">
      <c r="A4705" s="112"/>
      <c r="B4705" s="12"/>
      <c r="C4705" s="13"/>
      <c r="D4705" s="13"/>
      <c r="E4705" s="13"/>
      <c r="F4705" s="13"/>
    </row>
    <row r="4706" spans="1:6">
      <c r="A4706" s="112"/>
      <c r="B4706" s="12"/>
      <c r="C4706" s="13"/>
      <c r="D4706" s="13"/>
      <c r="E4706" s="13"/>
      <c r="F4706" s="13"/>
    </row>
    <row r="4707" spans="1:6">
      <c r="A4707" s="112"/>
      <c r="B4707" s="12"/>
      <c r="C4707" s="13"/>
      <c r="D4707" s="13"/>
      <c r="E4707" s="13"/>
      <c r="F4707" s="13"/>
    </row>
    <row r="4708" spans="1:6">
      <c r="A4708" s="112"/>
      <c r="B4708" s="12"/>
      <c r="C4708" s="13"/>
      <c r="D4708" s="13"/>
      <c r="E4708" s="13"/>
      <c r="F4708" s="13"/>
    </row>
    <row r="4709" spans="1:6">
      <c r="A4709" s="112"/>
      <c r="B4709" s="12"/>
      <c r="C4709" s="13"/>
      <c r="D4709" s="13"/>
      <c r="E4709" s="13"/>
      <c r="F4709" s="13"/>
    </row>
    <row r="4710" spans="1:6">
      <c r="A4710" s="112"/>
      <c r="B4710" s="12"/>
      <c r="C4710" s="13"/>
      <c r="D4710" s="13"/>
      <c r="E4710" s="13"/>
      <c r="F4710" s="13"/>
    </row>
    <row r="4711" spans="1:6">
      <c r="A4711" s="112"/>
      <c r="B4711" s="12"/>
      <c r="C4711" s="13"/>
      <c r="D4711" s="13"/>
      <c r="E4711" s="13"/>
      <c r="F4711" s="13"/>
    </row>
    <row r="4712" spans="1:6">
      <c r="A4712" s="112"/>
      <c r="B4712" s="12"/>
      <c r="C4712" s="13"/>
      <c r="D4712" s="13"/>
      <c r="E4712" s="13"/>
      <c r="F4712" s="13"/>
    </row>
    <row r="4713" spans="1:6">
      <c r="A4713" s="112"/>
      <c r="B4713" s="12"/>
      <c r="C4713" s="13"/>
      <c r="D4713" s="13"/>
      <c r="E4713" s="13"/>
      <c r="F4713" s="13"/>
    </row>
    <row r="4714" spans="1:6">
      <c r="A4714" s="112"/>
      <c r="B4714" s="12"/>
      <c r="C4714" s="13"/>
      <c r="D4714" s="13"/>
      <c r="E4714" s="13"/>
      <c r="F4714" s="13"/>
    </row>
    <row r="4715" spans="1:6">
      <c r="A4715" s="112"/>
      <c r="B4715" s="12"/>
      <c r="C4715" s="13"/>
      <c r="D4715" s="13"/>
      <c r="E4715" s="13"/>
      <c r="F4715" s="13"/>
    </row>
    <row r="4716" spans="1:6">
      <c r="A4716" s="112"/>
      <c r="B4716" s="12"/>
      <c r="C4716" s="13"/>
      <c r="D4716" s="13"/>
      <c r="E4716" s="13"/>
      <c r="F4716" s="13"/>
    </row>
    <row r="4717" spans="1:6">
      <c r="A4717" s="112"/>
      <c r="B4717" s="12"/>
      <c r="C4717" s="13"/>
      <c r="D4717" s="13"/>
      <c r="E4717" s="13"/>
      <c r="F4717" s="13"/>
    </row>
    <row r="4718" spans="1:6">
      <c r="A4718" s="112"/>
      <c r="B4718" s="12"/>
      <c r="C4718" s="13"/>
      <c r="D4718" s="13"/>
      <c r="E4718" s="13"/>
      <c r="F4718" s="13"/>
    </row>
    <row r="4719" spans="1:6">
      <c r="A4719" s="112"/>
      <c r="B4719" s="12"/>
      <c r="C4719" s="13"/>
      <c r="D4719" s="13"/>
      <c r="E4719" s="13"/>
      <c r="F4719" s="13"/>
    </row>
    <row r="4720" spans="1:6">
      <c r="A4720" s="112"/>
      <c r="B4720" s="12"/>
      <c r="C4720" s="13"/>
      <c r="D4720" s="13"/>
      <c r="E4720" s="13"/>
      <c r="F4720" s="13"/>
    </row>
    <row r="4721" spans="1:6">
      <c r="A4721" s="112"/>
      <c r="B4721" s="12"/>
      <c r="C4721" s="13"/>
      <c r="D4721" s="13"/>
      <c r="E4721" s="13"/>
      <c r="F4721" s="13"/>
    </row>
    <row r="4722" spans="1:6">
      <c r="A4722" s="112"/>
      <c r="B4722" s="12"/>
      <c r="C4722" s="13"/>
      <c r="D4722" s="13"/>
      <c r="E4722" s="13"/>
      <c r="F4722" s="13"/>
    </row>
    <row r="4723" spans="1:6">
      <c r="A4723" s="112"/>
      <c r="B4723" s="12"/>
      <c r="C4723" s="13"/>
      <c r="D4723" s="13"/>
      <c r="E4723" s="13"/>
      <c r="F4723" s="13"/>
    </row>
    <row r="4724" spans="1:6">
      <c r="A4724" s="112"/>
      <c r="B4724" s="12"/>
      <c r="C4724" s="13"/>
      <c r="D4724" s="13"/>
      <c r="E4724" s="13"/>
      <c r="F4724" s="13"/>
    </row>
    <row r="4725" spans="1:6">
      <c r="A4725" s="112"/>
      <c r="B4725" s="12"/>
      <c r="C4725" s="13"/>
      <c r="D4725" s="13"/>
      <c r="E4725" s="13"/>
      <c r="F4725" s="13"/>
    </row>
    <row r="4726" spans="1:6">
      <c r="A4726" s="112"/>
      <c r="B4726" s="12"/>
      <c r="C4726" s="13"/>
      <c r="D4726" s="13"/>
      <c r="E4726" s="13"/>
      <c r="F4726" s="13"/>
    </row>
    <row r="4727" spans="1:6">
      <c r="A4727" s="112"/>
      <c r="B4727" s="12"/>
      <c r="C4727" s="13"/>
      <c r="D4727" s="13"/>
      <c r="E4727" s="13"/>
      <c r="F4727" s="13"/>
    </row>
    <row r="4728" spans="1:6">
      <c r="A4728" s="112"/>
      <c r="B4728" s="12"/>
      <c r="C4728" s="13"/>
      <c r="D4728" s="13"/>
      <c r="E4728" s="13"/>
      <c r="F4728" s="13"/>
    </row>
    <row r="4729" spans="1:6">
      <c r="A4729" s="112"/>
      <c r="B4729" s="12"/>
      <c r="C4729" s="13"/>
      <c r="D4729" s="13"/>
      <c r="E4729" s="13"/>
      <c r="F4729" s="13"/>
    </row>
    <row r="4730" spans="1:6">
      <c r="A4730" s="112"/>
      <c r="B4730" s="12"/>
      <c r="C4730" s="13"/>
      <c r="D4730" s="13"/>
      <c r="E4730" s="13"/>
      <c r="F4730" s="13"/>
    </row>
    <row r="4731" spans="1:6">
      <c r="A4731" s="112"/>
      <c r="B4731" s="12"/>
      <c r="C4731" s="13"/>
      <c r="D4731" s="13"/>
      <c r="E4731" s="13"/>
      <c r="F4731" s="13"/>
    </row>
    <row r="4732" spans="1:6">
      <c r="A4732" s="112"/>
      <c r="B4732" s="12"/>
      <c r="C4732" s="13"/>
      <c r="D4732" s="13"/>
      <c r="E4732" s="13"/>
      <c r="F4732" s="13"/>
    </row>
    <row r="4733" spans="1:6">
      <c r="A4733" s="112"/>
      <c r="B4733" s="12"/>
      <c r="C4733" s="13"/>
      <c r="D4733" s="13"/>
      <c r="E4733" s="13"/>
      <c r="F4733" s="13"/>
    </row>
    <row r="4734" spans="1:6">
      <c r="A4734" s="112"/>
      <c r="B4734" s="12"/>
      <c r="C4734" s="13"/>
      <c r="D4734" s="13"/>
      <c r="E4734" s="13"/>
      <c r="F4734" s="13"/>
    </row>
    <row r="4735" spans="1:6">
      <c r="A4735" s="112"/>
      <c r="B4735" s="12"/>
      <c r="C4735" s="13"/>
      <c r="D4735" s="13"/>
      <c r="E4735" s="13"/>
      <c r="F4735" s="13"/>
    </row>
    <row r="4736" spans="1:6">
      <c r="A4736" s="112"/>
      <c r="B4736" s="12"/>
      <c r="C4736" s="13"/>
      <c r="D4736" s="13"/>
      <c r="E4736" s="13"/>
      <c r="F4736" s="13"/>
    </row>
    <row r="4737" spans="1:6">
      <c r="A4737" s="112"/>
      <c r="B4737" s="12"/>
      <c r="C4737" s="13"/>
      <c r="D4737" s="13"/>
      <c r="E4737" s="13"/>
      <c r="F4737" s="13"/>
    </row>
    <row r="4738" spans="1:6">
      <c r="A4738" s="112"/>
      <c r="B4738" s="12"/>
      <c r="C4738" s="13"/>
      <c r="D4738" s="13"/>
      <c r="E4738" s="13"/>
      <c r="F4738" s="13"/>
    </row>
    <row r="4739" spans="1:6">
      <c r="A4739" s="112"/>
      <c r="B4739" s="12"/>
      <c r="C4739" s="13"/>
      <c r="D4739" s="13"/>
      <c r="E4739" s="13"/>
      <c r="F4739" s="13"/>
    </row>
    <row r="4740" spans="1:6">
      <c r="A4740" s="112"/>
      <c r="B4740" s="12"/>
      <c r="C4740" s="13"/>
      <c r="D4740" s="13"/>
      <c r="E4740" s="13"/>
      <c r="F4740" s="13"/>
    </row>
    <row r="4741" spans="1:6">
      <c r="A4741" s="112"/>
      <c r="B4741" s="12"/>
      <c r="C4741" s="13"/>
      <c r="D4741" s="13"/>
      <c r="E4741" s="13"/>
      <c r="F4741" s="13"/>
    </row>
    <row r="4742" spans="1:6">
      <c r="A4742" s="112"/>
      <c r="B4742" s="12"/>
      <c r="C4742" s="13"/>
      <c r="D4742" s="13"/>
      <c r="E4742" s="13"/>
      <c r="F4742" s="13"/>
    </row>
    <row r="4743" spans="1:6">
      <c r="A4743" s="112"/>
      <c r="B4743" s="12"/>
      <c r="C4743" s="13"/>
      <c r="D4743" s="13"/>
      <c r="E4743" s="13"/>
      <c r="F4743" s="13"/>
    </row>
    <row r="4744" spans="1:6">
      <c r="A4744" s="112"/>
      <c r="B4744" s="12"/>
      <c r="C4744" s="13"/>
      <c r="D4744" s="13"/>
      <c r="E4744" s="13"/>
      <c r="F4744" s="13"/>
    </row>
    <row r="4745" spans="1:6">
      <c r="A4745" s="112"/>
      <c r="B4745" s="12"/>
      <c r="C4745" s="13"/>
      <c r="D4745" s="13"/>
      <c r="E4745" s="13"/>
      <c r="F4745" s="13"/>
    </row>
    <row r="4746" spans="1:6">
      <c r="A4746" s="112"/>
      <c r="B4746" s="12"/>
      <c r="C4746" s="13"/>
      <c r="D4746" s="13"/>
      <c r="E4746" s="13"/>
      <c r="F4746" s="13"/>
    </row>
    <row r="4747" spans="1:6">
      <c r="A4747" s="112"/>
      <c r="B4747" s="12"/>
      <c r="C4747" s="13"/>
      <c r="D4747" s="13"/>
      <c r="E4747" s="13"/>
      <c r="F4747" s="13"/>
    </row>
    <row r="4748" spans="1:6">
      <c r="A4748" s="112"/>
      <c r="B4748" s="12"/>
      <c r="C4748" s="13"/>
      <c r="D4748" s="13"/>
      <c r="E4748" s="13"/>
      <c r="F4748" s="13"/>
    </row>
    <row r="4749" spans="1:6">
      <c r="A4749" s="112"/>
      <c r="B4749" s="12"/>
      <c r="C4749" s="13"/>
      <c r="D4749" s="13"/>
      <c r="E4749" s="13"/>
      <c r="F4749" s="13"/>
    </row>
    <row r="4750" spans="1:6">
      <c r="A4750" s="112"/>
      <c r="B4750" s="12"/>
      <c r="C4750" s="13"/>
      <c r="D4750" s="13"/>
      <c r="E4750" s="13"/>
      <c r="F4750" s="13"/>
    </row>
    <row r="4751" spans="1:6">
      <c r="A4751" s="112"/>
      <c r="B4751" s="12"/>
      <c r="C4751" s="13"/>
      <c r="D4751" s="13"/>
      <c r="E4751" s="13"/>
      <c r="F4751" s="13"/>
    </row>
    <row r="4752" spans="1:6">
      <c r="A4752" s="112"/>
      <c r="B4752" s="12"/>
      <c r="C4752" s="13"/>
      <c r="D4752" s="13"/>
      <c r="E4752" s="13"/>
      <c r="F4752" s="13"/>
    </row>
    <row r="4753" spans="1:6">
      <c r="A4753" s="112"/>
      <c r="B4753" s="12"/>
      <c r="C4753" s="13"/>
      <c r="D4753" s="13"/>
      <c r="E4753" s="13"/>
      <c r="F4753" s="13"/>
    </row>
    <row r="4754" spans="1:6">
      <c r="A4754" s="112"/>
      <c r="B4754" s="12"/>
      <c r="C4754" s="13"/>
      <c r="D4754" s="13"/>
      <c r="E4754" s="13"/>
      <c r="F4754" s="13"/>
    </row>
    <row r="4755" spans="1:6">
      <c r="A4755" s="112"/>
      <c r="B4755" s="12"/>
      <c r="C4755" s="13"/>
      <c r="D4755" s="13"/>
      <c r="E4755" s="13"/>
      <c r="F4755" s="13"/>
    </row>
    <row r="4756" spans="1:6">
      <c r="A4756" s="112"/>
      <c r="B4756" s="12"/>
      <c r="C4756" s="13"/>
      <c r="D4756" s="13"/>
      <c r="E4756" s="13"/>
      <c r="F4756" s="13"/>
    </row>
    <row r="4757" spans="1:6">
      <c r="A4757" s="112"/>
      <c r="B4757" s="12"/>
      <c r="C4757" s="13"/>
      <c r="D4757" s="13"/>
      <c r="E4757" s="13"/>
      <c r="F4757" s="13"/>
    </row>
    <row r="4758" spans="1:6">
      <c r="A4758" s="112"/>
      <c r="B4758" s="12"/>
      <c r="C4758" s="13"/>
      <c r="D4758" s="13"/>
      <c r="E4758" s="13"/>
      <c r="F4758" s="13"/>
    </row>
    <row r="4759" spans="1:6">
      <c r="A4759" s="112"/>
      <c r="B4759" s="12"/>
      <c r="C4759" s="13"/>
      <c r="D4759" s="13"/>
      <c r="E4759" s="13"/>
      <c r="F4759" s="13"/>
    </row>
    <row r="4760" spans="1:6">
      <c r="A4760" s="112"/>
      <c r="B4760" s="12"/>
      <c r="C4760" s="13"/>
      <c r="D4760" s="13"/>
      <c r="E4760" s="13"/>
      <c r="F4760" s="13"/>
    </row>
    <row r="4761" spans="1:6">
      <c r="A4761" s="112"/>
      <c r="B4761" s="12"/>
      <c r="C4761" s="13"/>
      <c r="D4761" s="13"/>
      <c r="E4761" s="13"/>
      <c r="F4761" s="13"/>
    </row>
    <row r="4762" spans="1:6">
      <c r="A4762" s="112"/>
      <c r="B4762" s="12"/>
      <c r="C4762" s="13"/>
      <c r="D4762" s="13"/>
      <c r="E4762" s="13"/>
      <c r="F4762" s="13"/>
    </row>
    <row r="4763" spans="1:6">
      <c r="A4763" s="112"/>
      <c r="B4763" s="12"/>
      <c r="C4763" s="13"/>
      <c r="D4763" s="13"/>
      <c r="E4763" s="13"/>
      <c r="F4763" s="13"/>
    </row>
    <row r="4764" spans="1:6">
      <c r="A4764" s="112"/>
      <c r="B4764" s="12"/>
      <c r="C4764" s="13"/>
      <c r="D4764" s="13"/>
      <c r="E4764" s="13"/>
      <c r="F4764" s="13"/>
    </row>
    <row r="4765" spans="1:6">
      <c r="A4765" s="112"/>
      <c r="B4765" s="12"/>
      <c r="C4765" s="13"/>
      <c r="D4765" s="13"/>
      <c r="E4765" s="13"/>
      <c r="F4765" s="13"/>
    </row>
    <row r="4766" spans="1:6">
      <c r="A4766" s="112"/>
      <c r="B4766" s="12"/>
      <c r="C4766" s="13"/>
      <c r="D4766" s="13"/>
      <c r="E4766" s="13"/>
      <c r="F4766" s="13"/>
    </row>
    <row r="4767" spans="1:6">
      <c r="A4767" s="112"/>
      <c r="B4767" s="12"/>
      <c r="C4767" s="13"/>
      <c r="D4767" s="13"/>
      <c r="E4767" s="13"/>
      <c r="F4767" s="13"/>
    </row>
    <row r="4768" spans="1:6">
      <c r="A4768" s="112"/>
      <c r="B4768" s="12"/>
      <c r="C4768" s="13"/>
      <c r="D4768" s="13"/>
      <c r="E4768" s="13"/>
      <c r="F4768" s="13"/>
    </row>
    <row r="4769" spans="1:6">
      <c r="A4769" s="112"/>
      <c r="B4769" s="12"/>
      <c r="C4769" s="13"/>
      <c r="D4769" s="13"/>
      <c r="E4769" s="13"/>
      <c r="F4769" s="13"/>
    </row>
    <row r="4770" spans="1:6">
      <c r="A4770" s="112"/>
      <c r="B4770" s="12"/>
      <c r="C4770" s="13"/>
      <c r="D4770" s="13"/>
      <c r="E4770" s="13"/>
      <c r="F4770" s="13"/>
    </row>
    <row r="4771" spans="1:6">
      <c r="A4771" s="112"/>
      <c r="B4771" s="12"/>
      <c r="C4771" s="13"/>
      <c r="D4771" s="13"/>
      <c r="E4771" s="13"/>
      <c r="F4771" s="13"/>
    </row>
    <row r="4772" spans="1:6">
      <c r="A4772" s="112"/>
      <c r="B4772" s="12"/>
      <c r="C4772" s="13"/>
      <c r="D4772" s="13"/>
      <c r="E4772" s="13"/>
      <c r="F4772" s="13"/>
    </row>
    <row r="4773" spans="1:6">
      <c r="A4773" s="112"/>
      <c r="B4773" s="12"/>
      <c r="C4773" s="13"/>
      <c r="D4773" s="13"/>
      <c r="E4773" s="13"/>
      <c r="F4773" s="13"/>
    </row>
    <row r="4774" spans="1:6">
      <c r="A4774" s="112"/>
      <c r="B4774" s="12"/>
      <c r="C4774" s="13"/>
      <c r="D4774" s="13"/>
      <c r="E4774" s="13"/>
      <c r="F4774" s="13"/>
    </row>
    <row r="4775" spans="1:6">
      <c r="A4775" s="112"/>
      <c r="B4775" s="12"/>
      <c r="C4775" s="13"/>
      <c r="D4775" s="13"/>
      <c r="E4775" s="13"/>
      <c r="F4775" s="13"/>
    </row>
    <row r="4776" spans="1:6">
      <c r="A4776" s="112"/>
      <c r="B4776" s="12"/>
      <c r="C4776" s="13"/>
      <c r="D4776" s="13"/>
      <c r="E4776" s="13"/>
      <c r="F4776" s="13"/>
    </row>
    <row r="4777" spans="1:6">
      <c r="A4777" s="112"/>
      <c r="B4777" s="12"/>
      <c r="C4777" s="13"/>
      <c r="D4777" s="13"/>
      <c r="E4777" s="13"/>
      <c r="F4777" s="13"/>
    </row>
    <row r="4778" spans="1:6">
      <c r="A4778" s="112"/>
      <c r="B4778" s="12"/>
      <c r="C4778" s="13"/>
      <c r="D4778" s="13"/>
      <c r="E4778" s="13"/>
      <c r="F4778" s="13"/>
    </row>
    <row r="4779" spans="1:6">
      <c r="A4779" s="112"/>
      <c r="B4779" s="12"/>
      <c r="C4779" s="13"/>
      <c r="D4779" s="13"/>
      <c r="E4779" s="13"/>
      <c r="F4779" s="13"/>
    </row>
    <row r="4780" spans="1:6">
      <c r="A4780" s="112"/>
      <c r="B4780" s="12"/>
      <c r="C4780" s="13"/>
      <c r="D4780" s="13"/>
      <c r="E4780" s="13"/>
      <c r="F4780" s="13"/>
    </row>
    <row r="4781" spans="1:6">
      <c r="A4781" s="112"/>
      <c r="B4781" s="12"/>
      <c r="C4781" s="13"/>
      <c r="D4781" s="13"/>
      <c r="E4781" s="13"/>
      <c r="F4781" s="13"/>
    </row>
    <row r="4782" spans="1:6">
      <c r="A4782" s="112"/>
      <c r="B4782" s="12"/>
      <c r="C4782" s="13"/>
      <c r="D4782" s="13"/>
      <c r="E4782" s="13"/>
      <c r="F4782" s="13"/>
    </row>
    <row r="4783" spans="1:6">
      <c r="A4783" s="112"/>
      <c r="B4783" s="12"/>
      <c r="C4783" s="13"/>
      <c r="D4783" s="13"/>
      <c r="E4783" s="13"/>
      <c r="F4783" s="13"/>
    </row>
    <row r="4784" spans="1:6" ht="15" customHeight="1">
      <c r="A4784" s="112"/>
      <c r="B4784" s="12"/>
      <c r="C4784" s="13"/>
      <c r="D4784" s="13"/>
      <c r="E4784" s="13"/>
      <c r="F4784" s="13"/>
    </row>
    <row r="4785" spans="1:6">
      <c r="A4785" s="112"/>
      <c r="B4785" s="12"/>
      <c r="C4785" s="13"/>
      <c r="D4785" s="13"/>
      <c r="E4785" s="13"/>
      <c r="F4785" s="13"/>
    </row>
    <row r="4786" spans="1:6">
      <c r="A4786" s="112"/>
      <c r="B4786" s="12"/>
      <c r="C4786" s="13"/>
      <c r="D4786" s="13"/>
      <c r="E4786" s="13"/>
      <c r="F4786" s="13"/>
    </row>
    <row r="4787" spans="1:6">
      <c r="A4787" s="112"/>
      <c r="B4787" s="12"/>
      <c r="C4787" s="13"/>
      <c r="D4787" s="13"/>
      <c r="E4787" s="13"/>
      <c r="F4787" s="13"/>
    </row>
    <row r="4788" spans="1:6">
      <c r="A4788" s="112"/>
      <c r="B4788" s="12"/>
      <c r="C4788" s="13"/>
      <c r="D4788" s="13"/>
      <c r="E4788" s="13"/>
      <c r="F4788" s="13"/>
    </row>
    <row r="4789" spans="1:6">
      <c r="A4789" s="112"/>
      <c r="B4789" s="12"/>
      <c r="C4789" s="13"/>
      <c r="D4789" s="13"/>
      <c r="E4789" s="13"/>
      <c r="F4789" s="13"/>
    </row>
    <row r="4790" spans="1:6">
      <c r="A4790" s="112"/>
      <c r="B4790" s="12"/>
      <c r="C4790" s="13"/>
      <c r="D4790" s="13"/>
      <c r="E4790" s="13"/>
      <c r="F4790" s="13"/>
    </row>
    <row r="4791" spans="1:6">
      <c r="A4791" s="112"/>
      <c r="B4791" s="12"/>
      <c r="C4791" s="13"/>
      <c r="D4791" s="13"/>
      <c r="E4791" s="13"/>
      <c r="F4791" s="13"/>
    </row>
    <row r="4792" spans="1:6">
      <c r="A4792" s="112"/>
      <c r="B4792" s="12"/>
      <c r="C4792" s="13"/>
      <c r="D4792" s="13"/>
      <c r="E4792" s="13"/>
      <c r="F4792" s="13"/>
    </row>
    <row r="4793" spans="1:6">
      <c r="A4793" s="112"/>
      <c r="B4793" s="12"/>
      <c r="C4793" s="13"/>
      <c r="D4793" s="13"/>
      <c r="E4793" s="13"/>
      <c r="F4793" s="13"/>
    </row>
    <row r="4794" spans="1:6">
      <c r="A4794" s="112"/>
      <c r="B4794" s="12"/>
      <c r="C4794" s="13"/>
      <c r="D4794" s="13"/>
      <c r="E4794" s="13"/>
      <c r="F4794" s="13"/>
    </row>
    <row r="4795" spans="1:6">
      <c r="A4795" s="112"/>
      <c r="B4795" s="12"/>
      <c r="C4795" s="13"/>
      <c r="D4795" s="13"/>
      <c r="E4795" s="13"/>
      <c r="F4795" s="13"/>
    </row>
    <row r="4796" spans="1:6">
      <c r="A4796" s="112"/>
      <c r="B4796" s="12"/>
      <c r="C4796" s="13"/>
      <c r="D4796" s="13"/>
      <c r="E4796" s="13"/>
      <c r="F4796" s="13"/>
    </row>
    <row r="4797" spans="1:6">
      <c r="A4797" s="112"/>
      <c r="B4797" s="12"/>
      <c r="C4797" s="13"/>
      <c r="D4797" s="13"/>
      <c r="E4797" s="13"/>
      <c r="F4797" s="13"/>
    </row>
    <row r="4798" spans="1:6">
      <c r="A4798" s="112"/>
      <c r="B4798" s="12"/>
      <c r="C4798" s="13"/>
      <c r="D4798" s="13"/>
      <c r="E4798" s="13"/>
      <c r="F4798" s="13"/>
    </row>
    <row r="4799" spans="1:6">
      <c r="A4799" s="112"/>
      <c r="B4799" s="12"/>
      <c r="C4799" s="13"/>
      <c r="D4799" s="13"/>
      <c r="E4799" s="13"/>
      <c r="F4799" s="13"/>
    </row>
    <row r="4800" spans="1:6">
      <c r="A4800" s="112"/>
      <c r="B4800" s="12"/>
      <c r="C4800" s="13"/>
      <c r="D4800" s="13"/>
      <c r="E4800" s="13"/>
      <c r="F4800" s="13"/>
    </row>
    <row r="4801" spans="1:6">
      <c r="A4801" s="112"/>
      <c r="B4801" s="12"/>
      <c r="C4801" s="13"/>
      <c r="D4801" s="13"/>
      <c r="E4801" s="13"/>
      <c r="F4801" s="13"/>
    </row>
    <row r="4802" spans="1:6">
      <c r="A4802" s="112"/>
      <c r="B4802" s="12"/>
      <c r="C4802" s="13"/>
      <c r="D4802" s="13"/>
      <c r="E4802" s="13"/>
      <c r="F4802" s="13"/>
    </row>
    <row r="4803" spans="1:6">
      <c r="A4803" s="112"/>
      <c r="B4803" s="12"/>
      <c r="C4803" s="13"/>
      <c r="D4803" s="13"/>
      <c r="E4803" s="13"/>
      <c r="F4803" s="13"/>
    </row>
    <row r="4804" spans="1:6">
      <c r="A4804" s="112"/>
      <c r="B4804" s="12"/>
      <c r="C4804" s="13"/>
      <c r="D4804" s="13"/>
      <c r="E4804" s="13"/>
      <c r="F4804" s="13"/>
    </row>
    <row r="4805" spans="1:6">
      <c r="A4805" s="112"/>
      <c r="B4805" s="12"/>
      <c r="C4805" s="13"/>
      <c r="D4805" s="13"/>
      <c r="E4805" s="13"/>
      <c r="F4805" s="13"/>
    </row>
    <row r="4806" spans="1:6">
      <c r="A4806" s="112"/>
      <c r="B4806" s="12"/>
      <c r="C4806" s="13"/>
      <c r="D4806" s="13"/>
      <c r="E4806" s="13"/>
      <c r="F4806" s="13"/>
    </row>
    <row r="4807" spans="1:6">
      <c r="A4807" s="112"/>
      <c r="B4807" s="12"/>
      <c r="C4807" s="13"/>
      <c r="D4807" s="13"/>
      <c r="E4807" s="13"/>
      <c r="F4807" s="13"/>
    </row>
    <row r="4808" spans="1:6">
      <c r="A4808" s="112"/>
      <c r="B4808" s="12"/>
      <c r="C4808" s="13"/>
      <c r="D4808" s="13"/>
      <c r="E4808" s="13"/>
      <c r="F4808" s="13"/>
    </row>
    <row r="4809" spans="1:6">
      <c r="A4809" s="112"/>
      <c r="B4809" s="12"/>
      <c r="C4809" s="13"/>
      <c r="D4809" s="13"/>
      <c r="E4809" s="13"/>
      <c r="F4809" s="13"/>
    </row>
    <row r="4810" spans="1:6">
      <c r="A4810" s="112"/>
      <c r="B4810" s="12"/>
      <c r="C4810" s="13"/>
      <c r="D4810" s="13"/>
      <c r="E4810" s="13"/>
      <c r="F4810" s="13"/>
    </row>
    <row r="4811" spans="1:6">
      <c r="A4811" s="112"/>
      <c r="B4811" s="12"/>
      <c r="C4811" s="13"/>
      <c r="D4811" s="13"/>
      <c r="E4811" s="13"/>
      <c r="F4811" s="13"/>
    </row>
    <row r="4812" spans="1:6">
      <c r="A4812" s="112"/>
      <c r="B4812" s="12"/>
      <c r="C4812" s="13"/>
      <c r="D4812" s="13"/>
      <c r="E4812" s="13"/>
      <c r="F4812" s="13"/>
    </row>
    <row r="4813" spans="1:6">
      <c r="A4813" s="112"/>
      <c r="B4813" s="12"/>
      <c r="C4813" s="13"/>
      <c r="D4813" s="13"/>
      <c r="E4813" s="13"/>
      <c r="F4813" s="13"/>
    </row>
    <row r="4814" spans="1:6">
      <c r="A4814" s="112"/>
      <c r="B4814" s="12"/>
      <c r="C4814" s="13"/>
      <c r="D4814" s="13"/>
      <c r="E4814" s="13"/>
      <c r="F4814" s="13"/>
    </row>
    <row r="4815" spans="1:6">
      <c r="A4815" s="112"/>
      <c r="B4815" s="12"/>
      <c r="C4815" s="13"/>
      <c r="D4815" s="13"/>
      <c r="E4815" s="13"/>
      <c r="F4815" s="13"/>
    </row>
    <row r="4816" spans="1:6">
      <c r="A4816" s="112"/>
      <c r="B4816" s="12"/>
      <c r="C4816" s="13"/>
      <c r="D4816" s="13"/>
      <c r="E4816" s="13"/>
      <c r="F4816" s="13"/>
    </row>
    <row r="4817" spans="1:6">
      <c r="A4817" s="112"/>
      <c r="B4817" s="12"/>
      <c r="C4817" s="13"/>
      <c r="D4817" s="13"/>
      <c r="E4817" s="13"/>
      <c r="F4817" s="13"/>
    </row>
    <row r="4818" spans="1:6">
      <c r="A4818" s="112"/>
      <c r="B4818" s="12"/>
      <c r="C4818" s="13"/>
      <c r="D4818" s="13"/>
      <c r="E4818" s="13"/>
      <c r="F4818" s="13"/>
    </row>
    <row r="4819" spans="1:6">
      <c r="A4819" s="112"/>
      <c r="B4819" s="12"/>
      <c r="C4819" s="13"/>
      <c r="D4819" s="13"/>
      <c r="E4819" s="13"/>
      <c r="F4819" s="13"/>
    </row>
    <row r="4820" spans="1:6">
      <c r="A4820" s="112"/>
      <c r="B4820" s="12"/>
      <c r="C4820" s="13"/>
      <c r="D4820" s="13"/>
      <c r="E4820" s="13"/>
      <c r="F4820" s="13"/>
    </row>
    <row r="4821" spans="1:6">
      <c r="A4821" s="112"/>
      <c r="B4821" s="12"/>
      <c r="C4821" s="13"/>
      <c r="D4821" s="13"/>
      <c r="E4821" s="13"/>
      <c r="F4821" s="13"/>
    </row>
    <row r="4822" spans="1:6">
      <c r="A4822" s="112"/>
      <c r="B4822" s="12"/>
      <c r="C4822" s="13"/>
      <c r="D4822" s="13"/>
      <c r="E4822" s="13"/>
      <c r="F4822" s="13"/>
    </row>
    <row r="4823" spans="1:6">
      <c r="A4823" s="112"/>
      <c r="B4823" s="12"/>
      <c r="C4823" s="13"/>
      <c r="D4823" s="13"/>
      <c r="E4823" s="13"/>
      <c r="F4823" s="13"/>
    </row>
    <row r="4824" spans="1:6">
      <c r="A4824" s="112"/>
      <c r="B4824" s="12"/>
      <c r="C4824" s="13"/>
      <c r="D4824" s="13"/>
      <c r="E4824" s="13"/>
      <c r="F4824" s="13"/>
    </row>
    <row r="4825" spans="1:6">
      <c r="A4825" s="112"/>
      <c r="B4825" s="12"/>
      <c r="C4825" s="13"/>
      <c r="D4825" s="13"/>
      <c r="E4825" s="13"/>
      <c r="F4825" s="13"/>
    </row>
    <row r="4826" spans="1:6">
      <c r="A4826" s="112"/>
      <c r="B4826" s="12"/>
      <c r="C4826" s="13"/>
      <c r="D4826" s="13"/>
      <c r="E4826" s="13"/>
      <c r="F4826" s="13"/>
    </row>
    <row r="4827" spans="1:6">
      <c r="A4827" s="112"/>
      <c r="B4827" s="12"/>
      <c r="C4827" s="13"/>
      <c r="D4827" s="13"/>
      <c r="E4827" s="13"/>
      <c r="F4827" s="13"/>
    </row>
    <row r="4828" spans="1:6">
      <c r="A4828" s="112"/>
      <c r="B4828" s="12"/>
      <c r="C4828" s="13"/>
      <c r="D4828" s="13"/>
      <c r="E4828" s="13"/>
      <c r="F4828" s="13"/>
    </row>
    <row r="4829" spans="1:6">
      <c r="A4829" s="112"/>
      <c r="B4829" s="12"/>
      <c r="C4829" s="13"/>
      <c r="D4829" s="13"/>
      <c r="E4829" s="13"/>
      <c r="F4829" s="13"/>
    </row>
    <row r="4830" spans="1:6">
      <c r="A4830" s="112"/>
      <c r="B4830" s="12"/>
      <c r="C4830" s="13"/>
      <c r="D4830" s="13"/>
      <c r="E4830" s="13"/>
      <c r="F4830" s="13"/>
    </row>
    <row r="4831" spans="1:6">
      <c r="A4831" s="112"/>
      <c r="B4831" s="12"/>
      <c r="C4831" s="13"/>
      <c r="D4831" s="13"/>
      <c r="E4831" s="13"/>
      <c r="F4831" s="13"/>
    </row>
    <row r="4832" spans="1:6">
      <c r="A4832" s="112"/>
      <c r="B4832" s="12"/>
      <c r="C4832" s="13"/>
      <c r="D4832" s="13"/>
      <c r="E4832" s="13"/>
      <c r="F4832" s="13"/>
    </row>
    <row r="4833" spans="1:6">
      <c r="A4833" s="112"/>
      <c r="B4833" s="12"/>
      <c r="C4833" s="13"/>
      <c r="D4833" s="13"/>
      <c r="E4833" s="13"/>
      <c r="F4833" s="13"/>
    </row>
    <row r="4834" spans="1:6">
      <c r="A4834" s="112"/>
      <c r="B4834" s="12"/>
      <c r="C4834" s="13"/>
      <c r="D4834" s="13"/>
      <c r="E4834" s="13"/>
      <c r="F4834" s="13"/>
    </row>
    <row r="4835" spans="1:6">
      <c r="A4835" s="112"/>
      <c r="B4835" s="12"/>
      <c r="C4835" s="13"/>
      <c r="D4835" s="13"/>
      <c r="E4835" s="13"/>
      <c r="F4835" s="13"/>
    </row>
    <row r="4836" spans="1:6">
      <c r="A4836" s="112"/>
      <c r="B4836" s="12"/>
      <c r="C4836" s="13"/>
      <c r="D4836" s="13"/>
      <c r="E4836" s="13"/>
      <c r="F4836" s="13"/>
    </row>
    <row r="4837" spans="1:6">
      <c r="A4837" s="112"/>
      <c r="B4837" s="12"/>
      <c r="C4837" s="13"/>
      <c r="D4837" s="13"/>
      <c r="E4837" s="13"/>
      <c r="F4837" s="13"/>
    </row>
    <row r="4838" spans="1:6">
      <c r="A4838" s="112"/>
      <c r="B4838" s="12"/>
      <c r="C4838" s="13"/>
      <c r="D4838" s="13"/>
      <c r="E4838" s="13"/>
      <c r="F4838" s="13"/>
    </row>
    <row r="4839" spans="1:6">
      <c r="A4839" s="112"/>
      <c r="B4839" s="12"/>
      <c r="C4839" s="13"/>
      <c r="D4839" s="13"/>
      <c r="E4839" s="13"/>
      <c r="F4839" s="13"/>
    </row>
    <row r="4840" spans="1:6">
      <c r="A4840" s="112"/>
      <c r="B4840" s="12"/>
      <c r="C4840" s="13"/>
      <c r="D4840" s="13"/>
      <c r="E4840" s="13"/>
      <c r="F4840" s="13"/>
    </row>
    <row r="4841" spans="1:6">
      <c r="A4841" s="112"/>
      <c r="B4841" s="12"/>
      <c r="C4841" s="13"/>
      <c r="D4841" s="13"/>
      <c r="E4841" s="13"/>
      <c r="F4841" s="13"/>
    </row>
    <row r="4842" spans="1:6">
      <c r="A4842" s="112"/>
      <c r="B4842" s="12"/>
      <c r="C4842" s="13"/>
      <c r="D4842" s="13"/>
      <c r="E4842" s="13"/>
      <c r="F4842" s="13"/>
    </row>
    <row r="4843" spans="1:6">
      <c r="A4843" s="112"/>
      <c r="B4843" s="12"/>
      <c r="C4843" s="13"/>
      <c r="D4843" s="13"/>
      <c r="E4843" s="13"/>
      <c r="F4843" s="13"/>
    </row>
    <row r="4844" spans="1:6">
      <c r="A4844" s="112"/>
      <c r="B4844" s="12"/>
      <c r="C4844" s="13"/>
      <c r="D4844" s="13"/>
      <c r="E4844" s="13"/>
      <c r="F4844" s="13"/>
    </row>
    <row r="4845" spans="1:6">
      <c r="A4845" s="112"/>
      <c r="B4845" s="12"/>
      <c r="C4845" s="13"/>
      <c r="D4845" s="13"/>
      <c r="E4845" s="13"/>
      <c r="F4845" s="13"/>
    </row>
    <row r="4846" spans="1:6">
      <c r="A4846" s="112"/>
      <c r="B4846" s="12"/>
      <c r="C4846" s="13"/>
      <c r="D4846" s="13"/>
      <c r="E4846" s="13"/>
      <c r="F4846" s="13"/>
    </row>
    <row r="4847" spans="1:6">
      <c r="A4847" s="112"/>
      <c r="B4847" s="12"/>
      <c r="C4847" s="13"/>
      <c r="D4847" s="13"/>
      <c r="E4847" s="13"/>
      <c r="F4847" s="13"/>
    </row>
    <row r="4848" spans="1:6">
      <c r="A4848" s="112"/>
      <c r="B4848" s="12"/>
      <c r="C4848" s="13"/>
      <c r="D4848" s="13"/>
      <c r="E4848" s="13"/>
      <c r="F4848" s="13"/>
    </row>
    <row r="4849" spans="1:6">
      <c r="A4849" s="112"/>
      <c r="B4849" s="12"/>
      <c r="C4849" s="13"/>
      <c r="D4849" s="13"/>
      <c r="E4849" s="13"/>
      <c r="F4849" s="13"/>
    </row>
    <row r="4850" spans="1:6">
      <c r="A4850" s="112"/>
      <c r="B4850" s="12"/>
      <c r="C4850" s="13"/>
      <c r="D4850" s="13"/>
      <c r="E4850" s="13"/>
      <c r="F4850" s="13"/>
    </row>
    <row r="4851" spans="1:6">
      <c r="A4851" s="112"/>
      <c r="B4851" s="12"/>
      <c r="C4851" s="13"/>
      <c r="D4851" s="13"/>
      <c r="E4851" s="13"/>
      <c r="F4851" s="13"/>
    </row>
    <row r="4852" spans="1:6">
      <c r="A4852" s="112"/>
      <c r="B4852" s="12"/>
      <c r="C4852" s="13"/>
      <c r="D4852" s="13"/>
      <c r="E4852" s="13"/>
      <c r="F4852" s="13"/>
    </row>
    <row r="4853" spans="1:6">
      <c r="A4853" s="112"/>
      <c r="B4853" s="12"/>
      <c r="C4853" s="13"/>
      <c r="D4853" s="13"/>
      <c r="E4853" s="13"/>
      <c r="F4853" s="13"/>
    </row>
    <row r="4854" spans="1:6">
      <c r="A4854" s="112"/>
      <c r="B4854" s="12"/>
      <c r="C4854" s="13"/>
      <c r="D4854" s="13"/>
      <c r="E4854" s="13"/>
      <c r="F4854" s="13"/>
    </row>
    <row r="4855" spans="1:6">
      <c r="A4855" s="112"/>
      <c r="B4855" s="12"/>
      <c r="C4855" s="13"/>
      <c r="D4855" s="13"/>
      <c r="E4855" s="13"/>
      <c r="F4855" s="13"/>
    </row>
    <row r="4856" spans="1:6">
      <c r="A4856" s="112"/>
      <c r="B4856" s="12"/>
      <c r="C4856" s="13"/>
      <c r="D4856" s="13"/>
      <c r="E4856" s="13"/>
      <c r="F4856" s="13"/>
    </row>
    <row r="4857" spans="1:6">
      <c r="A4857" s="112"/>
      <c r="B4857" s="12"/>
      <c r="C4857" s="13"/>
      <c r="D4857" s="13"/>
      <c r="E4857" s="13"/>
      <c r="F4857" s="13"/>
    </row>
    <row r="4858" spans="1:6">
      <c r="A4858" s="112"/>
      <c r="B4858" s="12"/>
      <c r="C4858" s="13"/>
      <c r="D4858" s="13"/>
      <c r="E4858" s="13"/>
      <c r="F4858" s="13"/>
    </row>
    <row r="4859" spans="1:6">
      <c r="A4859" s="112"/>
      <c r="B4859" s="12"/>
      <c r="C4859" s="13"/>
      <c r="D4859" s="13"/>
      <c r="E4859" s="13"/>
      <c r="F4859" s="13"/>
    </row>
    <row r="4860" spans="1:6">
      <c r="A4860" s="112"/>
      <c r="B4860" s="12"/>
      <c r="C4860" s="13"/>
      <c r="D4860" s="13"/>
      <c r="E4860" s="13"/>
      <c r="F4860" s="13"/>
    </row>
    <row r="4861" spans="1:6">
      <c r="A4861" s="112"/>
      <c r="B4861" s="12"/>
      <c r="C4861" s="13"/>
      <c r="D4861" s="13"/>
      <c r="E4861" s="13"/>
      <c r="F4861" s="13"/>
    </row>
    <row r="4862" spans="1:6">
      <c r="A4862" s="112"/>
      <c r="B4862" s="12"/>
      <c r="C4862" s="13"/>
      <c r="D4862" s="13"/>
      <c r="E4862" s="13"/>
      <c r="F4862" s="13"/>
    </row>
    <row r="4863" spans="1:6">
      <c r="A4863" s="112"/>
      <c r="B4863" s="12"/>
      <c r="C4863" s="13"/>
      <c r="D4863" s="13"/>
      <c r="E4863" s="13"/>
      <c r="F4863" s="13"/>
    </row>
    <row r="4864" spans="1:6">
      <c r="A4864" s="112"/>
      <c r="B4864" s="12"/>
      <c r="C4864" s="13"/>
      <c r="D4864" s="13"/>
      <c r="E4864" s="13"/>
      <c r="F4864" s="13"/>
    </row>
    <row r="4865" spans="1:6">
      <c r="A4865" s="112"/>
      <c r="B4865" s="12"/>
      <c r="C4865" s="13"/>
      <c r="D4865" s="13"/>
      <c r="E4865" s="13"/>
      <c r="F4865" s="13"/>
    </row>
    <row r="4866" spans="1:6">
      <c r="A4866" s="112"/>
      <c r="B4866" s="12"/>
      <c r="C4866" s="13"/>
      <c r="D4866" s="13"/>
      <c r="E4866" s="13"/>
      <c r="F4866" s="13"/>
    </row>
    <row r="4867" spans="1:6">
      <c r="A4867" s="112"/>
      <c r="B4867" s="12"/>
      <c r="C4867" s="13"/>
      <c r="D4867" s="13"/>
      <c r="E4867" s="13"/>
      <c r="F4867" s="13"/>
    </row>
    <row r="4868" spans="1:6">
      <c r="A4868" s="112"/>
      <c r="B4868" s="12"/>
      <c r="C4868" s="13"/>
      <c r="D4868" s="13"/>
      <c r="E4868" s="13"/>
      <c r="F4868" s="13"/>
    </row>
    <row r="4869" spans="1:6">
      <c r="A4869" s="112"/>
      <c r="B4869" s="12"/>
      <c r="C4869" s="13"/>
      <c r="D4869" s="13"/>
      <c r="E4869" s="13"/>
      <c r="F4869" s="13"/>
    </row>
    <row r="4870" spans="1:6">
      <c r="A4870" s="112"/>
      <c r="B4870" s="12"/>
      <c r="C4870" s="13"/>
      <c r="D4870" s="13"/>
      <c r="E4870" s="13"/>
      <c r="F4870" s="13"/>
    </row>
    <row r="4871" spans="1:6">
      <c r="A4871" s="112"/>
      <c r="B4871" s="12"/>
      <c r="C4871" s="13"/>
      <c r="D4871" s="13"/>
      <c r="E4871" s="13"/>
      <c r="F4871" s="13"/>
    </row>
    <row r="4872" spans="1:6">
      <c r="A4872" s="112"/>
      <c r="B4872" s="12"/>
      <c r="C4872" s="13"/>
      <c r="D4872" s="13"/>
      <c r="E4872" s="13"/>
      <c r="F4872" s="13"/>
    </row>
    <row r="4873" spans="1:6">
      <c r="A4873" s="112"/>
      <c r="B4873" s="12"/>
      <c r="C4873" s="13"/>
      <c r="D4873" s="13"/>
      <c r="E4873" s="13"/>
      <c r="F4873" s="13"/>
    </row>
    <row r="4874" spans="1:6">
      <c r="A4874" s="112"/>
      <c r="B4874" s="12"/>
      <c r="C4874" s="13"/>
      <c r="D4874" s="13"/>
      <c r="E4874" s="13"/>
      <c r="F4874" s="13"/>
    </row>
    <row r="4875" spans="1:6">
      <c r="A4875" s="112"/>
      <c r="B4875" s="12"/>
      <c r="C4875" s="13"/>
      <c r="D4875" s="13"/>
      <c r="E4875" s="13"/>
      <c r="F4875" s="13"/>
    </row>
    <row r="4876" spans="1:6">
      <c r="A4876" s="112"/>
      <c r="B4876" s="12"/>
      <c r="C4876" s="13"/>
      <c r="D4876" s="13"/>
      <c r="E4876" s="13"/>
      <c r="F4876" s="13"/>
    </row>
    <row r="4877" spans="1:6">
      <c r="A4877" s="112"/>
      <c r="B4877" s="12"/>
      <c r="C4877" s="13"/>
      <c r="D4877" s="13"/>
      <c r="E4877" s="13"/>
      <c r="F4877" s="13"/>
    </row>
    <row r="4878" spans="1:6">
      <c r="A4878" s="112"/>
      <c r="B4878" s="12"/>
      <c r="C4878" s="13"/>
      <c r="D4878" s="13"/>
      <c r="E4878" s="13"/>
      <c r="F4878" s="13"/>
    </row>
    <row r="4879" spans="1:6">
      <c r="A4879" s="112"/>
      <c r="B4879" s="12"/>
      <c r="C4879" s="13"/>
      <c r="D4879" s="13"/>
      <c r="E4879" s="13"/>
      <c r="F4879" s="13"/>
    </row>
    <row r="4880" spans="1:6">
      <c r="A4880" s="112"/>
      <c r="B4880" s="12"/>
      <c r="C4880" s="13"/>
      <c r="D4880" s="13"/>
      <c r="E4880" s="13"/>
      <c r="F4880" s="13"/>
    </row>
    <row r="4881" spans="1:6">
      <c r="A4881" s="112"/>
      <c r="B4881" s="12"/>
      <c r="C4881" s="13"/>
      <c r="D4881" s="13"/>
      <c r="E4881" s="13"/>
      <c r="F4881" s="13"/>
    </row>
    <row r="4882" spans="1:6">
      <c r="A4882" s="112"/>
      <c r="B4882" s="12"/>
      <c r="C4882" s="13"/>
      <c r="D4882" s="13"/>
      <c r="E4882" s="13"/>
      <c r="F4882" s="13"/>
    </row>
    <row r="4883" spans="1:6">
      <c r="A4883" s="112"/>
      <c r="B4883" s="12"/>
      <c r="C4883" s="13"/>
      <c r="D4883" s="13"/>
      <c r="E4883" s="13"/>
      <c r="F4883" s="13"/>
    </row>
    <row r="4884" spans="1:6">
      <c r="A4884" s="112"/>
      <c r="B4884" s="12"/>
      <c r="C4884" s="13"/>
      <c r="D4884" s="13"/>
      <c r="E4884" s="13"/>
      <c r="F4884" s="13"/>
    </row>
    <row r="4885" spans="1:6">
      <c r="A4885" s="112"/>
      <c r="B4885" s="12"/>
      <c r="C4885" s="13"/>
      <c r="D4885" s="13"/>
      <c r="E4885" s="13"/>
      <c r="F4885" s="13"/>
    </row>
    <row r="4886" spans="1:6">
      <c r="A4886" s="112"/>
      <c r="B4886" s="12"/>
      <c r="C4886" s="13"/>
      <c r="D4886" s="13"/>
      <c r="E4886" s="13"/>
      <c r="F4886" s="13"/>
    </row>
    <row r="4887" spans="1:6">
      <c r="A4887" s="112"/>
      <c r="B4887" s="12"/>
      <c r="C4887" s="13"/>
      <c r="D4887" s="13"/>
      <c r="E4887" s="13"/>
      <c r="F4887" s="13"/>
    </row>
    <row r="4888" spans="1:6">
      <c r="A4888" s="112"/>
      <c r="B4888" s="12"/>
      <c r="C4888" s="13"/>
      <c r="D4888" s="13"/>
      <c r="E4888" s="13"/>
      <c r="F4888" s="13"/>
    </row>
    <row r="4889" spans="1:6">
      <c r="A4889" s="112"/>
      <c r="B4889" s="12"/>
      <c r="C4889" s="13"/>
      <c r="D4889" s="13"/>
      <c r="E4889" s="13"/>
      <c r="F4889" s="13"/>
    </row>
    <row r="4890" spans="1:6">
      <c r="A4890" s="112"/>
      <c r="B4890" s="12"/>
      <c r="C4890" s="13"/>
      <c r="D4890" s="13"/>
      <c r="E4890" s="13"/>
      <c r="F4890" s="13"/>
    </row>
    <row r="4891" spans="1:6">
      <c r="A4891" s="112"/>
      <c r="B4891" s="12"/>
      <c r="C4891" s="13"/>
      <c r="D4891" s="13"/>
      <c r="E4891" s="13"/>
      <c r="F4891" s="13"/>
    </row>
    <row r="4892" spans="1:6">
      <c r="A4892" s="112"/>
      <c r="B4892" s="12"/>
      <c r="C4892" s="13"/>
      <c r="D4892" s="13"/>
      <c r="E4892" s="13"/>
      <c r="F4892" s="13"/>
    </row>
    <row r="4893" spans="1:6">
      <c r="A4893" s="112"/>
      <c r="B4893" s="12"/>
      <c r="C4893" s="13"/>
      <c r="D4893" s="13"/>
      <c r="E4893" s="13"/>
      <c r="F4893" s="13"/>
    </row>
    <row r="4894" spans="1:6">
      <c r="A4894" s="112"/>
      <c r="B4894" s="12"/>
      <c r="C4894" s="13"/>
      <c r="D4894" s="13"/>
      <c r="E4894" s="13"/>
      <c r="F4894" s="13"/>
    </row>
    <row r="4895" spans="1:6">
      <c r="A4895" s="112"/>
      <c r="B4895" s="12"/>
      <c r="C4895" s="13"/>
      <c r="D4895" s="13"/>
      <c r="E4895" s="13"/>
      <c r="F4895" s="13"/>
    </row>
    <row r="4896" spans="1:6">
      <c r="A4896" s="112"/>
      <c r="B4896" s="12"/>
      <c r="C4896" s="13"/>
      <c r="D4896" s="13"/>
      <c r="E4896" s="13"/>
      <c r="F4896" s="13"/>
    </row>
    <row r="4897" spans="1:6">
      <c r="A4897" s="112"/>
      <c r="B4897" s="12"/>
      <c r="C4897" s="13"/>
      <c r="D4897" s="13"/>
      <c r="E4897" s="13"/>
      <c r="F4897" s="13"/>
    </row>
    <row r="4898" spans="1:6">
      <c r="A4898" s="112"/>
      <c r="B4898" s="12"/>
      <c r="C4898" s="13"/>
      <c r="D4898" s="13"/>
      <c r="E4898" s="13"/>
      <c r="F4898" s="13"/>
    </row>
    <row r="4899" spans="1:6">
      <c r="A4899" s="112"/>
      <c r="B4899" s="12"/>
      <c r="C4899" s="13"/>
      <c r="D4899" s="13"/>
      <c r="E4899" s="13"/>
      <c r="F4899" s="13"/>
    </row>
    <row r="4900" spans="1:6">
      <c r="A4900" s="112"/>
      <c r="B4900" s="12"/>
      <c r="C4900" s="13"/>
      <c r="D4900" s="13"/>
      <c r="E4900" s="13"/>
      <c r="F4900" s="13"/>
    </row>
    <row r="4901" spans="1:6">
      <c r="A4901" s="112"/>
      <c r="B4901" s="12"/>
      <c r="C4901" s="13"/>
      <c r="D4901" s="13"/>
      <c r="E4901" s="13"/>
      <c r="F4901" s="13"/>
    </row>
    <row r="4902" spans="1:6">
      <c r="A4902" s="112"/>
      <c r="B4902" s="12"/>
      <c r="C4902" s="13"/>
      <c r="D4902" s="13"/>
      <c r="E4902" s="13"/>
      <c r="F4902" s="13"/>
    </row>
    <row r="4903" spans="1:6">
      <c r="A4903" s="112"/>
      <c r="B4903" s="12"/>
      <c r="C4903" s="13"/>
      <c r="D4903" s="13"/>
      <c r="E4903" s="13"/>
      <c r="F4903" s="13"/>
    </row>
    <row r="4904" spans="1:6">
      <c r="A4904" s="112"/>
      <c r="B4904" s="12"/>
      <c r="C4904" s="13"/>
      <c r="D4904" s="13"/>
      <c r="E4904" s="13"/>
      <c r="F4904" s="13"/>
    </row>
    <row r="4905" spans="1:6">
      <c r="A4905" s="112"/>
      <c r="B4905" s="12"/>
      <c r="C4905" s="13"/>
      <c r="D4905" s="13"/>
      <c r="E4905" s="13"/>
      <c r="F4905" s="13"/>
    </row>
    <row r="4906" spans="1:6">
      <c r="A4906" s="112"/>
      <c r="B4906" s="12"/>
      <c r="C4906" s="13"/>
      <c r="D4906" s="13"/>
      <c r="E4906" s="13"/>
      <c r="F4906" s="13"/>
    </row>
    <row r="4907" spans="1:6">
      <c r="A4907" s="112"/>
      <c r="B4907" s="12"/>
      <c r="C4907" s="13"/>
      <c r="D4907" s="13"/>
      <c r="E4907" s="13"/>
      <c r="F4907" s="13"/>
    </row>
    <row r="4908" spans="1:6">
      <c r="A4908" s="112"/>
      <c r="B4908" s="12"/>
      <c r="C4908" s="13"/>
      <c r="D4908" s="13"/>
      <c r="E4908" s="13"/>
      <c r="F4908" s="13"/>
    </row>
    <row r="4909" spans="1:6">
      <c r="A4909" s="112"/>
      <c r="B4909" s="12"/>
      <c r="C4909" s="13"/>
      <c r="D4909" s="13"/>
      <c r="E4909" s="13"/>
      <c r="F4909" s="13"/>
    </row>
    <row r="4910" spans="1:6">
      <c r="A4910" s="112"/>
      <c r="B4910" s="12"/>
      <c r="C4910" s="13"/>
      <c r="D4910" s="13"/>
      <c r="E4910" s="13"/>
      <c r="F4910" s="13"/>
    </row>
    <row r="4911" spans="1:6">
      <c r="A4911" s="112"/>
      <c r="B4911" s="12"/>
      <c r="C4911" s="13"/>
      <c r="D4911" s="13"/>
      <c r="E4911" s="13"/>
      <c r="F4911" s="13"/>
    </row>
    <row r="4912" spans="1:6">
      <c r="A4912" s="112"/>
      <c r="B4912" s="12"/>
      <c r="C4912" s="13"/>
      <c r="D4912" s="13"/>
      <c r="E4912" s="13"/>
      <c r="F4912" s="13"/>
    </row>
    <row r="4913" spans="1:6">
      <c r="A4913" s="112"/>
      <c r="B4913" s="12"/>
      <c r="C4913" s="13"/>
      <c r="D4913" s="13"/>
      <c r="E4913" s="13"/>
      <c r="F4913" s="13"/>
    </row>
    <row r="4914" spans="1:6">
      <c r="A4914" s="112"/>
      <c r="B4914" s="12"/>
      <c r="C4914" s="13"/>
      <c r="D4914" s="13"/>
      <c r="E4914" s="13"/>
      <c r="F4914" s="13"/>
    </row>
    <row r="4915" spans="1:6">
      <c r="A4915" s="112"/>
      <c r="B4915" s="12"/>
      <c r="C4915" s="13"/>
      <c r="D4915" s="13"/>
      <c r="E4915" s="13"/>
      <c r="F4915" s="13"/>
    </row>
    <row r="4916" spans="1:6">
      <c r="A4916" s="112"/>
      <c r="B4916" s="12"/>
      <c r="C4916" s="13"/>
      <c r="D4916" s="13"/>
      <c r="E4916" s="13"/>
      <c r="F4916" s="13"/>
    </row>
    <row r="4917" spans="1:6">
      <c r="A4917" s="112"/>
      <c r="B4917" s="12"/>
      <c r="C4917" s="13"/>
      <c r="D4917" s="13"/>
      <c r="E4917" s="13"/>
      <c r="F4917" s="13"/>
    </row>
    <row r="4918" spans="1:6">
      <c r="A4918" s="112"/>
      <c r="B4918" s="12"/>
      <c r="C4918" s="13"/>
      <c r="D4918" s="13"/>
      <c r="E4918" s="13"/>
      <c r="F4918" s="13"/>
    </row>
    <row r="4919" spans="1:6">
      <c r="A4919" s="112"/>
      <c r="B4919" s="12"/>
      <c r="C4919" s="13"/>
      <c r="D4919" s="13"/>
      <c r="E4919" s="13"/>
      <c r="F4919" s="13"/>
    </row>
    <row r="4920" spans="1:6">
      <c r="A4920" s="112"/>
      <c r="B4920" s="12"/>
      <c r="C4920" s="13"/>
      <c r="D4920" s="13"/>
      <c r="E4920" s="13"/>
      <c r="F4920" s="13"/>
    </row>
    <row r="4921" spans="1:6">
      <c r="A4921" s="112"/>
      <c r="B4921" s="12"/>
      <c r="C4921" s="13"/>
      <c r="D4921" s="13"/>
      <c r="E4921" s="13"/>
      <c r="F4921" s="13"/>
    </row>
    <row r="4922" spans="1:6">
      <c r="A4922" s="112"/>
      <c r="B4922" s="12"/>
      <c r="C4922" s="13"/>
      <c r="D4922" s="13"/>
      <c r="E4922" s="13"/>
      <c r="F4922" s="13"/>
    </row>
    <row r="4923" spans="1:6">
      <c r="A4923" s="112"/>
      <c r="B4923" s="12"/>
      <c r="C4923" s="13"/>
      <c r="D4923" s="13"/>
      <c r="E4923" s="13"/>
      <c r="F4923" s="13"/>
    </row>
    <row r="4924" spans="1:6">
      <c r="A4924" s="112"/>
      <c r="B4924" s="12"/>
      <c r="C4924" s="13"/>
      <c r="D4924" s="13"/>
      <c r="E4924" s="13"/>
      <c r="F4924" s="13"/>
    </row>
    <row r="4925" spans="1:6">
      <c r="A4925" s="112"/>
      <c r="B4925" s="12"/>
      <c r="C4925" s="13"/>
      <c r="D4925" s="13"/>
      <c r="E4925" s="13"/>
      <c r="F4925" s="13"/>
    </row>
    <row r="4926" spans="1:6">
      <c r="A4926" s="112"/>
      <c r="B4926" s="12"/>
      <c r="C4926" s="13"/>
      <c r="D4926" s="13"/>
      <c r="E4926" s="13"/>
      <c r="F4926" s="13"/>
    </row>
    <row r="4927" spans="1:6">
      <c r="A4927" s="112"/>
      <c r="B4927" s="12"/>
      <c r="C4927" s="13"/>
      <c r="D4927" s="13"/>
      <c r="E4927" s="13"/>
      <c r="F4927" s="13"/>
    </row>
    <row r="4928" spans="1:6">
      <c r="A4928" s="112"/>
      <c r="B4928" s="12"/>
      <c r="C4928" s="13"/>
      <c r="D4928" s="13"/>
      <c r="E4928" s="13"/>
      <c r="F4928" s="13"/>
    </row>
    <row r="4929" spans="1:6">
      <c r="A4929" s="112"/>
      <c r="B4929" s="12"/>
      <c r="C4929" s="13"/>
      <c r="D4929" s="13"/>
      <c r="E4929" s="13"/>
      <c r="F4929" s="13"/>
    </row>
    <row r="4930" spans="1:6">
      <c r="A4930" s="112"/>
      <c r="B4930" s="12"/>
      <c r="C4930" s="13"/>
      <c r="D4930" s="13"/>
      <c r="E4930" s="13"/>
      <c r="F4930" s="13"/>
    </row>
    <row r="4931" spans="1:6">
      <c r="A4931" s="112"/>
      <c r="B4931" s="12"/>
      <c r="C4931" s="13"/>
      <c r="D4931" s="13"/>
      <c r="E4931" s="13"/>
      <c r="F4931" s="13"/>
    </row>
    <row r="4932" spans="1:6" ht="15" customHeight="1">
      <c r="A4932" s="112"/>
      <c r="B4932" s="12"/>
      <c r="C4932" s="13"/>
      <c r="D4932" s="13"/>
      <c r="E4932" s="13"/>
      <c r="F4932" s="13"/>
    </row>
    <row r="4933" spans="1:6">
      <c r="A4933" s="112"/>
      <c r="B4933" s="12"/>
      <c r="C4933" s="13"/>
      <c r="D4933" s="13"/>
      <c r="E4933" s="13"/>
      <c r="F4933" s="13"/>
    </row>
    <row r="4934" spans="1:6">
      <c r="A4934" s="112"/>
      <c r="B4934" s="12"/>
      <c r="C4934" s="13"/>
      <c r="D4934" s="13"/>
      <c r="E4934" s="13"/>
      <c r="F4934" s="13"/>
    </row>
    <row r="4935" spans="1:6">
      <c r="A4935" s="112"/>
      <c r="B4935" s="12"/>
      <c r="C4935" s="13"/>
      <c r="D4935" s="13"/>
      <c r="E4935" s="13"/>
      <c r="F4935" s="13"/>
    </row>
    <row r="4936" spans="1:6">
      <c r="A4936" s="112"/>
      <c r="B4936" s="12"/>
      <c r="C4936" s="13"/>
      <c r="D4936" s="13"/>
      <c r="E4936" s="13"/>
      <c r="F4936" s="13"/>
    </row>
    <row r="4937" spans="1:6">
      <c r="A4937" s="112"/>
      <c r="B4937" s="12"/>
      <c r="C4937" s="13"/>
      <c r="D4937" s="13"/>
      <c r="E4937" s="13"/>
      <c r="F4937" s="13"/>
    </row>
    <row r="4938" spans="1:6">
      <c r="A4938" s="112"/>
      <c r="B4938" s="12"/>
      <c r="C4938" s="13"/>
      <c r="D4938" s="13"/>
      <c r="E4938" s="13"/>
      <c r="F4938" s="13"/>
    </row>
    <row r="4939" spans="1:6">
      <c r="A4939" s="112"/>
      <c r="B4939" s="12"/>
      <c r="C4939" s="13"/>
      <c r="D4939" s="13"/>
      <c r="E4939" s="13"/>
      <c r="F4939" s="13"/>
    </row>
    <row r="4940" spans="1:6">
      <c r="A4940" s="112"/>
      <c r="B4940" s="12"/>
      <c r="C4940" s="13"/>
      <c r="D4940" s="13"/>
      <c r="E4940" s="13"/>
      <c r="F4940" s="13"/>
    </row>
    <row r="4941" spans="1:6">
      <c r="A4941" s="112"/>
      <c r="B4941" s="12"/>
      <c r="C4941" s="13"/>
      <c r="D4941" s="13"/>
      <c r="E4941" s="13"/>
      <c r="F4941" s="13"/>
    </row>
    <row r="4942" spans="1:6">
      <c r="A4942" s="112"/>
      <c r="B4942" s="12"/>
      <c r="C4942" s="13"/>
      <c r="D4942" s="13"/>
      <c r="E4942" s="13"/>
      <c r="F4942" s="13"/>
    </row>
    <row r="4943" spans="1:6">
      <c r="A4943" s="112"/>
      <c r="B4943" s="12"/>
      <c r="C4943" s="13"/>
      <c r="D4943" s="13"/>
      <c r="E4943" s="13"/>
      <c r="F4943" s="13"/>
    </row>
    <row r="4944" spans="1:6">
      <c r="A4944" s="112"/>
      <c r="B4944" s="12"/>
      <c r="C4944" s="13"/>
      <c r="D4944" s="13"/>
      <c r="E4944" s="13"/>
      <c r="F4944" s="13"/>
    </row>
    <row r="4945" spans="1:6">
      <c r="A4945" s="112"/>
      <c r="B4945" s="12"/>
      <c r="C4945" s="13"/>
      <c r="D4945" s="13"/>
      <c r="E4945" s="13"/>
      <c r="F4945" s="13"/>
    </row>
    <row r="4946" spans="1:6">
      <c r="A4946" s="112"/>
      <c r="B4946" s="12"/>
      <c r="C4946" s="13"/>
      <c r="D4946" s="13"/>
      <c r="E4946" s="13"/>
      <c r="F4946" s="13"/>
    </row>
    <row r="4947" spans="1:6">
      <c r="A4947" s="112"/>
      <c r="B4947" s="12"/>
      <c r="C4947" s="13"/>
      <c r="D4947" s="13"/>
      <c r="E4947" s="13"/>
      <c r="F4947" s="13"/>
    </row>
    <row r="4948" spans="1:6">
      <c r="A4948" s="112"/>
      <c r="B4948" s="12"/>
      <c r="C4948" s="13"/>
      <c r="D4948" s="13"/>
      <c r="E4948" s="13"/>
      <c r="F4948" s="13"/>
    </row>
    <row r="4949" spans="1:6">
      <c r="A4949" s="112"/>
      <c r="B4949" s="12"/>
      <c r="C4949" s="13"/>
      <c r="D4949" s="13"/>
      <c r="E4949" s="13"/>
      <c r="F4949" s="13"/>
    </row>
    <row r="4950" spans="1:6">
      <c r="A4950" s="112"/>
      <c r="B4950" s="12"/>
      <c r="C4950" s="13"/>
      <c r="D4950" s="13"/>
      <c r="E4950" s="13"/>
      <c r="F4950" s="13"/>
    </row>
    <row r="4951" spans="1:6">
      <c r="A4951" s="112"/>
      <c r="B4951" s="12"/>
      <c r="C4951" s="13"/>
      <c r="D4951" s="13"/>
      <c r="E4951" s="13"/>
      <c r="F4951" s="13"/>
    </row>
    <row r="4952" spans="1:6">
      <c r="A4952" s="112"/>
      <c r="B4952" s="12"/>
      <c r="C4952" s="13"/>
      <c r="D4952" s="13"/>
      <c r="E4952" s="13"/>
      <c r="F4952" s="13"/>
    </row>
    <row r="4953" spans="1:6">
      <c r="A4953" s="112"/>
      <c r="B4953" s="12"/>
      <c r="C4953" s="13"/>
      <c r="D4953" s="13"/>
      <c r="E4953" s="13"/>
      <c r="F4953" s="13"/>
    </row>
    <row r="4954" spans="1:6">
      <c r="A4954" s="112"/>
      <c r="B4954" s="12"/>
      <c r="C4954" s="13"/>
      <c r="D4954" s="13"/>
      <c r="E4954" s="13"/>
      <c r="F4954" s="13"/>
    </row>
    <row r="4955" spans="1:6">
      <c r="A4955" s="112"/>
      <c r="B4955" s="12"/>
      <c r="C4955" s="13"/>
      <c r="D4955" s="13"/>
      <c r="E4955" s="13"/>
      <c r="F4955" s="13"/>
    </row>
    <row r="4956" spans="1:6">
      <c r="A4956" s="112"/>
      <c r="B4956" s="12"/>
      <c r="C4956" s="13"/>
      <c r="D4956" s="13"/>
      <c r="E4956" s="13"/>
      <c r="F4956" s="13"/>
    </row>
    <row r="4957" spans="1:6">
      <c r="A4957" s="112"/>
      <c r="B4957" s="12"/>
      <c r="C4957" s="13"/>
      <c r="D4957" s="13"/>
      <c r="E4957" s="13"/>
      <c r="F4957" s="13"/>
    </row>
    <row r="4958" spans="1:6">
      <c r="A4958" s="112"/>
      <c r="B4958" s="12"/>
      <c r="C4958" s="13"/>
      <c r="D4958" s="13"/>
      <c r="E4958" s="13"/>
      <c r="F4958" s="13"/>
    </row>
    <row r="4959" spans="1:6">
      <c r="A4959" s="112"/>
      <c r="B4959" s="12"/>
      <c r="C4959" s="13"/>
      <c r="D4959" s="13"/>
      <c r="E4959" s="13"/>
      <c r="F4959" s="13"/>
    </row>
    <row r="4960" spans="1:6">
      <c r="A4960" s="112"/>
      <c r="B4960" s="12"/>
      <c r="C4960" s="13"/>
      <c r="D4960" s="13"/>
      <c r="E4960" s="13"/>
      <c r="F4960" s="13"/>
    </row>
    <row r="4961" spans="1:6">
      <c r="A4961" s="112"/>
      <c r="B4961" s="12"/>
      <c r="C4961" s="13"/>
      <c r="D4961" s="13"/>
      <c r="E4961" s="13"/>
      <c r="F4961" s="13"/>
    </row>
    <row r="4962" spans="1:6">
      <c r="A4962" s="112"/>
      <c r="B4962" s="12"/>
      <c r="C4962" s="13"/>
      <c r="D4962" s="13"/>
      <c r="E4962" s="13"/>
      <c r="F4962" s="13"/>
    </row>
    <row r="4963" spans="1:6">
      <c r="A4963" s="112"/>
      <c r="B4963" s="12"/>
      <c r="C4963" s="13"/>
      <c r="D4963" s="13"/>
      <c r="E4963" s="13"/>
      <c r="F4963" s="13"/>
    </row>
    <row r="4964" spans="1:6">
      <c r="A4964" s="112"/>
      <c r="B4964" s="12"/>
      <c r="C4964" s="13"/>
      <c r="D4964" s="13"/>
      <c r="E4964" s="13"/>
      <c r="F4964" s="13"/>
    </row>
    <row r="4965" spans="1:6">
      <c r="A4965" s="112"/>
      <c r="B4965" s="12"/>
      <c r="C4965" s="13"/>
      <c r="D4965" s="13"/>
      <c r="E4965" s="13"/>
      <c r="F4965" s="13"/>
    </row>
    <row r="4966" spans="1:6">
      <c r="A4966" s="112"/>
      <c r="B4966" s="12"/>
      <c r="C4966" s="13"/>
      <c r="D4966" s="13"/>
      <c r="E4966" s="13"/>
      <c r="F4966" s="13"/>
    </row>
    <row r="4967" spans="1:6">
      <c r="A4967" s="112"/>
      <c r="B4967" s="12"/>
      <c r="C4967" s="13"/>
      <c r="D4967" s="13"/>
      <c r="E4967" s="13"/>
      <c r="F4967" s="13"/>
    </row>
    <row r="4968" spans="1:6">
      <c r="A4968" s="112"/>
      <c r="B4968" s="12"/>
      <c r="C4968" s="13"/>
      <c r="D4968" s="13"/>
      <c r="E4968" s="13"/>
      <c r="F4968" s="13"/>
    </row>
    <row r="4969" spans="1:6">
      <c r="A4969" s="112"/>
      <c r="B4969" s="12"/>
      <c r="C4969" s="13"/>
      <c r="D4969" s="13"/>
      <c r="E4969" s="13"/>
      <c r="F4969" s="13"/>
    </row>
    <row r="4970" spans="1:6">
      <c r="A4970" s="112"/>
      <c r="B4970" s="12"/>
      <c r="C4970" s="13"/>
      <c r="D4970" s="13"/>
      <c r="E4970" s="13"/>
      <c r="F4970" s="13"/>
    </row>
    <row r="4971" spans="1:6">
      <c r="A4971" s="112"/>
      <c r="B4971" s="12"/>
      <c r="C4971" s="13"/>
      <c r="D4971" s="13"/>
      <c r="E4971" s="13"/>
      <c r="F4971" s="13"/>
    </row>
    <row r="4972" spans="1:6">
      <c r="A4972" s="112"/>
      <c r="B4972" s="12"/>
      <c r="C4972" s="13"/>
      <c r="D4972" s="13"/>
      <c r="E4972" s="13"/>
      <c r="F4972" s="13"/>
    </row>
    <row r="4973" spans="1:6">
      <c r="A4973" s="112"/>
      <c r="B4973" s="12"/>
      <c r="C4973" s="13"/>
      <c r="D4973" s="13"/>
      <c r="E4973" s="13"/>
      <c r="F4973" s="13"/>
    </row>
    <row r="4974" spans="1:6">
      <c r="A4974" s="112"/>
      <c r="B4974" s="12"/>
      <c r="C4974" s="13"/>
      <c r="D4974" s="13"/>
      <c r="E4974" s="13"/>
      <c r="F4974" s="13"/>
    </row>
    <row r="4975" spans="1:6">
      <c r="A4975" s="112"/>
      <c r="B4975" s="12"/>
      <c r="C4975" s="13"/>
      <c r="D4975" s="13"/>
      <c r="E4975" s="13"/>
      <c r="F4975" s="13"/>
    </row>
    <row r="4976" spans="1:6">
      <c r="A4976" s="112"/>
      <c r="B4976" s="12"/>
      <c r="C4976" s="13"/>
      <c r="D4976" s="13"/>
      <c r="E4976" s="13"/>
      <c r="F4976" s="13"/>
    </row>
    <row r="4977" spans="1:6">
      <c r="A4977" s="112"/>
      <c r="B4977" s="12"/>
      <c r="C4977" s="13"/>
      <c r="D4977" s="13"/>
      <c r="E4977" s="13"/>
      <c r="F4977" s="13"/>
    </row>
    <row r="4978" spans="1:6">
      <c r="A4978" s="112"/>
      <c r="B4978" s="12"/>
      <c r="C4978" s="13"/>
      <c r="D4978" s="13"/>
      <c r="E4978" s="13"/>
      <c r="F4978" s="13"/>
    </row>
    <row r="4979" spans="1:6">
      <c r="A4979" s="112"/>
      <c r="B4979" s="12"/>
      <c r="C4979" s="13"/>
      <c r="D4979" s="13"/>
      <c r="E4979" s="13"/>
      <c r="F4979" s="13"/>
    </row>
    <row r="4980" spans="1:6">
      <c r="A4980" s="112"/>
      <c r="B4980" s="12"/>
      <c r="C4980" s="13"/>
      <c r="D4980" s="13"/>
      <c r="E4980" s="13"/>
      <c r="F4980" s="13"/>
    </row>
    <row r="4981" spans="1:6">
      <c r="A4981" s="112"/>
      <c r="B4981" s="12"/>
      <c r="C4981" s="13"/>
      <c r="D4981" s="13"/>
      <c r="E4981" s="13"/>
      <c r="F4981" s="13"/>
    </row>
    <row r="4982" spans="1:6">
      <c r="A4982" s="112"/>
      <c r="B4982" s="12"/>
      <c r="C4982" s="13"/>
      <c r="D4982" s="13"/>
      <c r="E4982" s="13"/>
      <c r="F4982" s="13"/>
    </row>
    <row r="4983" spans="1:6">
      <c r="A4983" s="112"/>
      <c r="B4983" s="12"/>
      <c r="C4983" s="13"/>
      <c r="D4983" s="13"/>
      <c r="E4983" s="13"/>
      <c r="F4983" s="13"/>
    </row>
    <row r="4984" spans="1:6">
      <c r="A4984" s="112"/>
      <c r="B4984" s="12"/>
      <c r="C4984" s="13"/>
      <c r="D4984" s="13"/>
      <c r="E4984" s="13"/>
      <c r="F4984" s="13"/>
    </row>
    <row r="4985" spans="1:6">
      <c r="A4985" s="112"/>
      <c r="B4985" s="12"/>
      <c r="C4985" s="13"/>
      <c r="D4985" s="13"/>
      <c r="E4985" s="13"/>
      <c r="F4985" s="13"/>
    </row>
    <row r="4986" spans="1:6">
      <c r="A4986" s="112"/>
      <c r="B4986" s="12"/>
      <c r="C4986" s="13"/>
      <c r="D4986" s="13"/>
      <c r="E4986" s="13"/>
      <c r="F4986" s="13"/>
    </row>
    <row r="4987" spans="1:6">
      <c r="A4987" s="112"/>
      <c r="B4987" s="12"/>
      <c r="C4987" s="13"/>
      <c r="D4987" s="13"/>
      <c r="E4987" s="13"/>
      <c r="F4987" s="13"/>
    </row>
    <row r="4988" spans="1:6">
      <c r="A4988" s="112"/>
      <c r="B4988" s="12"/>
      <c r="C4988" s="13"/>
      <c r="D4988" s="13"/>
      <c r="E4988" s="13"/>
      <c r="F4988" s="13"/>
    </row>
    <row r="4989" spans="1:6">
      <c r="A4989" s="112"/>
      <c r="B4989" s="12"/>
      <c r="C4989" s="13"/>
      <c r="D4989" s="13"/>
      <c r="E4989" s="13"/>
      <c r="F4989" s="13"/>
    </row>
    <row r="4990" spans="1:6">
      <c r="A4990" s="112"/>
      <c r="B4990" s="12"/>
      <c r="C4990" s="13"/>
      <c r="D4990" s="13"/>
      <c r="E4990" s="13"/>
      <c r="F4990" s="13"/>
    </row>
    <row r="4991" spans="1:6">
      <c r="A4991" s="112"/>
      <c r="B4991" s="12"/>
      <c r="C4991" s="13"/>
      <c r="D4991" s="13"/>
      <c r="E4991" s="13"/>
      <c r="F4991" s="13"/>
    </row>
    <row r="4992" spans="1:6">
      <c r="A4992" s="112"/>
      <c r="B4992" s="12"/>
      <c r="C4992" s="13"/>
      <c r="D4992" s="13"/>
      <c r="E4992" s="13"/>
      <c r="F4992" s="13"/>
    </row>
    <row r="4993" spans="1:6">
      <c r="A4993" s="112"/>
      <c r="B4993" s="12"/>
      <c r="C4993" s="13"/>
      <c r="D4993" s="13"/>
      <c r="E4993" s="13"/>
      <c r="F4993" s="13"/>
    </row>
    <row r="4994" spans="1:6">
      <c r="A4994" s="112"/>
      <c r="B4994" s="12"/>
      <c r="C4994" s="13"/>
      <c r="D4994" s="13"/>
      <c r="E4994" s="13"/>
      <c r="F4994" s="13"/>
    </row>
    <row r="4995" spans="1:6">
      <c r="A4995" s="112"/>
      <c r="B4995" s="12"/>
      <c r="C4995" s="13"/>
      <c r="D4995" s="13"/>
      <c r="E4995" s="13"/>
      <c r="F4995" s="13"/>
    </row>
    <row r="4996" spans="1:6">
      <c r="A4996" s="112"/>
      <c r="B4996" s="12"/>
      <c r="C4996" s="13"/>
      <c r="D4996" s="13"/>
      <c r="E4996" s="13"/>
      <c r="F4996" s="13"/>
    </row>
    <row r="4997" spans="1:6">
      <c r="A4997" s="112"/>
      <c r="B4997" s="12"/>
      <c r="C4997" s="13"/>
      <c r="D4997" s="13"/>
      <c r="E4997" s="13"/>
      <c r="F4997" s="13"/>
    </row>
    <row r="4998" spans="1:6">
      <c r="A4998" s="112"/>
      <c r="B4998" s="12"/>
      <c r="C4998" s="13"/>
      <c r="D4998" s="13"/>
      <c r="E4998" s="13"/>
      <c r="F4998" s="13"/>
    </row>
    <row r="4999" spans="1:6">
      <c r="A4999" s="112"/>
      <c r="B4999" s="12"/>
      <c r="C4999" s="13"/>
      <c r="D4999" s="13"/>
      <c r="E4999" s="13"/>
      <c r="F4999" s="13"/>
    </row>
    <row r="5000" spans="1:6">
      <c r="A5000" s="112"/>
      <c r="B5000" s="12"/>
      <c r="C5000" s="13"/>
      <c r="D5000" s="13"/>
      <c r="E5000" s="13"/>
      <c r="F5000" s="13"/>
    </row>
    <row r="5001" spans="1:6">
      <c r="A5001" s="112"/>
      <c r="B5001" s="12"/>
      <c r="C5001" s="13"/>
      <c r="D5001" s="13"/>
      <c r="E5001" s="13"/>
      <c r="F5001" s="13"/>
    </row>
    <row r="5002" spans="1:6">
      <c r="A5002" s="112"/>
      <c r="B5002" s="12"/>
      <c r="C5002" s="13"/>
      <c r="D5002" s="13"/>
      <c r="E5002" s="13"/>
      <c r="F5002" s="13"/>
    </row>
    <row r="5003" spans="1:6">
      <c r="A5003" s="112"/>
      <c r="B5003" s="12"/>
      <c r="C5003" s="13"/>
      <c r="D5003" s="13"/>
      <c r="E5003" s="13"/>
      <c r="F5003" s="13"/>
    </row>
    <row r="5004" spans="1:6">
      <c r="A5004" s="112"/>
      <c r="B5004" s="12"/>
      <c r="C5004" s="13"/>
      <c r="D5004" s="13"/>
      <c r="E5004" s="13"/>
      <c r="F5004" s="13"/>
    </row>
    <row r="5005" spans="1:6">
      <c r="A5005" s="112"/>
      <c r="B5005" s="12"/>
      <c r="C5005" s="13"/>
      <c r="D5005" s="13"/>
      <c r="E5005" s="13"/>
      <c r="F5005" s="13"/>
    </row>
    <row r="5006" spans="1:6">
      <c r="A5006" s="112"/>
      <c r="B5006" s="12"/>
      <c r="C5006" s="13"/>
      <c r="D5006" s="13"/>
      <c r="E5006" s="13"/>
      <c r="F5006" s="13"/>
    </row>
    <row r="5007" spans="1:6">
      <c r="A5007" s="112"/>
      <c r="B5007" s="12"/>
      <c r="C5007" s="13"/>
      <c r="D5007" s="13"/>
      <c r="E5007" s="13"/>
      <c r="F5007" s="13"/>
    </row>
    <row r="5008" spans="1:6">
      <c r="A5008" s="112"/>
      <c r="B5008" s="12"/>
      <c r="C5008" s="13"/>
      <c r="D5008" s="13"/>
      <c r="E5008" s="13"/>
      <c r="F5008" s="13"/>
    </row>
    <row r="5009" spans="1:6">
      <c r="A5009" s="112"/>
      <c r="B5009" s="12"/>
      <c r="C5009" s="13"/>
      <c r="D5009" s="13"/>
      <c r="E5009" s="13"/>
      <c r="F5009" s="13"/>
    </row>
    <row r="5010" spans="1:6">
      <c r="A5010" s="112"/>
      <c r="B5010" s="12"/>
      <c r="C5010" s="13"/>
      <c r="D5010" s="13"/>
      <c r="E5010" s="13"/>
      <c r="F5010" s="13"/>
    </row>
    <row r="5011" spans="1:6">
      <c r="A5011" s="112"/>
      <c r="B5011" s="12"/>
      <c r="C5011" s="13"/>
      <c r="D5011" s="13"/>
      <c r="E5011" s="13"/>
      <c r="F5011" s="13"/>
    </row>
    <row r="5012" spans="1:6">
      <c r="A5012" s="112"/>
      <c r="B5012" s="12"/>
      <c r="C5012" s="13"/>
      <c r="D5012" s="13"/>
      <c r="E5012" s="13"/>
      <c r="F5012" s="13"/>
    </row>
    <row r="5013" spans="1:6">
      <c r="A5013" s="112"/>
      <c r="B5013" s="12"/>
      <c r="C5013" s="13"/>
      <c r="D5013" s="13"/>
      <c r="E5013" s="13"/>
      <c r="F5013" s="13"/>
    </row>
    <row r="5014" spans="1:6">
      <c r="A5014" s="112"/>
      <c r="B5014" s="12"/>
      <c r="C5014" s="13"/>
      <c r="D5014" s="13"/>
      <c r="E5014" s="13"/>
      <c r="F5014" s="13"/>
    </row>
    <row r="5015" spans="1:6">
      <c r="A5015" s="112"/>
      <c r="B5015" s="12"/>
      <c r="C5015" s="13"/>
      <c r="D5015" s="13"/>
      <c r="E5015" s="13"/>
      <c r="F5015" s="13"/>
    </row>
    <row r="5016" spans="1:6">
      <c r="A5016" s="112"/>
      <c r="B5016" s="12"/>
      <c r="C5016" s="13"/>
      <c r="D5016" s="13"/>
      <c r="E5016" s="13"/>
      <c r="F5016" s="13"/>
    </row>
    <row r="5017" spans="1:6">
      <c r="A5017" s="112"/>
      <c r="B5017" s="12"/>
      <c r="C5017" s="13"/>
      <c r="D5017" s="13"/>
      <c r="E5017" s="13"/>
      <c r="F5017" s="13"/>
    </row>
    <row r="5018" spans="1:6">
      <c r="A5018" s="112"/>
      <c r="B5018" s="12"/>
      <c r="C5018" s="13"/>
      <c r="D5018" s="13"/>
      <c r="E5018" s="13"/>
      <c r="F5018" s="13"/>
    </row>
    <row r="5019" spans="1:6">
      <c r="A5019" s="112"/>
      <c r="B5019" s="12"/>
      <c r="C5019" s="13"/>
      <c r="D5019" s="13"/>
      <c r="E5019" s="13"/>
      <c r="F5019" s="13"/>
    </row>
    <row r="5020" spans="1:6">
      <c r="A5020" s="112"/>
      <c r="B5020" s="12"/>
      <c r="C5020" s="13"/>
      <c r="D5020" s="13"/>
      <c r="E5020" s="13"/>
      <c r="F5020" s="13"/>
    </row>
    <row r="5021" spans="1:6">
      <c r="A5021" s="112"/>
      <c r="B5021" s="12"/>
      <c r="C5021" s="13"/>
      <c r="D5021" s="13"/>
      <c r="E5021" s="13"/>
      <c r="F5021" s="13"/>
    </row>
    <row r="5022" spans="1:6">
      <c r="A5022" s="112"/>
      <c r="B5022" s="12"/>
      <c r="C5022" s="13"/>
      <c r="D5022" s="13"/>
      <c r="E5022" s="13"/>
      <c r="F5022" s="13"/>
    </row>
    <row r="5023" spans="1:6">
      <c r="A5023" s="112"/>
      <c r="B5023" s="12"/>
      <c r="C5023" s="13"/>
      <c r="D5023" s="13"/>
      <c r="E5023" s="13"/>
      <c r="F5023" s="13"/>
    </row>
    <row r="5024" spans="1:6">
      <c r="A5024" s="112"/>
      <c r="B5024" s="12"/>
      <c r="C5024" s="13"/>
      <c r="D5024" s="13"/>
      <c r="E5024" s="13"/>
      <c r="F5024" s="13"/>
    </row>
    <row r="5025" spans="1:6">
      <c r="A5025" s="112"/>
      <c r="B5025" s="12"/>
      <c r="C5025" s="13"/>
      <c r="D5025" s="13"/>
      <c r="E5025" s="13"/>
      <c r="F5025" s="13"/>
    </row>
    <row r="5026" spans="1:6">
      <c r="A5026" s="112"/>
      <c r="B5026" s="12"/>
      <c r="C5026" s="13"/>
      <c r="D5026" s="13"/>
      <c r="E5026" s="13"/>
      <c r="F5026" s="13"/>
    </row>
    <row r="5027" spans="1:6">
      <c r="A5027" s="112"/>
      <c r="B5027" s="12"/>
      <c r="C5027" s="13"/>
      <c r="D5027" s="13"/>
      <c r="E5027" s="13"/>
      <c r="F5027" s="13"/>
    </row>
    <row r="5028" spans="1:6">
      <c r="A5028" s="112"/>
      <c r="B5028" s="12"/>
      <c r="C5028" s="13"/>
      <c r="D5028" s="13"/>
      <c r="E5028" s="13"/>
      <c r="F5028" s="13"/>
    </row>
    <row r="5029" spans="1:6">
      <c r="A5029" s="112"/>
      <c r="B5029" s="12"/>
      <c r="C5029" s="13"/>
      <c r="D5029" s="13"/>
      <c r="E5029" s="13"/>
      <c r="F5029" s="13"/>
    </row>
    <row r="5030" spans="1:6">
      <c r="A5030" s="112"/>
      <c r="B5030" s="12"/>
      <c r="C5030" s="13"/>
      <c r="D5030" s="13"/>
      <c r="E5030" s="13"/>
      <c r="F5030" s="13"/>
    </row>
    <row r="5031" spans="1:6">
      <c r="A5031" s="112"/>
      <c r="B5031" s="12"/>
      <c r="C5031" s="13"/>
      <c r="D5031" s="13"/>
      <c r="E5031" s="13"/>
      <c r="F5031" s="13"/>
    </row>
    <row r="5032" spans="1:6">
      <c r="A5032" s="112"/>
      <c r="B5032" s="12"/>
      <c r="C5032" s="13"/>
      <c r="D5032" s="13"/>
      <c r="E5032" s="13"/>
      <c r="F5032" s="13"/>
    </row>
    <row r="5033" spans="1:6">
      <c r="A5033" s="112"/>
      <c r="B5033" s="12"/>
      <c r="C5033" s="13"/>
      <c r="D5033" s="13"/>
      <c r="E5033" s="13"/>
      <c r="F5033" s="13"/>
    </row>
    <row r="5034" spans="1:6">
      <c r="A5034" s="112"/>
      <c r="B5034" s="12"/>
      <c r="C5034" s="13"/>
      <c r="D5034" s="13"/>
      <c r="E5034" s="13"/>
      <c r="F5034" s="13"/>
    </row>
    <row r="5035" spans="1:6">
      <c r="A5035" s="112"/>
      <c r="B5035" s="12"/>
      <c r="C5035" s="13"/>
      <c r="D5035" s="13"/>
      <c r="E5035" s="13"/>
      <c r="F5035" s="13"/>
    </row>
    <row r="5036" spans="1:6">
      <c r="A5036" s="112"/>
      <c r="B5036" s="12"/>
      <c r="C5036" s="13"/>
      <c r="D5036" s="13"/>
      <c r="E5036" s="13"/>
      <c r="F5036" s="13"/>
    </row>
    <row r="5037" spans="1:6">
      <c r="A5037" s="112"/>
      <c r="B5037" s="12"/>
      <c r="C5037" s="13"/>
      <c r="D5037" s="13"/>
      <c r="E5037" s="13"/>
      <c r="F5037" s="13"/>
    </row>
    <row r="5038" spans="1:6">
      <c r="A5038" s="112"/>
      <c r="B5038" s="12"/>
      <c r="C5038" s="13"/>
      <c r="D5038" s="13"/>
      <c r="E5038" s="13"/>
      <c r="F5038" s="13"/>
    </row>
    <row r="5039" spans="1:6">
      <c r="A5039" s="112"/>
      <c r="B5039" s="12"/>
      <c r="C5039" s="13"/>
      <c r="D5039" s="13"/>
      <c r="E5039" s="13"/>
      <c r="F5039" s="13"/>
    </row>
    <row r="5040" spans="1:6">
      <c r="A5040" s="112"/>
      <c r="B5040" s="12"/>
      <c r="C5040" s="13"/>
      <c r="D5040" s="13"/>
      <c r="E5040" s="13"/>
      <c r="F5040" s="13"/>
    </row>
    <row r="5041" spans="1:6">
      <c r="A5041" s="112"/>
      <c r="B5041" s="12"/>
      <c r="C5041" s="13"/>
      <c r="D5041" s="13"/>
      <c r="E5041" s="13"/>
      <c r="F5041" s="13"/>
    </row>
    <row r="5042" spans="1:6">
      <c r="A5042" s="112"/>
      <c r="B5042" s="12"/>
      <c r="C5042" s="13"/>
      <c r="D5042" s="13"/>
      <c r="E5042" s="13"/>
      <c r="F5042" s="13"/>
    </row>
    <row r="5043" spans="1:6">
      <c r="A5043" s="112"/>
      <c r="B5043" s="12"/>
      <c r="C5043" s="13"/>
      <c r="D5043" s="13"/>
      <c r="E5043" s="13"/>
      <c r="F5043" s="13"/>
    </row>
    <row r="5044" spans="1:6">
      <c r="A5044" s="112"/>
      <c r="B5044" s="12"/>
      <c r="C5044" s="13"/>
      <c r="D5044" s="13"/>
      <c r="E5044" s="13"/>
      <c r="F5044" s="13"/>
    </row>
    <row r="5045" spans="1:6">
      <c r="A5045" s="112"/>
      <c r="B5045" s="12"/>
      <c r="C5045" s="13"/>
      <c r="D5045" s="13"/>
      <c r="E5045" s="13"/>
      <c r="F5045" s="13"/>
    </row>
    <row r="5046" spans="1:6">
      <c r="A5046" s="112"/>
      <c r="B5046" s="12"/>
      <c r="C5046" s="13"/>
      <c r="D5046" s="13"/>
      <c r="E5046" s="13"/>
      <c r="F5046" s="13"/>
    </row>
    <row r="5047" spans="1:6">
      <c r="A5047" s="112"/>
      <c r="B5047" s="12"/>
      <c r="C5047" s="13"/>
      <c r="D5047" s="13"/>
      <c r="E5047" s="13"/>
      <c r="F5047" s="13"/>
    </row>
    <row r="5048" spans="1:6">
      <c r="A5048" s="112"/>
      <c r="B5048" s="12"/>
      <c r="C5048" s="13"/>
      <c r="D5048" s="13"/>
      <c r="E5048" s="13"/>
      <c r="F5048" s="13"/>
    </row>
    <row r="5049" spans="1:6">
      <c r="A5049" s="112"/>
      <c r="B5049" s="12"/>
      <c r="C5049" s="13"/>
      <c r="D5049" s="13"/>
      <c r="E5049" s="13"/>
      <c r="F5049" s="13"/>
    </row>
    <row r="5050" spans="1:6">
      <c r="A5050" s="112"/>
      <c r="B5050" s="12"/>
      <c r="C5050" s="13"/>
      <c r="D5050" s="13"/>
      <c r="E5050" s="13"/>
      <c r="F5050" s="13"/>
    </row>
    <row r="5051" spans="1:6">
      <c r="A5051" s="112"/>
      <c r="B5051" s="12"/>
      <c r="C5051" s="13"/>
      <c r="D5051" s="13"/>
      <c r="E5051" s="13"/>
      <c r="F5051" s="13"/>
    </row>
    <row r="5052" spans="1:6">
      <c r="A5052" s="112"/>
      <c r="B5052" s="12"/>
      <c r="C5052" s="13"/>
      <c r="D5052" s="13"/>
      <c r="E5052" s="13"/>
      <c r="F5052" s="13"/>
    </row>
    <row r="5053" spans="1:6">
      <c r="A5053" s="112"/>
      <c r="B5053" s="12"/>
      <c r="C5053" s="13"/>
      <c r="D5053" s="13"/>
      <c r="E5053" s="13"/>
      <c r="F5053" s="13"/>
    </row>
    <row r="5054" spans="1:6">
      <c r="A5054" s="112"/>
      <c r="B5054" s="12"/>
      <c r="C5054" s="13"/>
      <c r="D5054" s="13"/>
      <c r="E5054" s="13"/>
      <c r="F5054" s="13"/>
    </row>
    <row r="5055" spans="1:6">
      <c r="A5055" s="112"/>
      <c r="B5055" s="12"/>
      <c r="C5055" s="13"/>
      <c r="D5055" s="13"/>
      <c r="E5055" s="13"/>
      <c r="F5055" s="13"/>
    </row>
    <row r="5056" spans="1:6">
      <c r="A5056" s="112"/>
      <c r="B5056" s="12"/>
      <c r="C5056" s="13"/>
      <c r="D5056" s="13"/>
      <c r="E5056" s="13"/>
      <c r="F5056" s="13"/>
    </row>
    <row r="5057" spans="1:6">
      <c r="A5057" s="112"/>
      <c r="B5057" s="12"/>
      <c r="C5057" s="13"/>
      <c r="D5057" s="13"/>
      <c r="E5057" s="13"/>
      <c r="F5057" s="13"/>
    </row>
    <row r="5058" spans="1:6">
      <c r="A5058" s="112"/>
      <c r="B5058" s="12"/>
      <c r="C5058" s="13"/>
      <c r="D5058" s="13"/>
      <c r="E5058" s="13"/>
      <c r="F5058" s="13"/>
    </row>
    <row r="5059" spans="1:6">
      <c r="A5059" s="112"/>
      <c r="B5059" s="12"/>
      <c r="C5059" s="13"/>
      <c r="D5059" s="13"/>
      <c r="E5059" s="13"/>
      <c r="F5059" s="13"/>
    </row>
    <row r="5060" spans="1:6">
      <c r="A5060" s="112"/>
      <c r="B5060" s="12"/>
      <c r="C5060" s="13"/>
      <c r="D5060" s="13"/>
      <c r="E5060" s="13"/>
      <c r="F5060" s="13"/>
    </row>
    <row r="5061" spans="1:6">
      <c r="A5061" s="112"/>
      <c r="B5061" s="12"/>
      <c r="C5061" s="13"/>
      <c r="D5061" s="13"/>
      <c r="E5061" s="13"/>
      <c r="F5061" s="13"/>
    </row>
    <row r="5062" spans="1:6">
      <c r="A5062" s="112"/>
      <c r="B5062" s="12"/>
      <c r="C5062" s="13"/>
      <c r="D5062" s="13"/>
      <c r="E5062" s="13"/>
      <c r="F5062" s="13"/>
    </row>
    <row r="5063" spans="1:6">
      <c r="A5063" s="112"/>
      <c r="B5063" s="12"/>
      <c r="C5063" s="13"/>
      <c r="D5063" s="13"/>
      <c r="E5063" s="13"/>
      <c r="F5063" s="13"/>
    </row>
    <row r="5064" spans="1:6">
      <c r="A5064" s="112"/>
      <c r="B5064" s="12"/>
      <c r="C5064" s="13"/>
      <c r="D5064" s="13"/>
      <c r="E5064" s="13"/>
      <c r="F5064" s="13"/>
    </row>
    <row r="5065" spans="1:6">
      <c r="A5065" s="112"/>
      <c r="B5065" s="12"/>
      <c r="C5065" s="13"/>
      <c r="D5065" s="13"/>
      <c r="E5065" s="13"/>
      <c r="F5065" s="13"/>
    </row>
    <row r="5066" spans="1:6">
      <c r="A5066" s="112"/>
      <c r="B5066" s="12"/>
      <c r="C5066" s="13"/>
      <c r="D5066" s="13"/>
      <c r="E5066" s="13"/>
      <c r="F5066" s="13"/>
    </row>
    <row r="5067" spans="1:6">
      <c r="A5067" s="112"/>
      <c r="B5067" s="12"/>
      <c r="C5067" s="13"/>
      <c r="D5067" s="13"/>
      <c r="E5067" s="13"/>
      <c r="F5067" s="13"/>
    </row>
    <row r="5068" spans="1:6">
      <c r="A5068" s="112"/>
      <c r="B5068" s="12"/>
      <c r="C5068" s="13"/>
      <c r="D5068" s="13"/>
      <c r="E5068" s="13"/>
      <c r="F5068" s="13"/>
    </row>
    <row r="5069" spans="1:6">
      <c r="A5069" s="112"/>
      <c r="B5069" s="12"/>
      <c r="C5069" s="13"/>
      <c r="D5069" s="13"/>
      <c r="E5069" s="13"/>
      <c r="F5069" s="13"/>
    </row>
    <row r="5070" spans="1:6">
      <c r="A5070" s="112"/>
      <c r="B5070" s="12"/>
      <c r="C5070" s="13"/>
      <c r="D5070" s="13"/>
      <c r="E5070" s="13"/>
      <c r="F5070" s="13"/>
    </row>
    <row r="5071" spans="1:6">
      <c r="A5071" s="112"/>
      <c r="B5071" s="12"/>
      <c r="C5071" s="13"/>
      <c r="D5071" s="13"/>
      <c r="E5071" s="13"/>
      <c r="F5071" s="13"/>
    </row>
    <row r="5072" spans="1:6">
      <c r="A5072" s="112"/>
      <c r="B5072" s="12"/>
      <c r="C5072" s="13"/>
      <c r="D5072" s="13"/>
      <c r="E5072" s="13"/>
      <c r="F5072" s="13"/>
    </row>
    <row r="5073" spans="1:6">
      <c r="A5073" s="112"/>
      <c r="B5073" s="12"/>
      <c r="C5073" s="13"/>
      <c r="D5073" s="13"/>
      <c r="E5073" s="13"/>
      <c r="F5073" s="13"/>
    </row>
    <row r="5074" spans="1:6">
      <c r="A5074" s="112"/>
      <c r="B5074" s="12"/>
      <c r="C5074" s="13"/>
      <c r="D5074" s="13"/>
      <c r="E5074" s="13"/>
      <c r="F5074" s="13"/>
    </row>
    <row r="5075" spans="1:6">
      <c r="A5075" s="112"/>
      <c r="B5075" s="12"/>
      <c r="C5075" s="13"/>
      <c r="D5075" s="13"/>
      <c r="E5075" s="13"/>
      <c r="F5075" s="13"/>
    </row>
    <row r="5076" spans="1:6">
      <c r="A5076" s="112"/>
      <c r="B5076" s="12"/>
      <c r="C5076" s="13"/>
      <c r="D5076" s="13"/>
      <c r="E5076" s="13"/>
      <c r="F5076" s="13"/>
    </row>
    <row r="5077" spans="1:6">
      <c r="A5077" s="112"/>
      <c r="B5077" s="12"/>
      <c r="C5077" s="13"/>
      <c r="D5077" s="13"/>
      <c r="E5077" s="13"/>
      <c r="F5077" s="13"/>
    </row>
    <row r="5078" spans="1:6">
      <c r="A5078" s="112"/>
      <c r="B5078" s="12"/>
      <c r="C5078" s="13"/>
      <c r="D5078" s="13"/>
      <c r="E5078" s="13"/>
      <c r="F5078" s="13"/>
    </row>
    <row r="5079" spans="1:6">
      <c r="A5079" s="112"/>
      <c r="B5079" s="12"/>
      <c r="C5079" s="13"/>
      <c r="D5079" s="13"/>
      <c r="E5079" s="13"/>
      <c r="F5079" s="13"/>
    </row>
    <row r="5080" spans="1:6" ht="15" customHeight="1">
      <c r="A5080" s="112"/>
      <c r="B5080" s="12"/>
      <c r="C5080" s="13"/>
      <c r="D5080" s="13"/>
      <c r="E5080" s="13"/>
      <c r="F5080" s="13"/>
    </row>
    <row r="5081" spans="1:6">
      <c r="A5081" s="112"/>
      <c r="B5081" s="12"/>
      <c r="C5081" s="13"/>
      <c r="D5081" s="13"/>
      <c r="E5081" s="13"/>
      <c r="F5081" s="13"/>
    </row>
    <row r="5082" spans="1:6">
      <c r="A5082" s="112"/>
      <c r="B5082" s="12"/>
      <c r="C5082" s="13"/>
      <c r="D5082" s="13"/>
      <c r="E5082" s="13"/>
      <c r="F5082" s="13"/>
    </row>
    <row r="5083" spans="1:6">
      <c r="A5083" s="112"/>
      <c r="B5083" s="12"/>
      <c r="C5083" s="13"/>
      <c r="D5083" s="13"/>
      <c r="E5083" s="13"/>
      <c r="F5083" s="13"/>
    </row>
    <row r="5084" spans="1:6">
      <c r="A5084" s="112"/>
      <c r="B5084" s="12"/>
      <c r="C5084" s="13"/>
      <c r="D5084" s="13"/>
      <c r="E5084" s="13"/>
      <c r="F5084" s="13"/>
    </row>
    <row r="5085" spans="1:6">
      <c r="A5085" s="112"/>
      <c r="B5085" s="12"/>
      <c r="C5085" s="13"/>
      <c r="D5085" s="13"/>
      <c r="E5085" s="13"/>
      <c r="F5085" s="13"/>
    </row>
    <row r="5086" spans="1:6">
      <c r="A5086" s="112"/>
      <c r="B5086" s="12"/>
      <c r="C5086" s="13"/>
      <c r="D5086" s="13"/>
      <c r="E5086" s="13"/>
      <c r="F5086" s="13"/>
    </row>
    <row r="5087" spans="1:6">
      <c r="A5087" s="112"/>
      <c r="B5087" s="12"/>
      <c r="C5087" s="13"/>
      <c r="D5087" s="13"/>
      <c r="E5087" s="13"/>
      <c r="F5087" s="13"/>
    </row>
    <row r="5088" spans="1:6">
      <c r="A5088" s="112"/>
      <c r="B5088" s="12"/>
      <c r="C5088" s="13"/>
      <c r="D5088" s="13"/>
      <c r="E5088" s="13"/>
      <c r="F5088" s="13"/>
    </row>
    <row r="5089" spans="1:6">
      <c r="A5089" s="112"/>
      <c r="B5089" s="12"/>
      <c r="C5089" s="13"/>
      <c r="D5089" s="13"/>
      <c r="E5089" s="13"/>
      <c r="F5089" s="13"/>
    </row>
    <row r="5090" spans="1:6">
      <c r="A5090" s="112"/>
      <c r="B5090" s="12"/>
      <c r="C5090" s="13"/>
      <c r="D5090" s="13"/>
      <c r="E5090" s="13"/>
      <c r="F5090" s="13"/>
    </row>
    <row r="5091" spans="1:6">
      <c r="A5091" s="112"/>
      <c r="B5091" s="12"/>
      <c r="C5091" s="13"/>
      <c r="D5091" s="13"/>
      <c r="E5091" s="13"/>
      <c r="F5091" s="13"/>
    </row>
    <row r="5092" spans="1:6">
      <c r="A5092" s="112"/>
      <c r="B5092" s="12"/>
      <c r="C5092" s="13"/>
      <c r="D5092" s="13"/>
      <c r="E5092" s="13"/>
      <c r="F5092" s="13"/>
    </row>
    <row r="5093" spans="1:6">
      <c r="A5093" s="112"/>
      <c r="B5093" s="12"/>
      <c r="C5093" s="13"/>
      <c r="D5093" s="13"/>
      <c r="E5093" s="13"/>
      <c r="F5093" s="13"/>
    </row>
    <row r="5094" spans="1:6">
      <c r="A5094" s="112"/>
      <c r="B5094" s="12"/>
      <c r="C5094" s="13"/>
      <c r="D5094" s="13"/>
      <c r="E5094" s="13"/>
      <c r="F5094" s="13"/>
    </row>
    <row r="5095" spans="1:6">
      <c r="A5095" s="112"/>
      <c r="B5095" s="12"/>
      <c r="C5095" s="13"/>
      <c r="D5095" s="13"/>
      <c r="E5095" s="13"/>
      <c r="F5095" s="13"/>
    </row>
    <row r="5096" spans="1:6">
      <c r="A5096" s="112"/>
      <c r="B5096" s="12"/>
      <c r="C5096" s="13"/>
      <c r="D5096" s="13"/>
      <c r="E5096" s="13"/>
      <c r="F5096" s="13"/>
    </row>
    <row r="5097" spans="1:6">
      <c r="A5097" s="112"/>
      <c r="B5097" s="12"/>
      <c r="C5097" s="13"/>
      <c r="D5097" s="13"/>
      <c r="E5097" s="13"/>
      <c r="F5097" s="13"/>
    </row>
    <row r="5098" spans="1:6">
      <c r="A5098" s="112"/>
      <c r="B5098" s="12"/>
      <c r="C5098" s="13"/>
      <c r="D5098" s="13"/>
      <c r="E5098" s="13"/>
      <c r="F5098" s="13"/>
    </row>
    <row r="5099" spans="1:6">
      <c r="A5099" s="112"/>
      <c r="B5099" s="12"/>
      <c r="C5099" s="13"/>
      <c r="D5099" s="13"/>
      <c r="E5099" s="13"/>
      <c r="F5099" s="13"/>
    </row>
    <row r="5100" spans="1:6">
      <c r="A5100" s="112"/>
      <c r="B5100" s="12"/>
      <c r="C5100" s="13"/>
      <c r="D5100" s="13"/>
      <c r="E5100" s="13"/>
      <c r="F5100" s="13"/>
    </row>
    <row r="5101" spans="1:6">
      <c r="A5101" s="112"/>
      <c r="B5101" s="12"/>
      <c r="C5101" s="13"/>
      <c r="D5101" s="13"/>
      <c r="E5101" s="13"/>
      <c r="F5101" s="13"/>
    </row>
    <row r="5102" spans="1:6">
      <c r="A5102" s="112"/>
      <c r="B5102" s="12"/>
      <c r="C5102" s="13"/>
      <c r="D5102" s="13"/>
      <c r="E5102" s="13"/>
      <c r="F5102" s="13"/>
    </row>
    <row r="5103" spans="1:6">
      <c r="A5103" s="112"/>
      <c r="B5103" s="12"/>
      <c r="C5103" s="13"/>
      <c r="D5103" s="13"/>
      <c r="E5103" s="13"/>
      <c r="F5103" s="13"/>
    </row>
    <row r="5104" spans="1:6">
      <c r="A5104" s="112"/>
      <c r="B5104" s="12"/>
      <c r="C5104" s="13"/>
      <c r="D5104" s="13"/>
      <c r="E5104" s="13"/>
      <c r="F5104" s="13"/>
    </row>
    <row r="5105" spans="1:6">
      <c r="A5105" s="112"/>
      <c r="B5105" s="12"/>
      <c r="C5105" s="13"/>
      <c r="D5105" s="13"/>
      <c r="E5105" s="13"/>
      <c r="F5105" s="13"/>
    </row>
    <row r="5106" spans="1:6">
      <c r="A5106" s="112"/>
      <c r="B5106" s="12"/>
      <c r="C5106" s="13"/>
      <c r="D5106" s="13"/>
      <c r="E5106" s="13"/>
      <c r="F5106" s="13"/>
    </row>
    <row r="5107" spans="1:6">
      <c r="A5107" s="112"/>
      <c r="B5107" s="12"/>
      <c r="C5107" s="13"/>
      <c r="D5107" s="13"/>
      <c r="E5107" s="13"/>
      <c r="F5107" s="13"/>
    </row>
    <row r="5108" spans="1:6">
      <c r="A5108" s="112"/>
      <c r="B5108" s="12"/>
      <c r="C5108" s="13"/>
      <c r="D5108" s="13"/>
      <c r="E5108" s="13"/>
      <c r="F5108" s="13"/>
    </row>
    <row r="5109" spans="1:6">
      <c r="A5109" s="112"/>
      <c r="B5109" s="12"/>
      <c r="C5109" s="13"/>
      <c r="D5109" s="13"/>
      <c r="E5109" s="13"/>
      <c r="F5109" s="13"/>
    </row>
    <row r="5110" spans="1:6">
      <c r="A5110" s="112"/>
      <c r="B5110" s="12"/>
      <c r="C5110" s="13"/>
      <c r="D5110" s="13"/>
      <c r="E5110" s="13"/>
      <c r="F5110" s="13"/>
    </row>
    <row r="5111" spans="1:6">
      <c r="A5111" s="112"/>
      <c r="B5111" s="12"/>
      <c r="C5111" s="13"/>
      <c r="D5111" s="13"/>
      <c r="E5111" s="13"/>
      <c r="F5111" s="13"/>
    </row>
    <row r="5112" spans="1:6">
      <c r="A5112" s="112"/>
      <c r="B5112" s="12"/>
      <c r="C5112" s="13"/>
      <c r="D5112" s="13"/>
      <c r="E5112" s="13"/>
      <c r="F5112" s="13"/>
    </row>
    <row r="5113" spans="1:6">
      <c r="A5113" s="112"/>
      <c r="B5113" s="12"/>
      <c r="C5113" s="13"/>
      <c r="D5113" s="13"/>
      <c r="E5113" s="13"/>
      <c r="F5113" s="13"/>
    </row>
    <row r="5114" spans="1:6">
      <c r="A5114" s="112"/>
      <c r="B5114" s="12"/>
      <c r="C5114" s="13"/>
      <c r="D5114" s="13"/>
      <c r="E5114" s="13"/>
      <c r="F5114" s="13"/>
    </row>
    <row r="5115" spans="1:6">
      <c r="A5115" s="112"/>
      <c r="B5115" s="12"/>
      <c r="C5115" s="13"/>
      <c r="D5115" s="13"/>
      <c r="E5115" s="13"/>
      <c r="F5115" s="13"/>
    </row>
    <row r="5116" spans="1:6">
      <c r="A5116" s="112"/>
      <c r="B5116" s="12"/>
      <c r="C5116" s="13"/>
      <c r="D5116" s="13"/>
      <c r="E5116" s="13"/>
      <c r="F5116" s="13"/>
    </row>
    <row r="5117" spans="1:6">
      <c r="A5117" s="112"/>
      <c r="B5117" s="12"/>
      <c r="C5117" s="13"/>
      <c r="D5117" s="13"/>
      <c r="E5117" s="13"/>
      <c r="F5117" s="13"/>
    </row>
    <row r="5118" spans="1:6">
      <c r="A5118" s="112"/>
      <c r="B5118" s="12"/>
      <c r="C5118" s="13"/>
      <c r="D5118" s="13"/>
      <c r="E5118" s="13"/>
      <c r="F5118" s="13"/>
    </row>
    <row r="5119" spans="1:6">
      <c r="A5119" s="112"/>
      <c r="B5119" s="12"/>
      <c r="C5119" s="13"/>
      <c r="D5119" s="13"/>
      <c r="E5119" s="13"/>
      <c r="F5119" s="13"/>
    </row>
    <row r="5120" spans="1:6">
      <c r="A5120" s="112"/>
      <c r="B5120" s="12"/>
      <c r="C5120" s="13"/>
      <c r="D5120" s="13"/>
      <c r="E5120" s="13"/>
      <c r="F5120" s="13"/>
    </row>
    <row r="5121" spans="1:6">
      <c r="A5121" s="112"/>
      <c r="B5121" s="12"/>
      <c r="C5121" s="13"/>
      <c r="D5121" s="13"/>
      <c r="E5121" s="13"/>
      <c r="F5121" s="13"/>
    </row>
    <row r="5122" spans="1:6">
      <c r="A5122" s="112"/>
      <c r="B5122" s="12"/>
      <c r="C5122" s="13"/>
      <c r="D5122" s="13"/>
      <c r="E5122" s="13"/>
      <c r="F5122" s="13"/>
    </row>
    <row r="5123" spans="1:6">
      <c r="A5123" s="112"/>
      <c r="B5123" s="12"/>
      <c r="C5123" s="13"/>
      <c r="D5123" s="13"/>
      <c r="E5123" s="13"/>
      <c r="F5123" s="13"/>
    </row>
    <row r="5124" spans="1:6">
      <c r="A5124" s="112"/>
      <c r="B5124" s="12"/>
      <c r="C5124" s="13"/>
      <c r="D5124" s="13"/>
      <c r="E5124" s="13"/>
      <c r="F5124" s="13"/>
    </row>
    <row r="5125" spans="1:6">
      <c r="A5125" s="112"/>
      <c r="B5125" s="12"/>
      <c r="C5125" s="13"/>
      <c r="D5125" s="13"/>
      <c r="E5125" s="13"/>
      <c r="F5125" s="13"/>
    </row>
    <row r="5126" spans="1:6">
      <c r="A5126" s="112"/>
      <c r="B5126" s="12"/>
      <c r="C5126" s="13"/>
      <c r="D5126" s="13"/>
      <c r="E5126" s="13"/>
      <c r="F5126" s="13"/>
    </row>
    <row r="5127" spans="1:6">
      <c r="A5127" s="112"/>
      <c r="B5127" s="12"/>
      <c r="C5127" s="13"/>
      <c r="D5127" s="13"/>
      <c r="E5127" s="13"/>
      <c r="F5127" s="13"/>
    </row>
    <row r="5128" spans="1:6">
      <c r="A5128" s="112"/>
      <c r="B5128" s="12"/>
      <c r="C5128" s="13"/>
      <c r="D5128" s="13"/>
      <c r="E5128" s="13"/>
      <c r="F5128" s="13"/>
    </row>
    <row r="5129" spans="1:6">
      <c r="A5129" s="112"/>
      <c r="B5129" s="12"/>
      <c r="C5129" s="13"/>
      <c r="D5129" s="13"/>
      <c r="E5129" s="13"/>
      <c r="F5129" s="13"/>
    </row>
    <row r="5130" spans="1:6">
      <c r="A5130" s="112"/>
      <c r="B5130" s="12"/>
      <c r="C5130" s="13"/>
      <c r="D5130" s="13"/>
      <c r="E5130" s="13"/>
      <c r="F5130" s="13"/>
    </row>
    <row r="5131" spans="1:6">
      <c r="A5131" s="112"/>
      <c r="B5131" s="12"/>
      <c r="C5131" s="13"/>
      <c r="D5131" s="13"/>
      <c r="E5131" s="13"/>
      <c r="F5131" s="13"/>
    </row>
    <row r="5132" spans="1:6">
      <c r="A5132" s="112"/>
      <c r="B5132" s="12"/>
      <c r="C5132" s="13"/>
      <c r="D5132" s="13"/>
      <c r="E5132" s="13"/>
      <c r="F5132" s="13"/>
    </row>
    <row r="5133" spans="1:6">
      <c r="A5133" s="112"/>
      <c r="B5133" s="12"/>
      <c r="C5133" s="13"/>
      <c r="D5133" s="13"/>
      <c r="E5133" s="13"/>
      <c r="F5133" s="13"/>
    </row>
    <row r="5134" spans="1:6">
      <c r="A5134" s="112"/>
      <c r="B5134" s="12"/>
      <c r="C5134" s="13"/>
      <c r="D5134" s="13"/>
      <c r="E5134" s="13"/>
      <c r="F5134" s="13"/>
    </row>
    <row r="5135" spans="1:6">
      <c r="A5135" s="112"/>
      <c r="B5135" s="12"/>
      <c r="C5135" s="13"/>
      <c r="D5135" s="13"/>
      <c r="E5135" s="13"/>
      <c r="F5135" s="13"/>
    </row>
    <row r="5136" spans="1:6">
      <c r="A5136" s="112"/>
      <c r="B5136" s="12"/>
      <c r="C5136" s="13"/>
      <c r="D5136" s="13"/>
      <c r="E5136" s="13"/>
      <c r="F5136" s="13"/>
    </row>
    <row r="5137" spans="1:6">
      <c r="A5137" s="112"/>
      <c r="B5137" s="12"/>
      <c r="C5137" s="13"/>
      <c r="D5137" s="13"/>
      <c r="E5137" s="13"/>
      <c r="F5137" s="13"/>
    </row>
    <row r="5138" spans="1:6">
      <c r="A5138" s="112"/>
      <c r="B5138" s="12"/>
      <c r="C5138" s="13"/>
      <c r="D5138" s="13"/>
      <c r="E5138" s="13"/>
      <c r="F5138" s="13"/>
    </row>
    <row r="5139" spans="1:6">
      <c r="A5139" s="112"/>
      <c r="B5139" s="12"/>
      <c r="C5139" s="13"/>
      <c r="D5139" s="13"/>
      <c r="E5139" s="13"/>
      <c r="F5139" s="13"/>
    </row>
    <row r="5140" spans="1:6">
      <c r="A5140" s="112"/>
      <c r="B5140" s="12"/>
      <c r="C5140" s="13"/>
      <c r="D5140" s="13"/>
      <c r="E5140" s="13"/>
      <c r="F5140" s="13"/>
    </row>
    <row r="5141" spans="1:6">
      <c r="A5141" s="112"/>
      <c r="B5141" s="12"/>
      <c r="C5141" s="13"/>
      <c r="D5141" s="13"/>
      <c r="E5141" s="13"/>
      <c r="F5141" s="13"/>
    </row>
    <row r="5142" spans="1:6">
      <c r="A5142" s="112"/>
      <c r="B5142" s="12"/>
      <c r="C5142" s="13"/>
      <c r="D5142" s="13"/>
      <c r="E5142" s="13"/>
      <c r="F5142" s="13"/>
    </row>
    <row r="5143" spans="1:6">
      <c r="A5143" s="112"/>
      <c r="B5143" s="12"/>
      <c r="C5143" s="13"/>
      <c r="D5143" s="13"/>
      <c r="E5143" s="13"/>
      <c r="F5143" s="13"/>
    </row>
    <row r="5144" spans="1:6">
      <c r="A5144" s="112"/>
      <c r="B5144" s="12"/>
      <c r="C5144" s="13"/>
      <c r="D5144" s="13"/>
      <c r="E5144" s="13"/>
      <c r="F5144" s="13"/>
    </row>
    <row r="5145" spans="1:6">
      <c r="A5145" s="112"/>
      <c r="B5145" s="12"/>
      <c r="C5145" s="13"/>
      <c r="D5145" s="13"/>
      <c r="E5145" s="13"/>
      <c r="F5145" s="13"/>
    </row>
    <row r="5146" spans="1:6">
      <c r="A5146" s="112"/>
      <c r="B5146" s="12"/>
      <c r="C5146" s="13"/>
      <c r="D5146" s="13"/>
      <c r="E5146" s="13"/>
      <c r="F5146" s="13"/>
    </row>
    <row r="5147" spans="1:6">
      <c r="A5147" s="112"/>
      <c r="B5147" s="12"/>
      <c r="C5147" s="13"/>
      <c r="D5147" s="13"/>
      <c r="E5147" s="13"/>
      <c r="F5147" s="13"/>
    </row>
    <row r="5148" spans="1:6">
      <c r="A5148" s="112"/>
      <c r="B5148" s="12"/>
      <c r="C5148" s="13"/>
      <c r="D5148" s="13"/>
      <c r="E5148" s="13"/>
      <c r="F5148" s="13"/>
    </row>
    <row r="5149" spans="1:6">
      <c r="A5149" s="112"/>
      <c r="B5149" s="12"/>
      <c r="C5149" s="13"/>
      <c r="D5149" s="13"/>
      <c r="E5149" s="13"/>
      <c r="F5149" s="13"/>
    </row>
    <row r="5150" spans="1:6">
      <c r="A5150" s="112"/>
      <c r="B5150" s="12"/>
      <c r="C5150" s="13"/>
      <c r="D5150" s="13"/>
      <c r="E5150" s="13"/>
      <c r="F5150" s="13"/>
    </row>
    <row r="5151" spans="1:6">
      <c r="A5151" s="112"/>
      <c r="B5151" s="12"/>
      <c r="C5151" s="13"/>
      <c r="D5151" s="13"/>
      <c r="E5151" s="13"/>
      <c r="F5151" s="13"/>
    </row>
    <row r="5152" spans="1:6">
      <c r="A5152" s="112"/>
      <c r="B5152" s="12"/>
      <c r="C5152" s="13"/>
      <c r="D5152" s="13"/>
      <c r="E5152" s="13"/>
      <c r="F5152" s="13"/>
    </row>
    <row r="5153" spans="1:6">
      <c r="A5153" s="112"/>
      <c r="B5153" s="12"/>
      <c r="C5153" s="13"/>
      <c r="D5153" s="13"/>
      <c r="E5153" s="13"/>
      <c r="F5153" s="13"/>
    </row>
    <row r="5154" spans="1:6">
      <c r="A5154" s="112"/>
      <c r="B5154" s="12"/>
      <c r="C5154" s="13"/>
      <c r="D5154" s="13"/>
      <c r="E5154" s="13"/>
      <c r="F5154" s="13"/>
    </row>
    <row r="5155" spans="1:6">
      <c r="A5155" s="112"/>
      <c r="B5155" s="12"/>
      <c r="C5155" s="13"/>
      <c r="D5155" s="13"/>
      <c r="E5155" s="13"/>
      <c r="F5155" s="13"/>
    </row>
    <row r="5156" spans="1:6">
      <c r="A5156" s="112"/>
      <c r="B5156" s="12"/>
      <c r="C5156" s="13"/>
      <c r="D5156" s="13"/>
      <c r="E5156" s="13"/>
      <c r="F5156" s="13"/>
    </row>
    <row r="5157" spans="1:6">
      <c r="A5157" s="112"/>
      <c r="B5157" s="12"/>
      <c r="C5157" s="13"/>
      <c r="D5157" s="13"/>
      <c r="E5157" s="13"/>
      <c r="F5157" s="13"/>
    </row>
    <row r="5158" spans="1:6">
      <c r="A5158" s="112"/>
      <c r="B5158" s="12"/>
      <c r="C5158" s="13"/>
      <c r="D5158" s="13"/>
      <c r="E5158" s="13"/>
      <c r="F5158" s="13"/>
    </row>
    <row r="5159" spans="1:6">
      <c r="A5159" s="112"/>
      <c r="B5159" s="12"/>
      <c r="C5159" s="13"/>
      <c r="D5159" s="13"/>
      <c r="E5159" s="13"/>
      <c r="F5159" s="13"/>
    </row>
    <row r="5160" spans="1:6">
      <c r="A5160" s="112"/>
      <c r="B5160" s="12"/>
      <c r="C5160" s="13"/>
      <c r="D5160" s="13"/>
      <c r="E5160" s="13"/>
      <c r="F5160" s="13"/>
    </row>
    <row r="5161" spans="1:6">
      <c r="A5161" s="112"/>
      <c r="B5161" s="12"/>
      <c r="C5161" s="13"/>
      <c r="D5161" s="13"/>
      <c r="E5161" s="13"/>
      <c r="F5161" s="13"/>
    </row>
    <row r="5162" spans="1:6">
      <c r="A5162" s="112"/>
      <c r="B5162" s="12"/>
      <c r="C5162" s="13"/>
      <c r="D5162" s="13"/>
      <c r="E5162" s="13"/>
      <c r="F5162" s="13"/>
    </row>
    <row r="5163" spans="1:6">
      <c r="A5163" s="112"/>
      <c r="B5163" s="12"/>
      <c r="C5163" s="13"/>
      <c r="D5163" s="13"/>
      <c r="E5163" s="13"/>
      <c r="F5163" s="13"/>
    </row>
    <row r="5164" spans="1:6">
      <c r="A5164" s="112"/>
      <c r="B5164" s="12"/>
      <c r="C5164" s="13"/>
      <c r="D5164" s="13"/>
      <c r="E5164" s="13"/>
      <c r="F5164" s="13"/>
    </row>
    <row r="5165" spans="1:6">
      <c r="A5165" s="112"/>
      <c r="B5165" s="12"/>
      <c r="C5165" s="13"/>
      <c r="D5165" s="13"/>
      <c r="E5165" s="13"/>
      <c r="F5165" s="13"/>
    </row>
    <row r="5166" spans="1:6">
      <c r="A5166" s="112"/>
      <c r="B5166" s="12"/>
      <c r="C5166" s="13"/>
      <c r="D5166" s="13"/>
      <c r="E5166" s="13"/>
      <c r="F5166" s="13"/>
    </row>
    <row r="5167" spans="1:6">
      <c r="A5167" s="112"/>
      <c r="B5167" s="12"/>
      <c r="C5167" s="13"/>
      <c r="D5167" s="13"/>
      <c r="E5167" s="13"/>
      <c r="F5167" s="13"/>
    </row>
    <row r="5168" spans="1:6">
      <c r="A5168" s="112"/>
      <c r="B5168" s="12"/>
      <c r="C5168" s="13"/>
      <c r="D5168" s="13"/>
      <c r="E5168" s="13"/>
      <c r="F5168" s="13"/>
    </row>
    <row r="5169" spans="1:6">
      <c r="A5169" s="112"/>
      <c r="B5169" s="12"/>
      <c r="C5169" s="13"/>
      <c r="D5169" s="13"/>
      <c r="E5169" s="13"/>
      <c r="F5169" s="13"/>
    </row>
    <row r="5170" spans="1:6">
      <c r="A5170" s="112"/>
      <c r="B5170" s="12"/>
      <c r="C5170" s="13"/>
      <c r="D5170" s="13"/>
      <c r="E5170" s="13"/>
      <c r="F5170" s="13"/>
    </row>
    <row r="5171" spans="1:6">
      <c r="A5171" s="112"/>
      <c r="B5171" s="12"/>
      <c r="C5171" s="13"/>
      <c r="D5171" s="13"/>
      <c r="E5171" s="13"/>
      <c r="F5171" s="13"/>
    </row>
    <row r="5172" spans="1:6">
      <c r="A5172" s="112"/>
      <c r="B5172" s="12"/>
      <c r="C5172" s="13"/>
      <c r="D5172" s="13"/>
      <c r="E5172" s="13"/>
      <c r="F5172" s="13"/>
    </row>
    <row r="5173" spans="1:6">
      <c r="A5173" s="112"/>
      <c r="B5173" s="12"/>
      <c r="C5173" s="13"/>
      <c r="D5173" s="13"/>
      <c r="E5173" s="13"/>
      <c r="F5173" s="13"/>
    </row>
    <row r="5174" spans="1:6">
      <c r="A5174" s="112"/>
      <c r="B5174" s="12"/>
      <c r="C5174" s="13"/>
      <c r="D5174" s="13"/>
      <c r="E5174" s="13"/>
      <c r="F5174" s="13"/>
    </row>
    <row r="5175" spans="1:6">
      <c r="A5175" s="112"/>
      <c r="B5175" s="12"/>
      <c r="C5175" s="13"/>
      <c r="D5175" s="13"/>
      <c r="E5175" s="13"/>
      <c r="F5175" s="13"/>
    </row>
    <row r="5176" spans="1:6">
      <c r="A5176" s="112"/>
      <c r="B5176" s="12"/>
      <c r="C5176" s="13"/>
      <c r="D5176" s="13"/>
      <c r="E5176" s="13"/>
      <c r="F5176" s="13"/>
    </row>
    <row r="5177" spans="1:6">
      <c r="A5177" s="112"/>
      <c r="B5177" s="12"/>
      <c r="C5177" s="13"/>
      <c r="D5177" s="13"/>
      <c r="E5177" s="13"/>
      <c r="F5177" s="13"/>
    </row>
    <row r="5178" spans="1:6">
      <c r="A5178" s="112"/>
      <c r="B5178" s="12"/>
      <c r="C5178" s="13"/>
      <c r="D5178" s="13"/>
      <c r="E5178" s="13"/>
      <c r="F5178" s="13"/>
    </row>
    <row r="5179" spans="1:6">
      <c r="A5179" s="112"/>
      <c r="B5179" s="12"/>
      <c r="C5179" s="13"/>
      <c r="D5179" s="13"/>
      <c r="E5179" s="13"/>
      <c r="F5179" s="13"/>
    </row>
    <row r="5180" spans="1:6">
      <c r="A5180" s="112"/>
      <c r="B5180" s="12"/>
      <c r="C5180" s="13"/>
      <c r="D5180" s="13"/>
      <c r="E5180" s="13"/>
      <c r="F5180" s="13"/>
    </row>
    <row r="5181" spans="1:6">
      <c r="A5181" s="112"/>
      <c r="B5181" s="12"/>
      <c r="C5181" s="13"/>
      <c r="D5181" s="13"/>
      <c r="E5181" s="13"/>
      <c r="F5181" s="13"/>
    </row>
    <row r="5182" spans="1:6">
      <c r="A5182" s="112"/>
      <c r="B5182" s="12"/>
      <c r="C5182" s="13"/>
      <c r="D5182" s="13"/>
      <c r="E5182" s="13"/>
      <c r="F5182" s="13"/>
    </row>
    <row r="5183" spans="1:6">
      <c r="A5183" s="112"/>
      <c r="B5183" s="12"/>
      <c r="C5183" s="13"/>
      <c r="D5183" s="13"/>
      <c r="E5183" s="13"/>
      <c r="F5183" s="13"/>
    </row>
    <row r="5184" spans="1:6">
      <c r="A5184" s="112"/>
      <c r="B5184" s="12"/>
      <c r="C5184" s="13"/>
      <c r="D5184" s="13"/>
      <c r="E5184" s="13"/>
      <c r="F5184" s="13"/>
    </row>
    <row r="5185" spans="1:6">
      <c r="A5185" s="112"/>
      <c r="B5185" s="12"/>
      <c r="C5185" s="13"/>
      <c r="D5185" s="13"/>
      <c r="E5185" s="13"/>
      <c r="F5185" s="13"/>
    </row>
    <row r="5186" spans="1:6">
      <c r="A5186" s="112"/>
      <c r="B5186" s="12"/>
      <c r="C5186" s="13"/>
      <c r="D5186" s="13"/>
      <c r="E5186" s="13"/>
      <c r="F5186" s="13"/>
    </row>
    <row r="5187" spans="1:6">
      <c r="A5187" s="112"/>
      <c r="B5187" s="12"/>
      <c r="C5187" s="13"/>
      <c r="D5187" s="13"/>
      <c r="E5187" s="13"/>
      <c r="F5187" s="13"/>
    </row>
    <row r="5188" spans="1:6">
      <c r="A5188" s="112"/>
      <c r="B5188" s="12"/>
      <c r="C5188" s="13"/>
      <c r="D5188" s="13"/>
      <c r="E5188" s="13"/>
      <c r="F5188" s="13"/>
    </row>
    <row r="5189" spans="1:6">
      <c r="A5189" s="112"/>
      <c r="B5189" s="12"/>
      <c r="C5189" s="13"/>
      <c r="D5189" s="13"/>
      <c r="E5189" s="13"/>
      <c r="F5189" s="13"/>
    </row>
    <row r="5190" spans="1:6">
      <c r="A5190" s="112"/>
      <c r="B5190" s="12"/>
      <c r="C5190" s="13"/>
      <c r="D5190" s="13"/>
      <c r="E5190" s="13"/>
      <c r="F5190" s="13"/>
    </row>
    <row r="5191" spans="1:6">
      <c r="A5191" s="112"/>
      <c r="B5191" s="12"/>
      <c r="C5191" s="13"/>
      <c r="D5191" s="13"/>
      <c r="E5191" s="13"/>
      <c r="F5191" s="13"/>
    </row>
    <row r="5192" spans="1:6">
      <c r="A5192" s="112"/>
      <c r="B5192" s="12"/>
      <c r="C5192" s="13"/>
      <c r="D5192" s="13"/>
      <c r="E5192" s="13"/>
      <c r="F5192" s="13"/>
    </row>
    <row r="5193" spans="1:6">
      <c r="A5193" s="112"/>
      <c r="B5193" s="12"/>
      <c r="C5193" s="13"/>
      <c r="D5193" s="13"/>
      <c r="E5193" s="13"/>
      <c r="F5193" s="13"/>
    </row>
    <row r="5194" spans="1:6">
      <c r="A5194" s="112"/>
      <c r="B5194" s="12"/>
      <c r="C5194" s="13"/>
      <c r="D5194" s="13"/>
      <c r="E5194" s="13"/>
      <c r="F5194" s="13"/>
    </row>
    <row r="5195" spans="1:6">
      <c r="A5195" s="112"/>
      <c r="B5195" s="12"/>
      <c r="C5195" s="13"/>
      <c r="D5195" s="13"/>
      <c r="E5195" s="13"/>
      <c r="F5195" s="13"/>
    </row>
    <row r="5196" spans="1:6">
      <c r="A5196" s="112"/>
      <c r="B5196" s="12"/>
      <c r="C5196" s="13"/>
      <c r="D5196" s="13"/>
      <c r="E5196" s="13"/>
      <c r="F5196" s="13"/>
    </row>
    <row r="5197" spans="1:6">
      <c r="A5197" s="112"/>
      <c r="B5197" s="12"/>
      <c r="C5197" s="13"/>
      <c r="D5197" s="13"/>
      <c r="E5197" s="13"/>
      <c r="F5197" s="13"/>
    </row>
    <row r="5198" spans="1:6">
      <c r="A5198" s="112"/>
      <c r="B5198" s="12"/>
      <c r="C5198" s="13"/>
      <c r="D5198" s="13"/>
      <c r="E5198" s="13"/>
      <c r="F5198" s="13"/>
    </row>
    <row r="5199" spans="1:6">
      <c r="A5199" s="112"/>
      <c r="B5199" s="12"/>
      <c r="C5199" s="13"/>
      <c r="D5199" s="13"/>
      <c r="E5199" s="13"/>
      <c r="F5199" s="13"/>
    </row>
    <row r="5200" spans="1:6">
      <c r="A5200" s="112"/>
      <c r="B5200" s="12"/>
      <c r="C5200" s="13"/>
      <c r="D5200" s="13"/>
      <c r="E5200" s="13"/>
      <c r="F5200" s="13"/>
    </row>
    <row r="5201" spans="1:6">
      <c r="A5201" s="112"/>
      <c r="B5201" s="12"/>
      <c r="C5201" s="13"/>
      <c r="D5201" s="13"/>
      <c r="E5201" s="13"/>
      <c r="F5201" s="13"/>
    </row>
    <row r="5202" spans="1:6">
      <c r="A5202" s="112"/>
      <c r="B5202" s="12"/>
      <c r="C5202" s="13"/>
      <c r="D5202" s="13"/>
      <c r="E5202" s="13"/>
      <c r="F5202" s="13"/>
    </row>
    <row r="5203" spans="1:6">
      <c r="A5203" s="112"/>
      <c r="B5203" s="12"/>
      <c r="C5203" s="13"/>
      <c r="D5203" s="13"/>
      <c r="E5203" s="13"/>
      <c r="F5203" s="13"/>
    </row>
    <row r="5204" spans="1:6">
      <c r="A5204" s="112"/>
      <c r="B5204" s="12"/>
      <c r="C5204" s="13"/>
      <c r="D5204" s="13"/>
      <c r="E5204" s="13"/>
      <c r="F5204" s="13"/>
    </row>
    <row r="5205" spans="1:6">
      <c r="A5205" s="112"/>
      <c r="B5205" s="12"/>
      <c r="C5205" s="13"/>
      <c r="D5205" s="13"/>
      <c r="E5205" s="13"/>
      <c r="F5205" s="13"/>
    </row>
    <row r="5206" spans="1:6">
      <c r="A5206" s="112"/>
      <c r="B5206" s="12"/>
      <c r="C5206" s="13"/>
      <c r="D5206" s="13"/>
      <c r="E5206" s="13"/>
      <c r="F5206" s="13"/>
    </row>
    <row r="5207" spans="1:6">
      <c r="A5207" s="112"/>
      <c r="B5207" s="12"/>
      <c r="C5207" s="13"/>
      <c r="D5207" s="13"/>
      <c r="E5207" s="13"/>
      <c r="F5207" s="13"/>
    </row>
    <row r="5208" spans="1:6">
      <c r="A5208" s="112"/>
      <c r="B5208" s="12"/>
      <c r="C5208" s="13"/>
      <c r="D5208" s="13"/>
      <c r="E5208" s="13"/>
      <c r="F5208" s="13"/>
    </row>
    <row r="5209" spans="1:6">
      <c r="A5209" s="112"/>
      <c r="B5209" s="12"/>
      <c r="C5209" s="13"/>
      <c r="D5209" s="13"/>
      <c r="E5209" s="13"/>
      <c r="F5209" s="13"/>
    </row>
    <row r="5210" spans="1:6">
      <c r="A5210" s="112"/>
      <c r="B5210" s="12"/>
      <c r="C5210" s="13"/>
      <c r="D5210" s="13"/>
      <c r="E5210" s="13"/>
      <c r="F5210" s="13"/>
    </row>
    <row r="5211" spans="1:6">
      <c r="A5211" s="112"/>
      <c r="B5211" s="12"/>
      <c r="C5211" s="13"/>
      <c r="D5211" s="13"/>
      <c r="E5211" s="13"/>
      <c r="F5211" s="13"/>
    </row>
    <row r="5212" spans="1:6">
      <c r="A5212" s="112"/>
      <c r="B5212" s="12"/>
      <c r="C5212" s="13"/>
      <c r="D5212" s="13"/>
      <c r="E5212" s="13"/>
      <c r="F5212" s="13"/>
    </row>
    <row r="5213" spans="1:6">
      <c r="A5213" s="112"/>
      <c r="B5213" s="12"/>
      <c r="C5213" s="13"/>
      <c r="D5213" s="13"/>
      <c r="E5213" s="13"/>
      <c r="F5213" s="13"/>
    </row>
    <row r="5214" spans="1:6">
      <c r="A5214" s="112"/>
      <c r="B5214" s="12"/>
      <c r="C5214" s="13"/>
      <c r="D5214" s="13"/>
      <c r="E5214" s="13"/>
      <c r="F5214" s="13"/>
    </row>
    <row r="5215" spans="1:6">
      <c r="A5215" s="112"/>
      <c r="B5215" s="12"/>
      <c r="C5215" s="13"/>
      <c r="D5215" s="13"/>
      <c r="E5215" s="13"/>
      <c r="F5215" s="13"/>
    </row>
    <row r="5216" spans="1:6">
      <c r="A5216" s="112"/>
      <c r="B5216" s="12"/>
      <c r="C5216" s="13"/>
      <c r="D5216" s="13"/>
      <c r="E5216" s="13"/>
      <c r="F5216" s="13"/>
    </row>
    <row r="5217" spans="1:6">
      <c r="A5217" s="112"/>
      <c r="B5217" s="12"/>
      <c r="C5217" s="13"/>
      <c r="D5217" s="13"/>
      <c r="E5217" s="13"/>
      <c r="F5217" s="13"/>
    </row>
    <row r="5218" spans="1:6">
      <c r="A5218" s="112"/>
      <c r="B5218" s="12"/>
      <c r="C5218" s="13"/>
      <c r="D5218" s="13"/>
      <c r="E5218" s="13"/>
      <c r="F5218" s="13"/>
    </row>
    <row r="5219" spans="1:6">
      <c r="A5219" s="112"/>
      <c r="B5219" s="12"/>
      <c r="C5219" s="13"/>
      <c r="D5219" s="13"/>
      <c r="E5219" s="13"/>
      <c r="F5219" s="13"/>
    </row>
    <row r="5220" spans="1:6">
      <c r="A5220" s="112"/>
      <c r="B5220" s="12"/>
      <c r="C5220" s="13"/>
      <c r="D5220" s="13"/>
      <c r="E5220" s="13"/>
      <c r="F5220" s="13"/>
    </row>
    <row r="5221" spans="1:6">
      <c r="A5221" s="112"/>
      <c r="B5221" s="12"/>
      <c r="C5221" s="13"/>
      <c r="D5221" s="13"/>
      <c r="E5221" s="13"/>
      <c r="F5221" s="13"/>
    </row>
    <row r="5222" spans="1:6">
      <c r="A5222" s="112"/>
      <c r="B5222" s="12"/>
      <c r="C5222" s="13"/>
      <c r="D5222" s="13"/>
      <c r="E5222" s="13"/>
      <c r="F5222" s="13"/>
    </row>
    <row r="5223" spans="1:6">
      <c r="A5223" s="112"/>
      <c r="B5223" s="12"/>
      <c r="C5223" s="13"/>
      <c r="D5223" s="13"/>
      <c r="E5223" s="13"/>
      <c r="F5223" s="13"/>
    </row>
    <row r="5224" spans="1:6">
      <c r="A5224" s="112"/>
      <c r="B5224" s="12"/>
      <c r="C5224" s="13"/>
      <c r="D5224" s="13"/>
      <c r="E5224" s="13"/>
      <c r="F5224" s="13"/>
    </row>
    <row r="5225" spans="1:6">
      <c r="A5225" s="112"/>
      <c r="B5225" s="12"/>
      <c r="C5225" s="13"/>
      <c r="D5225" s="13"/>
      <c r="E5225" s="13"/>
      <c r="F5225" s="13"/>
    </row>
    <row r="5226" spans="1:6">
      <c r="A5226" s="112"/>
      <c r="B5226" s="12"/>
      <c r="C5226" s="13"/>
      <c r="D5226" s="13"/>
      <c r="E5226" s="13"/>
      <c r="F5226" s="13"/>
    </row>
    <row r="5227" spans="1:6">
      <c r="A5227" s="112"/>
      <c r="B5227" s="12"/>
      <c r="C5227" s="13"/>
      <c r="D5227" s="13"/>
      <c r="E5227" s="13"/>
      <c r="F5227" s="13"/>
    </row>
    <row r="5228" spans="1:6" ht="15" customHeight="1">
      <c r="A5228" s="112"/>
      <c r="B5228" s="12"/>
      <c r="C5228" s="13"/>
      <c r="D5228" s="13"/>
      <c r="E5228" s="13"/>
      <c r="F5228" s="13"/>
    </row>
    <row r="5229" spans="1:6">
      <c r="A5229" s="112"/>
      <c r="B5229" s="12"/>
      <c r="C5229" s="13"/>
      <c r="D5229" s="13"/>
      <c r="E5229" s="13"/>
      <c r="F5229" s="13"/>
    </row>
    <row r="5230" spans="1:6">
      <c r="A5230" s="112"/>
      <c r="B5230" s="12"/>
      <c r="C5230" s="13"/>
      <c r="D5230" s="13"/>
      <c r="E5230" s="13"/>
      <c r="F5230" s="13"/>
    </row>
    <row r="5231" spans="1:6">
      <c r="A5231" s="112"/>
      <c r="B5231" s="12"/>
      <c r="C5231" s="13"/>
      <c r="D5231" s="13"/>
      <c r="E5231" s="13"/>
      <c r="F5231" s="13"/>
    </row>
    <row r="5232" spans="1:6">
      <c r="A5232" s="112"/>
      <c r="B5232" s="12"/>
      <c r="C5232" s="13"/>
      <c r="D5232" s="13"/>
      <c r="E5232" s="13"/>
      <c r="F5232" s="13"/>
    </row>
    <row r="5233" spans="1:6">
      <c r="A5233" s="112"/>
      <c r="B5233" s="12"/>
      <c r="C5233" s="13"/>
      <c r="D5233" s="13"/>
      <c r="E5233" s="13"/>
      <c r="F5233" s="13"/>
    </row>
    <row r="5234" spans="1:6">
      <c r="A5234" s="112"/>
      <c r="B5234" s="12"/>
      <c r="C5234" s="13"/>
      <c r="D5234" s="13"/>
      <c r="E5234" s="13"/>
      <c r="F5234" s="13"/>
    </row>
    <row r="5235" spans="1:6">
      <c r="A5235" s="112"/>
      <c r="B5235" s="12"/>
      <c r="C5235" s="13"/>
      <c r="D5235" s="13"/>
      <c r="E5235" s="13"/>
      <c r="F5235" s="13"/>
    </row>
    <row r="5236" spans="1:6">
      <c r="A5236" s="112"/>
      <c r="B5236" s="12"/>
      <c r="C5236" s="13"/>
      <c r="D5236" s="13"/>
      <c r="E5236" s="13"/>
      <c r="F5236" s="13"/>
    </row>
    <row r="5237" spans="1:6">
      <c r="A5237" s="112"/>
      <c r="B5237" s="12"/>
      <c r="C5237" s="13"/>
      <c r="D5237" s="13"/>
      <c r="E5237" s="13"/>
      <c r="F5237" s="13"/>
    </row>
    <row r="5238" spans="1:6">
      <c r="A5238" s="112"/>
      <c r="B5238" s="12"/>
      <c r="C5238" s="13"/>
      <c r="D5238" s="13"/>
      <c r="E5238" s="13"/>
      <c r="F5238" s="13"/>
    </row>
    <row r="5239" spans="1:6">
      <c r="A5239" s="112"/>
      <c r="B5239" s="12"/>
      <c r="C5239" s="13"/>
      <c r="D5239" s="13"/>
      <c r="E5239" s="13"/>
      <c r="F5239" s="13"/>
    </row>
    <row r="5240" spans="1:6">
      <c r="A5240" s="112"/>
      <c r="B5240" s="12"/>
      <c r="C5240" s="13"/>
      <c r="D5240" s="13"/>
      <c r="E5240" s="13"/>
      <c r="F5240" s="13"/>
    </row>
    <row r="5241" spans="1:6">
      <c r="A5241" s="112"/>
      <c r="B5241" s="12"/>
      <c r="C5241" s="13"/>
      <c r="D5241" s="13"/>
      <c r="E5241" s="13"/>
      <c r="F5241" s="13"/>
    </row>
    <row r="5242" spans="1:6">
      <c r="A5242" s="112"/>
      <c r="B5242" s="12"/>
      <c r="C5242" s="13"/>
      <c r="D5242" s="13"/>
      <c r="E5242" s="13"/>
      <c r="F5242" s="13"/>
    </row>
    <row r="5243" spans="1:6">
      <c r="A5243" s="112"/>
      <c r="B5243" s="12"/>
      <c r="C5243" s="13"/>
      <c r="D5243" s="13"/>
      <c r="E5243" s="13"/>
      <c r="F5243" s="13"/>
    </row>
    <row r="5244" spans="1:6">
      <c r="A5244" s="112"/>
      <c r="B5244" s="12"/>
      <c r="C5244" s="13"/>
      <c r="D5244" s="13"/>
      <c r="E5244" s="13"/>
      <c r="F5244" s="13"/>
    </row>
    <row r="5245" spans="1:6">
      <c r="A5245" s="112"/>
      <c r="B5245" s="12"/>
      <c r="C5245" s="13"/>
      <c r="D5245" s="13"/>
      <c r="E5245" s="13"/>
      <c r="F5245" s="13"/>
    </row>
    <row r="5246" spans="1:6">
      <c r="A5246" s="112"/>
      <c r="B5246" s="12"/>
      <c r="C5246" s="13"/>
      <c r="D5246" s="13"/>
      <c r="E5246" s="13"/>
      <c r="F5246" s="13"/>
    </row>
    <row r="5247" spans="1:6">
      <c r="A5247" s="112"/>
      <c r="B5247" s="12"/>
      <c r="C5247" s="13"/>
      <c r="D5247" s="13"/>
      <c r="E5247" s="13"/>
      <c r="F5247" s="13"/>
    </row>
    <row r="5248" spans="1:6">
      <c r="A5248" s="112"/>
      <c r="B5248" s="12"/>
      <c r="C5248" s="13"/>
      <c r="D5248" s="13"/>
      <c r="E5248" s="13"/>
      <c r="F5248" s="13"/>
    </row>
    <row r="5249" spans="1:6">
      <c r="A5249" s="112"/>
      <c r="B5249" s="12"/>
      <c r="C5249" s="13"/>
      <c r="D5249" s="13"/>
      <c r="E5249" s="13"/>
      <c r="F5249" s="13"/>
    </row>
    <row r="5250" spans="1:6">
      <c r="A5250" s="112"/>
      <c r="B5250" s="12"/>
      <c r="C5250" s="13"/>
      <c r="D5250" s="13"/>
      <c r="E5250" s="13"/>
      <c r="F5250" s="13"/>
    </row>
    <row r="5251" spans="1:6">
      <c r="A5251" s="112"/>
      <c r="B5251" s="12"/>
      <c r="C5251" s="13"/>
      <c r="D5251" s="13"/>
      <c r="E5251" s="13"/>
      <c r="F5251" s="13"/>
    </row>
    <row r="5252" spans="1:6">
      <c r="A5252" s="112"/>
      <c r="B5252" s="12"/>
      <c r="C5252" s="13"/>
      <c r="D5252" s="13"/>
      <c r="E5252" s="13"/>
      <c r="F5252" s="13"/>
    </row>
    <row r="5253" spans="1:6">
      <c r="A5253" s="112"/>
      <c r="B5253" s="12"/>
      <c r="C5253" s="13"/>
      <c r="D5253" s="13"/>
      <c r="E5253" s="13"/>
      <c r="F5253" s="13"/>
    </row>
    <row r="5254" spans="1:6">
      <c r="A5254" s="112"/>
      <c r="B5254" s="12"/>
      <c r="C5254" s="13"/>
      <c r="D5254" s="13"/>
      <c r="E5254" s="13"/>
      <c r="F5254" s="13"/>
    </row>
    <row r="5255" spans="1:6">
      <c r="A5255" s="112"/>
      <c r="B5255" s="12"/>
      <c r="C5255" s="13"/>
      <c r="D5255" s="13"/>
      <c r="E5255" s="13"/>
      <c r="F5255" s="13"/>
    </row>
    <row r="5256" spans="1:6">
      <c r="A5256" s="112"/>
      <c r="B5256" s="12"/>
      <c r="C5256" s="13"/>
      <c r="D5256" s="13"/>
      <c r="E5256" s="13"/>
      <c r="F5256" s="13"/>
    </row>
    <row r="5257" spans="1:6">
      <c r="A5257" s="112"/>
      <c r="B5257" s="12"/>
      <c r="C5257" s="13"/>
      <c r="D5257" s="13"/>
      <c r="E5257" s="13"/>
      <c r="F5257" s="13"/>
    </row>
    <row r="5258" spans="1:6">
      <c r="A5258" s="112"/>
      <c r="B5258" s="12"/>
      <c r="C5258" s="13"/>
      <c r="D5258" s="13"/>
      <c r="E5258" s="13"/>
      <c r="F5258" s="13"/>
    </row>
    <row r="5259" spans="1:6">
      <c r="A5259" s="112"/>
      <c r="B5259" s="12"/>
      <c r="C5259" s="13"/>
      <c r="D5259" s="13"/>
      <c r="E5259" s="13"/>
      <c r="F5259" s="13"/>
    </row>
    <row r="5260" spans="1:6">
      <c r="A5260" s="112"/>
      <c r="B5260" s="12"/>
      <c r="C5260" s="13"/>
      <c r="D5260" s="13"/>
      <c r="E5260" s="13"/>
      <c r="F5260" s="13"/>
    </row>
    <row r="5261" spans="1:6">
      <c r="A5261" s="112"/>
      <c r="B5261" s="12"/>
      <c r="C5261" s="13"/>
      <c r="D5261" s="13"/>
      <c r="E5261" s="13"/>
      <c r="F5261" s="13"/>
    </row>
    <row r="5262" spans="1:6">
      <c r="A5262" s="112"/>
      <c r="B5262" s="12"/>
      <c r="C5262" s="13"/>
      <c r="D5262" s="13"/>
      <c r="E5262" s="13"/>
      <c r="F5262" s="13"/>
    </row>
    <row r="5263" spans="1:6">
      <c r="A5263" s="112"/>
      <c r="B5263" s="12"/>
      <c r="C5263" s="13"/>
      <c r="D5263" s="13"/>
      <c r="E5263" s="13"/>
      <c r="F5263" s="13"/>
    </row>
    <row r="5264" spans="1:6">
      <c r="A5264" s="112"/>
      <c r="B5264" s="12"/>
      <c r="C5264" s="13"/>
      <c r="D5264" s="13"/>
      <c r="E5264" s="13"/>
      <c r="F5264" s="13"/>
    </row>
    <row r="5265" spans="1:6">
      <c r="A5265" s="112"/>
      <c r="B5265" s="12"/>
      <c r="C5265" s="13"/>
      <c r="D5265" s="13"/>
      <c r="E5265" s="13"/>
      <c r="F5265" s="13"/>
    </row>
    <row r="5266" spans="1:6">
      <c r="A5266" s="112"/>
      <c r="B5266" s="12"/>
      <c r="C5266" s="13"/>
      <c r="D5266" s="13"/>
      <c r="E5266" s="13"/>
      <c r="F5266" s="13"/>
    </row>
    <row r="5267" spans="1:6">
      <c r="A5267" s="112"/>
      <c r="B5267" s="12"/>
      <c r="C5267" s="13"/>
      <c r="D5267" s="13"/>
      <c r="E5267" s="13"/>
      <c r="F5267" s="13"/>
    </row>
    <row r="5268" spans="1:6">
      <c r="A5268" s="112"/>
      <c r="B5268" s="12"/>
      <c r="C5268" s="13"/>
      <c r="D5268" s="13"/>
      <c r="E5268" s="13"/>
      <c r="F5268" s="13"/>
    </row>
    <row r="5269" spans="1:6">
      <c r="A5269" s="112"/>
      <c r="B5269" s="12"/>
      <c r="C5269" s="13"/>
      <c r="D5269" s="13"/>
      <c r="E5269" s="13"/>
      <c r="F5269" s="13"/>
    </row>
    <row r="5270" spans="1:6">
      <c r="A5270" s="112"/>
      <c r="B5270" s="12"/>
      <c r="C5270" s="13"/>
      <c r="D5270" s="13"/>
      <c r="E5270" s="13"/>
      <c r="F5270" s="13"/>
    </row>
    <row r="5271" spans="1:6">
      <c r="A5271" s="112"/>
      <c r="B5271" s="12"/>
      <c r="C5271" s="13"/>
      <c r="D5271" s="13"/>
      <c r="E5271" s="13"/>
      <c r="F5271" s="13"/>
    </row>
    <row r="5272" spans="1:6">
      <c r="A5272" s="112"/>
      <c r="B5272" s="12"/>
      <c r="C5272" s="13"/>
      <c r="D5272" s="13"/>
      <c r="E5272" s="13"/>
      <c r="F5272" s="13"/>
    </row>
    <row r="5273" spans="1:6">
      <c r="A5273" s="112"/>
      <c r="B5273" s="12"/>
      <c r="C5273" s="13"/>
      <c r="D5273" s="13"/>
      <c r="E5273" s="13"/>
      <c r="F5273" s="13"/>
    </row>
    <row r="5274" spans="1:6">
      <c r="A5274" s="112"/>
      <c r="B5274" s="12"/>
      <c r="C5274" s="13"/>
      <c r="D5274" s="13"/>
      <c r="E5274" s="13"/>
      <c r="F5274" s="13"/>
    </row>
    <row r="5275" spans="1:6">
      <c r="A5275" s="112"/>
      <c r="B5275" s="12"/>
      <c r="C5275" s="13"/>
      <c r="D5275" s="13"/>
      <c r="E5275" s="13"/>
      <c r="F5275" s="13"/>
    </row>
    <row r="5276" spans="1:6">
      <c r="A5276" s="112"/>
      <c r="B5276" s="12"/>
      <c r="C5276" s="13"/>
      <c r="D5276" s="13"/>
      <c r="E5276" s="13"/>
      <c r="F5276" s="13"/>
    </row>
    <row r="5277" spans="1:6">
      <c r="A5277" s="112"/>
      <c r="B5277" s="12"/>
      <c r="C5277" s="13"/>
      <c r="D5277" s="13"/>
      <c r="E5277" s="13"/>
      <c r="F5277" s="13"/>
    </row>
    <row r="5278" spans="1:6">
      <c r="A5278" s="112"/>
      <c r="B5278" s="12"/>
      <c r="C5278" s="13"/>
      <c r="D5278" s="13"/>
      <c r="E5278" s="13"/>
      <c r="F5278" s="13"/>
    </row>
    <row r="5279" spans="1:6">
      <c r="A5279" s="112"/>
      <c r="B5279" s="12"/>
      <c r="C5279" s="13"/>
      <c r="D5279" s="13"/>
      <c r="E5279" s="13"/>
      <c r="F5279" s="13"/>
    </row>
    <row r="5280" spans="1:6">
      <c r="A5280" s="112"/>
      <c r="B5280" s="12"/>
      <c r="C5280" s="13"/>
      <c r="D5280" s="13"/>
      <c r="E5280" s="13"/>
      <c r="F5280" s="13"/>
    </row>
    <row r="5281" spans="1:6">
      <c r="A5281" s="112"/>
      <c r="B5281" s="12"/>
      <c r="C5281" s="13"/>
      <c r="D5281" s="13"/>
      <c r="E5281" s="13"/>
      <c r="F5281" s="13"/>
    </row>
    <row r="5282" spans="1:6">
      <c r="A5282" s="112"/>
      <c r="B5282" s="12"/>
      <c r="C5282" s="13"/>
      <c r="D5282" s="13"/>
      <c r="E5282" s="13"/>
      <c r="F5282" s="13"/>
    </row>
    <row r="5283" spans="1:6">
      <c r="A5283" s="112"/>
      <c r="B5283" s="12"/>
      <c r="C5283" s="13"/>
      <c r="D5283" s="13"/>
      <c r="E5283" s="13"/>
      <c r="F5283" s="13"/>
    </row>
    <row r="5284" spans="1:6">
      <c r="A5284" s="112"/>
      <c r="B5284" s="12"/>
      <c r="C5284" s="13"/>
      <c r="D5284" s="13"/>
      <c r="E5284" s="13"/>
      <c r="F5284" s="13"/>
    </row>
    <row r="5285" spans="1:6">
      <c r="A5285" s="112"/>
      <c r="B5285" s="12"/>
      <c r="C5285" s="13"/>
      <c r="D5285" s="13"/>
      <c r="E5285" s="13"/>
      <c r="F5285" s="13"/>
    </row>
    <row r="5286" spans="1:6">
      <c r="A5286" s="112"/>
      <c r="B5286" s="12"/>
      <c r="C5286" s="13"/>
      <c r="D5286" s="13"/>
      <c r="E5286" s="13"/>
      <c r="F5286" s="13"/>
    </row>
    <row r="5287" spans="1:6">
      <c r="A5287" s="112"/>
      <c r="B5287" s="12"/>
      <c r="C5287" s="13"/>
      <c r="D5287" s="13"/>
      <c r="E5287" s="13"/>
      <c r="F5287" s="13"/>
    </row>
    <row r="5288" spans="1:6">
      <c r="A5288" s="112"/>
      <c r="B5288" s="12"/>
      <c r="C5288" s="13"/>
      <c r="D5288" s="13"/>
      <c r="E5288" s="13"/>
      <c r="F5288" s="13"/>
    </row>
    <row r="5289" spans="1:6">
      <c r="A5289" s="112"/>
      <c r="B5289" s="12"/>
      <c r="C5289" s="13"/>
      <c r="D5289" s="13"/>
      <c r="E5289" s="13"/>
      <c r="F5289" s="13"/>
    </row>
    <row r="5290" spans="1:6">
      <c r="A5290" s="112"/>
      <c r="B5290" s="12"/>
      <c r="C5290" s="13"/>
      <c r="D5290" s="13"/>
      <c r="E5290" s="13"/>
      <c r="F5290" s="13"/>
    </row>
    <row r="5291" spans="1:6">
      <c r="A5291" s="112"/>
      <c r="B5291" s="12"/>
      <c r="C5291" s="13"/>
      <c r="D5291" s="13"/>
      <c r="E5291" s="13"/>
      <c r="F5291" s="13"/>
    </row>
    <row r="5292" spans="1:6">
      <c r="A5292" s="112"/>
      <c r="B5292" s="12"/>
      <c r="C5292" s="13"/>
      <c r="D5292" s="13"/>
      <c r="E5292" s="13"/>
      <c r="F5292" s="13"/>
    </row>
    <row r="5293" spans="1:6">
      <c r="A5293" s="112"/>
      <c r="B5293" s="12"/>
      <c r="C5293" s="13"/>
      <c r="D5293" s="13"/>
      <c r="E5293" s="13"/>
      <c r="F5293" s="13"/>
    </row>
    <row r="5294" spans="1:6">
      <c r="A5294" s="112"/>
      <c r="B5294" s="12"/>
      <c r="C5294" s="13"/>
      <c r="D5294" s="13"/>
      <c r="E5294" s="13"/>
      <c r="F5294" s="13"/>
    </row>
    <row r="5295" spans="1:6">
      <c r="A5295" s="112"/>
      <c r="B5295" s="12"/>
      <c r="C5295" s="13"/>
      <c r="D5295" s="13"/>
      <c r="E5295" s="13"/>
      <c r="F5295" s="13"/>
    </row>
    <row r="5296" spans="1:6">
      <c r="A5296" s="112"/>
      <c r="B5296" s="12"/>
      <c r="C5296" s="13"/>
      <c r="D5296" s="13"/>
      <c r="E5296" s="13"/>
      <c r="F5296" s="13"/>
    </row>
    <row r="5297" spans="1:6">
      <c r="A5297" s="112"/>
      <c r="B5297" s="12"/>
      <c r="C5297" s="13"/>
      <c r="D5297" s="13"/>
      <c r="E5297" s="13"/>
      <c r="F5297" s="13"/>
    </row>
    <row r="5298" spans="1:6">
      <c r="A5298" s="112"/>
      <c r="B5298" s="12"/>
      <c r="C5298" s="13"/>
      <c r="D5298" s="13"/>
      <c r="E5298" s="13"/>
      <c r="F5298" s="13"/>
    </row>
    <row r="5299" spans="1:6">
      <c r="A5299" s="112"/>
      <c r="B5299" s="12"/>
      <c r="C5299" s="13"/>
      <c r="D5299" s="13"/>
      <c r="E5299" s="13"/>
      <c r="F5299" s="13"/>
    </row>
    <row r="5300" spans="1:6">
      <c r="A5300" s="112"/>
      <c r="B5300" s="12"/>
      <c r="C5300" s="13"/>
      <c r="D5300" s="13"/>
      <c r="E5300" s="13"/>
      <c r="F5300" s="13"/>
    </row>
    <row r="5301" spans="1:6">
      <c r="A5301" s="112"/>
      <c r="B5301" s="12"/>
      <c r="C5301" s="13"/>
      <c r="D5301" s="13"/>
      <c r="E5301" s="13"/>
      <c r="F5301" s="13"/>
    </row>
    <row r="5302" spans="1:6">
      <c r="A5302" s="112"/>
      <c r="B5302" s="12"/>
      <c r="C5302" s="13"/>
      <c r="D5302" s="13"/>
      <c r="E5302" s="13"/>
      <c r="F5302" s="13"/>
    </row>
    <row r="5303" spans="1:6">
      <c r="A5303" s="112"/>
      <c r="B5303" s="12"/>
      <c r="C5303" s="13"/>
      <c r="D5303" s="13"/>
      <c r="E5303" s="13"/>
      <c r="F5303" s="13"/>
    </row>
    <row r="5304" spans="1:6">
      <c r="A5304" s="112"/>
      <c r="B5304" s="12"/>
      <c r="C5304" s="13"/>
      <c r="D5304" s="13"/>
      <c r="E5304" s="13"/>
      <c r="F5304" s="13"/>
    </row>
    <row r="5305" spans="1:6">
      <c r="A5305" s="112"/>
      <c r="B5305" s="12"/>
      <c r="C5305" s="13"/>
      <c r="D5305" s="13"/>
      <c r="E5305" s="13"/>
      <c r="F5305" s="13"/>
    </row>
    <row r="5306" spans="1:6">
      <c r="A5306" s="112"/>
      <c r="B5306" s="12"/>
      <c r="C5306" s="13"/>
      <c r="D5306" s="13"/>
      <c r="E5306" s="13"/>
      <c r="F5306" s="13"/>
    </row>
    <row r="5307" spans="1:6">
      <c r="A5307" s="112"/>
      <c r="B5307" s="12"/>
      <c r="C5307" s="13"/>
      <c r="D5307" s="13"/>
      <c r="E5307" s="13"/>
      <c r="F5307" s="13"/>
    </row>
    <row r="5308" spans="1:6">
      <c r="A5308" s="112"/>
      <c r="B5308" s="12"/>
      <c r="C5308" s="13"/>
      <c r="D5308" s="13"/>
      <c r="E5308" s="13"/>
      <c r="F5308" s="13"/>
    </row>
    <row r="5309" spans="1:6">
      <c r="A5309" s="112"/>
      <c r="B5309" s="12"/>
      <c r="C5309" s="13"/>
      <c r="D5309" s="13"/>
      <c r="E5309" s="13"/>
      <c r="F5309" s="13"/>
    </row>
    <row r="5310" spans="1:6">
      <c r="A5310" s="112"/>
      <c r="B5310" s="12"/>
      <c r="C5310" s="13"/>
      <c r="D5310" s="13"/>
      <c r="E5310" s="13"/>
      <c r="F5310" s="13"/>
    </row>
    <row r="5311" spans="1:6">
      <c r="A5311" s="112"/>
      <c r="B5311" s="12"/>
      <c r="C5311" s="13"/>
      <c r="D5311" s="13"/>
      <c r="E5311" s="13"/>
      <c r="F5311" s="13"/>
    </row>
    <row r="5312" spans="1:6">
      <c r="A5312" s="112"/>
      <c r="B5312" s="12"/>
      <c r="C5312" s="13"/>
      <c r="D5312" s="13"/>
      <c r="E5312" s="13"/>
      <c r="F5312" s="13"/>
    </row>
    <row r="5313" spans="1:6">
      <c r="A5313" s="112"/>
      <c r="B5313" s="12"/>
      <c r="C5313" s="13"/>
      <c r="D5313" s="13"/>
      <c r="E5313" s="13"/>
      <c r="F5313" s="13"/>
    </row>
    <row r="5314" spans="1:6">
      <c r="A5314" s="112"/>
      <c r="B5314" s="12"/>
      <c r="C5314" s="13"/>
      <c r="D5314" s="13"/>
      <c r="E5314" s="13"/>
      <c r="F5314" s="13"/>
    </row>
    <row r="5315" spans="1:6">
      <c r="A5315" s="112"/>
      <c r="B5315" s="12"/>
      <c r="C5315" s="13"/>
      <c r="D5315" s="13"/>
      <c r="E5315" s="13"/>
      <c r="F5315" s="13"/>
    </row>
    <row r="5316" spans="1:6">
      <c r="A5316" s="112"/>
      <c r="B5316" s="12"/>
      <c r="C5316" s="13"/>
      <c r="D5316" s="13"/>
      <c r="E5316" s="13"/>
      <c r="F5316" s="13"/>
    </row>
    <row r="5317" spans="1:6">
      <c r="A5317" s="112"/>
      <c r="B5317" s="12"/>
      <c r="C5317" s="13"/>
      <c r="D5317" s="13"/>
      <c r="E5317" s="13"/>
      <c r="F5317" s="13"/>
    </row>
    <row r="5318" spans="1:6">
      <c r="A5318" s="112"/>
      <c r="B5318" s="12"/>
      <c r="C5318" s="13"/>
      <c r="D5318" s="13"/>
      <c r="E5318" s="13"/>
      <c r="F5318" s="13"/>
    </row>
    <row r="5319" spans="1:6">
      <c r="A5319" s="112"/>
      <c r="B5319" s="12"/>
      <c r="C5319" s="13"/>
      <c r="D5319" s="13"/>
      <c r="E5319" s="13"/>
      <c r="F5319" s="13"/>
    </row>
    <row r="5320" spans="1:6">
      <c r="A5320" s="112"/>
      <c r="B5320" s="12"/>
      <c r="C5320" s="13"/>
      <c r="D5320" s="13"/>
      <c r="E5320" s="13"/>
      <c r="F5320" s="13"/>
    </row>
    <row r="5321" spans="1:6">
      <c r="A5321" s="112"/>
      <c r="B5321" s="12"/>
      <c r="C5321" s="13"/>
      <c r="D5321" s="13"/>
      <c r="E5321" s="13"/>
      <c r="F5321" s="13"/>
    </row>
    <row r="5322" spans="1:6">
      <c r="A5322" s="112"/>
      <c r="B5322" s="12"/>
      <c r="C5322" s="13"/>
      <c r="D5322" s="13"/>
      <c r="E5322" s="13"/>
      <c r="F5322" s="13"/>
    </row>
    <row r="5323" spans="1:6">
      <c r="A5323" s="112"/>
      <c r="B5323" s="12"/>
      <c r="C5323" s="13"/>
      <c r="D5323" s="13"/>
      <c r="E5323" s="13"/>
      <c r="F5323" s="13"/>
    </row>
    <row r="5324" spans="1:6">
      <c r="A5324" s="112"/>
      <c r="B5324" s="12"/>
      <c r="C5324" s="13"/>
      <c r="D5324" s="13"/>
      <c r="E5324" s="13"/>
      <c r="F5324" s="13"/>
    </row>
    <row r="5325" spans="1:6">
      <c r="A5325" s="112"/>
      <c r="B5325" s="12"/>
      <c r="C5325" s="13"/>
      <c r="D5325" s="13"/>
      <c r="E5325" s="13"/>
      <c r="F5325" s="13"/>
    </row>
    <row r="5326" spans="1:6">
      <c r="A5326" s="112"/>
      <c r="B5326" s="12"/>
      <c r="C5326" s="13"/>
      <c r="D5326" s="13"/>
      <c r="E5326" s="13"/>
      <c r="F5326" s="13"/>
    </row>
    <row r="5327" spans="1:6">
      <c r="A5327" s="112"/>
      <c r="B5327" s="12"/>
      <c r="C5327" s="13"/>
      <c r="D5327" s="13"/>
      <c r="E5327" s="13"/>
      <c r="F5327" s="13"/>
    </row>
    <row r="5328" spans="1:6">
      <c r="A5328" s="112"/>
      <c r="B5328" s="12"/>
      <c r="C5328" s="13"/>
      <c r="D5328" s="13"/>
      <c r="E5328" s="13"/>
      <c r="F5328" s="13"/>
    </row>
    <row r="5329" spans="1:6">
      <c r="A5329" s="112"/>
      <c r="B5329" s="12"/>
      <c r="C5329" s="13"/>
      <c r="D5329" s="13"/>
      <c r="E5329" s="13"/>
      <c r="F5329" s="13"/>
    </row>
    <row r="5330" spans="1:6">
      <c r="A5330" s="112"/>
      <c r="B5330" s="12"/>
      <c r="C5330" s="13"/>
      <c r="D5330" s="13"/>
      <c r="E5330" s="13"/>
      <c r="F5330" s="13"/>
    </row>
    <row r="5331" spans="1:6">
      <c r="A5331" s="112"/>
      <c r="B5331" s="12"/>
      <c r="C5331" s="13"/>
      <c r="D5331" s="13"/>
      <c r="E5331" s="13"/>
      <c r="F5331" s="13"/>
    </row>
    <row r="5332" spans="1:6">
      <c r="A5332" s="112"/>
      <c r="B5332" s="12"/>
      <c r="C5332" s="13"/>
      <c r="D5332" s="13"/>
      <c r="E5332" s="13"/>
      <c r="F5332" s="13"/>
    </row>
    <row r="5333" spans="1:6">
      <c r="A5333" s="112"/>
      <c r="B5333" s="12"/>
      <c r="C5333" s="13"/>
      <c r="D5333" s="13"/>
      <c r="E5333" s="13"/>
      <c r="F5333" s="13"/>
    </row>
    <row r="5334" spans="1:6">
      <c r="A5334" s="112"/>
      <c r="B5334" s="12"/>
      <c r="C5334" s="13"/>
      <c r="D5334" s="13"/>
      <c r="E5334" s="13"/>
      <c r="F5334" s="13"/>
    </row>
    <row r="5335" spans="1:6">
      <c r="A5335" s="112"/>
      <c r="B5335" s="12"/>
      <c r="C5335" s="13"/>
      <c r="D5335" s="13"/>
      <c r="E5335" s="13"/>
      <c r="F5335" s="13"/>
    </row>
    <row r="5336" spans="1:6">
      <c r="A5336" s="112"/>
      <c r="B5336" s="12"/>
      <c r="C5336" s="13"/>
      <c r="D5336" s="13"/>
      <c r="E5336" s="13"/>
      <c r="F5336" s="13"/>
    </row>
    <row r="5337" spans="1:6">
      <c r="A5337" s="112"/>
      <c r="B5337" s="12"/>
      <c r="C5337" s="13"/>
      <c r="D5337" s="13"/>
      <c r="E5337" s="13"/>
      <c r="F5337" s="13"/>
    </row>
    <row r="5338" spans="1:6">
      <c r="A5338" s="112"/>
      <c r="B5338" s="12"/>
      <c r="C5338" s="13"/>
      <c r="D5338" s="13"/>
      <c r="E5338" s="13"/>
      <c r="F5338" s="13"/>
    </row>
    <row r="5339" spans="1:6">
      <c r="A5339" s="112"/>
      <c r="B5339" s="12"/>
      <c r="C5339" s="13"/>
      <c r="D5339" s="13"/>
      <c r="E5339" s="13"/>
      <c r="F5339" s="13"/>
    </row>
    <row r="5340" spans="1:6">
      <c r="A5340" s="112"/>
      <c r="B5340" s="12"/>
      <c r="C5340" s="13"/>
      <c r="D5340" s="13"/>
      <c r="E5340" s="13"/>
      <c r="F5340" s="13"/>
    </row>
    <row r="5341" spans="1:6">
      <c r="A5341" s="112"/>
      <c r="B5341" s="12"/>
      <c r="C5341" s="13"/>
      <c r="D5341" s="13"/>
      <c r="E5341" s="13"/>
      <c r="F5341" s="13"/>
    </row>
    <row r="5342" spans="1:6">
      <c r="A5342" s="112"/>
      <c r="B5342" s="12"/>
      <c r="C5342" s="13"/>
      <c r="D5342" s="13"/>
      <c r="E5342" s="13"/>
      <c r="F5342" s="13"/>
    </row>
    <row r="5343" spans="1:6">
      <c r="A5343" s="112"/>
      <c r="B5343" s="12"/>
      <c r="C5343" s="13"/>
      <c r="D5343" s="13"/>
      <c r="E5343" s="13"/>
      <c r="F5343" s="13"/>
    </row>
    <row r="5344" spans="1:6">
      <c r="A5344" s="112"/>
      <c r="B5344" s="12"/>
      <c r="C5344" s="13"/>
      <c r="D5344" s="13"/>
      <c r="E5344" s="13"/>
      <c r="F5344" s="13"/>
    </row>
    <row r="5345" spans="1:6">
      <c r="A5345" s="112"/>
      <c r="B5345" s="12"/>
      <c r="C5345" s="13"/>
      <c r="D5345" s="13"/>
      <c r="E5345" s="13"/>
      <c r="F5345" s="13"/>
    </row>
    <row r="5346" spans="1:6">
      <c r="A5346" s="112"/>
      <c r="B5346" s="12"/>
      <c r="C5346" s="13"/>
      <c r="D5346" s="13"/>
      <c r="E5346" s="13"/>
      <c r="F5346" s="13"/>
    </row>
    <row r="5347" spans="1:6">
      <c r="A5347" s="112"/>
      <c r="B5347" s="12"/>
      <c r="C5347" s="13"/>
      <c r="D5347" s="13"/>
      <c r="E5347" s="13"/>
      <c r="F5347" s="13"/>
    </row>
    <row r="5348" spans="1:6">
      <c r="A5348" s="112"/>
      <c r="B5348" s="12"/>
      <c r="C5348" s="13"/>
      <c r="D5348" s="13"/>
      <c r="E5348" s="13"/>
      <c r="F5348" s="13"/>
    </row>
    <row r="5349" spans="1:6">
      <c r="A5349" s="112"/>
      <c r="B5349" s="12"/>
      <c r="C5349" s="13"/>
      <c r="D5349" s="13"/>
      <c r="E5349" s="13"/>
      <c r="F5349" s="13"/>
    </row>
    <row r="5350" spans="1:6">
      <c r="A5350" s="112"/>
      <c r="B5350" s="12"/>
      <c r="C5350" s="13"/>
      <c r="D5350" s="13"/>
      <c r="E5350" s="13"/>
      <c r="F5350" s="13"/>
    </row>
    <row r="5351" spans="1:6">
      <c r="A5351" s="112"/>
      <c r="B5351" s="12"/>
      <c r="C5351" s="13"/>
      <c r="D5351" s="13"/>
      <c r="E5351" s="13"/>
      <c r="F5351" s="13"/>
    </row>
    <row r="5352" spans="1:6">
      <c r="A5352" s="112"/>
      <c r="B5352" s="12"/>
      <c r="C5352" s="13"/>
      <c r="D5352" s="13"/>
      <c r="E5352" s="13"/>
      <c r="F5352" s="13"/>
    </row>
    <row r="5353" spans="1:6">
      <c r="A5353" s="112"/>
      <c r="B5353" s="12"/>
      <c r="C5353" s="13"/>
      <c r="D5353" s="13"/>
      <c r="E5353" s="13"/>
      <c r="F5353" s="13"/>
    </row>
    <row r="5354" spans="1:6">
      <c r="A5354" s="112"/>
      <c r="B5354" s="12"/>
      <c r="C5354" s="13"/>
      <c r="D5354" s="13"/>
      <c r="E5354" s="13"/>
      <c r="F5354" s="13"/>
    </row>
    <row r="5355" spans="1:6">
      <c r="A5355" s="112"/>
      <c r="B5355" s="12"/>
      <c r="C5355" s="13"/>
      <c r="D5355" s="13"/>
      <c r="E5355" s="13"/>
      <c r="F5355" s="13"/>
    </row>
    <row r="5356" spans="1:6">
      <c r="A5356" s="112"/>
      <c r="B5356" s="12"/>
      <c r="C5356" s="13"/>
      <c r="D5356" s="13"/>
      <c r="E5356" s="13"/>
      <c r="F5356" s="13"/>
    </row>
    <row r="5357" spans="1:6">
      <c r="A5357" s="112"/>
      <c r="B5357" s="12"/>
      <c r="C5357" s="13"/>
      <c r="D5357" s="13"/>
      <c r="E5357" s="13"/>
      <c r="F5357" s="13"/>
    </row>
    <row r="5358" spans="1:6">
      <c r="A5358" s="112"/>
      <c r="B5358" s="12"/>
      <c r="C5358" s="13"/>
      <c r="D5358" s="13"/>
      <c r="E5358" s="13"/>
      <c r="F5358" s="13"/>
    </row>
    <row r="5359" spans="1:6">
      <c r="A5359" s="112"/>
      <c r="B5359" s="12"/>
      <c r="C5359" s="13"/>
      <c r="D5359" s="13"/>
      <c r="E5359" s="13"/>
      <c r="F5359" s="13"/>
    </row>
    <row r="5360" spans="1:6">
      <c r="A5360" s="112"/>
      <c r="B5360" s="12"/>
      <c r="C5360" s="13"/>
      <c r="D5360" s="13"/>
      <c r="E5360" s="13"/>
      <c r="F5360" s="13"/>
    </row>
    <row r="5361" spans="1:6">
      <c r="A5361" s="112"/>
      <c r="B5361" s="12"/>
      <c r="C5361" s="13"/>
      <c r="D5361" s="13"/>
      <c r="E5361" s="13"/>
      <c r="F5361" s="13"/>
    </row>
    <row r="5362" spans="1:6">
      <c r="A5362" s="112"/>
      <c r="B5362" s="12"/>
      <c r="C5362" s="13"/>
      <c r="D5362" s="13"/>
      <c r="E5362" s="13"/>
      <c r="F5362" s="13"/>
    </row>
    <row r="5363" spans="1:6">
      <c r="A5363" s="112"/>
      <c r="B5363" s="12"/>
      <c r="C5363" s="13"/>
      <c r="D5363" s="13"/>
      <c r="E5363" s="13"/>
      <c r="F5363" s="13"/>
    </row>
    <row r="5364" spans="1:6">
      <c r="A5364" s="112"/>
      <c r="B5364" s="12"/>
      <c r="C5364" s="13"/>
      <c r="D5364" s="13"/>
      <c r="E5364" s="13"/>
      <c r="F5364" s="13"/>
    </row>
    <row r="5365" spans="1:6">
      <c r="A5365" s="112"/>
      <c r="B5365" s="12"/>
      <c r="C5365" s="13"/>
      <c r="D5365" s="13"/>
      <c r="E5365" s="13"/>
      <c r="F5365" s="13"/>
    </row>
    <row r="5366" spans="1:6">
      <c r="A5366" s="112"/>
      <c r="B5366" s="12"/>
      <c r="C5366" s="13"/>
      <c r="D5366" s="13"/>
      <c r="E5366" s="13"/>
      <c r="F5366" s="13"/>
    </row>
    <row r="5367" spans="1:6">
      <c r="A5367" s="112"/>
      <c r="B5367" s="12"/>
      <c r="C5367" s="13"/>
      <c r="D5367" s="13"/>
      <c r="E5367" s="13"/>
      <c r="F5367" s="13"/>
    </row>
    <row r="5368" spans="1:6">
      <c r="A5368" s="112"/>
      <c r="B5368" s="12"/>
      <c r="C5368" s="13"/>
      <c r="D5368" s="13"/>
      <c r="E5368" s="13"/>
      <c r="F5368" s="13"/>
    </row>
    <row r="5369" spans="1:6">
      <c r="A5369" s="112"/>
      <c r="B5369" s="12"/>
      <c r="C5369" s="13"/>
      <c r="D5369" s="13"/>
      <c r="E5369" s="13"/>
      <c r="F5369" s="13"/>
    </row>
    <row r="5370" spans="1:6">
      <c r="A5370" s="112"/>
      <c r="B5370" s="12"/>
      <c r="C5370" s="13"/>
      <c r="D5370" s="13"/>
      <c r="E5370" s="13"/>
      <c r="F5370" s="13"/>
    </row>
    <row r="5371" spans="1:6">
      <c r="A5371" s="112"/>
      <c r="B5371" s="12"/>
      <c r="C5371" s="13"/>
      <c r="D5371" s="13"/>
      <c r="E5371" s="13"/>
      <c r="F5371" s="13"/>
    </row>
    <row r="5372" spans="1:6">
      <c r="A5372" s="112"/>
      <c r="B5372" s="12"/>
      <c r="C5372" s="13"/>
      <c r="D5372" s="13"/>
      <c r="E5372" s="13"/>
      <c r="F5372" s="13"/>
    </row>
    <row r="5373" spans="1:6">
      <c r="A5373" s="112"/>
      <c r="B5373" s="12"/>
      <c r="C5373" s="13"/>
      <c r="D5373" s="13"/>
      <c r="E5373" s="13"/>
      <c r="F5373" s="13"/>
    </row>
    <row r="5374" spans="1:6">
      <c r="A5374" s="112"/>
      <c r="B5374" s="12"/>
      <c r="C5374" s="13"/>
      <c r="D5374" s="13"/>
      <c r="E5374" s="13"/>
      <c r="F5374" s="13"/>
    </row>
    <row r="5375" spans="1:6">
      <c r="A5375" s="112"/>
      <c r="B5375" s="12"/>
      <c r="C5375" s="13"/>
      <c r="D5375" s="13"/>
      <c r="E5375" s="13"/>
      <c r="F5375" s="13"/>
    </row>
    <row r="5376" spans="1:6" ht="15" customHeight="1">
      <c r="A5376" s="112"/>
      <c r="B5376" s="12"/>
      <c r="C5376" s="13"/>
      <c r="D5376" s="13"/>
      <c r="E5376" s="13"/>
      <c r="F5376" s="13"/>
    </row>
    <row r="5377" spans="1:6">
      <c r="A5377" s="112"/>
      <c r="B5377" s="12"/>
      <c r="C5377" s="13"/>
      <c r="D5377" s="13"/>
      <c r="E5377" s="13"/>
      <c r="F5377" s="13"/>
    </row>
    <row r="5378" spans="1:6">
      <c r="A5378" s="112"/>
      <c r="B5378" s="12"/>
      <c r="C5378" s="13"/>
      <c r="D5378" s="13"/>
      <c r="E5378" s="13"/>
      <c r="F5378" s="13"/>
    </row>
    <row r="5379" spans="1:6">
      <c r="A5379" s="112"/>
      <c r="B5379" s="12"/>
      <c r="C5379" s="13"/>
      <c r="D5379" s="13"/>
      <c r="E5379" s="13"/>
      <c r="F5379" s="13"/>
    </row>
    <row r="5380" spans="1:6">
      <c r="A5380" s="112"/>
      <c r="B5380" s="12"/>
      <c r="C5380" s="13"/>
      <c r="D5380" s="13"/>
      <c r="E5380" s="13"/>
      <c r="F5380" s="13"/>
    </row>
    <row r="5381" spans="1:6">
      <c r="A5381" s="112"/>
      <c r="B5381" s="12"/>
      <c r="C5381" s="13"/>
      <c r="D5381" s="13"/>
      <c r="E5381" s="13"/>
      <c r="F5381" s="13"/>
    </row>
    <row r="5382" spans="1:6">
      <c r="A5382" s="112"/>
      <c r="B5382" s="12"/>
      <c r="C5382" s="13"/>
      <c r="D5382" s="13"/>
      <c r="E5382" s="13"/>
      <c r="F5382" s="13"/>
    </row>
    <row r="5383" spans="1:6">
      <c r="A5383" s="112"/>
      <c r="B5383" s="12"/>
      <c r="C5383" s="13"/>
      <c r="D5383" s="13"/>
      <c r="E5383" s="13"/>
      <c r="F5383" s="13"/>
    </row>
    <row r="5384" spans="1:6">
      <c r="A5384" s="112"/>
      <c r="B5384" s="12"/>
      <c r="C5384" s="13"/>
      <c r="D5384" s="13"/>
      <c r="E5384" s="13"/>
      <c r="F5384" s="13"/>
    </row>
    <row r="5385" spans="1:6">
      <c r="A5385" s="112"/>
      <c r="B5385" s="12"/>
      <c r="C5385" s="13"/>
      <c r="D5385" s="13"/>
      <c r="E5385" s="13"/>
      <c r="F5385" s="13"/>
    </row>
    <row r="5386" spans="1:6">
      <c r="A5386" s="112"/>
      <c r="B5386" s="12"/>
      <c r="C5386" s="13"/>
      <c r="D5386" s="13"/>
      <c r="E5386" s="13"/>
      <c r="F5386" s="13"/>
    </row>
    <row r="5387" spans="1:6">
      <c r="A5387" s="112"/>
      <c r="B5387" s="12"/>
      <c r="C5387" s="13"/>
      <c r="D5387" s="13"/>
      <c r="E5387" s="13"/>
      <c r="F5387" s="13"/>
    </row>
    <row r="5388" spans="1:6">
      <c r="A5388" s="112"/>
      <c r="B5388" s="12"/>
      <c r="C5388" s="13"/>
      <c r="D5388" s="13"/>
      <c r="E5388" s="13"/>
      <c r="F5388" s="13"/>
    </row>
    <row r="5389" spans="1:6">
      <c r="A5389" s="112"/>
      <c r="B5389" s="12"/>
      <c r="C5389" s="13"/>
      <c r="D5389" s="13"/>
      <c r="E5389" s="13"/>
      <c r="F5389" s="13"/>
    </row>
    <row r="5390" spans="1:6">
      <c r="A5390" s="112"/>
      <c r="B5390" s="12"/>
      <c r="C5390" s="13"/>
      <c r="D5390" s="13"/>
      <c r="E5390" s="13"/>
      <c r="F5390" s="13"/>
    </row>
    <row r="5391" spans="1:6">
      <c r="A5391" s="112"/>
      <c r="B5391" s="12"/>
      <c r="C5391" s="13"/>
      <c r="D5391" s="13"/>
      <c r="E5391" s="13"/>
      <c r="F5391" s="13"/>
    </row>
    <row r="5392" spans="1:6">
      <c r="A5392" s="112"/>
      <c r="B5392" s="12"/>
      <c r="C5392" s="13"/>
      <c r="D5392" s="13"/>
      <c r="E5392" s="13"/>
      <c r="F5392" s="13"/>
    </row>
    <row r="5393" spans="1:6">
      <c r="A5393" s="112"/>
      <c r="B5393" s="12"/>
      <c r="C5393" s="13"/>
      <c r="D5393" s="13"/>
      <c r="E5393" s="13"/>
      <c r="F5393" s="13"/>
    </row>
    <row r="5394" spans="1:6">
      <c r="A5394" s="112"/>
      <c r="B5394" s="12"/>
      <c r="C5394" s="13"/>
      <c r="D5394" s="13"/>
      <c r="E5394" s="13"/>
      <c r="F5394" s="13"/>
    </row>
    <row r="5395" spans="1:6">
      <c r="A5395" s="112"/>
      <c r="B5395" s="12"/>
      <c r="C5395" s="13"/>
      <c r="D5395" s="13"/>
      <c r="E5395" s="13"/>
      <c r="F5395" s="13"/>
    </row>
    <row r="5396" spans="1:6">
      <c r="A5396" s="112"/>
      <c r="B5396" s="12"/>
      <c r="C5396" s="13"/>
      <c r="D5396" s="13"/>
      <c r="E5396" s="13"/>
      <c r="F5396" s="13"/>
    </row>
    <row r="5397" spans="1:6">
      <c r="A5397" s="112"/>
      <c r="B5397" s="12"/>
      <c r="C5397" s="13"/>
      <c r="D5397" s="13"/>
      <c r="E5397" s="13"/>
      <c r="F5397" s="13"/>
    </row>
    <row r="5398" spans="1:6">
      <c r="A5398" s="112"/>
      <c r="B5398" s="12"/>
      <c r="C5398" s="13"/>
      <c r="D5398" s="13"/>
      <c r="E5398" s="13"/>
      <c r="F5398" s="13"/>
    </row>
    <row r="5399" spans="1:6">
      <c r="A5399" s="112"/>
      <c r="B5399" s="12"/>
      <c r="C5399" s="13"/>
      <c r="D5399" s="13"/>
      <c r="E5399" s="13"/>
      <c r="F5399" s="13"/>
    </row>
    <row r="5400" spans="1:6">
      <c r="A5400" s="112"/>
      <c r="B5400" s="12"/>
      <c r="C5400" s="13"/>
      <c r="D5400" s="13"/>
      <c r="E5400" s="13"/>
      <c r="F5400" s="13"/>
    </row>
    <row r="5401" spans="1:6">
      <c r="A5401" s="112"/>
      <c r="B5401" s="12"/>
      <c r="C5401" s="13"/>
      <c r="D5401" s="13"/>
      <c r="E5401" s="13"/>
      <c r="F5401" s="13"/>
    </row>
    <row r="5402" spans="1:6">
      <c r="A5402" s="112"/>
      <c r="B5402" s="12"/>
      <c r="C5402" s="13"/>
      <c r="D5402" s="13"/>
      <c r="E5402" s="13"/>
      <c r="F5402" s="13"/>
    </row>
    <row r="5403" spans="1:6">
      <c r="A5403" s="112"/>
      <c r="B5403" s="12"/>
      <c r="C5403" s="13"/>
      <c r="D5403" s="13"/>
      <c r="E5403" s="13"/>
      <c r="F5403" s="13"/>
    </row>
    <row r="5404" spans="1:6">
      <c r="A5404" s="112"/>
      <c r="B5404" s="12"/>
      <c r="C5404" s="13"/>
      <c r="D5404" s="13"/>
      <c r="E5404" s="13"/>
      <c r="F5404" s="13"/>
    </row>
    <row r="5405" spans="1:6">
      <c r="A5405" s="112"/>
      <c r="B5405" s="12"/>
      <c r="C5405" s="13"/>
      <c r="D5405" s="13"/>
      <c r="E5405" s="13"/>
      <c r="F5405" s="13"/>
    </row>
    <row r="5406" spans="1:6">
      <c r="A5406" s="112"/>
      <c r="B5406" s="12"/>
      <c r="C5406" s="13"/>
      <c r="D5406" s="13"/>
      <c r="E5406" s="13"/>
      <c r="F5406" s="13"/>
    </row>
    <row r="5407" spans="1:6">
      <c r="A5407" s="112"/>
      <c r="B5407" s="12"/>
      <c r="C5407" s="13"/>
      <c r="D5407" s="13"/>
      <c r="E5407" s="13"/>
      <c r="F5407" s="13"/>
    </row>
    <row r="5408" spans="1:6">
      <c r="A5408" s="112"/>
      <c r="B5408" s="12"/>
      <c r="C5408" s="13"/>
      <c r="D5408" s="13"/>
      <c r="E5408" s="13"/>
      <c r="F5408" s="13"/>
    </row>
    <row r="5409" spans="1:6">
      <c r="A5409" s="112"/>
      <c r="B5409" s="12"/>
      <c r="C5409" s="13"/>
      <c r="D5409" s="13"/>
      <c r="E5409" s="13"/>
      <c r="F5409" s="13"/>
    </row>
    <row r="5410" spans="1:6">
      <c r="A5410" s="112"/>
      <c r="B5410" s="12"/>
      <c r="C5410" s="13"/>
      <c r="D5410" s="13"/>
      <c r="E5410" s="13"/>
      <c r="F5410" s="13"/>
    </row>
    <row r="5411" spans="1:6">
      <c r="A5411" s="112"/>
      <c r="B5411" s="12"/>
      <c r="C5411" s="13"/>
      <c r="D5411" s="13"/>
      <c r="E5411" s="13"/>
      <c r="F5411" s="13"/>
    </row>
    <row r="5412" spans="1:6">
      <c r="A5412" s="112"/>
      <c r="B5412" s="12"/>
      <c r="C5412" s="13"/>
      <c r="D5412" s="13"/>
      <c r="E5412" s="13"/>
      <c r="F5412" s="13"/>
    </row>
    <row r="5413" spans="1:6">
      <c r="A5413" s="112"/>
      <c r="B5413" s="12"/>
      <c r="C5413" s="13"/>
      <c r="D5413" s="13"/>
      <c r="E5413" s="13"/>
      <c r="F5413" s="13"/>
    </row>
    <row r="5414" spans="1:6">
      <c r="A5414" s="112"/>
      <c r="B5414" s="12"/>
      <c r="C5414" s="13"/>
      <c r="D5414" s="13"/>
      <c r="E5414" s="13"/>
      <c r="F5414" s="13"/>
    </row>
    <row r="5415" spans="1:6">
      <c r="A5415" s="112"/>
      <c r="B5415" s="12"/>
      <c r="C5415" s="13"/>
      <c r="D5415" s="13"/>
      <c r="E5415" s="13"/>
      <c r="F5415" s="13"/>
    </row>
    <row r="5416" spans="1:6">
      <c r="A5416" s="112"/>
      <c r="B5416" s="12"/>
      <c r="C5416" s="13"/>
      <c r="D5416" s="13"/>
      <c r="E5416" s="13"/>
      <c r="F5416" s="13"/>
    </row>
    <row r="5417" spans="1:6">
      <c r="A5417" s="112"/>
      <c r="B5417" s="12"/>
      <c r="C5417" s="13"/>
      <c r="D5417" s="13"/>
      <c r="E5417" s="13"/>
      <c r="F5417" s="13"/>
    </row>
    <row r="5418" spans="1:6">
      <c r="A5418" s="112"/>
      <c r="B5418" s="12"/>
      <c r="C5418" s="13"/>
      <c r="D5418" s="13"/>
      <c r="E5418" s="13"/>
      <c r="F5418" s="13"/>
    </row>
    <row r="5419" spans="1:6">
      <c r="A5419" s="112"/>
      <c r="B5419" s="12"/>
      <c r="C5419" s="13"/>
      <c r="D5419" s="13"/>
      <c r="E5419" s="13"/>
      <c r="F5419" s="13"/>
    </row>
    <row r="5420" spans="1:6">
      <c r="A5420" s="112"/>
      <c r="B5420" s="12"/>
      <c r="C5420" s="13"/>
      <c r="D5420" s="13"/>
      <c r="E5420" s="13"/>
      <c r="F5420" s="13"/>
    </row>
    <row r="5421" spans="1:6">
      <c r="A5421" s="112"/>
      <c r="B5421" s="12"/>
      <c r="C5421" s="13"/>
      <c r="D5421" s="13"/>
      <c r="E5421" s="13"/>
      <c r="F5421" s="13"/>
    </row>
    <row r="5422" spans="1:6">
      <c r="A5422" s="112"/>
      <c r="B5422" s="12"/>
      <c r="C5422" s="13"/>
      <c r="D5422" s="13"/>
      <c r="E5422" s="13"/>
      <c r="F5422" s="13"/>
    </row>
    <row r="5423" spans="1:6">
      <c r="A5423" s="112"/>
      <c r="B5423" s="12"/>
      <c r="C5423" s="13"/>
      <c r="D5423" s="13"/>
      <c r="E5423" s="13"/>
      <c r="F5423" s="13"/>
    </row>
    <row r="5424" spans="1:6">
      <c r="A5424" s="112"/>
      <c r="B5424" s="12"/>
      <c r="C5424" s="13"/>
      <c r="D5424" s="13"/>
      <c r="E5424" s="13"/>
      <c r="F5424" s="13"/>
    </row>
    <row r="5425" spans="1:6">
      <c r="A5425" s="112"/>
      <c r="B5425" s="12"/>
      <c r="C5425" s="13"/>
      <c r="D5425" s="13"/>
      <c r="E5425" s="13"/>
      <c r="F5425" s="13"/>
    </row>
    <row r="5426" spans="1:6">
      <c r="A5426" s="112"/>
      <c r="B5426" s="12"/>
      <c r="C5426" s="13"/>
      <c r="D5426" s="13"/>
      <c r="E5426" s="13"/>
      <c r="F5426" s="13"/>
    </row>
    <row r="5427" spans="1:6">
      <c r="A5427" s="112"/>
      <c r="B5427" s="12"/>
      <c r="C5427" s="13"/>
      <c r="D5427" s="13"/>
      <c r="E5427" s="13"/>
      <c r="F5427" s="13"/>
    </row>
    <row r="5428" spans="1:6">
      <c r="A5428" s="112"/>
      <c r="B5428" s="12"/>
      <c r="C5428" s="13"/>
      <c r="D5428" s="13"/>
      <c r="E5428" s="13"/>
      <c r="F5428" s="13"/>
    </row>
    <row r="5429" spans="1:6">
      <c r="A5429" s="112"/>
      <c r="B5429" s="12"/>
      <c r="C5429" s="13"/>
      <c r="D5429" s="13"/>
      <c r="E5429" s="13"/>
      <c r="F5429" s="13"/>
    </row>
    <row r="5430" spans="1:6">
      <c r="A5430" s="112"/>
      <c r="B5430" s="12"/>
      <c r="C5430" s="13"/>
      <c r="D5430" s="13"/>
      <c r="E5430" s="13"/>
      <c r="F5430" s="13"/>
    </row>
    <row r="5431" spans="1:6">
      <c r="A5431" s="112"/>
      <c r="B5431" s="12"/>
      <c r="C5431" s="13"/>
      <c r="D5431" s="13"/>
      <c r="E5431" s="13"/>
      <c r="F5431" s="13"/>
    </row>
    <row r="5432" spans="1:6">
      <c r="A5432" s="112"/>
      <c r="B5432" s="12"/>
      <c r="C5432" s="13"/>
      <c r="D5432" s="13"/>
      <c r="E5432" s="13"/>
      <c r="F5432" s="13"/>
    </row>
    <row r="5433" spans="1:6">
      <c r="A5433" s="112"/>
      <c r="B5433" s="12"/>
      <c r="C5433" s="13"/>
      <c r="D5433" s="13"/>
      <c r="E5433" s="13"/>
      <c r="F5433" s="13"/>
    </row>
    <row r="5434" spans="1:6">
      <c r="A5434" s="112"/>
      <c r="B5434" s="12"/>
      <c r="C5434" s="13"/>
      <c r="D5434" s="13"/>
      <c r="E5434" s="13"/>
      <c r="F5434" s="13"/>
    </row>
    <row r="5435" spans="1:6">
      <c r="A5435" s="112"/>
      <c r="B5435" s="12"/>
      <c r="C5435" s="13"/>
      <c r="D5435" s="13"/>
      <c r="E5435" s="13"/>
      <c r="F5435" s="13"/>
    </row>
    <row r="5436" spans="1:6">
      <c r="A5436" s="112"/>
      <c r="B5436" s="12"/>
      <c r="C5436" s="13"/>
      <c r="D5436" s="13"/>
      <c r="E5436" s="13"/>
      <c r="F5436" s="13"/>
    </row>
    <row r="5437" spans="1:6">
      <c r="A5437" s="112"/>
      <c r="B5437" s="12"/>
      <c r="C5437" s="13"/>
      <c r="D5437" s="13"/>
      <c r="E5437" s="13"/>
      <c r="F5437" s="13"/>
    </row>
    <row r="5438" spans="1:6">
      <c r="A5438" s="112"/>
      <c r="B5438" s="12"/>
      <c r="C5438" s="13"/>
      <c r="D5438" s="13"/>
      <c r="E5438" s="13"/>
      <c r="F5438" s="13"/>
    </row>
    <row r="5439" spans="1:6">
      <c r="A5439" s="112"/>
      <c r="B5439" s="12"/>
      <c r="C5439" s="13"/>
      <c r="D5439" s="13"/>
      <c r="E5439" s="13"/>
      <c r="F5439" s="13"/>
    </row>
    <row r="5440" spans="1:6">
      <c r="A5440" s="112"/>
      <c r="B5440" s="12"/>
      <c r="C5440" s="13"/>
      <c r="D5440" s="13"/>
      <c r="E5440" s="13"/>
      <c r="F5440" s="13"/>
    </row>
    <row r="5441" spans="1:6">
      <c r="A5441" s="112"/>
      <c r="B5441" s="12"/>
      <c r="C5441" s="13"/>
      <c r="D5441" s="13"/>
      <c r="E5441" s="13"/>
      <c r="F5441" s="13"/>
    </row>
    <row r="5442" spans="1:6">
      <c r="A5442" s="112"/>
      <c r="B5442" s="12"/>
      <c r="C5442" s="13"/>
      <c r="D5442" s="13"/>
      <c r="E5442" s="13"/>
      <c r="F5442" s="13"/>
    </row>
    <row r="5443" spans="1:6">
      <c r="A5443" s="112"/>
      <c r="B5443" s="12"/>
      <c r="C5443" s="13"/>
      <c r="D5443" s="13"/>
      <c r="E5443" s="13"/>
      <c r="F5443" s="13"/>
    </row>
    <row r="5444" spans="1:6">
      <c r="A5444" s="112"/>
      <c r="B5444" s="12"/>
      <c r="C5444" s="13"/>
      <c r="D5444" s="13"/>
      <c r="E5444" s="13"/>
      <c r="F5444" s="13"/>
    </row>
    <row r="5445" spans="1:6">
      <c r="A5445" s="112"/>
      <c r="B5445" s="12"/>
      <c r="C5445" s="13"/>
      <c r="D5445" s="13"/>
      <c r="E5445" s="13"/>
      <c r="F5445" s="13"/>
    </row>
    <row r="5446" spans="1:6">
      <c r="A5446" s="112"/>
      <c r="B5446" s="12"/>
      <c r="C5446" s="13"/>
      <c r="D5446" s="13"/>
      <c r="E5446" s="13"/>
      <c r="F5446" s="13"/>
    </row>
    <row r="5447" spans="1:6">
      <c r="A5447" s="112"/>
      <c r="B5447" s="12"/>
      <c r="C5447" s="13"/>
      <c r="D5447" s="13"/>
      <c r="E5447" s="13"/>
      <c r="F5447" s="13"/>
    </row>
    <row r="5448" spans="1:6">
      <c r="A5448" s="112"/>
      <c r="B5448" s="12"/>
      <c r="C5448" s="13"/>
      <c r="D5448" s="13"/>
      <c r="E5448" s="13"/>
      <c r="F5448" s="13"/>
    </row>
    <row r="5449" spans="1:6">
      <c r="A5449" s="112"/>
      <c r="B5449" s="12"/>
      <c r="C5449" s="13"/>
      <c r="D5449" s="13"/>
      <c r="E5449" s="13"/>
      <c r="F5449" s="13"/>
    </row>
    <row r="5450" spans="1:6">
      <c r="A5450" s="112"/>
      <c r="B5450" s="12"/>
      <c r="C5450" s="13"/>
      <c r="D5450" s="13"/>
      <c r="E5450" s="13"/>
      <c r="F5450" s="13"/>
    </row>
    <row r="5451" spans="1:6">
      <c r="A5451" s="112"/>
      <c r="B5451" s="12"/>
      <c r="C5451" s="13"/>
      <c r="D5451" s="13"/>
      <c r="E5451" s="13"/>
      <c r="F5451" s="13"/>
    </row>
    <row r="5452" spans="1:6">
      <c r="A5452" s="112"/>
      <c r="B5452" s="12"/>
      <c r="C5452" s="13"/>
      <c r="D5452" s="13"/>
      <c r="E5452" s="13"/>
      <c r="F5452" s="13"/>
    </row>
    <row r="5453" spans="1:6">
      <c r="A5453" s="112"/>
      <c r="B5453" s="12"/>
      <c r="C5453" s="13"/>
      <c r="D5453" s="13"/>
      <c r="E5453" s="13"/>
      <c r="F5453" s="13"/>
    </row>
    <row r="5454" spans="1:6">
      <c r="A5454" s="112"/>
      <c r="B5454" s="12"/>
      <c r="C5454" s="13"/>
      <c r="D5454" s="13"/>
      <c r="E5454" s="13"/>
      <c r="F5454" s="13"/>
    </row>
    <row r="5455" spans="1:6">
      <c r="A5455" s="112"/>
      <c r="B5455" s="12"/>
      <c r="C5455" s="13"/>
      <c r="D5455" s="13"/>
      <c r="E5455" s="13"/>
      <c r="F5455" s="13"/>
    </row>
    <row r="5456" spans="1:6">
      <c r="A5456" s="112"/>
      <c r="B5456" s="12"/>
      <c r="C5456" s="13"/>
      <c r="D5456" s="13"/>
      <c r="E5456" s="13"/>
      <c r="F5456" s="13"/>
    </row>
    <row r="5457" spans="1:6">
      <c r="A5457" s="112"/>
      <c r="B5457" s="12"/>
      <c r="C5457" s="13"/>
      <c r="D5457" s="13"/>
      <c r="E5457" s="13"/>
      <c r="F5457" s="13"/>
    </row>
    <row r="5458" spans="1:6">
      <c r="A5458" s="112"/>
      <c r="B5458" s="12"/>
      <c r="C5458" s="13"/>
      <c r="D5458" s="13"/>
      <c r="E5458" s="13"/>
      <c r="F5458" s="13"/>
    </row>
    <row r="5459" spans="1:6">
      <c r="A5459" s="112"/>
      <c r="B5459" s="12"/>
      <c r="C5459" s="13"/>
      <c r="D5459" s="13"/>
      <c r="E5459" s="13"/>
      <c r="F5459" s="13"/>
    </row>
    <row r="5460" spans="1:6">
      <c r="A5460" s="112"/>
      <c r="B5460" s="12"/>
      <c r="C5460" s="13"/>
      <c r="D5460" s="13"/>
      <c r="E5460" s="13"/>
      <c r="F5460" s="13"/>
    </row>
    <row r="5461" spans="1:6">
      <c r="A5461" s="112"/>
      <c r="B5461" s="12"/>
      <c r="C5461" s="13"/>
      <c r="D5461" s="13"/>
      <c r="E5461" s="13"/>
      <c r="F5461" s="13"/>
    </row>
    <row r="5462" spans="1:6">
      <c r="A5462" s="112"/>
      <c r="B5462" s="12"/>
      <c r="C5462" s="13"/>
      <c r="D5462" s="13"/>
      <c r="E5462" s="13"/>
      <c r="F5462" s="13"/>
    </row>
    <row r="5463" spans="1:6">
      <c r="A5463" s="112"/>
      <c r="B5463" s="12"/>
      <c r="C5463" s="13"/>
      <c r="D5463" s="13"/>
      <c r="E5463" s="13"/>
      <c r="F5463" s="13"/>
    </row>
    <row r="5464" spans="1:6">
      <c r="A5464" s="112"/>
      <c r="B5464" s="12"/>
      <c r="C5464" s="13"/>
      <c r="D5464" s="13"/>
      <c r="E5464" s="13"/>
      <c r="F5464" s="13"/>
    </row>
    <row r="5465" spans="1:6">
      <c r="A5465" s="112"/>
      <c r="B5465" s="12"/>
      <c r="C5465" s="13"/>
      <c r="D5465" s="13"/>
      <c r="E5465" s="13"/>
      <c r="F5465" s="13"/>
    </row>
    <row r="5466" spans="1:6">
      <c r="A5466" s="112"/>
      <c r="B5466" s="12"/>
      <c r="C5466" s="13"/>
      <c r="D5466" s="13"/>
      <c r="E5466" s="13"/>
      <c r="F5466" s="13"/>
    </row>
    <row r="5467" spans="1:6">
      <c r="A5467" s="112"/>
      <c r="B5467" s="12"/>
      <c r="C5467" s="13"/>
      <c r="D5467" s="13"/>
      <c r="E5467" s="13"/>
      <c r="F5467" s="13"/>
    </row>
    <row r="5468" spans="1:6">
      <c r="A5468" s="112"/>
      <c r="B5468" s="12"/>
      <c r="C5468" s="13"/>
      <c r="D5468" s="13"/>
      <c r="E5468" s="13"/>
      <c r="F5468" s="13"/>
    </row>
    <row r="5469" spans="1:6">
      <c r="A5469" s="112"/>
      <c r="B5469" s="12"/>
      <c r="C5469" s="13"/>
      <c r="D5469" s="13"/>
      <c r="E5469" s="13"/>
      <c r="F5469" s="13"/>
    </row>
    <row r="5470" spans="1:6">
      <c r="A5470" s="112"/>
      <c r="B5470" s="12"/>
      <c r="C5470" s="13"/>
      <c r="D5470" s="13"/>
      <c r="E5470" s="13"/>
      <c r="F5470" s="13"/>
    </row>
    <row r="5471" spans="1:6">
      <c r="A5471" s="112"/>
      <c r="B5471" s="12"/>
      <c r="C5471" s="13"/>
      <c r="D5471" s="13"/>
      <c r="E5471" s="13"/>
      <c r="F5471" s="13"/>
    </row>
    <row r="5472" spans="1:6">
      <c r="A5472" s="112"/>
      <c r="B5472" s="12"/>
      <c r="C5472" s="13"/>
      <c r="D5472" s="13"/>
      <c r="E5472" s="13"/>
      <c r="F5472" s="13"/>
    </row>
    <row r="5473" spans="1:6">
      <c r="A5473" s="112"/>
      <c r="B5473" s="12"/>
      <c r="C5473" s="13"/>
      <c r="D5473" s="13"/>
      <c r="E5473" s="13"/>
      <c r="F5473" s="13"/>
    </row>
    <row r="5474" spans="1:6">
      <c r="A5474" s="112"/>
      <c r="B5474" s="12"/>
      <c r="C5474" s="13"/>
      <c r="D5474" s="13"/>
      <c r="E5474" s="13"/>
      <c r="F5474" s="13"/>
    </row>
    <row r="5475" spans="1:6">
      <c r="A5475" s="112"/>
      <c r="B5475" s="12"/>
      <c r="C5475" s="13"/>
      <c r="D5475" s="13"/>
      <c r="E5475" s="13"/>
      <c r="F5475" s="13"/>
    </row>
    <row r="5476" spans="1:6">
      <c r="A5476" s="112"/>
      <c r="B5476" s="12"/>
      <c r="C5476" s="13"/>
      <c r="D5476" s="13"/>
      <c r="E5476" s="13"/>
      <c r="F5476" s="13"/>
    </row>
    <row r="5477" spans="1:6">
      <c r="A5477" s="112"/>
      <c r="B5477" s="12"/>
      <c r="C5477" s="13"/>
      <c r="D5477" s="13"/>
      <c r="E5477" s="13"/>
      <c r="F5477" s="13"/>
    </row>
    <row r="5478" spans="1:6">
      <c r="A5478" s="112"/>
      <c r="B5478" s="12"/>
      <c r="C5478" s="13"/>
      <c r="D5478" s="13"/>
      <c r="E5478" s="13"/>
      <c r="F5478" s="13"/>
    </row>
    <row r="5479" spans="1:6">
      <c r="A5479" s="112"/>
      <c r="B5479" s="12"/>
      <c r="C5479" s="13"/>
      <c r="D5479" s="13"/>
      <c r="E5479" s="13"/>
      <c r="F5479" s="13"/>
    </row>
    <row r="5480" spans="1:6">
      <c r="A5480" s="112"/>
      <c r="B5480" s="12"/>
      <c r="C5480" s="13"/>
      <c r="D5480" s="13"/>
      <c r="E5480" s="13"/>
      <c r="F5480" s="13"/>
    </row>
    <row r="5481" spans="1:6">
      <c r="A5481" s="112"/>
      <c r="B5481" s="12"/>
      <c r="C5481" s="13"/>
      <c r="D5481" s="13"/>
      <c r="E5481" s="13"/>
      <c r="F5481" s="13"/>
    </row>
    <row r="5482" spans="1:6">
      <c r="A5482" s="112"/>
      <c r="B5482" s="12"/>
      <c r="C5482" s="13"/>
      <c r="D5482" s="13"/>
      <c r="E5482" s="13"/>
      <c r="F5482" s="13"/>
    </row>
    <row r="5483" spans="1:6">
      <c r="A5483" s="112"/>
      <c r="B5483" s="12"/>
      <c r="C5483" s="13"/>
      <c r="D5483" s="13"/>
      <c r="E5483" s="13"/>
      <c r="F5483" s="13"/>
    </row>
    <row r="5484" spans="1:6">
      <c r="A5484" s="112"/>
      <c r="B5484" s="12"/>
      <c r="C5484" s="13"/>
      <c r="D5484" s="13"/>
      <c r="E5484" s="13"/>
      <c r="F5484" s="13"/>
    </row>
    <row r="5485" spans="1:6">
      <c r="A5485" s="112"/>
      <c r="B5485" s="12"/>
      <c r="C5485" s="13"/>
      <c r="D5485" s="13"/>
      <c r="E5485" s="13"/>
      <c r="F5485" s="13"/>
    </row>
    <row r="5486" spans="1:6">
      <c r="A5486" s="112"/>
      <c r="B5486" s="12"/>
      <c r="C5486" s="13"/>
      <c r="D5486" s="13"/>
      <c r="E5486" s="13"/>
      <c r="F5486" s="13"/>
    </row>
    <row r="5487" spans="1:6">
      <c r="A5487" s="112"/>
      <c r="B5487" s="12"/>
      <c r="C5487" s="13"/>
      <c r="D5487" s="13"/>
      <c r="E5487" s="13"/>
      <c r="F5487" s="13"/>
    </row>
    <row r="5488" spans="1:6">
      <c r="A5488" s="112"/>
      <c r="B5488" s="12"/>
      <c r="C5488" s="13"/>
      <c r="D5488" s="13"/>
      <c r="E5488" s="13"/>
      <c r="F5488" s="13"/>
    </row>
    <row r="5489" spans="1:6">
      <c r="A5489" s="112"/>
      <c r="B5489" s="12"/>
      <c r="C5489" s="13"/>
      <c r="D5489" s="13"/>
      <c r="E5489" s="13"/>
      <c r="F5489" s="13"/>
    </row>
    <row r="5490" spans="1:6">
      <c r="A5490" s="112"/>
      <c r="B5490" s="12"/>
      <c r="C5490" s="13"/>
      <c r="D5490" s="13"/>
      <c r="E5490" s="13"/>
      <c r="F5490" s="13"/>
    </row>
    <row r="5491" spans="1:6">
      <c r="A5491" s="112"/>
      <c r="B5491" s="12"/>
      <c r="C5491" s="13"/>
      <c r="D5491" s="13"/>
      <c r="E5491" s="13"/>
      <c r="F5491" s="13"/>
    </row>
    <row r="5492" spans="1:6">
      <c r="A5492" s="112"/>
      <c r="B5492" s="12"/>
      <c r="C5492" s="13"/>
      <c r="D5492" s="13"/>
      <c r="E5492" s="13"/>
      <c r="F5492" s="13"/>
    </row>
    <row r="5493" spans="1:6">
      <c r="A5493" s="112"/>
      <c r="B5493" s="12"/>
      <c r="C5493" s="13"/>
      <c r="D5493" s="13"/>
      <c r="E5493" s="13"/>
      <c r="F5493" s="13"/>
    </row>
    <row r="5494" spans="1:6">
      <c r="A5494" s="112"/>
      <c r="B5494" s="12"/>
      <c r="C5494" s="13"/>
      <c r="D5494" s="13"/>
      <c r="E5494" s="13"/>
      <c r="F5494" s="13"/>
    </row>
    <row r="5495" spans="1:6">
      <c r="A5495" s="112"/>
      <c r="B5495" s="12"/>
      <c r="C5495" s="13"/>
      <c r="D5495" s="13"/>
      <c r="E5495" s="13"/>
      <c r="F5495" s="13"/>
    </row>
    <row r="5496" spans="1:6">
      <c r="A5496" s="112"/>
      <c r="B5496" s="12"/>
      <c r="C5496" s="13"/>
      <c r="D5496" s="13"/>
      <c r="E5496" s="13"/>
      <c r="F5496" s="13"/>
    </row>
    <row r="5497" spans="1:6">
      <c r="A5497" s="112"/>
      <c r="B5497" s="12"/>
      <c r="C5497" s="13"/>
      <c r="D5497" s="13"/>
      <c r="E5497" s="13"/>
      <c r="F5497" s="13"/>
    </row>
    <row r="5498" spans="1:6">
      <c r="A5498" s="112"/>
      <c r="B5498" s="12"/>
      <c r="C5498" s="13"/>
      <c r="D5498" s="13"/>
      <c r="E5498" s="13"/>
      <c r="F5498" s="13"/>
    </row>
    <row r="5499" spans="1:6">
      <c r="A5499" s="112"/>
      <c r="B5499" s="12"/>
      <c r="C5499" s="13"/>
      <c r="D5499" s="13"/>
      <c r="E5499" s="13"/>
      <c r="F5499" s="13"/>
    </row>
    <row r="5500" spans="1:6">
      <c r="A5500" s="112"/>
      <c r="B5500" s="12"/>
      <c r="C5500" s="13"/>
      <c r="D5500" s="13"/>
      <c r="E5500" s="13"/>
      <c r="F5500" s="13"/>
    </row>
    <row r="5501" spans="1:6">
      <c r="A5501" s="112"/>
      <c r="B5501" s="12"/>
      <c r="C5501" s="13"/>
      <c r="D5501" s="13"/>
      <c r="E5501" s="13"/>
      <c r="F5501" s="13"/>
    </row>
    <row r="5502" spans="1:6">
      <c r="A5502" s="112"/>
      <c r="B5502" s="12"/>
      <c r="C5502" s="13"/>
      <c r="D5502" s="13"/>
      <c r="E5502" s="13"/>
      <c r="F5502" s="13"/>
    </row>
    <row r="5503" spans="1:6">
      <c r="A5503" s="112"/>
      <c r="B5503" s="12"/>
      <c r="C5503" s="13"/>
      <c r="D5503" s="13"/>
      <c r="E5503" s="13"/>
      <c r="F5503" s="13"/>
    </row>
    <row r="5504" spans="1:6">
      <c r="A5504" s="112"/>
      <c r="B5504" s="12"/>
      <c r="C5504" s="13"/>
      <c r="D5504" s="13"/>
      <c r="E5504" s="13"/>
      <c r="F5504" s="13"/>
    </row>
    <row r="5505" spans="1:6">
      <c r="A5505" s="112"/>
      <c r="B5505" s="12"/>
      <c r="C5505" s="13"/>
      <c r="D5505" s="13"/>
      <c r="E5505" s="13"/>
      <c r="F5505" s="13"/>
    </row>
    <row r="5506" spans="1:6">
      <c r="A5506" s="112"/>
      <c r="B5506" s="12"/>
      <c r="C5506" s="13"/>
      <c r="D5506" s="13"/>
      <c r="E5506" s="13"/>
      <c r="F5506" s="13"/>
    </row>
    <row r="5507" spans="1:6">
      <c r="A5507" s="112"/>
      <c r="B5507" s="12"/>
      <c r="C5507" s="13"/>
      <c r="D5507" s="13"/>
      <c r="E5507" s="13"/>
      <c r="F5507" s="13"/>
    </row>
    <row r="5508" spans="1:6">
      <c r="A5508" s="112"/>
      <c r="B5508" s="12"/>
      <c r="C5508" s="13"/>
      <c r="D5508" s="13"/>
      <c r="E5508" s="13"/>
      <c r="F5508" s="13"/>
    </row>
    <row r="5509" spans="1:6">
      <c r="A5509" s="112"/>
      <c r="B5509" s="12"/>
      <c r="C5509" s="13"/>
      <c r="D5509" s="13"/>
      <c r="E5509" s="13"/>
      <c r="F5509" s="13"/>
    </row>
    <row r="5510" spans="1:6">
      <c r="A5510" s="112"/>
      <c r="B5510" s="12"/>
      <c r="C5510" s="13"/>
      <c r="D5510" s="13"/>
      <c r="E5510" s="13"/>
      <c r="F5510" s="13"/>
    </row>
    <row r="5511" spans="1:6">
      <c r="A5511" s="112"/>
      <c r="B5511" s="12"/>
      <c r="C5511" s="13"/>
      <c r="D5511" s="13"/>
      <c r="E5511" s="13"/>
      <c r="F5511" s="13"/>
    </row>
    <row r="5512" spans="1:6">
      <c r="A5512" s="112"/>
      <c r="B5512" s="12"/>
      <c r="C5512" s="13"/>
      <c r="D5512" s="13"/>
      <c r="E5512" s="13"/>
      <c r="F5512" s="13"/>
    </row>
    <row r="5513" spans="1:6">
      <c r="A5513" s="112"/>
      <c r="B5513" s="12"/>
      <c r="C5513" s="13"/>
      <c r="D5513" s="13"/>
      <c r="E5513" s="13"/>
      <c r="F5513" s="13"/>
    </row>
    <row r="5514" spans="1:6">
      <c r="A5514" s="112"/>
      <c r="B5514" s="12"/>
      <c r="C5514" s="13"/>
      <c r="D5514" s="13"/>
      <c r="E5514" s="13"/>
      <c r="F5514" s="13"/>
    </row>
    <row r="5515" spans="1:6">
      <c r="A5515" s="112"/>
      <c r="B5515" s="12"/>
      <c r="C5515" s="13"/>
      <c r="D5515" s="13"/>
      <c r="E5515" s="13"/>
      <c r="F5515" s="13"/>
    </row>
    <row r="5516" spans="1:6">
      <c r="A5516" s="112"/>
      <c r="B5516" s="12"/>
      <c r="C5516" s="13"/>
      <c r="D5516" s="13"/>
      <c r="E5516" s="13"/>
      <c r="F5516" s="13"/>
    </row>
    <row r="5517" spans="1:6">
      <c r="A5517" s="112"/>
      <c r="B5517" s="12"/>
      <c r="C5517" s="13"/>
      <c r="D5517" s="13"/>
      <c r="E5517" s="13"/>
      <c r="F5517" s="13"/>
    </row>
    <row r="5518" spans="1:6">
      <c r="A5518" s="112"/>
      <c r="B5518" s="12"/>
      <c r="C5518" s="13"/>
      <c r="D5518" s="13"/>
      <c r="E5518" s="13"/>
      <c r="F5518" s="13"/>
    </row>
    <row r="5519" spans="1:6">
      <c r="A5519" s="112"/>
      <c r="B5519" s="12"/>
      <c r="C5519" s="13"/>
      <c r="D5519" s="13"/>
      <c r="E5519" s="13"/>
      <c r="F5519" s="13"/>
    </row>
    <row r="5520" spans="1:6">
      <c r="A5520" s="112"/>
      <c r="B5520" s="12"/>
      <c r="C5520" s="13"/>
      <c r="D5520" s="13"/>
      <c r="E5520" s="13"/>
      <c r="F5520" s="13"/>
    </row>
    <row r="5521" spans="1:6">
      <c r="A5521" s="112"/>
      <c r="B5521" s="12"/>
      <c r="C5521" s="13"/>
      <c r="D5521" s="13"/>
      <c r="E5521" s="13"/>
      <c r="F5521" s="13"/>
    </row>
    <row r="5522" spans="1:6">
      <c r="A5522" s="112"/>
      <c r="B5522" s="12"/>
      <c r="C5522" s="13"/>
      <c r="D5522" s="13"/>
      <c r="E5522" s="13"/>
      <c r="F5522" s="13"/>
    </row>
    <row r="5523" spans="1:6">
      <c r="A5523" s="112"/>
      <c r="B5523" s="12"/>
      <c r="C5523" s="13"/>
      <c r="D5523" s="13"/>
      <c r="E5523" s="13"/>
      <c r="F5523" s="13"/>
    </row>
    <row r="5524" spans="1:6" ht="15" customHeight="1">
      <c r="A5524" s="112"/>
      <c r="B5524" s="12"/>
      <c r="C5524" s="13"/>
      <c r="D5524" s="13"/>
      <c r="E5524" s="13"/>
      <c r="F5524" s="13"/>
    </row>
    <row r="5525" spans="1:6">
      <c r="A5525" s="112"/>
      <c r="B5525" s="12"/>
      <c r="C5525" s="13"/>
      <c r="D5525" s="13"/>
      <c r="E5525" s="13"/>
      <c r="F5525" s="13"/>
    </row>
    <row r="5526" spans="1:6">
      <c r="A5526" s="112"/>
      <c r="B5526" s="12"/>
      <c r="C5526" s="13"/>
      <c r="D5526" s="13"/>
      <c r="E5526" s="13"/>
      <c r="F5526" s="13"/>
    </row>
    <row r="5527" spans="1:6">
      <c r="A5527" s="112"/>
      <c r="B5527" s="12"/>
      <c r="C5527" s="13"/>
      <c r="D5527" s="13"/>
      <c r="E5527" s="13"/>
      <c r="F5527" s="13"/>
    </row>
    <row r="5528" spans="1:6">
      <c r="A5528" s="112"/>
      <c r="B5528" s="12"/>
      <c r="C5528" s="13"/>
      <c r="D5528" s="13"/>
      <c r="E5528" s="13"/>
      <c r="F5528" s="13"/>
    </row>
    <row r="5529" spans="1:6">
      <c r="A5529" s="112"/>
      <c r="B5529" s="12"/>
      <c r="C5529" s="13"/>
      <c r="D5529" s="13"/>
      <c r="E5529" s="13"/>
      <c r="F5529" s="13"/>
    </row>
    <row r="5530" spans="1:6">
      <c r="A5530" s="112"/>
      <c r="B5530" s="12"/>
      <c r="C5530" s="13"/>
      <c r="D5530" s="13"/>
      <c r="E5530" s="13"/>
      <c r="F5530" s="13"/>
    </row>
    <row r="5531" spans="1:6">
      <c r="A5531" s="112"/>
      <c r="B5531" s="12"/>
      <c r="C5531" s="13"/>
      <c r="D5531" s="13"/>
      <c r="E5531" s="13"/>
      <c r="F5531" s="13"/>
    </row>
    <row r="5532" spans="1:6">
      <c r="A5532" s="112"/>
      <c r="B5532" s="12"/>
      <c r="C5532" s="13"/>
      <c r="D5532" s="13"/>
      <c r="E5532" s="13"/>
      <c r="F5532" s="13"/>
    </row>
    <row r="5533" spans="1:6">
      <c r="A5533" s="112"/>
      <c r="B5533" s="12"/>
      <c r="C5533" s="13"/>
      <c r="D5533" s="13"/>
      <c r="E5533" s="13"/>
      <c r="F5533" s="13"/>
    </row>
    <row r="5534" spans="1:6">
      <c r="A5534" s="112"/>
      <c r="B5534" s="12"/>
      <c r="C5534" s="13"/>
      <c r="D5534" s="13"/>
      <c r="E5534" s="13"/>
      <c r="F5534" s="13"/>
    </row>
    <row r="5535" spans="1:6">
      <c r="A5535" s="112"/>
      <c r="B5535" s="12"/>
      <c r="C5535" s="13"/>
      <c r="D5535" s="13"/>
      <c r="E5535" s="13"/>
      <c r="F5535" s="13"/>
    </row>
    <row r="5536" spans="1:6">
      <c r="A5536" s="112"/>
      <c r="B5536" s="12"/>
      <c r="C5536" s="13"/>
      <c r="D5536" s="13"/>
      <c r="E5536" s="13"/>
      <c r="F5536" s="13"/>
    </row>
    <row r="5537" spans="1:6">
      <c r="A5537" s="112"/>
      <c r="B5537" s="12"/>
      <c r="C5537" s="13"/>
      <c r="D5537" s="13"/>
      <c r="E5537" s="13"/>
      <c r="F5537" s="13"/>
    </row>
    <row r="5538" spans="1:6">
      <c r="A5538" s="112"/>
      <c r="B5538" s="12"/>
      <c r="C5538" s="13"/>
      <c r="D5538" s="13"/>
      <c r="E5538" s="13"/>
      <c r="F5538" s="13"/>
    </row>
    <row r="5539" spans="1:6">
      <c r="A5539" s="112"/>
      <c r="B5539" s="12"/>
      <c r="C5539" s="13"/>
      <c r="D5539" s="13"/>
      <c r="E5539" s="13"/>
      <c r="F5539" s="13"/>
    </row>
    <row r="5540" spans="1:6">
      <c r="A5540" s="112"/>
      <c r="B5540" s="12"/>
      <c r="C5540" s="13"/>
      <c r="D5540" s="13"/>
      <c r="E5540" s="13"/>
      <c r="F5540" s="13"/>
    </row>
    <row r="5541" spans="1:6">
      <c r="A5541" s="112"/>
      <c r="B5541" s="12"/>
      <c r="C5541" s="13"/>
      <c r="D5541" s="13"/>
      <c r="E5541" s="13"/>
      <c r="F5541" s="13"/>
    </row>
    <row r="5542" spans="1:6">
      <c r="A5542" s="112"/>
      <c r="B5542" s="12"/>
      <c r="C5542" s="13"/>
      <c r="D5542" s="13"/>
      <c r="E5542" s="13"/>
      <c r="F5542" s="13"/>
    </row>
    <row r="5543" spans="1:6">
      <c r="A5543" s="112"/>
      <c r="B5543" s="12"/>
      <c r="C5543" s="13"/>
      <c r="D5543" s="13"/>
      <c r="E5543" s="13"/>
      <c r="F5543" s="13"/>
    </row>
    <row r="5544" spans="1:6">
      <c r="A5544" s="112"/>
      <c r="B5544" s="12"/>
      <c r="C5544" s="13"/>
      <c r="D5544" s="13"/>
      <c r="E5544" s="13"/>
      <c r="F5544" s="13"/>
    </row>
    <row r="5545" spans="1:6">
      <c r="A5545" s="112"/>
      <c r="B5545" s="12"/>
      <c r="C5545" s="13"/>
      <c r="D5545" s="13"/>
      <c r="E5545" s="13"/>
      <c r="F5545" s="13"/>
    </row>
    <row r="5546" spans="1:6">
      <c r="A5546" s="112"/>
      <c r="B5546" s="12"/>
      <c r="C5546" s="13"/>
      <c r="D5546" s="13"/>
      <c r="E5546" s="13"/>
      <c r="F5546" s="13"/>
    </row>
    <row r="5547" spans="1:6">
      <c r="A5547" s="112"/>
      <c r="B5547" s="12"/>
      <c r="C5547" s="13"/>
      <c r="D5547" s="13"/>
      <c r="E5547" s="13"/>
      <c r="F5547" s="13"/>
    </row>
    <row r="5548" spans="1:6">
      <c r="A5548" s="112"/>
      <c r="B5548" s="12"/>
      <c r="C5548" s="13"/>
      <c r="D5548" s="13"/>
      <c r="E5548" s="13"/>
      <c r="F5548" s="13"/>
    </row>
    <row r="5549" spans="1:6">
      <c r="A5549" s="112"/>
      <c r="B5549" s="12"/>
      <c r="C5549" s="13"/>
      <c r="D5549" s="13"/>
      <c r="E5549" s="13"/>
      <c r="F5549" s="13"/>
    </row>
    <row r="5550" spans="1:6">
      <c r="A5550" s="112"/>
      <c r="B5550" s="12"/>
      <c r="C5550" s="13"/>
      <c r="D5550" s="13"/>
      <c r="E5550" s="13"/>
      <c r="F5550" s="13"/>
    </row>
    <row r="5551" spans="1:6">
      <c r="A5551" s="112"/>
      <c r="B5551" s="12"/>
      <c r="C5551" s="13"/>
      <c r="D5551" s="13"/>
      <c r="E5551" s="13"/>
      <c r="F5551" s="13"/>
    </row>
    <row r="5552" spans="1:6">
      <c r="A5552" s="112"/>
      <c r="B5552" s="12"/>
      <c r="C5552" s="13"/>
      <c r="D5552" s="13"/>
      <c r="E5552" s="13"/>
      <c r="F5552" s="13"/>
    </row>
    <row r="5553" spans="1:6">
      <c r="A5553" s="112"/>
      <c r="B5553" s="12"/>
      <c r="C5553" s="13"/>
      <c r="D5553" s="13"/>
      <c r="E5553" s="13"/>
      <c r="F5553" s="13"/>
    </row>
    <row r="5554" spans="1:6">
      <c r="A5554" s="112"/>
      <c r="B5554" s="12"/>
      <c r="C5554" s="13"/>
      <c r="D5554" s="13"/>
      <c r="E5554" s="13"/>
      <c r="F5554" s="13"/>
    </row>
    <row r="5555" spans="1:6">
      <c r="A5555" s="112"/>
      <c r="B5555" s="12"/>
      <c r="C5555" s="13"/>
      <c r="D5555" s="13"/>
      <c r="E5555" s="13"/>
      <c r="F5555" s="13"/>
    </row>
    <row r="5556" spans="1:6">
      <c r="A5556" s="112"/>
      <c r="B5556" s="12"/>
      <c r="C5556" s="13"/>
      <c r="D5556" s="13"/>
      <c r="E5556" s="13"/>
      <c r="F5556" s="13"/>
    </row>
    <row r="5557" spans="1:6">
      <c r="A5557" s="112"/>
      <c r="B5557" s="12"/>
      <c r="C5557" s="13"/>
      <c r="D5557" s="13"/>
      <c r="E5557" s="13"/>
      <c r="F5557" s="13"/>
    </row>
    <row r="5558" spans="1:6">
      <c r="A5558" s="112"/>
      <c r="B5558" s="12"/>
      <c r="C5558" s="13"/>
      <c r="D5558" s="13"/>
      <c r="E5558" s="13"/>
      <c r="F5558" s="13"/>
    </row>
    <row r="5559" spans="1:6">
      <c r="A5559" s="112"/>
      <c r="B5559" s="12"/>
      <c r="C5559" s="13"/>
      <c r="D5559" s="13"/>
      <c r="E5559" s="13"/>
      <c r="F5559" s="13"/>
    </row>
    <row r="5560" spans="1:6">
      <c r="A5560" s="112"/>
      <c r="B5560" s="12"/>
      <c r="C5560" s="13"/>
      <c r="D5560" s="13"/>
      <c r="E5560" s="13"/>
      <c r="F5560" s="13"/>
    </row>
    <row r="5561" spans="1:6">
      <c r="A5561" s="112"/>
      <c r="B5561" s="12"/>
      <c r="C5561" s="13"/>
      <c r="D5561" s="13"/>
      <c r="E5561" s="13"/>
      <c r="F5561" s="13"/>
    </row>
    <row r="5562" spans="1:6">
      <c r="A5562" s="112"/>
      <c r="B5562" s="12"/>
      <c r="C5562" s="13"/>
      <c r="D5562" s="13"/>
      <c r="E5562" s="13"/>
      <c r="F5562" s="13"/>
    </row>
    <row r="5563" spans="1:6">
      <c r="A5563" s="112"/>
      <c r="B5563" s="12"/>
      <c r="C5563" s="13"/>
      <c r="D5563" s="13"/>
      <c r="E5563" s="13"/>
      <c r="F5563" s="13"/>
    </row>
    <row r="5564" spans="1:6">
      <c r="A5564" s="112"/>
      <c r="B5564" s="12"/>
      <c r="C5564" s="13"/>
      <c r="D5564" s="13"/>
      <c r="E5564" s="13"/>
      <c r="F5564" s="13"/>
    </row>
    <row r="5565" spans="1:6">
      <c r="A5565" s="112"/>
      <c r="B5565" s="12"/>
      <c r="C5565" s="13"/>
      <c r="D5565" s="13"/>
      <c r="E5565" s="13"/>
      <c r="F5565" s="13"/>
    </row>
    <row r="5566" spans="1:6">
      <c r="A5566" s="112"/>
      <c r="B5566" s="12"/>
      <c r="C5566" s="13"/>
      <c r="D5566" s="13"/>
      <c r="E5566" s="13"/>
      <c r="F5566" s="13"/>
    </row>
    <row r="5567" spans="1:6">
      <c r="A5567" s="112"/>
      <c r="B5567" s="12"/>
      <c r="C5567" s="13"/>
      <c r="D5567" s="13"/>
      <c r="E5567" s="13"/>
      <c r="F5567" s="13"/>
    </row>
    <row r="5568" spans="1:6">
      <c r="A5568" s="112"/>
      <c r="B5568" s="12"/>
      <c r="C5568" s="13"/>
      <c r="D5568" s="13"/>
      <c r="E5568" s="13"/>
      <c r="F5568" s="13"/>
    </row>
    <row r="5569" spans="1:6">
      <c r="A5569" s="112"/>
      <c r="B5569" s="12"/>
      <c r="C5569" s="13"/>
      <c r="D5569" s="13"/>
      <c r="E5569" s="13"/>
      <c r="F5569" s="13"/>
    </row>
    <row r="5570" spans="1:6">
      <c r="A5570" s="112"/>
      <c r="B5570" s="12"/>
      <c r="C5570" s="13"/>
      <c r="D5570" s="13"/>
      <c r="E5570" s="13"/>
      <c r="F5570" s="13"/>
    </row>
    <row r="5571" spans="1:6">
      <c r="A5571" s="112"/>
      <c r="B5571" s="12"/>
      <c r="C5571" s="13"/>
      <c r="D5571" s="13"/>
      <c r="E5571" s="13"/>
      <c r="F5571" s="13"/>
    </row>
    <row r="5572" spans="1:6">
      <c r="A5572" s="112"/>
      <c r="B5572" s="12"/>
      <c r="C5572" s="13"/>
      <c r="D5572" s="13"/>
      <c r="E5572" s="13"/>
      <c r="F5572" s="13"/>
    </row>
    <row r="5573" spans="1:6">
      <c r="A5573" s="112"/>
      <c r="B5573" s="12"/>
      <c r="C5573" s="13"/>
      <c r="D5573" s="13"/>
      <c r="E5573" s="13"/>
      <c r="F5573" s="13"/>
    </row>
    <row r="5574" spans="1:6">
      <c r="A5574" s="112"/>
      <c r="B5574" s="12"/>
      <c r="C5574" s="13"/>
      <c r="D5574" s="13"/>
      <c r="E5574" s="13"/>
      <c r="F5574" s="13"/>
    </row>
    <row r="5575" spans="1:6">
      <c r="A5575" s="112"/>
      <c r="B5575" s="12"/>
      <c r="C5575" s="13"/>
      <c r="D5575" s="13"/>
      <c r="E5575" s="13"/>
      <c r="F5575" s="13"/>
    </row>
    <row r="5576" spans="1:6">
      <c r="A5576" s="112"/>
      <c r="B5576" s="12"/>
      <c r="C5576" s="13"/>
      <c r="D5576" s="13"/>
      <c r="E5576" s="13"/>
      <c r="F5576" s="13"/>
    </row>
    <row r="5577" spans="1:6">
      <c r="A5577" s="112"/>
      <c r="B5577" s="12"/>
      <c r="C5577" s="13"/>
      <c r="D5577" s="13"/>
      <c r="E5577" s="13"/>
      <c r="F5577" s="13"/>
    </row>
    <row r="5578" spans="1:6">
      <c r="A5578" s="112"/>
      <c r="B5578" s="12"/>
      <c r="C5578" s="13"/>
      <c r="D5578" s="13"/>
      <c r="E5578" s="13"/>
      <c r="F5578" s="13"/>
    </row>
    <row r="5579" spans="1:6">
      <c r="A5579" s="112"/>
      <c r="B5579" s="12"/>
      <c r="C5579" s="13"/>
      <c r="D5579" s="13"/>
      <c r="E5579" s="13"/>
      <c r="F5579" s="13"/>
    </row>
    <row r="5580" spans="1:6">
      <c r="A5580" s="112"/>
      <c r="B5580" s="12"/>
      <c r="C5580" s="13"/>
      <c r="D5580" s="13"/>
      <c r="E5580" s="13"/>
      <c r="F5580" s="13"/>
    </row>
    <row r="5581" spans="1:6">
      <c r="A5581" s="112"/>
      <c r="B5581" s="12"/>
      <c r="C5581" s="13"/>
      <c r="D5581" s="13"/>
      <c r="E5581" s="13"/>
      <c r="F5581" s="13"/>
    </row>
    <row r="5582" spans="1:6">
      <c r="A5582" s="112"/>
      <c r="B5582" s="12"/>
      <c r="C5582" s="13"/>
      <c r="D5582" s="13"/>
      <c r="E5582" s="13"/>
      <c r="F5582" s="13"/>
    </row>
    <row r="5583" spans="1:6">
      <c r="A5583" s="112"/>
      <c r="B5583" s="12"/>
      <c r="C5583" s="13"/>
      <c r="D5583" s="13"/>
      <c r="E5583" s="13"/>
      <c r="F5583" s="13"/>
    </row>
    <row r="5584" spans="1:6">
      <c r="A5584" s="112"/>
      <c r="B5584" s="12"/>
      <c r="C5584" s="13"/>
      <c r="D5584" s="13"/>
      <c r="E5584" s="13"/>
      <c r="F5584" s="13"/>
    </row>
    <row r="5585" spans="1:6">
      <c r="A5585" s="112"/>
      <c r="B5585" s="12"/>
      <c r="C5585" s="13"/>
      <c r="D5585" s="13"/>
      <c r="E5585" s="13"/>
      <c r="F5585" s="13"/>
    </row>
    <row r="5586" spans="1:6">
      <c r="A5586" s="112"/>
      <c r="B5586" s="12"/>
      <c r="C5586" s="13"/>
      <c r="D5586" s="13"/>
      <c r="E5586" s="13"/>
      <c r="F5586" s="13"/>
    </row>
    <row r="5587" spans="1:6">
      <c r="A5587" s="112"/>
      <c r="B5587" s="12"/>
      <c r="C5587" s="13"/>
      <c r="D5587" s="13"/>
      <c r="E5587" s="13"/>
      <c r="F5587" s="13"/>
    </row>
    <row r="5588" spans="1:6">
      <c r="A5588" s="112"/>
      <c r="B5588" s="12"/>
      <c r="C5588" s="13"/>
      <c r="D5588" s="13"/>
      <c r="E5588" s="13"/>
      <c r="F5588" s="13"/>
    </row>
    <row r="5589" spans="1:6">
      <c r="A5589" s="112"/>
      <c r="B5589" s="12"/>
      <c r="C5589" s="13"/>
      <c r="D5589" s="13"/>
      <c r="E5589" s="13"/>
      <c r="F5589" s="13"/>
    </row>
    <row r="5590" spans="1:6">
      <c r="A5590" s="112"/>
      <c r="B5590" s="12"/>
      <c r="C5590" s="13"/>
      <c r="D5590" s="13"/>
      <c r="E5590" s="13"/>
      <c r="F5590" s="13"/>
    </row>
    <row r="5591" spans="1:6">
      <c r="A5591" s="112"/>
      <c r="B5591" s="12"/>
      <c r="C5591" s="13"/>
      <c r="D5591" s="13"/>
      <c r="E5591" s="13"/>
      <c r="F5591" s="13"/>
    </row>
    <row r="5592" spans="1:6">
      <c r="A5592" s="112"/>
      <c r="B5592" s="12"/>
      <c r="C5592" s="13"/>
      <c r="D5592" s="13"/>
      <c r="E5592" s="13"/>
      <c r="F5592" s="13"/>
    </row>
    <row r="5593" spans="1:6">
      <c r="A5593" s="112"/>
      <c r="B5593" s="12"/>
      <c r="C5593" s="13"/>
      <c r="D5593" s="13"/>
      <c r="E5593" s="13"/>
      <c r="F5593" s="13"/>
    </row>
    <row r="5594" spans="1:6">
      <c r="A5594" s="112"/>
      <c r="B5594" s="12"/>
      <c r="C5594" s="13"/>
      <c r="D5594" s="13"/>
      <c r="E5594" s="13"/>
      <c r="F5594" s="13"/>
    </row>
    <row r="5595" spans="1:6">
      <c r="A5595" s="112"/>
      <c r="B5595" s="12"/>
      <c r="C5595" s="13"/>
      <c r="D5595" s="13"/>
      <c r="E5595" s="13"/>
      <c r="F5595" s="13"/>
    </row>
    <row r="5596" spans="1:6">
      <c r="A5596" s="112"/>
      <c r="B5596" s="12"/>
      <c r="C5596" s="13"/>
      <c r="D5596" s="13"/>
      <c r="E5596" s="13"/>
      <c r="F5596" s="13"/>
    </row>
    <row r="5597" spans="1:6">
      <c r="A5597" s="112"/>
      <c r="B5597" s="12"/>
      <c r="C5597" s="13"/>
      <c r="D5597" s="13"/>
      <c r="E5597" s="13"/>
      <c r="F5597" s="13"/>
    </row>
    <row r="5598" spans="1:6">
      <c r="A5598" s="112"/>
      <c r="B5598" s="12"/>
      <c r="C5598" s="13"/>
      <c r="D5598" s="13"/>
      <c r="E5598" s="13"/>
      <c r="F5598" s="13"/>
    </row>
    <row r="5599" spans="1:6">
      <c r="A5599" s="112"/>
      <c r="B5599" s="12"/>
      <c r="C5599" s="13"/>
      <c r="D5599" s="13"/>
      <c r="E5599" s="13"/>
      <c r="F5599" s="13"/>
    </row>
    <row r="5600" spans="1:6">
      <c r="A5600" s="112"/>
      <c r="B5600" s="12"/>
      <c r="C5600" s="13"/>
      <c r="D5600" s="13"/>
      <c r="E5600" s="13"/>
      <c r="F5600" s="13"/>
    </row>
    <row r="5601" spans="1:6">
      <c r="A5601" s="112"/>
      <c r="B5601" s="12"/>
      <c r="C5601" s="13"/>
      <c r="D5601" s="13"/>
      <c r="E5601" s="13"/>
      <c r="F5601" s="13"/>
    </row>
    <row r="5602" spans="1:6">
      <c r="A5602" s="112"/>
      <c r="B5602" s="12"/>
      <c r="C5602" s="13"/>
      <c r="D5602" s="13"/>
      <c r="E5602" s="13"/>
      <c r="F5602" s="13"/>
    </row>
    <row r="5603" spans="1:6">
      <c r="A5603" s="112"/>
      <c r="B5603" s="12"/>
      <c r="C5603" s="13"/>
      <c r="D5603" s="13"/>
      <c r="E5603" s="13"/>
      <c r="F5603" s="13"/>
    </row>
    <row r="5604" spans="1:6">
      <c r="A5604" s="112"/>
      <c r="B5604" s="12"/>
      <c r="C5604" s="13"/>
      <c r="D5604" s="13"/>
      <c r="E5604" s="13"/>
      <c r="F5604" s="13"/>
    </row>
    <row r="5605" spans="1:6">
      <c r="A5605" s="112"/>
      <c r="B5605" s="12"/>
      <c r="C5605" s="13"/>
      <c r="D5605" s="13"/>
      <c r="E5605" s="13"/>
      <c r="F5605" s="13"/>
    </row>
    <row r="5606" spans="1:6">
      <c r="A5606" s="112"/>
      <c r="B5606" s="12"/>
      <c r="C5606" s="13"/>
      <c r="D5606" s="13"/>
      <c r="E5606" s="13"/>
      <c r="F5606" s="13"/>
    </row>
    <row r="5607" spans="1:6">
      <c r="A5607" s="112"/>
      <c r="B5607" s="12"/>
      <c r="C5607" s="13"/>
      <c r="D5607" s="13"/>
      <c r="E5607" s="13"/>
      <c r="F5607" s="13"/>
    </row>
    <row r="5608" spans="1:6">
      <c r="A5608" s="112"/>
      <c r="B5608" s="12"/>
      <c r="C5608" s="13"/>
      <c r="D5608" s="13"/>
      <c r="E5608" s="13"/>
      <c r="F5608" s="13"/>
    </row>
    <row r="5609" spans="1:6">
      <c r="A5609" s="112"/>
      <c r="B5609" s="12"/>
      <c r="C5609" s="13"/>
      <c r="D5609" s="13"/>
      <c r="E5609" s="13"/>
      <c r="F5609" s="13"/>
    </row>
    <row r="5610" spans="1:6">
      <c r="A5610" s="112"/>
      <c r="B5610" s="12"/>
      <c r="C5610" s="13"/>
      <c r="D5610" s="13"/>
      <c r="E5610" s="13"/>
      <c r="F5610" s="13"/>
    </row>
    <row r="5611" spans="1:6">
      <c r="A5611" s="112"/>
      <c r="B5611" s="12"/>
      <c r="C5611" s="13"/>
      <c r="D5611" s="13"/>
      <c r="E5611" s="13"/>
      <c r="F5611" s="13"/>
    </row>
    <row r="5612" spans="1:6">
      <c r="A5612" s="112"/>
      <c r="B5612" s="12"/>
      <c r="C5612" s="13"/>
      <c r="D5612" s="13"/>
      <c r="E5612" s="13"/>
      <c r="F5612" s="13"/>
    </row>
    <row r="5613" spans="1:6">
      <c r="A5613" s="112"/>
      <c r="B5613" s="12"/>
      <c r="C5613" s="13"/>
      <c r="D5613" s="13"/>
      <c r="E5613" s="13"/>
      <c r="F5613" s="13"/>
    </row>
    <row r="5614" spans="1:6">
      <c r="A5614" s="112"/>
      <c r="B5614" s="12"/>
      <c r="C5614" s="13"/>
      <c r="D5614" s="13"/>
      <c r="E5614" s="13"/>
      <c r="F5614" s="13"/>
    </row>
    <row r="5615" spans="1:6">
      <c r="A5615" s="112"/>
      <c r="B5615" s="12"/>
      <c r="C5615" s="13"/>
      <c r="D5615" s="13"/>
      <c r="E5615" s="13"/>
      <c r="F5615" s="13"/>
    </row>
    <row r="5616" spans="1:6">
      <c r="A5616" s="112"/>
      <c r="B5616" s="12"/>
      <c r="C5616" s="13"/>
      <c r="D5616" s="13"/>
      <c r="E5616" s="13"/>
      <c r="F5616" s="13"/>
    </row>
    <row r="5617" spans="1:6">
      <c r="A5617" s="112"/>
      <c r="B5617" s="12"/>
      <c r="C5617" s="13"/>
      <c r="D5617" s="13"/>
      <c r="E5617" s="13"/>
      <c r="F5617" s="13"/>
    </row>
    <row r="5618" spans="1:6">
      <c r="A5618" s="112"/>
      <c r="B5618" s="12"/>
      <c r="C5618" s="13"/>
      <c r="D5618" s="13"/>
      <c r="E5618" s="13"/>
      <c r="F5618" s="13"/>
    </row>
    <row r="5619" spans="1:6">
      <c r="A5619" s="112"/>
      <c r="B5619" s="12"/>
      <c r="C5619" s="13"/>
      <c r="D5619" s="13"/>
      <c r="E5619" s="13"/>
      <c r="F5619" s="13"/>
    </row>
    <row r="5620" spans="1:6">
      <c r="A5620" s="112"/>
      <c r="B5620" s="12"/>
      <c r="C5620" s="13"/>
      <c r="D5620" s="13"/>
      <c r="E5620" s="13"/>
      <c r="F5620" s="13"/>
    </row>
    <row r="5621" spans="1:6">
      <c r="A5621" s="112"/>
      <c r="B5621" s="12"/>
      <c r="C5621" s="13"/>
      <c r="D5621" s="13"/>
      <c r="E5621" s="13"/>
      <c r="F5621" s="13"/>
    </row>
    <row r="5622" spans="1:6">
      <c r="A5622" s="112"/>
      <c r="B5622" s="12"/>
      <c r="C5622" s="13"/>
      <c r="D5622" s="13"/>
      <c r="E5622" s="13"/>
      <c r="F5622" s="13"/>
    </row>
    <row r="5623" spans="1:6">
      <c r="A5623" s="112"/>
      <c r="B5623" s="12"/>
      <c r="C5623" s="13"/>
      <c r="D5623" s="13"/>
      <c r="E5623" s="13"/>
      <c r="F5623" s="13"/>
    </row>
    <row r="5624" spans="1:6">
      <c r="A5624" s="112"/>
      <c r="B5624" s="12"/>
      <c r="C5624" s="13"/>
      <c r="D5624" s="13"/>
      <c r="E5624" s="13"/>
      <c r="F5624" s="13"/>
    </row>
    <row r="5625" spans="1:6">
      <c r="A5625" s="112"/>
      <c r="B5625" s="12"/>
      <c r="C5625" s="13"/>
      <c r="D5625" s="13"/>
      <c r="E5625" s="13"/>
      <c r="F5625" s="13"/>
    </row>
    <row r="5626" spans="1:6">
      <c r="A5626" s="112"/>
      <c r="B5626" s="12"/>
      <c r="C5626" s="13"/>
      <c r="D5626" s="13"/>
      <c r="E5626" s="13"/>
      <c r="F5626" s="13"/>
    </row>
    <row r="5627" spans="1:6">
      <c r="A5627" s="112"/>
      <c r="B5627" s="12"/>
      <c r="C5627" s="13"/>
      <c r="D5627" s="13"/>
      <c r="E5627" s="13"/>
      <c r="F5627" s="13"/>
    </row>
    <row r="5628" spans="1:6">
      <c r="A5628" s="112"/>
      <c r="B5628" s="12"/>
      <c r="C5628" s="13"/>
      <c r="D5628" s="13"/>
      <c r="E5628" s="13"/>
      <c r="F5628" s="13"/>
    </row>
    <row r="5629" spans="1:6">
      <c r="A5629" s="112"/>
      <c r="B5629" s="12"/>
      <c r="C5629" s="13"/>
      <c r="D5629" s="13"/>
      <c r="E5629" s="13"/>
      <c r="F5629" s="13"/>
    </row>
    <row r="5630" spans="1:6">
      <c r="A5630" s="112"/>
      <c r="B5630" s="12"/>
      <c r="C5630" s="13"/>
      <c r="D5630" s="13"/>
      <c r="E5630" s="13"/>
      <c r="F5630" s="13"/>
    </row>
    <row r="5631" spans="1:6">
      <c r="A5631" s="112"/>
      <c r="B5631" s="12"/>
      <c r="C5631" s="13"/>
      <c r="D5631" s="13"/>
      <c r="E5631" s="13"/>
      <c r="F5631" s="13"/>
    </row>
    <row r="5632" spans="1:6">
      <c r="A5632" s="112"/>
      <c r="B5632" s="12"/>
      <c r="C5632" s="13"/>
      <c r="D5632" s="13"/>
      <c r="E5632" s="13"/>
      <c r="F5632" s="13"/>
    </row>
    <row r="5633" spans="1:6">
      <c r="A5633" s="112"/>
      <c r="B5633" s="12"/>
      <c r="C5633" s="13"/>
      <c r="D5633" s="13"/>
      <c r="E5633" s="13"/>
      <c r="F5633" s="13"/>
    </row>
    <row r="5634" spans="1:6">
      <c r="A5634" s="112"/>
      <c r="B5634" s="12"/>
      <c r="C5634" s="13"/>
      <c r="D5634" s="13"/>
      <c r="E5634" s="13"/>
      <c r="F5634" s="13"/>
    </row>
    <row r="5635" spans="1:6">
      <c r="A5635" s="112"/>
      <c r="B5635" s="12"/>
      <c r="C5635" s="13"/>
      <c r="D5635" s="13"/>
      <c r="E5635" s="13"/>
      <c r="F5635" s="13"/>
    </row>
    <row r="5636" spans="1:6">
      <c r="A5636" s="112"/>
      <c r="B5636" s="12"/>
      <c r="C5636" s="13"/>
      <c r="D5636" s="13"/>
      <c r="E5636" s="13"/>
      <c r="F5636" s="13"/>
    </row>
    <row r="5637" spans="1:6">
      <c r="A5637" s="112"/>
      <c r="B5637" s="12"/>
      <c r="C5637" s="13"/>
      <c r="D5637" s="13"/>
      <c r="E5637" s="13"/>
      <c r="F5637" s="13"/>
    </row>
    <row r="5638" spans="1:6">
      <c r="A5638" s="112"/>
      <c r="B5638" s="12"/>
      <c r="C5638" s="13"/>
      <c r="D5638" s="13"/>
      <c r="E5638" s="13"/>
      <c r="F5638" s="13"/>
    </row>
    <row r="5639" spans="1:6">
      <c r="A5639" s="112"/>
      <c r="B5639" s="12"/>
      <c r="C5639" s="13"/>
      <c r="D5639" s="13"/>
      <c r="E5639" s="13"/>
      <c r="F5639" s="13"/>
    </row>
    <row r="5640" spans="1:6">
      <c r="A5640" s="112"/>
      <c r="B5640" s="12"/>
      <c r="C5640" s="13"/>
      <c r="D5640" s="13"/>
      <c r="E5640" s="13"/>
      <c r="F5640" s="13"/>
    </row>
    <row r="5641" spans="1:6">
      <c r="A5641" s="112"/>
      <c r="B5641" s="12"/>
      <c r="C5641" s="13"/>
      <c r="D5641" s="13"/>
      <c r="E5641" s="13"/>
      <c r="F5641" s="13"/>
    </row>
    <row r="5642" spans="1:6">
      <c r="A5642" s="112"/>
      <c r="B5642" s="12"/>
      <c r="C5642" s="13"/>
      <c r="D5642" s="13"/>
      <c r="E5642" s="13"/>
      <c r="F5642" s="13"/>
    </row>
    <row r="5643" spans="1:6">
      <c r="A5643" s="112"/>
      <c r="B5643" s="12"/>
      <c r="C5643" s="13"/>
      <c r="D5643" s="13"/>
      <c r="E5643" s="13"/>
      <c r="F5643" s="13"/>
    </row>
    <row r="5644" spans="1:6">
      <c r="A5644" s="112"/>
      <c r="B5644" s="12"/>
      <c r="C5644" s="13"/>
      <c r="D5644" s="13"/>
      <c r="E5644" s="13"/>
      <c r="F5644" s="13"/>
    </row>
    <row r="5645" spans="1:6">
      <c r="A5645" s="112"/>
      <c r="B5645" s="12"/>
      <c r="C5645" s="13"/>
      <c r="D5645" s="13"/>
      <c r="E5645" s="13"/>
      <c r="F5645" s="13"/>
    </row>
    <row r="5646" spans="1:6">
      <c r="A5646" s="112"/>
      <c r="B5646" s="12"/>
      <c r="C5646" s="13"/>
      <c r="D5646" s="13"/>
      <c r="E5646" s="13"/>
      <c r="F5646" s="13"/>
    </row>
    <row r="5647" spans="1:6">
      <c r="A5647" s="112"/>
      <c r="B5647" s="12"/>
      <c r="C5647" s="13"/>
      <c r="D5647" s="13"/>
      <c r="E5647" s="13"/>
      <c r="F5647" s="13"/>
    </row>
    <row r="5648" spans="1:6">
      <c r="A5648" s="112"/>
      <c r="B5648" s="12"/>
      <c r="C5648" s="13"/>
      <c r="D5648" s="13"/>
      <c r="E5648" s="13"/>
      <c r="F5648" s="13"/>
    </row>
    <row r="5649" spans="1:6">
      <c r="A5649" s="112"/>
      <c r="B5649" s="12"/>
      <c r="C5649" s="13"/>
      <c r="D5649" s="13"/>
      <c r="E5649" s="13"/>
      <c r="F5649" s="13"/>
    </row>
    <row r="5650" spans="1:6">
      <c r="A5650" s="112"/>
      <c r="B5650" s="12"/>
      <c r="C5650" s="13"/>
      <c r="D5650" s="13"/>
      <c r="E5650" s="13"/>
      <c r="F5650" s="13"/>
    </row>
    <row r="5651" spans="1:6">
      <c r="A5651" s="112"/>
      <c r="B5651" s="12"/>
      <c r="C5651" s="13"/>
      <c r="D5651" s="13"/>
      <c r="E5651" s="13"/>
      <c r="F5651" s="13"/>
    </row>
    <row r="5652" spans="1:6">
      <c r="A5652" s="112"/>
      <c r="B5652" s="12"/>
      <c r="C5652" s="13"/>
      <c r="D5652" s="13"/>
      <c r="E5652" s="13"/>
      <c r="F5652" s="13"/>
    </row>
    <row r="5653" spans="1:6">
      <c r="A5653" s="112"/>
      <c r="B5653" s="12"/>
      <c r="C5653" s="13"/>
      <c r="D5653" s="13"/>
      <c r="E5653" s="13"/>
      <c r="F5653" s="13"/>
    </row>
    <row r="5654" spans="1:6">
      <c r="A5654" s="112"/>
      <c r="B5654" s="12"/>
      <c r="C5654" s="13"/>
      <c r="D5654" s="13"/>
      <c r="E5654" s="13"/>
      <c r="F5654" s="13"/>
    </row>
    <row r="5655" spans="1:6">
      <c r="A5655" s="112"/>
      <c r="B5655" s="12"/>
      <c r="C5655" s="13"/>
      <c r="D5655" s="13"/>
      <c r="E5655" s="13"/>
      <c r="F5655" s="13"/>
    </row>
    <row r="5656" spans="1:6">
      <c r="A5656" s="112"/>
      <c r="B5656" s="12"/>
      <c r="C5656" s="13"/>
      <c r="D5656" s="13"/>
      <c r="E5656" s="13"/>
      <c r="F5656" s="13"/>
    </row>
    <row r="5657" spans="1:6">
      <c r="A5657" s="112"/>
      <c r="B5657" s="12"/>
      <c r="C5657" s="13"/>
      <c r="D5657" s="13"/>
      <c r="E5657" s="13"/>
      <c r="F5657" s="13"/>
    </row>
    <row r="5658" spans="1:6">
      <c r="A5658" s="112"/>
      <c r="B5658" s="12"/>
      <c r="C5658" s="13"/>
      <c r="D5658" s="13"/>
      <c r="E5658" s="13"/>
      <c r="F5658" s="13"/>
    </row>
    <row r="5659" spans="1:6">
      <c r="A5659" s="112"/>
      <c r="B5659" s="12"/>
      <c r="C5659" s="13"/>
      <c r="D5659" s="13"/>
      <c r="E5659" s="13"/>
      <c r="F5659" s="13"/>
    </row>
    <row r="5660" spans="1:6">
      <c r="A5660" s="112"/>
      <c r="B5660" s="12"/>
      <c r="C5660" s="13"/>
      <c r="D5660" s="13"/>
      <c r="E5660" s="13"/>
      <c r="F5660" s="13"/>
    </row>
    <row r="5661" spans="1:6">
      <c r="A5661" s="112"/>
      <c r="B5661" s="12"/>
      <c r="C5661" s="13"/>
      <c r="D5661" s="13"/>
      <c r="E5661" s="13"/>
      <c r="F5661" s="13"/>
    </row>
    <row r="5662" spans="1:6">
      <c r="A5662" s="112"/>
      <c r="B5662" s="12"/>
      <c r="C5662" s="13"/>
      <c r="D5662" s="13"/>
      <c r="E5662" s="13"/>
      <c r="F5662" s="13"/>
    </row>
    <row r="5663" spans="1:6">
      <c r="A5663" s="112"/>
      <c r="B5663" s="12"/>
      <c r="C5663" s="13"/>
      <c r="D5663" s="13"/>
      <c r="E5663" s="13"/>
      <c r="F5663" s="13"/>
    </row>
    <row r="5664" spans="1:6">
      <c r="A5664" s="112"/>
      <c r="B5664" s="12"/>
      <c r="C5664" s="13"/>
      <c r="D5664" s="13"/>
      <c r="E5664" s="13"/>
      <c r="F5664" s="13"/>
    </row>
    <row r="5665" spans="1:6">
      <c r="A5665" s="112"/>
      <c r="B5665" s="12"/>
      <c r="C5665" s="13"/>
      <c r="D5665" s="13"/>
      <c r="E5665" s="13"/>
      <c r="F5665" s="13"/>
    </row>
    <row r="5666" spans="1:6">
      <c r="A5666" s="112"/>
      <c r="B5666" s="12"/>
      <c r="C5666" s="13"/>
      <c r="D5666" s="13"/>
      <c r="E5666" s="13"/>
      <c r="F5666" s="13"/>
    </row>
    <row r="5667" spans="1:6">
      <c r="A5667" s="112"/>
      <c r="B5667" s="12"/>
      <c r="C5667" s="13"/>
      <c r="D5667" s="13"/>
      <c r="E5667" s="13"/>
      <c r="F5667" s="13"/>
    </row>
    <row r="5668" spans="1:6">
      <c r="A5668" s="112"/>
      <c r="B5668" s="12"/>
      <c r="C5668" s="13"/>
      <c r="D5668" s="13"/>
      <c r="E5668" s="13"/>
      <c r="F5668" s="13"/>
    </row>
    <row r="5669" spans="1:6">
      <c r="A5669" s="112"/>
      <c r="B5669" s="12"/>
      <c r="C5669" s="13"/>
      <c r="D5669" s="13"/>
      <c r="E5669" s="13"/>
      <c r="F5669" s="13"/>
    </row>
    <row r="5670" spans="1:6">
      <c r="A5670" s="112"/>
      <c r="B5670" s="12"/>
      <c r="C5670" s="13"/>
      <c r="D5670" s="13"/>
      <c r="E5670" s="13"/>
      <c r="F5670" s="13"/>
    </row>
    <row r="5671" spans="1:6">
      <c r="A5671" s="112"/>
      <c r="B5671" s="12"/>
      <c r="C5671" s="13"/>
      <c r="D5671" s="13"/>
      <c r="E5671" s="13"/>
      <c r="F5671" s="13"/>
    </row>
    <row r="5672" spans="1:6" ht="15" customHeight="1">
      <c r="A5672" s="112"/>
      <c r="B5672" s="12"/>
      <c r="C5672" s="13"/>
      <c r="D5672" s="13"/>
      <c r="E5672" s="13"/>
      <c r="F5672" s="13"/>
    </row>
    <row r="5673" spans="1:6">
      <c r="A5673" s="112"/>
      <c r="B5673" s="12"/>
      <c r="C5673" s="13"/>
      <c r="D5673" s="13"/>
      <c r="E5673" s="13"/>
      <c r="F5673" s="13"/>
    </row>
    <row r="5674" spans="1:6">
      <c r="A5674" s="112"/>
      <c r="B5674" s="12"/>
      <c r="C5674" s="13"/>
      <c r="D5674" s="13"/>
      <c r="E5674" s="13"/>
      <c r="F5674" s="13"/>
    </row>
    <row r="5675" spans="1:6">
      <c r="A5675" s="112"/>
      <c r="B5675" s="12"/>
      <c r="C5675" s="13"/>
      <c r="D5675" s="13"/>
      <c r="E5675" s="13"/>
      <c r="F5675" s="13"/>
    </row>
    <row r="5676" spans="1:6">
      <c r="A5676" s="112"/>
      <c r="B5676" s="12"/>
      <c r="C5676" s="13"/>
      <c r="D5676" s="13"/>
      <c r="E5676" s="13"/>
      <c r="F5676" s="13"/>
    </row>
    <row r="5677" spans="1:6">
      <c r="A5677" s="112"/>
      <c r="B5677" s="12"/>
      <c r="C5677" s="13"/>
      <c r="D5677" s="13"/>
      <c r="E5677" s="13"/>
      <c r="F5677" s="13"/>
    </row>
    <row r="5678" spans="1:6">
      <c r="A5678" s="112"/>
      <c r="B5678" s="12"/>
      <c r="C5678" s="13"/>
      <c r="D5678" s="13"/>
      <c r="E5678" s="13"/>
      <c r="F5678" s="13"/>
    </row>
    <row r="5679" spans="1:6">
      <c r="A5679" s="112"/>
      <c r="B5679" s="12"/>
      <c r="C5679" s="13"/>
      <c r="D5679" s="13"/>
      <c r="E5679" s="13"/>
      <c r="F5679" s="13"/>
    </row>
    <row r="5680" spans="1:6">
      <c r="A5680" s="112"/>
      <c r="B5680" s="12"/>
      <c r="C5680" s="13"/>
      <c r="D5680" s="13"/>
      <c r="E5680" s="13"/>
      <c r="F5680" s="13"/>
    </row>
    <row r="5681" spans="1:6">
      <c r="A5681" s="112"/>
      <c r="B5681" s="12"/>
      <c r="C5681" s="13"/>
      <c r="D5681" s="13"/>
      <c r="E5681" s="13"/>
      <c r="F5681" s="13"/>
    </row>
    <row r="5682" spans="1:6">
      <c r="A5682" s="112"/>
      <c r="B5682" s="12"/>
      <c r="C5682" s="13"/>
      <c r="D5682" s="13"/>
      <c r="E5682" s="13"/>
      <c r="F5682" s="13"/>
    </row>
    <row r="5683" spans="1:6">
      <c r="A5683" s="112"/>
      <c r="B5683" s="12"/>
      <c r="C5683" s="13"/>
      <c r="D5683" s="13"/>
      <c r="E5683" s="13"/>
      <c r="F5683" s="13"/>
    </row>
    <row r="5684" spans="1:6">
      <c r="A5684" s="112"/>
      <c r="B5684" s="12"/>
      <c r="C5684" s="13"/>
      <c r="D5684" s="13"/>
      <c r="E5684" s="13"/>
      <c r="F5684" s="13"/>
    </row>
    <row r="5685" spans="1:6">
      <c r="A5685" s="112"/>
      <c r="B5685" s="12"/>
      <c r="C5685" s="13"/>
      <c r="D5685" s="13"/>
      <c r="E5685" s="13"/>
      <c r="F5685" s="13"/>
    </row>
    <row r="5686" spans="1:6">
      <c r="A5686" s="112"/>
      <c r="B5686" s="12"/>
      <c r="C5686" s="13"/>
      <c r="D5686" s="13"/>
      <c r="E5686" s="13"/>
      <c r="F5686" s="13"/>
    </row>
    <row r="5687" spans="1:6">
      <c r="A5687" s="112"/>
      <c r="B5687" s="12"/>
      <c r="C5687" s="13"/>
      <c r="D5687" s="13"/>
      <c r="E5687" s="13"/>
      <c r="F5687" s="13"/>
    </row>
    <row r="5688" spans="1:6">
      <c r="A5688" s="112"/>
      <c r="B5688" s="12"/>
      <c r="C5688" s="13"/>
      <c r="D5688" s="13"/>
      <c r="E5688" s="13"/>
      <c r="F5688" s="13"/>
    </row>
    <row r="5689" spans="1:6">
      <c r="A5689" s="112"/>
      <c r="B5689" s="12"/>
      <c r="C5689" s="13"/>
      <c r="D5689" s="13"/>
      <c r="E5689" s="13"/>
      <c r="F5689" s="13"/>
    </row>
    <row r="5690" spans="1:6">
      <c r="A5690" s="112"/>
      <c r="B5690" s="12"/>
      <c r="C5690" s="13"/>
      <c r="D5690" s="13"/>
      <c r="E5690" s="13"/>
      <c r="F5690" s="13"/>
    </row>
    <row r="5691" spans="1:6">
      <c r="A5691" s="112"/>
      <c r="B5691" s="12"/>
      <c r="C5691" s="13"/>
      <c r="D5691" s="13"/>
      <c r="E5691" s="13"/>
      <c r="F5691" s="13"/>
    </row>
    <row r="5692" spans="1:6">
      <c r="A5692" s="112"/>
      <c r="B5692" s="12"/>
      <c r="C5692" s="13"/>
      <c r="D5692" s="13"/>
      <c r="E5692" s="13"/>
      <c r="F5692" s="13"/>
    </row>
    <row r="5693" spans="1:6">
      <c r="A5693" s="112"/>
      <c r="B5693" s="12"/>
      <c r="C5693" s="13"/>
      <c r="D5693" s="13"/>
      <c r="E5693" s="13"/>
      <c r="F5693" s="13"/>
    </row>
    <row r="5694" spans="1:6">
      <c r="A5694" s="112"/>
      <c r="B5694" s="12"/>
      <c r="C5694" s="13"/>
      <c r="D5694" s="13"/>
      <c r="E5694" s="13"/>
      <c r="F5694" s="13"/>
    </row>
    <row r="5695" spans="1:6">
      <c r="A5695" s="112"/>
      <c r="B5695" s="12"/>
      <c r="C5695" s="13"/>
      <c r="D5695" s="13"/>
      <c r="E5695" s="13"/>
      <c r="F5695" s="13"/>
    </row>
    <row r="5696" spans="1:6">
      <c r="A5696" s="112"/>
      <c r="B5696" s="12"/>
      <c r="C5696" s="13"/>
      <c r="D5696" s="13"/>
      <c r="E5696" s="13"/>
      <c r="F5696" s="13"/>
    </row>
    <row r="5697" spans="1:6">
      <c r="A5697" s="112"/>
      <c r="B5697" s="12"/>
      <c r="C5697" s="13"/>
      <c r="D5697" s="13"/>
      <c r="E5697" s="13"/>
      <c r="F5697" s="13"/>
    </row>
    <row r="5698" spans="1:6">
      <c r="A5698" s="112"/>
      <c r="B5698" s="12"/>
      <c r="C5698" s="13"/>
      <c r="D5698" s="13"/>
      <c r="E5698" s="13"/>
      <c r="F5698" s="13"/>
    </row>
    <row r="5699" spans="1:6">
      <c r="A5699" s="112"/>
      <c r="B5699" s="12"/>
      <c r="C5699" s="13"/>
      <c r="D5699" s="13"/>
      <c r="E5699" s="13"/>
      <c r="F5699" s="13"/>
    </row>
    <row r="5700" spans="1:6">
      <c r="A5700" s="112"/>
      <c r="B5700" s="12"/>
      <c r="C5700" s="13"/>
      <c r="D5700" s="13"/>
      <c r="E5700" s="13"/>
      <c r="F5700" s="13"/>
    </row>
    <row r="5701" spans="1:6">
      <c r="A5701" s="112"/>
      <c r="B5701" s="12"/>
      <c r="C5701" s="13"/>
      <c r="D5701" s="13"/>
      <c r="E5701" s="13"/>
      <c r="F5701" s="13"/>
    </row>
    <row r="5702" spans="1:6">
      <c r="A5702" s="112"/>
      <c r="B5702" s="12"/>
      <c r="C5702" s="13"/>
      <c r="D5702" s="13"/>
      <c r="E5702" s="13"/>
      <c r="F5702" s="13"/>
    </row>
    <row r="5703" spans="1:6">
      <c r="A5703" s="112"/>
      <c r="B5703" s="12"/>
      <c r="C5703" s="13"/>
      <c r="D5703" s="13"/>
      <c r="E5703" s="13"/>
      <c r="F5703" s="13"/>
    </row>
    <row r="5704" spans="1:6">
      <c r="A5704" s="112"/>
      <c r="B5704" s="12"/>
      <c r="C5704" s="13"/>
      <c r="D5704" s="13"/>
      <c r="E5704" s="13"/>
      <c r="F5704" s="13"/>
    </row>
    <row r="5705" spans="1:6">
      <c r="A5705" s="112"/>
      <c r="B5705" s="12"/>
      <c r="C5705" s="13"/>
      <c r="D5705" s="13"/>
      <c r="E5705" s="13"/>
      <c r="F5705" s="13"/>
    </row>
    <row r="5706" spans="1:6">
      <c r="A5706" s="112"/>
      <c r="B5706" s="12"/>
      <c r="C5706" s="13"/>
      <c r="D5706" s="13"/>
      <c r="E5706" s="13"/>
      <c r="F5706" s="13"/>
    </row>
    <row r="5707" spans="1:6">
      <c r="A5707" s="112"/>
      <c r="B5707" s="12"/>
      <c r="C5707" s="13"/>
      <c r="D5707" s="13"/>
      <c r="E5707" s="13"/>
      <c r="F5707" s="13"/>
    </row>
    <row r="5708" spans="1:6">
      <c r="A5708" s="112"/>
      <c r="B5708" s="12"/>
      <c r="C5708" s="13"/>
      <c r="D5708" s="13"/>
      <c r="E5708" s="13"/>
      <c r="F5708" s="13"/>
    </row>
    <row r="5709" spans="1:6">
      <c r="A5709" s="112"/>
      <c r="B5709" s="12"/>
      <c r="C5709" s="13"/>
      <c r="D5709" s="13"/>
      <c r="E5709" s="13"/>
      <c r="F5709" s="13"/>
    </row>
    <row r="5710" spans="1:6">
      <c r="A5710" s="112"/>
      <c r="B5710" s="12"/>
      <c r="C5710" s="13"/>
      <c r="D5710" s="13"/>
      <c r="E5710" s="13"/>
      <c r="F5710" s="13"/>
    </row>
    <row r="5711" spans="1:6">
      <c r="A5711" s="112"/>
      <c r="B5711" s="12"/>
      <c r="C5711" s="13"/>
      <c r="D5711" s="13"/>
      <c r="E5711" s="13"/>
      <c r="F5711" s="13"/>
    </row>
    <row r="5712" spans="1:6">
      <c r="A5712" s="112"/>
      <c r="B5712" s="12"/>
      <c r="C5712" s="13"/>
      <c r="D5712" s="13"/>
      <c r="E5712" s="13"/>
      <c r="F5712" s="13"/>
    </row>
    <row r="5713" spans="1:6">
      <c r="A5713" s="112"/>
      <c r="B5713" s="12"/>
      <c r="C5713" s="13"/>
      <c r="D5713" s="13"/>
      <c r="E5713" s="13"/>
      <c r="F5713" s="13"/>
    </row>
    <row r="5714" spans="1:6">
      <c r="A5714" s="112"/>
      <c r="B5714" s="12"/>
      <c r="C5714" s="13"/>
      <c r="D5714" s="13"/>
      <c r="E5714" s="13"/>
      <c r="F5714" s="13"/>
    </row>
    <row r="5715" spans="1:6">
      <c r="A5715" s="112"/>
      <c r="B5715" s="12"/>
      <c r="C5715" s="13"/>
      <c r="D5715" s="13"/>
      <c r="E5715" s="13"/>
      <c r="F5715" s="13"/>
    </row>
    <row r="5716" spans="1:6">
      <c r="A5716" s="112"/>
      <c r="B5716" s="12"/>
      <c r="C5716" s="13"/>
      <c r="D5716" s="13"/>
      <c r="E5716" s="13"/>
      <c r="F5716" s="13"/>
    </row>
    <row r="5717" spans="1:6">
      <c r="A5717" s="112"/>
      <c r="B5717" s="12"/>
      <c r="C5717" s="13"/>
      <c r="D5717" s="13"/>
      <c r="E5717" s="13"/>
      <c r="F5717" s="13"/>
    </row>
    <row r="5718" spans="1:6">
      <c r="A5718" s="112"/>
      <c r="B5718" s="12"/>
      <c r="C5718" s="13"/>
      <c r="D5718" s="13"/>
      <c r="E5718" s="13"/>
      <c r="F5718" s="13"/>
    </row>
    <row r="5719" spans="1:6">
      <c r="A5719" s="112"/>
      <c r="B5719" s="12"/>
      <c r="C5719" s="13"/>
      <c r="D5719" s="13"/>
      <c r="E5719" s="13"/>
      <c r="F5719" s="13"/>
    </row>
    <row r="5720" spans="1:6">
      <c r="A5720" s="112"/>
      <c r="B5720" s="12"/>
      <c r="C5720" s="13"/>
      <c r="D5720" s="13"/>
      <c r="E5720" s="13"/>
      <c r="F5720" s="13"/>
    </row>
    <row r="5721" spans="1:6">
      <c r="A5721" s="112"/>
      <c r="B5721" s="12"/>
      <c r="C5721" s="13"/>
      <c r="D5721" s="13"/>
      <c r="E5721" s="13"/>
      <c r="F5721" s="13"/>
    </row>
    <row r="5722" spans="1:6">
      <c r="A5722" s="112"/>
      <c r="B5722" s="12"/>
      <c r="C5722" s="13"/>
      <c r="D5722" s="13"/>
      <c r="E5722" s="13"/>
      <c r="F5722" s="13"/>
    </row>
    <row r="5723" spans="1:6">
      <c r="A5723" s="112"/>
      <c r="B5723" s="12"/>
      <c r="C5723" s="13"/>
      <c r="D5723" s="13"/>
      <c r="E5723" s="13"/>
      <c r="F5723" s="13"/>
    </row>
    <row r="5724" spans="1:6">
      <c r="A5724" s="112"/>
      <c r="B5724" s="12"/>
      <c r="C5724" s="13"/>
      <c r="D5724" s="13"/>
      <c r="E5724" s="13"/>
      <c r="F5724" s="13"/>
    </row>
    <row r="5725" spans="1:6">
      <c r="A5725" s="112"/>
      <c r="B5725" s="12"/>
      <c r="C5725" s="13"/>
      <c r="D5725" s="13"/>
      <c r="E5725" s="13"/>
      <c r="F5725" s="13"/>
    </row>
    <row r="5726" spans="1:6">
      <c r="A5726" s="112"/>
      <c r="B5726" s="12"/>
      <c r="C5726" s="13"/>
      <c r="D5726" s="13"/>
      <c r="E5726" s="13"/>
      <c r="F5726" s="13"/>
    </row>
    <row r="5727" spans="1:6">
      <c r="A5727" s="112"/>
      <c r="B5727" s="12"/>
      <c r="C5727" s="13"/>
      <c r="D5727" s="13"/>
      <c r="E5727" s="13"/>
      <c r="F5727" s="13"/>
    </row>
    <row r="5728" spans="1:6">
      <c r="A5728" s="112"/>
      <c r="B5728" s="12"/>
      <c r="C5728" s="13"/>
      <c r="D5728" s="13"/>
      <c r="E5728" s="13"/>
      <c r="F5728" s="13"/>
    </row>
    <row r="5729" spans="1:6">
      <c r="A5729" s="112"/>
      <c r="B5729" s="12"/>
      <c r="C5729" s="13"/>
      <c r="D5729" s="13"/>
      <c r="E5729" s="13"/>
      <c r="F5729" s="13"/>
    </row>
    <row r="5730" spans="1:6">
      <c r="A5730" s="112"/>
      <c r="B5730" s="12"/>
      <c r="C5730" s="13"/>
      <c r="D5730" s="13"/>
      <c r="E5730" s="13"/>
      <c r="F5730" s="13"/>
    </row>
    <row r="5731" spans="1:6">
      <c r="A5731" s="112"/>
      <c r="B5731" s="12"/>
      <c r="C5731" s="13"/>
      <c r="D5731" s="13"/>
      <c r="E5731" s="13"/>
      <c r="F5731" s="13"/>
    </row>
    <row r="5732" spans="1:6">
      <c r="A5732" s="112"/>
      <c r="B5732" s="12"/>
      <c r="C5732" s="13"/>
      <c r="D5732" s="13"/>
      <c r="E5732" s="13"/>
      <c r="F5732" s="13"/>
    </row>
    <row r="5733" spans="1:6">
      <c r="A5733" s="112"/>
      <c r="B5733" s="12"/>
      <c r="C5733" s="13"/>
      <c r="D5733" s="13"/>
      <c r="E5733" s="13"/>
      <c r="F5733" s="13"/>
    </row>
    <row r="5734" spans="1:6">
      <c r="A5734" s="112"/>
      <c r="B5734" s="12"/>
      <c r="C5734" s="13"/>
      <c r="D5734" s="13"/>
      <c r="E5734" s="13"/>
      <c r="F5734" s="13"/>
    </row>
    <row r="5735" spans="1:6">
      <c r="A5735" s="112"/>
      <c r="B5735" s="12"/>
      <c r="C5735" s="13"/>
      <c r="D5735" s="13"/>
      <c r="E5735" s="13"/>
      <c r="F5735" s="13"/>
    </row>
    <row r="5736" spans="1:6">
      <c r="A5736" s="112"/>
      <c r="B5736" s="12"/>
      <c r="C5736" s="13"/>
      <c r="D5736" s="13"/>
      <c r="E5736" s="13"/>
      <c r="F5736" s="13"/>
    </row>
    <row r="5737" spans="1:6">
      <c r="A5737" s="112"/>
      <c r="B5737" s="12"/>
      <c r="C5737" s="13"/>
      <c r="D5737" s="13"/>
      <c r="E5737" s="13"/>
      <c r="F5737" s="13"/>
    </row>
    <row r="5738" spans="1:6">
      <c r="A5738" s="112"/>
      <c r="B5738" s="12"/>
      <c r="C5738" s="13"/>
      <c r="D5738" s="13"/>
      <c r="E5738" s="13"/>
      <c r="F5738" s="13"/>
    </row>
    <row r="5739" spans="1:6">
      <c r="A5739" s="112"/>
      <c r="B5739" s="12"/>
      <c r="C5739" s="13"/>
      <c r="D5739" s="13"/>
      <c r="E5739" s="13"/>
      <c r="F5739" s="13"/>
    </row>
    <row r="5740" spans="1:6">
      <c r="A5740" s="112"/>
      <c r="B5740" s="12"/>
      <c r="C5740" s="13"/>
      <c r="D5740" s="13"/>
      <c r="E5740" s="13"/>
      <c r="F5740" s="13"/>
    </row>
    <row r="5741" spans="1:6">
      <c r="A5741" s="112"/>
      <c r="B5741" s="12"/>
      <c r="C5741" s="13"/>
      <c r="D5741" s="13"/>
      <c r="E5741" s="13"/>
      <c r="F5741" s="13"/>
    </row>
    <row r="5742" spans="1:6">
      <c r="A5742" s="112"/>
      <c r="B5742" s="12"/>
      <c r="C5742" s="13"/>
      <c r="D5742" s="13"/>
      <c r="E5742" s="13"/>
      <c r="F5742" s="13"/>
    </row>
    <row r="5743" spans="1:6">
      <c r="A5743" s="112"/>
      <c r="B5743" s="12"/>
      <c r="C5743" s="13"/>
      <c r="D5743" s="13"/>
      <c r="E5743" s="13"/>
      <c r="F5743" s="13"/>
    </row>
    <row r="5744" spans="1:6">
      <c r="A5744" s="112"/>
      <c r="B5744" s="12"/>
      <c r="C5744" s="13"/>
      <c r="D5744" s="13"/>
      <c r="E5744" s="13"/>
      <c r="F5744" s="13"/>
    </row>
    <row r="5745" spans="1:6">
      <c r="A5745" s="112"/>
      <c r="B5745" s="12"/>
      <c r="C5745" s="13"/>
      <c r="D5745" s="13"/>
      <c r="E5745" s="13"/>
      <c r="F5745" s="13"/>
    </row>
    <row r="5746" spans="1:6">
      <c r="A5746" s="112"/>
      <c r="B5746" s="12"/>
      <c r="C5746" s="13"/>
      <c r="D5746" s="13"/>
      <c r="E5746" s="13"/>
      <c r="F5746" s="13"/>
    </row>
    <row r="5747" spans="1:6">
      <c r="A5747" s="112"/>
      <c r="B5747" s="12"/>
      <c r="C5747" s="13"/>
      <c r="D5747" s="13"/>
      <c r="E5747" s="13"/>
      <c r="F5747" s="13"/>
    </row>
    <row r="5748" spans="1:6">
      <c r="A5748" s="112"/>
      <c r="B5748" s="12"/>
      <c r="C5748" s="13"/>
      <c r="D5748" s="13"/>
      <c r="E5748" s="13"/>
      <c r="F5748" s="13"/>
    </row>
    <row r="5749" spans="1:6">
      <c r="A5749" s="112"/>
      <c r="B5749" s="12"/>
      <c r="C5749" s="13"/>
      <c r="D5749" s="13"/>
      <c r="E5749" s="13"/>
      <c r="F5749" s="13"/>
    </row>
    <row r="5750" spans="1:6">
      <c r="A5750" s="112"/>
      <c r="B5750" s="12"/>
      <c r="C5750" s="13"/>
      <c r="D5750" s="13"/>
      <c r="E5750" s="13"/>
      <c r="F5750" s="13"/>
    </row>
    <row r="5751" spans="1:6">
      <c r="A5751" s="112"/>
      <c r="B5751" s="12"/>
      <c r="C5751" s="13"/>
      <c r="D5751" s="13"/>
      <c r="E5751" s="13"/>
      <c r="F5751" s="13"/>
    </row>
    <row r="5752" spans="1:6">
      <c r="A5752" s="112"/>
      <c r="B5752" s="12"/>
      <c r="C5752" s="13"/>
      <c r="D5752" s="13"/>
      <c r="E5752" s="13"/>
      <c r="F5752" s="13"/>
    </row>
    <row r="5753" spans="1:6">
      <c r="A5753" s="112"/>
      <c r="B5753" s="12"/>
      <c r="C5753" s="13"/>
      <c r="D5753" s="13"/>
      <c r="E5753" s="13"/>
      <c r="F5753" s="13"/>
    </row>
    <row r="5754" spans="1:6">
      <c r="A5754" s="112"/>
      <c r="B5754" s="12"/>
      <c r="C5754" s="13"/>
      <c r="D5754" s="13"/>
      <c r="E5754" s="13"/>
      <c r="F5754" s="13"/>
    </row>
    <row r="5755" spans="1:6">
      <c r="A5755" s="112"/>
      <c r="B5755" s="12"/>
      <c r="C5755" s="13"/>
      <c r="D5755" s="13"/>
      <c r="E5755" s="13"/>
      <c r="F5755" s="13"/>
    </row>
    <row r="5756" spans="1:6">
      <c r="A5756" s="112"/>
      <c r="B5756" s="12"/>
      <c r="C5756" s="13"/>
      <c r="D5756" s="13"/>
      <c r="E5756" s="13"/>
      <c r="F5756" s="13"/>
    </row>
    <row r="5757" spans="1:6">
      <c r="A5757" s="112"/>
      <c r="B5757" s="12"/>
      <c r="C5757" s="13"/>
      <c r="D5757" s="13"/>
      <c r="E5757" s="13"/>
      <c r="F5757" s="13"/>
    </row>
    <row r="5758" spans="1:6">
      <c r="A5758" s="112"/>
      <c r="B5758" s="12"/>
      <c r="C5758" s="13"/>
      <c r="D5758" s="13"/>
      <c r="E5758" s="13"/>
      <c r="F5758" s="13"/>
    </row>
    <row r="5759" spans="1:6">
      <c r="A5759" s="112"/>
      <c r="B5759" s="12"/>
      <c r="C5759" s="13"/>
      <c r="D5759" s="13"/>
      <c r="E5759" s="13"/>
      <c r="F5759" s="13"/>
    </row>
    <row r="5760" spans="1:6">
      <c r="A5760" s="112"/>
      <c r="B5760" s="12"/>
      <c r="C5760" s="13"/>
      <c r="D5760" s="13"/>
      <c r="E5760" s="13"/>
      <c r="F5760" s="13"/>
    </row>
    <row r="5761" spans="1:6">
      <c r="A5761" s="112"/>
      <c r="B5761" s="12"/>
      <c r="C5761" s="13"/>
      <c r="D5761" s="13"/>
      <c r="E5761" s="13"/>
      <c r="F5761" s="13"/>
    </row>
    <row r="5762" spans="1:6">
      <c r="A5762" s="112"/>
      <c r="B5762" s="12"/>
      <c r="C5762" s="13"/>
      <c r="D5762" s="13"/>
      <c r="E5762" s="13"/>
      <c r="F5762" s="13"/>
    </row>
    <row r="5763" spans="1:6">
      <c r="A5763" s="112"/>
      <c r="B5763" s="12"/>
      <c r="C5763" s="13"/>
      <c r="D5763" s="13"/>
      <c r="E5763" s="13"/>
      <c r="F5763" s="13"/>
    </row>
    <row r="5764" spans="1:6">
      <c r="A5764" s="112"/>
      <c r="B5764" s="12"/>
      <c r="C5764" s="13"/>
      <c r="D5764" s="13"/>
      <c r="E5764" s="13"/>
      <c r="F5764" s="13"/>
    </row>
    <row r="5765" spans="1:6">
      <c r="A5765" s="112"/>
      <c r="B5765" s="12"/>
      <c r="C5765" s="13"/>
      <c r="D5765" s="13"/>
      <c r="E5765" s="13"/>
      <c r="F5765" s="13"/>
    </row>
    <row r="5766" spans="1:6">
      <c r="A5766" s="112"/>
      <c r="B5766" s="12"/>
      <c r="C5766" s="13"/>
      <c r="D5766" s="13"/>
      <c r="E5766" s="13"/>
      <c r="F5766" s="13"/>
    </row>
    <row r="5767" spans="1:6">
      <c r="A5767" s="112"/>
      <c r="B5767" s="12"/>
      <c r="C5767" s="13"/>
      <c r="D5767" s="13"/>
      <c r="E5767" s="13"/>
      <c r="F5767" s="13"/>
    </row>
    <row r="5768" spans="1:6">
      <c r="A5768" s="112"/>
      <c r="B5768" s="12"/>
      <c r="C5768" s="13"/>
      <c r="D5768" s="13"/>
      <c r="E5768" s="13"/>
      <c r="F5768" s="13"/>
    </row>
    <row r="5769" spans="1:6">
      <c r="A5769" s="112"/>
      <c r="B5769" s="12"/>
      <c r="C5769" s="13"/>
      <c r="D5769" s="13"/>
      <c r="E5769" s="13"/>
      <c r="F5769" s="13"/>
    </row>
    <row r="5770" spans="1:6">
      <c r="A5770" s="112"/>
      <c r="B5770" s="12"/>
      <c r="C5770" s="13"/>
      <c r="D5770" s="13"/>
      <c r="E5770" s="13"/>
      <c r="F5770" s="13"/>
    </row>
    <row r="5771" spans="1:6">
      <c r="A5771" s="112"/>
      <c r="B5771" s="12"/>
      <c r="C5771" s="13"/>
      <c r="D5771" s="13"/>
      <c r="E5771" s="13"/>
      <c r="F5771" s="13"/>
    </row>
    <row r="5772" spans="1:6">
      <c r="A5772" s="112"/>
      <c r="B5772" s="12"/>
      <c r="C5772" s="13"/>
      <c r="D5772" s="13"/>
      <c r="E5772" s="13"/>
      <c r="F5772" s="13"/>
    </row>
    <row r="5773" spans="1:6">
      <c r="A5773" s="112"/>
      <c r="B5773" s="12"/>
      <c r="C5773" s="13"/>
      <c r="D5773" s="13"/>
      <c r="E5773" s="13"/>
      <c r="F5773" s="13"/>
    </row>
    <row r="5774" spans="1:6">
      <c r="A5774" s="112"/>
      <c r="B5774" s="12"/>
      <c r="C5774" s="13"/>
      <c r="D5774" s="13"/>
      <c r="E5774" s="13"/>
      <c r="F5774" s="13"/>
    </row>
    <row r="5775" spans="1:6">
      <c r="A5775" s="112"/>
      <c r="B5775" s="12"/>
      <c r="C5775" s="13"/>
      <c r="D5775" s="13"/>
      <c r="E5775" s="13"/>
      <c r="F5775" s="13"/>
    </row>
    <row r="5776" spans="1:6">
      <c r="A5776" s="112"/>
      <c r="B5776" s="12"/>
      <c r="C5776" s="13"/>
      <c r="D5776" s="13"/>
      <c r="E5776" s="13"/>
      <c r="F5776" s="13"/>
    </row>
    <row r="5777" spans="1:6">
      <c r="A5777" s="112"/>
      <c r="B5777" s="12"/>
      <c r="C5777" s="13"/>
      <c r="D5777" s="13"/>
      <c r="E5777" s="13"/>
      <c r="F5777" s="13"/>
    </row>
    <row r="5778" spans="1:6">
      <c r="A5778" s="112"/>
      <c r="B5778" s="12"/>
      <c r="C5778" s="13"/>
      <c r="D5778" s="13"/>
      <c r="E5778" s="13"/>
      <c r="F5778" s="13"/>
    </row>
    <row r="5779" spans="1:6">
      <c r="A5779" s="112"/>
      <c r="B5779" s="12"/>
      <c r="C5779" s="13"/>
      <c r="D5779" s="13"/>
      <c r="E5779" s="13"/>
      <c r="F5779" s="13"/>
    </row>
    <row r="5780" spans="1:6">
      <c r="A5780" s="112"/>
      <c r="B5780" s="12"/>
      <c r="C5780" s="13"/>
      <c r="D5780" s="13"/>
      <c r="E5780" s="13"/>
      <c r="F5780" s="13"/>
    </row>
    <row r="5781" spans="1:6">
      <c r="A5781" s="112"/>
      <c r="B5781" s="12"/>
      <c r="C5781" s="13"/>
      <c r="D5781" s="13"/>
      <c r="E5781" s="13"/>
      <c r="F5781" s="13"/>
    </row>
    <row r="5782" spans="1:6">
      <c r="A5782" s="112"/>
      <c r="B5782" s="12"/>
      <c r="C5782" s="13"/>
      <c r="D5782" s="13"/>
      <c r="E5782" s="13"/>
      <c r="F5782" s="13"/>
    </row>
    <row r="5783" spans="1:6">
      <c r="A5783" s="112"/>
      <c r="B5783" s="12"/>
      <c r="C5783" s="13"/>
      <c r="D5783" s="13"/>
      <c r="E5783" s="13"/>
      <c r="F5783" s="13"/>
    </row>
    <row r="5784" spans="1:6">
      <c r="A5784" s="112"/>
      <c r="B5784" s="12"/>
      <c r="C5784" s="13"/>
      <c r="D5784" s="13"/>
      <c r="E5784" s="13"/>
      <c r="F5784" s="13"/>
    </row>
    <row r="5785" spans="1:6">
      <c r="A5785" s="112"/>
      <c r="B5785" s="12"/>
      <c r="C5785" s="13"/>
      <c r="D5785" s="13"/>
      <c r="E5785" s="13"/>
      <c r="F5785" s="13"/>
    </row>
    <row r="5786" spans="1:6">
      <c r="A5786" s="112"/>
      <c r="B5786" s="12"/>
      <c r="C5786" s="13"/>
      <c r="D5786" s="13"/>
      <c r="E5786" s="13"/>
      <c r="F5786" s="13"/>
    </row>
    <row r="5787" spans="1:6">
      <c r="A5787" s="112"/>
      <c r="B5787" s="12"/>
      <c r="C5787" s="13"/>
      <c r="D5787" s="13"/>
      <c r="E5787" s="13"/>
      <c r="F5787" s="13"/>
    </row>
    <row r="5788" spans="1:6">
      <c r="A5788" s="112"/>
      <c r="B5788" s="12"/>
      <c r="C5788" s="13"/>
      <c r="D5788" s="13"/>
      <c r="E5788" s="13"/>
      <c r="F5788" s="13"/>
    </row>
    <row r="5789" spans="1:6">
      <c r="A5789" s="112"/>
      <c r="B5789" s="12"/>
      <c r="C5789" s="13"/>
      <c r="D5789" s="13"/>
      <c r="E5789" s="13"/>
      <c r="F5789" s="13"/>
    </row>
    <row r="5790" spans="1:6">
      <c r="A5790" s="112"/>
      <c r="B5790" s="12"/>
      <c r="C5790" s="13"/>
      <c r="D5790" s="13"/>
      <c r="E5790" s="13"/>
      <c r="F5790" s="13"/>
    </row>
    <row r="5791" spans="1:6">
      <c r="A5791" s="112"/>
      <c r="B5791" s="12"/>
      <c r="C5791" s="13"/>
      <c r="D5791" s="13"/>
      <c r="E5791" s="13"/>
      <c r="F5791" s="13"/>
    </row>
    <row r="5792" spans="1:6">
      <c r="A5792" s="112"/>
      <c r="B5792" s="12"/>
      <c r="C5792" s="13"/>
      <c r="D5792" s="13"/>
      <c r="E5792" s="13"/>
      <c r="F5792" s="13"/>
    </row>
    <row r="5793" spans="1:6">
      <c r="A5793" s="112"/>
      <c r="B5793" s="12"/>
      <c r="C5793" s="13"/>
      <c r="D5793" s="13"/>
      <c r="E5793" s="13"/>
      <c r="F5793" s="13"/>
    </row>
    <row r="5794" spans="1:6">
      <c r="A5794" s="112"/>
      <c r="B5794" s="12"/>
      <c r="C5794" s="13"/>
      <c r="D5794" s="13"/>
      <c r="E5794" s="13"/>
      <c r="F5794" s="13"/>
    </row>
    <row r="5795" spans="1:6">
      <c r="A5795" s="112"/>
      <c r="B5795" s="12"/>
      <c r="C5795" s="13"/>
      <c r="D5795" s="13"/>
      <c r="E5795" s="13"/>
      <c r="F5795" s="13"/>
    </row>
    <row r="5796" spans="1:6">
      <c r="A5796" s="112"/>
      <c r="B5796" s="12"/>
      <c r="C5796" s="13"/>
      <c r="D5796" s="13"/>
      <c r="E5796" s="13"/>
      <c r="F5796" s="13"/>
    </row>
    <row r="5797" spans="1:6">
      <c r="A5797" s="112"/>
      <c r="B5797" s="12"/>
      <c r="C5797" s="13"/>
      <c r="D5797" s="13"/>
      <c r="E5797" s="13"/>
      <c r="F5797" s="13"/>
    </row>
    <row r="5798" spans="1:6">
      <c r="A5798" s="112"/>
      <c r="B5798" s="12"/>
      <c r="C5798" s="13"/>
      <c r="D5798" s="13"/>
      <c r="E5798" s="13"/>
      <c r="F5798" s="13"/>
    </row>
    <row r="5799" spans="1:6">
      <c r="A5799" s="112"/>
      <c r="B5799" s="12"/>
      <c r="C5799" s="13"/>
      <c r="D5799" s="13"/>
      <c r="E5799" s="13"/>
      <c r="F5799" s="13"/>
    </row>
    <row r="5800" spans="1:6">
      <c r="A5800" s="112"/>
      <c r="B5800" s="12"/>
      <c r="C5800" s="13"/>
      <c r="D5800" s="13"/>
      <c r="E5800" s="13"/>
      <c r="F5800" s="13"/>
    </row>
    <row r="5801" spans="1:6">
      <c r="A5801" s="112"/>
      <c r="B5801" s="12"/>
      <c r="C5801" s="13"/>
      <c r="D5801" s="13"/>
      <c r="E5801" s="13"/>
      <c r="F5801" s="13"/>
    </row>
    <row r="5802" spans="1:6">
      <c r="A5802" s="112"/>
      <c r="B5802" s="12"/>
      <c r="C5802" s="13"/>
      <c r="D5802" s="13"/>
      <c r="E5802" s="13"/>
      <c r="F5802" s="13"/>
    </row>
    <row r="5803" spans="1:6">
      <c r="A5803" s="112"/>
      <c r="B5803" s="12"/>
      <c r="C5803" s="13"/>
      <c r="D5803" s="13"/>
      <c r="E5803" s="13"/>
      <c r="F5803" s="13"/>
    </row>
    <row r="5804" spans="1:6">
      <c r="A5804" s="112"/>
      <c r="B5804" s="12"/>
      <c r="C5804" s="13"/>
      <c r="D5804" s="13"/>
      <c r="E5804" s="13"/>
      <c r="F5804" s="13"/>
    </row>
    <row r="5805" spans="1:6">
      <c r="A5805" s="112"/>
      <c r="B5805" s="12"/>
      <c r="C5805" s="13"/>
      <c r="D5805" s="13"/>
      <c r="E5805" s="13"/>
      <c r="F5805" s="13"/>
    </row>
    <row r="5806" spans="1:6">
      <c r="A5806" s="112"/>
      <c r="B5806" s="12"/>
      <c r="C5806" s="13"/>
      <c r="D5806" s="13"/>
      <c r="E5806" s="13"/>
      <c r="F5806" s="13"/>
    </row>
    <row r="5807" spans="1:6">
      <c r="A5807" s="112"/>
      <c r="B5807" s="12"/>
      <c r="C5807" s="13"/>
      <c r="D5807" s="13"/>
      <c r="E5807" s="13"/>
      <c r="F5807" s="13"/>
    </row>
    <row r="5808" spans="1:6">
      <c r="A5808" s="112"/>
      <c r="B5808" s="12"/>
      <c r="C5808" s="13"/>
      <c r="D5808" s="13"/>
      <c r="E5808" s="13"/>
      <c r="F5808" s="13"/>
    </row>
    <row r="5809" spans="1:6">
      <c r="A5809" s="112"/>
      <c r="B5809" s="12"/>
      <c r="C5809" s="13"/>
      <c r="D5809" s="13"/>
      <c r="E5809" s="13"/>
      <c r="F5809" s="13"/>
    </row>
    <row r="5810" spans="1:6">
      <c r="A5810" s="112"/>
      <c r="B5810" s="12"/>
      <c r="C5810" s="13"/>
      <c r="D5810" s="13"/>
      <c r="E5810" s="13"/>
      <c r="F5810" s="13"/>
    </row>
    <row r="5811" spans="1:6">
      <c r="A5811" s="112"/>
      <c r="B5811" s="12"/>
      <c r="C5811" s="13"/>
      <c r="D5811" s="13"/>
      <c r="E5811" s="13"/>
      <c r="F5811" s="13"/>
    </row>
    <row r="5812" spans="1:6">
      <c r="A5812" s="112"/>
      <c r="B5812" s="12"/>
      <c r="C5812" s="13"/>
      <c r="D5812" s="13"/>
      <c r="E5812" s="13"/>
      <c r="F5812" s="13"/>
    </row>
    <row r="5813" spans="1:6">
      <c r="A5813" s="112"/>
      <c r="B5813" s="12"/>
      <c r="C5813" s="13"/>
      <c r="D5813" s="13"/>
      <c r="E5813" s="13"/>
      <c r="F5813" s="13"/>
    </row>
    <row r="5814" spans="1:6">
      <c r="A5814" s="112"/>
      <c r="B5814" s="12"/>
      <c r="C5814" s="13"/>
      <c r="D5814" s="13"/>
      <c r="E5814" s="13"/>
      <c r="F5814" s="13"/>
    </row>
    <row r="5815" spans="1:6">
      <c r="A5815" s="112"/>
      <c r="B5815" s="12"/>
      <c r="C5815" s="13"/>
      <c r="D5815" s="13"/>
      <c r="E5815" s="13"/>
      <c r="F5815" s="13"/>
    </row>
    <row r="5816" spans="1:6">
      <c r="A5816" s="112"/>
      <c r="B5816" s="12"/>
      <c r="C5816" s="13"/>
      <c r="D5816" s="13"/>
      <c r="E5816" s="13"/>
      <c r="F5816" s="13"/>
    </row>
    <row r="5817" spans="1:6">
      <c r="A5817" s="112"/>
      <c r="B5817" s="12"/>
      <c r="C5817" s="13"/>
      <c r="D5817" s="13"/>
      <c r="E5817" s="13"/>
      <c r="F5817" s="13"/>
    </row>
    <row r="5818" spans="1:6">
      <c r="A5818" s="112"/>
      <c r="B5818" s="12"/>
      <c r="C5818" s="13"/>
      <c r="D5818" s="13"/>
      <c r="E5818" s="13"/>
      <c r="F5818" s="13"/>
    </row>
    <row r="5819" spans="1:6">
      <c r="A5819" s="112"/>
      <c r="B5819" s="12"/>
      <c r="C5819" s="13"/>
      <c r="D5819" s="13"/>
      <c r="E5819" s="13"/>
      <c r="F5819" s="13"/>
    </row>
    <row r="5820" spans="1:6" ht="15" customHeight="1">
      <c r="A5820" s="112"/>
      <c r="B5820" s="12"/>
      <c r="C5820" s="13"/>
      <c r="D5820" s="13"/>
      <c r="E5820" s="13"/>
      <c r="F5820" s="13"/>
    </row>
    <row r="5821" spans="1:6">
      <c r="A5821" s="112"/>
      <c r="B5821" s="12"/>
      <c r="C5821" s="13"/>
      <c r="D5821" s="13"/>
      <c r="E5821" s="13"/>
      <c r="F5821" s="13"/>
    </row>
    <row r="5822" spans="1:6">
      <c r="A5822" s="112"/>
      <c r="B5822" s="12"/>
      <c r="C5822" s="13"/>
      <c r="D5822" s="13"/>
      <c r="E5822" s="13"/>
      <c r="F5822" s="13"/>
    </row>
    <row r="5823" spans="1:6">
      <c r="A5823" s="112"/>
      <c r="B5823" s="12"/>
      <c r="C5823" s="13"/>
      <c r="D5823" s="13"/>
      <c r="E5823" s="13"/>
      <c r="F5823" s="13"/>
    </row>
    <row r="5824" spans="1:6">
      <c r="A5824" s="112"/>
      <c r="B5824" s="12"/>
      <c r="C5824" s="13"/>
      <c r="D5824" s="13"/>
      <c r="E5824" s="13"/>
      <c r="F5824" s="13"/>
    </row>
    <row r="5825" spans="1:6">
      <c r="A5825" s="112"/>
      <c r="B5825" s="12"/>
      <c r="C5825" s="13"/>
      <c r="D5825" s="13"/>
      <c r="E5825" s="13"/>
      <c r="F5825" s="13"/>
    </row>
    <row r="5826" spans="1:6">
      <c r="A5826" s="112"/>
      <c r="B5826" s="12"/>
      <c r="C5826" s="13"/>
      <c r="D5826" s="13"/>
      <c r="E5826" s="13"/>
      <c r="F5826" s="13"/>
    </row>
    <row r="5827" spans="1:6">
      <c r="A5827" s="112"/>
      <c r="B5827" s="12"/>
      <c r="C5827" s="13"/>
      <c r="D5827" s="13"/>
      <c r="E5827" s="13"/>
      <c r="F5827" s="13"/>
    </row>
    <row r="5828" spans="1:6">
      <c r="A5828" s="112"/>
      <c r="B5828" s="12"/>
      <c r="C5828" s="13"/>
      <c r="D5828" s="13"/>
      <c r="E5828" s="13"/>
      <c r="F5828" s="13"/>
    </row>
    <row r="5829" spans="1:6">
      <c r="A5829" s="112"/>
      <c r="B5829" s="12"/>
      <c r="C5829" s="13"/>
      <c r="D5829" s="13"/>
      <c r="E5829" s="13"/>
      <c r="F5829" s="13"/>
    </row>
    <row r="5830" spans="1:6">
      <c r="A5830" s="112"/>
      <c r="B5830" s="12"/>
      <c r="C5830" s="13"/>
      <c r="D5830" s="13"/>
      <c r="E5830" s="13"/>
      <c r="F5830" s="13"/>
    </row>
    <row r="5831" spans="1:6">
      <c r="A5831" s="112"/>
      <c r="B5831" s="12"/>
      <c r="C5831" s="13"/>
      <c r="D5831" s="13"/>
      <c r="E5831" s="13"/>
      <c r="F5831" s="13"/>
    </row>
    <row r="5832" spans="1:6">
      <c r="A5832" s="112"/>
      <c r="B5832" s="12"/>
      <c r="C5832" s="13"/>
      <c r="D5832" s="13"/>
      <c r="E5832" s="13"/>
      <c r="F5832" s="13"/>
    </row>
    <row r="5833" spans="1:6">
      <c r="A5833" s="112"/>
      <c r="B5833" s="12"/>
      <c r="C5833" s="13"/>
      <c r="D5833" s="13"/>
      <c r="E5833" s="13"/>
      <c r="F5833" s="13"/>
    </row>
    <row r="5834" spans="1:6">
      <c r="A5834" s="112"/>
      <c r="B5834" s="12"/>
      <c r="C5834" s="13"/>
      <c r="D5834" s="13"/>
      <c r="E5834" s="13"/>
      <c r="F5834" s="13"/>
    </row>
    <row r="5835" spans="1:6">
      <c r="A5835" s="112"/>
      <c r="B5835" s="12"/>
      <c r="C5835" s="13"/>
      <c r="D5835" s="13"/>
      <c r="E5835" s="13"/>
      <c r="F5835" s="13"/>
    </row>
    <row r="5836" spans="1:6">
      <c r="A5836" s="112"/>
      <c r="B5836" s="12"/>
      <c r="C5836" s="13"/>
      <c r="D5836" s="13"/>
      <c r="E5836" s="13"/>
      <c r="F5836" s="13"/>
    </row>
    <row r="5837" spans="1:6">
      <c r="A5837" s="112"/>
      <c r="B5837" s="12"/>
      <c r="C5837" s="13"/>
      <c r="D5837" s="13"/>
      <c r="E5837" s="13"/>
      <c r="F5837" s="13"/>
    </row>
    <row r="5838" spans="1:6">
      <c r="A5838" s="112"/>
      <c r="B5838" s="12"/>
      <c r="C5838" s="13"/>
      <c r="D5838" s="13"/>
      <c r="E5838" s="13"/>
      <c r="F5838" s="13"/>
    </row>
    <row r="5839" spans="1:6">
      <c r="A5839" s="112"/>
      <c r="B5839" s="12"/>
      <c r="C5839" s="13"/>
      <c r="D5839" s="13"/>
      <c r="E5839" s="13"/>
      <c r="F5839" s="13"/>
    </row>
    <row r="5840" spans="1:6">
      <c r="A5840" s="112"/>
      <c r="B5840" s="12"/>
      <c r="C5840" s="13"/>
      <c r="D5840" s="13"/>
      <c r="E5840" s="13"/>
      <c r="F5840" s="13"/>
    </row>
    <row r="5841" spans="1:6">
      <c r="A5841" s="112"/>
      <c r="B5841" s="12"/>
      <c r="C5841" s="13"/>
      <c r="D5841" s="13"/>
      <c r="E5841" s="13"/>
      <c r="F5841" s="13"/>
    </row>
    <row r="5842" spans="1:6">
      <c r="A5842" s="112"/>
      <c r="B5842" s="12"/>
      <c r="C5842" s="13"/>
      <c r="D5842" s="13"/>
      <c r="E5842" s="13"/>
      <c r="F5842" s="13"/>
    </row>
    <row r="5843" spans="1:6">
      <c r="A5843" s="112"/>
      <c r="B5843" s="12"/>
      <c r="C5843" s="13"/>
      <c r="D5843" s="13"/>
      <c r="E5843" s="13"/>
      <c r="F5843" s="13"/>
    </row>
    <row r="5844" spans="1:6">
      <c r="A5844" s="112"/>
      <c r="B5844" s="12"/>
      <c r="C5844" s="13"/>
      <c r="D5844" s="13"/>
      <c r="E5844" s="13"/>
      <c r="F5844" s="13"/>
    </row>
    <row r="5845" spans="1:6">
      <c r="A5845" s="112"/>
      <c r="B5845" s="12"/>
      <c r="C5845" s="13"/>
      <c r="D5845" s="13"/>
      <c r="E5845" s="13"/>
      <c r="F5845" s="13"/>
    </row>
    <row r="5846" spans="1:6">
      <c r="A5846" s="112"/>
      <c r="B5846" s="12"/>
      <c r="C5846" s="13"/>
      <c r="D5846" s="13"/>
      <c r="E5846" s="13"/>
      <c r="F5846" s="13"/>
    </row>
    <row r="5847" spans="1:6">
      <c r="A5847" s="112"/>
      <c r="B5847" s="12"/>
      <c r="C5847" s="13"/>
      <c r="D5847" s="13"/>
      <c r="E5847" s="13"/>
      <c r="F5847" s="13"/>
    </row>
    <row r="5848" spans="1:6">
      <c r="A5848" s="112"/>
      <c r="B5848" s="12"/>
      <c r="C5848" s="13"/>
      <c r="D5848" s="13"/>
      <c r="E5848" s="13"/>
      <c r="F5848" s="13"/>
    </row>
    <row r="5849" spans="1:6">
      <c r="A5849" s="112"/>
      <c r="B5849" s="12"/>
      <c r="C5849" s="13"/>
      <c r="D5849" s="13"/>
      <c r="E5849" s="13"/>
      <c r="F5849" s="13"/>
    </row>
    <row r="5850" spans="1:6">
      <c r="A5850" s="112"/>
      <c r="B5850" s="12"/>
      <c r="C5850" s="13"/>
      <c r="D5850" s="13"/>
      <c r="E5850" s="13"/>
      <c r="F5850" s="13"/>
    </row>
    <row r="5851" spans="1:6">
      <c r="A5851" s="112"/>
      <c r="B5851" s="12"/>
      <c r="C5851" s="13"/>
      <c r="D5851" s="13"/>
      <c r="E5851" s="13"/>
      <c r="F5851" s="13"/>
    </row>
    <row r="5852" spans="1:6">
      <c r="A5852" s="112"/>
      <c r="B5852" s="12"/>
      <c r="C5852" s="13"/>
      <c r="D5852" s="13"/>
      <c r="E5852" s="13"/>
      <c r="F5852" s="13"/>
    </row>
    <row r="5853" spans="1:6">
      <c r="A5853" s="112"/>
      <c r="B5853" s="12"/>
      <c r="C5853" s="13"/>
      <c r="D5853" s="13"/>
      <c r="E5853" s="13"/>
      <c r="F5853" s="13"/>
    </row>
    <row r="5854" spans="1:6">
      <c r="A5854" s="112"/>
      <c r="B5854" s="12"/>
      <c r="C5854" s="13"/>
      <c r="D5854" s="13"/>
      <c r="E5854" s="13"/>
      <c r="F5854" s="13"/>
    </row>
    <row r="5855" spans="1:6">
      <c r="A5855" s="112"/>
      <c r="B5855" s="12"/>
      <c r="C5855" s="13"/>
      <c r="D5855" s="13"/>
      <c r="E5855" s="13"/>
      <c r="F5855" s="13"/>
    </row>
    <row r="5856" spans="1:6">
      <c r="A5856" s="112"/>
      <c r="B5856" s="12"/>
      <c r="C5856" s="13"/>
      <c r="D5856" s="13"/>
      <c r="E5856" s="13"/>
      <c r="F5856" s="13"/>
    </row>
    <row r="5857" spans="1:6">
      <c r="A5857" s="112"/>
      <c r="B5857" s="12"/>
      <c r="C5857" s="13"/>
      <c r="D5857" s="13"/>
      <c r="E5857" s="13"/>
      <c r="F5857" s="13"/>
    </row>
    <row r="5858" spans="1:6">
      <c r="A5858" s="112"/>
      <c r="B5858" s="12"/>
      <c r="C5858" s="13"/>
      <c r="D5858" s="13"/>
      <c r="E5858" s="13"/>
      <c r="F5858" s="13"/>
    </row>
    <row r="5859" spans="1:6">
      <c r="A5859" s="112"/>
      <c r="B5859" s="12"/>
      <c r="C5859" s="13"/>
      <c r="D5859" s="13"/>
      <c r="E5859" s="13"/>
      <c r="F5859" s="13"/>
    </row>
    <row r="5860" spans="1:6">
      <c r="A5860" s="112"/>
      <c r="B5860" s="12"/>
      <c r="C5860" s="13"/>
      <c r="D5860" s="13"/>
      <c r="E5860" s="13"/>
      <c r="F5860" s="13"/>
    </row>
    <row r="5861" spans="1:6">
      <c r="A5861" s="112"/>
      <c r="B5861" s="12"/>
      <c r="C5861" s="13"/>
      <c r="D5861" s="13"/>
      <c r="E5861" s="13"/>
      <c r="F5861" s="13"/>
    </row>
    <row r="5862" spans="1:6">
      <c r="A5862" s="112"/>
      <c r="B5862" s="12"/>
      <c r="C5862" s="13"/>
      <c r="D5862" s="13"/>
      <c r="E5862" s="13"/>
      <c r="F5862" s="13"/>
    </row>
    <row r="5863" spans="1:6">
      <c r="A5863" s="112"/>
      <c r="B5863" s="12"/>
      <c r="C5863" s="13"/>
      <c r="D5863" s="13"/>
      <c r="E5863" s="13"/>
      <c r="F5863" s="13"/>
    </row>
    <row r="5864" spans="1:6">
      <c r="A5864" s="112"/>
      <c r="B5864" s="12"/>
      <c r="C5864" s="13"/>
      <c r="D5864" s="13"/>
      <c r="E5864" s="13"/>
      <c r="F5864" s="13"/>
    </row>
    <row r="5865" spans="1:6">
      <c r="A5865" s="112"/>
      <c r="B5865" s="12"/>
      <c r="C5865" s="13"/>
      <c r="D5865" s="13"/>
      <c r="E5865" s="13"/>
      <c r="F5865" s="13"/>
    </row>
    <row r="5866" spans="1:6">
      <c r="A5866" s="112"/>
      <c r="B5866" s="12"/>
      <c r="C5866" s="13"/>
      <c r="D5866" s="13"/>
      <c r="E5866" s="13"/>
      <c r="F5866" s="13"/>
    </row>
    <row r="5867" spans="1:6">
      <c r="A5867" s="112"/>
      <c r="B5867" s="12"/>
      <c r="C5867" s="13"/>
      <c r="D5867" s="13"/>
      <c r="E5867" s="13"/>
      <c r="F5867" s="13"/>
    </row>
    <row r="5868" spans="1:6">
      <c r="A5868" s="112"/>
      <c r="B5868" s="12"/>
      <c r="C5868" s="13"/>
      <c r="D5868" s="13"/>
      <c r="E5868" s="13"/>
      <c r="F5868" s="13"/>
    </row>
    <row r="5869" spans="1:6">
      <c r="A5869" s="112"/>
      <c r="B5869" s="12"/>
      <c r="C5869" s="13"/>
      <c r="D5869" s="13"/>
      <c r="E5869" s="13"/>
      <c r="F5869" s="13"/>
    </row>
    <row r="5870" spans="1:6">
      <c r="A5870" s="112"/>
      <c r="B5870" s="12"/>
      <c r="C5870" s="13"/>
      <c r="D5870" s="13"/>
      <c r="E5870" s="13"/>
      <c r="F5870" s="13"/>
    </row>
    <row r="5871" spans="1:6">
      <c r="A5871" s="112"/>
      <c r="B5871" s="12"/>
      <c r="C5871" s="13"/>
      <c r="D5871" s="13"/>
      <c r="E5871" s="13"/>
      <c r="F5871" s="13"/>
    </row>
    <row r="5872" spans="1:6">
      <c r="A5872" s="112"/>
      <c r="B5872" s="12"/>
      <c r="C5872" s="13"/>
      <c r="D5872" s="13"/>
      <c r="E5872" s="13"/>
      <c r="F5872" s="13"/>
    </row>
    <row r="5873" spans="1:6">
      <c r="A5873" s="112"/>
      <c r="B5873" s="12"/>
      <c r="C5873" s="13"/>
      <c r="D5873" s="13"/>
      <c r="E5873" s="13"/>
      <c r="F5873" s="13"/>
    </row>
    <row r="5874" spans="1:6">
      <c r="A5874" s="112"/>
      <c r="B5874" s="12"/>
      <c r="C5874" s="13"/>
      <c r="D5874" s="13"/>
      <c r="E5874" s="13"/>
      <c r="F5874" s="13"/>
    </row>
    <row r="5875" spans="1:6">
      <c r="A5875" s="112"/>
      <c r="B5875" s="12"/>
      <c r="C5875" s="13"/>
      <c r="D5875" s="13"/>
      <c r="E5875" s="13"/>
      <c r="F5875" s="13"/>
    </row>
    <row r="5876" spans="1:6">
      <c r="A5876" s="112"/>
      <c r="B5876" s="12"/>
      <c r="C5876" s="13"/>
      <c r="D5876" s="13"/>
      <c r="E5876" s="13"/>
      <c r="F5876" s="13"/>
    </row>
    <row r="5877" spans="1:6">
      <c r="A5877" s="112"/>
      <c r="B5877" s="12"/>
      <c r="C5877" s="13"/>
      <c r="D5877" s="13"/>
      <c r="E5877" s="13"/>
      <c r="F5877" s="13"/>
    </row>
    <row r="5878" spans="1:6">
      <c r="A5878" s="112"/>
      <c r="B5878" s="12"/>
      <c r="C5878" s="13"/>
      <c r="D5878" s="13"/>
      <c r="E5878" s="13"/>
      <c r="F5878" s="13"/>
    </row>
    <row r="5879" spans="1:6">
      <c r="A5879" s="112"/>
      <c r="B5879" s="12"/>
      <c r="C5879" s="13"/>
      <c r="D5879" s="13"/>
      <c r="E5879" s="13"/>
      <c r="F5879" s="13"/>
    </row>
    <row r="5880" spans="1:6">
      <c r="A5880" s="112"/>
      <c r="B5880" s="12"/>
      <c r="C5880" s="13"/>
      <c r="D5880" s="13"/>
      <c r="E5880" s="13"/>
      <c r="F5880" s="13"/>
    </row>
    <row r="5881" spans="1:6">
      <c r="A5881" s="112"/>
      <c r="B5881" s="12"/>
      <c r="C5881" s="13"/>
      <c r="D5881" s="13"/>
      <c r="E5881" s="13"/>
      <c r="F5881" s="13"/>
    </row>
    <row r="5882" spans="1:6">
      <c r="A5882" s="112"/>
      <c r="B5882" s="12"/>
      <c r="C5882" s="13"/>
      <c r="D5882" s="13"/>
      <c r="E5882" s="13"/>
      <c r="F5882" s="13"/>
    </row>
    <row r="5883" spans="1:6">
      <c r="A5883" s="112"/>
      <c r="B5883" s="12"/>
      <c r="C5883" s="13"/>
      <c r="D5883" s="13"/>
      <c r="E5883" s="13"/>
      <c r="F5883" s="13"/>
    </row>
    <row r="5884" spans="1:6">
      <c r="A5884" s="112"/>
      <c r="B5884" s="12"/>
      <c r="C5884" s="13"/>
      <c r="D5884" s="13"/>
      <c r="E5884" s="13"/>
      <c r="F5884" s="13"/>
    </row>
    <row r="5885" spans="1:6">
      <c r="A5885" s="112"/>
      <c r="B5885" s="12"/>
      <c r="C5885" s="13"/>
      <c r="D5885" s="13"/>
      <c r="E5885" s="13"/>
      <c r="F5885" s="13"/>
    </row>
    <row r="5886" spans="1:6">
      <c r="A5886" s="112"/>
      <c r="B5886" s="12"/>
      <c r="C5886" s="13"/>
      <c r="D5886" s="13"/>
      <c r="E5886" s="13"/>
      <c r="F5886" s="13"/>
    </row>
    <row r="5887" spans="1:6">
      <c r="A5887" s="112"/>
      <c r="B5887" s="12"/>
      <c r="C5887" s="13"/>
      <c r="D5887" s="13"/>
      <c r="E5887" s="13"/>
      <c r="F5887" s="13"/>
    </row>
    <row r="5888" spans="1:6">
      <c r="A5888" s="112"/>
      <c r="B5888" s="12"/>
      <c r="C5888" s="13"/>
      <c r="D5888" s="13"/>
      <c r="E5888" s="13"/>
      <c r="F5888" s="13"/>
    </row>
    <row r="5889" spans="1:6">
      <c r="A5889" s="112"/>
      <c r="B5889" s="12"/>
      <c r="C5889" s="13"/>
      <c r="D5889" s="13"/>
      <c r="E5889" s="13"/>
      <c r="F5889" s="13"/>
    </row>
    <row r="5890" spans="1:6">
      <c r="A5890" s="112"/>
      <c r="B5890" s="12"/>
      <c r="C5890" s="13"/>
      <c r="D5890" s="13"/>
      <c r="E5890" s="13"/>
      <c r="F5890" s="13"/>
    </row>
    <row r="5891" spans="1:6">
      <c r="A5891" s="112"/>
      <c r="B5891" s="12"/>
      <c r="C5891" s="13"/>
      <c r="D5891" s="13"/>
      <c r="E5891" s="13"/>
      <c r="F5891" s="13"/>
    </row>
    <row r="5892" spans="1:6">
      <c r="A5892" s="112"/>
      <c r="B5892" s="12"/>
      <c r="C5892" s="13"/>
      <c r="D5892" s="13"/>
      <c r="E5892" s="13"/>
      <c r="F5892" s="13"/>
    </row>
    <row r="5893" spans="1:6">
      <c r="A5893" s="112"/>
      <c r="B5893" s="12"/>
      <c r="C5893" s="13"/>
      <c r="D5893" s="13"/>
      <c r="E5893" s="13"/>
      <c r="F5893" s="13"/>
    </row>
    <row r="5894" spans="1:6">
      <c r="A5894" s="112"/>
      <c r="B5894" s="12"/>
      <c r="C5894" s="13"/>
      <c r="D5894" s="13"/>
      <c r="E5894" s="13"/>
      <c r="F5894" s="13"/>
    </row>
    <row r="5895" spans="1:6">
      <c r="A5895" s="112"/>
      <c r="B5895" s="12"/>
      <c r="C5895" s="13"/>
      <c r="D5895" s="13"/>
      <c r="E5895" s="13"/>
      <c r="F5895" s="13"/>
    </row>
    <row r="5896" spans="1:6">
      <c r="A5896" s="112"/>
      <c r="B5896" s="12"/>
      <c r="C5896" s="13"/>
      <c r="D5896" s="13"/>
      <c r="E5896" s="13"/>
      <c r="F5896" s="13"/>
    </row>
    <row r="5897" spans="1:6">
      <c r="A5897" s="112"/>
      <c r="B5897" s="12"/>
      <c r="C5897" s="13"/>
      <c r="D5897" s="13"/>
      <c r="E5897" s="13"/>
      <c r="F5897" s="13"/>
    </row>
    <row r="5898" spans="1:6">
      <c r="A5898" s="112"/>
      <c r="B5898" s="12"/>
      <c r="C5898" s="13"/>
      <c r="D5898" s="13"/>
      <c r="E5898" s="13"/>
      <c r="F5898" s="13"/>
    </row>
    <row r="5899" spans="1:6">
      <c r="A5899" s="112"/>
      <c r="B5899" s="12"/>
      <c r="C5899" s="13"/>
      <c r="D5899" s="13"/>
      <c r="E5899" s="13"/>
      <c r="F5899" s="13"/>
    </row>
    <row r="5900" spans="1:6">
      <c r="A5900" s="112"/>
      <c r="B5900" s="12"/>
      <c r="C5900" s="13"/>
      <c r="D5900" s="13"/>
      <c r="E5900" s="13"/>
      <c r="F5900" s="13"/>
    </row>
    <row r="5901" spans="1:6">
      <c r="A5901" s="112"/>
      <c r="B5901" s="12"/>
      <c r="C5901" s="13"/>
      <c r="D5901" s="13"/>
      <c r="E5901" s="13"/>
      <c r="F5901" s="13"/>
    </row>
    <row r="5902" spans="1:6">
      <c r="A5902" s="112"/>
      <c r="B5902" s="12"/>
      <c r="C5902" s="13"/>
      <c r="D5902" s="13"/>
      <c r="E5902" s="13"/>
      <c r="F5902" s="13"/>
    </row>
    <row r="5903" spans="1:6">
      <c r="A5903" s="112"/>
      <c r="B5903" s="12"/>
      <c r="C5903" s="13"/>
      <c r="D5903" s="13"/>
      <c r="E5903" s="13"/>
      <c r="F5903" s="13"/>
    </row>
    <row r="5904" spans="1:6">
      <c r="A5904" s="112"/>
      <c r="B5904" s="12"/>
      <c r="C5904" s="13"/>
      <c r="D5904" s="13"/>
      <c r="E5904" s="13"/>
      <c r="F5904" s="13"/>
    </row>
    <row r="5905" spans="1:6">
      <c r="A5905" s="112"/>
      <c r="B5905" s="12"/>
      <c r="C5905" s="13"/>
      <c r="D5905" s="13"/>
      <c r="E5905" s="13"/>
      <c r="F5905" s="13"/>
    </row>
    <row r="5906" spans="1:6">
      <c r="A5906" s="112"/>
      <c r="B5906" s="12"/>
      <c r="C5906" s="13"/>
      <c r="D5906" s="13"/>
      <c r="E5906" s="13"/>
      <c r="F5906" s="13"/>
    </row>
    <row r="5907" spans="1:6">
      <c r="A5907" s="112"/>
      <c r="B5907" s="12"/>
      <c r="C5907" s="13"/>
      <c r="D5907" s="13"/>
      <c r="E5907" s="13"/>
      <c r="F5907" s="13"/>
    </row>
    <row r="5908" spans="1:6">
      <c r="A5908" s="112"/>
      <c r="B5908" s="12"/>
      <c r="C5908" s="13"/>
      <c r="D5908" s="13"/>
      <c r="E5908" s="13"/>
      <c r="F5908" s="13"/>
    </row>
    <row r="5909" spans="1:6">
      <c r="A5909" s="112"/>
      <c r="B5909" s="12"/>
      <c r="C5909" s="13"/>
      <c r="D5909" s="13"/>
      <c r="E5909" s="13"/>
      <c r="F5909" s="13"/>
    </row>
    <row r="5910" spans="1:6">
      <c r="A5910" s="112"/>
      <c r="B5910" s="12"/>
      <c r="C5910" s="13"/>
      <c r="D5910" s="13"/>
      <c r="E5910" s="13"/>
      <c r="F5910" s="13"/>
    </row>
    <row r="5911" spans="1:6">
      <c r="A5911" s="112"/>
      <c r="B5911" s="12"/>
      <c r="C5911" s="13"/>
      <c r="D5911" s="13"/>
      <c r="E5911" s="13"/>
      <c r="F5911" s="13"/>
    </row>
    <row r="5912" spans="1:6">
      <c r="A5912" s="112"/>
      <c r="B5912" s="12"/>
      <c r="C5912" s="13"/>
      <c r="D5912" s="13"/>
      <c r="E5912" s="13"/>
      <c r="F5912" s="13"/>
    </row>
    <row r="5913" spans="1:6">
      <c r="A5913" s="112"/>
      <c r="B5913" s="12"/>
      <c r="C5913" s="13"/>
      <c r="D5913" s="13"/>
      <c r="E5913" s="13"/>
      <c r="F5913" s="13"/>
    </row>
    <row r="5914" spans="1:6">
      <c r="A5914" s="112"/>
      <c r="B5914" s="12"/>
      <c r="C5914" s="13"/>
      <c r="D5914" s="13"/>
      <c r="E5914" s="13"/>
      <c r="F5914" s="13"/>
    </row>
    <row r="5915" spans="1:6">
      <c r="A5915" s="112"/>
      <c r="B5915" s="12"/>
      <c r="C5915" s="13"/>
      <c r="D5915" s="13"/>
      <c r="E5915" s="13"/>
      <c r="F5915" s="13"/>
    </row>
    <row r="5916" spans="1:6">
      <c r="A5916" s="112"/>
      <c r="B5916" s="12"/>
      <c r="C5916" s="13"/>
      <c r="D5916" s="13"/>
      <c r="E5916" s="13"/>
      <c r="F5916" s="13"/>
    </row>
    <row r="5917" spans="1:6">
      <c r="A5917" s="112"/>
      <c r="B5917" s="12"/>
      <c r="C5917" s="13"/>
      <c r="D5917" s="13"/>
      <c r="E5917" s="13"/>
      <c r="F5917" s="13"/>
    </row>
    <row r="5918" spans="1:6">
      <c r="A5918" s="112"/>
      <c r="B5918" s="12"/>
      <c r="C5918" s="13"/>
      <c r="D5918" s="13"/>
      <c r="E5918" s="13"/>
      <c r="F5918" s="13"/>
    </row>
    <row r="5919" spans="1:6">
      <c r="A5919" s="112"/>
      <c r="B5919" s="12"/>
      <c r="C5919" s="13"/>
      <c r="D5919" s="13"/>
      <c r="E5919" s="13"/>
      <c r="F5919" s="13"/>
    </row>
    <row r="5920" spans="1:6">
      <c r="A5920" s="112"/>
      <c r="B5920" s="12"/>
      <c r="C5920" s="13"/>
      <c r="D5920" s="13"/>
      <c r="E5920" s="13"/>
      <c r="F5920" s="13"/>
    </row>
    <row r="5921" spans="1:6">
      <c r="A5921" s="112"/>
      <c r="B5921" s="12"/>
      <c r="C5921" s="13"/>
      <c r="D5921" s="13"/>
      <c r="E5921" s="13"/>
      <c r="F5921" s="13"/>
    </row>
    <row r="5922" spans="1:6">
      <c r="A5922" s="112"/>
      <c r="B5922" s="12"/>
      <c r="C5922" s="13"/>
      <c r="D5922" s="13"/>
      <c r="E5922" s="13"/>
      <c r="F5922" s="13"/>
    </row>
    <row r="5923" spans="1:6">
      <c r="A5923" s="112"/>
      <c r="B5923" s="12"/>
      <c r="C5923" s="13"/>
      <c r="D5923" s="13"/>
      <c r="E5923" s="13"/>
      <c r="F5923" s="13"/>
    </row>
    <row r="5924" spans="1:6">
      <c r="A5924" s="112"/>
      <c r="B5924" s="12"/>
      <c r="C5924" s="13"/>
      <c r="D5924" s="13"/>
      <c r="E5924" s="13"/>
      <c r="F5924" s="13"/>
    </row>
    <row r="5925" spans="1:6">
      <c r="A5925" s="112"/>
      <c r="B5925" s="12"/>
      <c r="C5925" s="13"/>
      <c r="D5925" s="13"/>
      <c r="E5925" s="13"/>
      <c r="F5925" s="13"/>
    </row>
    <row r="5926" spans="1:6">
      <c r="A5926" s="112"/>
      <c r="B5926" s="12"/>
      <c r="C5926" s="13"/>
      <c r="D5926" s="13"/>
      <c r="E5926" s="13"/>
      <c r="F5926" s="13"/>
    </row>
    <row r="5927" spans="1:6">
      <c r="A5927" s="112"/>
      <c r="B5927" s="12"/>
      <c r="C5927" s="13"/>
      <c r="D5927" s="13"/>
      <c r="E5927" s="13"/>
      <c r="F5927" s="13"/>
    </row>
    <row r="5928" spans="1:6">
      <c r="A5928" s="112"/>
      <c r="B5928" s="12"/>
      <c r="C5928" s="13"/>
      <c r="D5928" s="13"/>
      <c r="E5928" s="13"/>
      <c r="F5928" s="13"/>
    </row>
    <row r="5929" spans="1:6">
      <c r="A5929" s="112"/>
      <c r="B5929" s="12"/>
      <c r="C5929" s="13"/>
      <c r="D5929" s="13"/>
      <c r="E5929" s="13"/>
      <c r="F5929" s="13"/>
    </row>
    <row r="5930" spans="1:6">
      <c r="A5930" s="112"/>
      <c r="B5930" s="12"/>
      <c r="C5930" s="13"/>
      <c r="D5930" s="13"/>
      <c r="E5930" s="13"/>
      <c r="F5930" s="13"/>
    </row>
    <row r="5931" spans="1:6">
      <c r="A5931" s="112"/>
      <c r="B5931" s="12"/>
      <c r="C5931" s="13"/>
      <c r="D5931" s="13"/>
      <c r="E5931" s="13"/>
      <c r="F5931" s="13"/>
    </row>
    <row r="5932" spans="1:6">
      <c r="A5932" s="112"/>
      <c r="B5932" s="12"/>
      <c r="C5932" s="13"/>
      <c r="D5932" s="13"/>
      <c r="E5932" s="13"/>
      <c r="F5932" s="13"/>
    </row>
    <row r="5933" spans="1:6">
      <c r="A5933" s="112"/>
      <c r="B5933" s="12"/>
      <c r="C5933" s="13"/>
      <c r="D5933" s="13"/>
      <c r="E5933" s="13"/>
      <c r="F5933" s="13"/>
    </row>
    <row r="5934" spans="1:6">
      <c r="A5934" s="112"/>
      <c r="B5934" s="12"/>
      <c r="C5934" s="13"/>
      <c r="D5934" s="13"/>
      <c r="E5934" s="13"/>
      <c r="F5934" s="13"/>
    </row>
    <row r="5935" spans="1:6">
      <c r="A5935" s="112"/>
      <c r="B5935" s="12"/>
      <c r="C5935" s="13"/>
      <c r="D5935" s="13"/>
      <c r="E5935" s="13"/>
      <c r="F5935" s="13"/>
    </row>
    <row r="5936" spans="1:6">
      <c r="A5936" s="112"/>
      <c r="B5936" s="12"/>
      <c r="C5936" s="13"/>
      <c r="D5936" s="13"/>
      <c r="E5936" s="13"/>
      <c r="F5936" s="13"/>
    </row>
    <row r="5937" spans="1:6">
      <c r="A5937" s="112"/>
      <c r="B5937" s="12"/>
      <c r="C5937" s="13"/>
      <c r="D5937" s="13"/>
      <c r="E5937" s="13"/>
      <c r="F5937" s="13"/>
    </row>
    <row r="5938" spans="1:6">
      <c r="A5938" s="112"/>
      <c r="B5938" s="12"/>
      <c r="C5938" s="13"/>
      <c r="D5938" s="13"/>
      <c r="E5938" s="13"/>
      <c r="F5938" s="13"/>
    </row>
    <row r="5939" spans="1:6">
      <c r="A5939" s="112"/>
      <c r="B5939" s="12"/>
      <c r="C5939" s="13"/>
      <c r="D5939" s="13"/>
      <c r="E5939" s="13"/>
      <c r="F5939" s="13"/>
    </row>
    <row r="5940" spans="1:6">
      <c r="A5940" s="112"/>
      <c r="B5940" s="12"/>
      <c r="C5940" s="13"/>
      <c r="D5940" s="13"/>
      <c r="E5940" s="13"/>
      <c r="F5940" s="13"/>
    </row>
    <row r="5941" spans="1:6">
      <c r="A5941" s="112"/>
      <c r="B5941" s="12"/>
      <c r="C5941" s="13"/>
      <c r="D5941" s="13"/>
      <c r="E5941" s="13"/>
      <c r="F5941" s="13"/>
    </row>
    <row r="5942" spans="1:6">
      <c r="A5942" s="112"/>
      <c r="B5942" s="12"/>
      <c r="C5942" s="13"/>
      <c r="D5942" s="13"/>
      <c r="E5942" s="13"/>
      <c r="F5942" s="13"/>
    </row>
    <row r="5943" spans="1:6">
      <c r="A5943" s="112"/>
      <c r="B5943" s="12"/>
      <c r="C5943" s="13"/>
      <c r="D5943" s="13"/>
      <c r="E5943" s="13"/>
      <c r="F5943" s="13"/>
    </row>
    <row r="5944" spans="1:6">
      <c r="A5944" s="112"/>
      <c r="B5944" s="12"/>
      <c r="C5944" s="13"/>
      <c r="D5944" s="13"/>
      <c r="E5944" s="13"/>
      <c r="F5944" s="13"/>
    </row>
    <row r="5945" spans="1:6">
      <c r="A5945" s="112"/>
      <c r="B5945" s="12"/>
      <c r="C5945" s="13"/>
      <c r="D5945" s="13"/>
      <c r="E5945" s="13"/>
      <c r="F5945" s="13"/>
    </row>
    <row r="5946" spans="1:6">
      <c r="A5946" s="112"/>
      <c r="B5946" s="12"/>
      <c r="C5946" s="13"/>
      <c r="D5946" s="13"/>
      <c r="E5946" s="13"/>
      <c r="F5946" s="13"/>
    </row>
    <row r="5947" spans="1:6">
      <c r="A5947" s="112"/>
      <c r="B5947" s="12"/>
      <c r="C5947" s="13"/>
      <c r="D5947" s="13"/>
      <c r="E5947" s="13"/>
      <c r="F5947" s="13"/>
    </row>
    <row r="5948" spans="1:6">
      <c r="A5948" s="112"/>
      <c r="B5948" s="12"/>
      <c r="C5948" s="13"/>
      <c r="D5948" s="13"/>
      <c r="E5948" s="13"/>
      <c r="F5948" s="13"/>
    </row>
    <row r="5949" spans="1:6">
      <c r="A5949" s="112"/>
      <c r="B5949" s="12"/>
      <c r="C5949" s="13"/>
      <c r="D5949" s="13"/>
      <c r="E5949" s="13"/>
      <c r="F5949" s="13"/>
    </row>
    <row r="5950" spans="1:6">
      <c r="A5950" s="112"/>
      <c r="B5950" s="12"/>
      <c r="C5950" s="13"/>
      <c r="D5950" s="13"/>
      <c r="E5950" s="13"/>
      <c r="F5950" s="13"/>
    </row>
    <row r="5951" spans="1:6">
      <c r="A5951" s="112"/>
      <c r="B5951" s="12"/>
      <c r="C5951" s="13"/>
      <c r="D5951" s="13"/>
      <c r="E5951" s="13"/>
      <c r="F5951" s="13"/>
    </row>
    <row r="5952" spans="1:6">
      <c r="A5952" s="112"/>
      <c r="B5952" s="12"/>
      <c r="C5952" s="13"/>
      <c r="D5952" s="13"/>
      <c r="E5952" s="13"/>
      <c r="F5952" s="13"/>
    </row>
    <row r="5953" spans="1:6">
      <c r="A5953" s="112"/>
      <c r="B5953" s="12"/>
      <c r="C5953" s="13"/>
      <c r="D5953" s="13"/>
      <c r="E5953" s="13"/>
      <c r="F5953" s="13"/>
    </row>
    <row r="5954" spans="1:6">
      <c r="A5954" s="112"/>
      <c r="B5954" s="12"/>
      <c r="C5954" s="13"/>
      <c r="D5954" s="13"/>
      <c r="E5954" s="13"/>
      <c r="F5954" s="13"/>
    </row>
    <row r="5955" spans="1:6">
      <c r="A5955" s="112"/>
      <c r="B5955" s="12"/>
      <c r="C5955" s="13"/>
      <c r="D5955" s="13"/>
      <c r="E5955" s="13"/>
      <c r="F5955" s="13"/>
    </row>
    <row r="5956" spans="1:6">
      <c r="A5956" s="112"/>
      <c r="B5956" s="12"/>
      <c r="C5956" s="13"/>
      <c r="D5956" s="13"/>
      <c r="E5956" s="13"/>
      <c r="F5956" s="13"/>
    </row>
    <row r="5957" spans="1:6">
      <c r="A5957" s="112"/>
      <c r="B5957" s="12"/>
      <c r="C5957" s="13"/>
      <c r="D5957" s="13"/>
      <c r="E5957" s="13"/>
      <c r="F5957" s="13"/>
    </row>
    <row r="5958" spans="1:6">
      <c r="A5958" s="112"/>
      <c r="B5958" s="12"/>
      <c r="C5958" s="13"/>
      <c r="D5958" s="13"/>
      <c r="E5958" s="13"/>
      <c r="F5958" s="13"/>
    </row>
    <row r="5959" spans="1:6">
      <c r="A5959" s="112"/>
      <c r="B5959" s="12"/>
      <c r="C5959" s="13"/>
      <c r="D5959" s="13"/>
      <c r="E5959" s="13"/>
      <c r="F5959" s="13"/>
    </row>
    <row r="5960" spans="1:6">
      <c r="A5960" s="112"/>
      <c r="B5960" s="12"/>
      <c r="C5960" s="13"/>
      <c r="D5960" s="13"/>
      <c r="E5960" s="13"/>
      <c r="F5960" s="13"/>
    </row>
    <row r="5961" spans="1:6">
      <c r="A5961" s="112"/>
      <c r="B5961" s="12"/>
      <c r="C5961" s="13"/>
      <c r="D5961" s="13"/>
      <c r="E5961" s="13"/>
      <c r="F5961" s="13"/>
    </row>
    <row r="5962" spans="1:6">
      <c r="A5962" s="112"/>
      <c r="B5962" s="12"/>
      <c r="C5962" s="13"/>
      <c r="D5962" s="13"/>
      <c r="E5962" s="13"/>
      <c r="F5962" s="13"/>
    </row>
    <row r="5963" spans="1:6">
      <c r="A5963" s="112"/>
      <c r="B5963" s="12"/>
      <c r="C5963" s="13"/>
      <c r="D5963" s="13"/>
      <c r="E5963" s="13"/>
      <c r="F5963" s="13"/>
    </row>
    <row r="5964" spans="1:6">
      <c r="A5964" s="112"/>
      <c r="B5964" s="12"/>
      <c r="C5964" s="13"/>
      <c r="D5964" s="13"/>
      <c r="E5964" s="13"/>
      <c r="F5964" s="13"/>
    </row>
    <row r="5965" spans="1:6">
      <c r="A5965" s="112"/>
      <c r="B5965" s="12"/>
      <c r="C5965" s="13"/>
      <c r="D5965" s="13"/>
      <c r="E5965" s="13"/>
      <c r="F5965" s="13"/>
    </row>
    <row r="5966" spans="1:6">
      <c r="A5966" s="112"/>
      <c r="B5966" s="12"/>
      <c r="C5966" s="13"/>
      <c r="D5966" s="13"/>
      <c r="E5966" s="13"/>
      <c r="F5966" s="13"/>
    </row>
    <row r="5967" spans="1:6">
      <c r="A5967" s="112"/>
      <c r="B5967" s="12"/>
      <c r="C5967" s="13"/>
      <c r="D5967" s="13"/>
      <c r="E5967" s="13"/>
      <c r="F5967" s="13"/>
    </row>
    <row r="5968" spans="1:6" ht="15" customHeight="1">
      <c r="A5968" s="112"/>
      <c r="B5968" s="12"/>
      <c r="C5968" s="13"/>
      <c r="D5968" s="13"/>
      <c r="E5968" s="13"/>
      <c r="F5968" s="13"/>
    </row>
    <row r="5969" spans="1:6">
      <c r="A5969" s="112"/>
      <c r="B5969" s="12"/>
      <c r="C5969" s="13"/>
      <c r="D5969" s="13"/>
      <c r="E5969" s="13"/>
      <c r="F5969" s="13"/>
    </row>
    <row r="5970" spans="1:6">
      <c r="A5970" s="112"/>
      <c r="B5970" s="12"/>
      <c r="C5970" s="13"/>
      <c r="D5970" s="13"/>
      <c r="E5970" s="13"/>
      <c r="F5970" s="13"/>
    </row>
    <row r="5971" spans="1:6">
      <c r="A5971" s="112"/>
      <c r="B5971" s="12"/>
      <c r="C5971" s="13"/>
      <c r="D5971" s="13"/>
      <c r="E5971" s="13"/>
      <c r="F5971" s="13"/>
    </row>
    <row r="5972" spans="1:6">
      <c r="A5972" s="112"/>
      <c r="B5972" s="12"/>
      <c r="C5972" s="13"/>
      <c r="D5972" s="13"/>
      <c r="E5972" s="13"/>
      <c r="F5972" s="13"/>
    </row>
    <row r="5973" spans="1:6">
      <c r="A5973" s="112"/>
      <c r="B5973" s="12"/>
      <c r="C5973" s="13"/>
      <c r="D5973" s="13"/>
      <c r="E5973" s="13"/>
      <c r="F5973" s="13"/>
    </row>
    <row r="5974" spans="1:6">
      <c r="A5974" s="112"/>
      <c r="B5974" s="12"/>
      <c r="C5974" s="13"/>
      <c r="D5974" s="13"/>
      <c r="E5974" s="13"/>
      <c r="F5974" s="13"/>
    </row>
    <row r="5975" spans="1:6">
      <c r="A5975" s="112"/>
      <c r="B5975" s="12"/>
      <c r="C5975" s="13"/>
      <c r="D5975" s="13"/>
      <c r="E5975" s="13"/>
      <c r="F5975" s="13"/>
    </row>
    <row r="5976" spans="1:6">
      <c r="A5976" s="112"/>
      <c r="B5976" s="12"/>
      <c r="C5976" s="13"/>
      <c r="D5976" s="13"/>
      <c r="E5976" s="13"/>
      <c r="F5976" s="13"/>
    </row>
    <row r="5977" spans="1:6">
      <c r="A5977" s="112"/>
      <c r="B5977" s="12"/>
      <c r="C5977" s="13"/>
      <c r="D5977" s="13"/>
      <c r="E5977" s="13"/>
      <c r="F5977" s="13"/>
    </row>
    <row r="5978" spans="1:6">
      <c r="A5978" s="112"/>
      <c r="B5978" s="12"/>
      <c r="C5978" s="13"/>
      <c r="D5978" s="13"/>
      <c r="E5978" s="13"/>
      <c r="F5978" s="13"/>
    </row>
    <row r="5979" spans="1:6">
      <c r="A5979" s="112"/>
      <c r="B5979" s="12"/>
      <c r="C5979" s="13"/>
      <c r="D5979" s="13"/>
      <c r="E5979" s="13"/>
      <c r="F5979" s="13"/>
    </row>
    <row r="5980" spans="1:6">
      <c r="A5980" s="112"/>
      <c r="B5980" s="12"/>
      <c r="C5980" s="13"/>
      <c r="D5980" s="13"/>
      <c r="E5980" s="13"/>
      <c r="F5980" s="13"/>
    </row>
    <row r="5981" spans="1:6">
      <c r="A5981" s="112"/>
      <c r="B5981" s="12"/>
      <c r="C5981" s="13"/>
      <c r="D5981" s="13"/>
      <c r="E5981" s="13"/>
      <c r="F5981" s="13"/>
    </row>
    <row r="5982" spans="1:6">
      <c r="A5982" s="112"/>
      <c r="B5982" s="12"/>
      <c r="C5982" s="13"/>
      <c r="D5982" s="13"/>
      <c r="E5982" s="13"/>
      <c r="F5982" s="13"/>
    </row>
    <row r="5983" spans="1:6">
      <c r="A5983" s="112"/>
      <c r="B5983" s="12"/>
      <c r="C5983" s="13"/>
      <c r="D5983" s="13"/>
      <c r="E5983" s="13"/>
      <c r="F5983" s="13"/>
    </row>
    <row r="5984" spans="1:6">
      <c r="A5984" s="112"/>
      <c r="B5984" s="12"/>
      <c r="C5984" s="13"/>
      <c r="D5984" s="13"/>
      <c r="E5984" s="13"/>
      <c r="F5984" s="13"/>
    </row>
    <row r="5985" spans="1:6">
      <c r="A5985" s="112"/>
      <c r="B5985" s="12"/>
      <c r="C5985" s="13"/>
      <c r="D5985" s="13"/>
      <c r="E5985" s="13"/>
      <c r="F5985" s="13"/>
    </row>
    <row r="5986" spans="1:6">
      <c r="A5986" s="112"/>
      <c r="B5986" s="12"/>
      <c r="C5986" s="13"/>
      <c r="D5986" s="13"/>
      <c r="E5986" s="13"/>
      <c r="F5986" s="13"/>
    </row>
    <row r="5987" spans="1:6">
      <c r="A5987" s="112"/>
      <c r="B5987" s="12"/>
      <c r="C5987" s="13"/>
      <c r="D5987" s="13"/>
      <c r="E5987" s="13"/>
      <c r="F5987" s="13"/>
    </row>
    <row r="5988" spans="1:6">
      <c r="A5988" s="112"/>
      <c r="B5988" s="12"/>
      <c r="C5988" s="13"/>
      <c r="D5988" s="13"/>
      <c r="E5988" s="13"/>
      <c r="F5988" s="13"/>
    </row>
    <row r="5989" spans="1:6">
      <c r="A5989" s="112"/>
      <c r="B5989" s="12"/>
      <c r="C5989" s="13"/>
      <c r="D5989" s="13"/>
      <c r="E5989" s="13"/>
      <c r="F5989" s="13"/>
    </row>
    <row r="5990" spans="1:6">
      <c r="A5990" s="112"/>
      <c r="B5990" s="12"/>
      <c r="C5990" s="13"/>
      <c r="D5990" s="13"/>
      <c r="E5990" s="13"/>
      <c r="F5990" s="13"/>
    </row>
    <row r="5991" spans="1:6">
      <c r="A5991" s="112"/>
      <c r="B5991" s="12"/>
      <c r="C5991" s="13"/>
      <c r="D5991" s="13"/>
      <c r="E5991" s="13"/>
      <c r="F5991" s="13"/>
    </row>
    <row r="5992" spans="1:6">
      <c r="A5992" s="112"/>
      <c r="B5992" s="12"/>
      <c r="C5992" s="13"/>
      <c r="D5992" s="13"/>
      <c r="E5992" s="13"/>
      <c r="F5992" s="13"/>
    </row>
    <row r="5993" spans="1:6">
      <c r="A5993" s="112"/>
      <c r="B5993" s="12"/>
      <c r="C5993" s="13"/>
      <c r="D5993" s="13"/>
      <c r="E5993" s="13"/>
      <c r="F5993" s="13"/>
    </row>
    <row r="5994" spans="1:6">
      <c r="A5994" s="112"/>
      <c r="B5994" s="12"/>
      <c r="C5994" s="13"/>
      <c r="D5994" s="13"/>
      <c r="E5994" s="13"/>
      <c r="F5994" s="13"/>
    </row>
    <row r="5995" spans="1:6">
      <c r="A5995" s="112"/>
      <c r="B5995" s="12"/>
      <c r="C5995" s="13"/>
      <c r="D5995" s="13"/>
      <c r="E5995" s="13"/>
      <c r="F5995" s="13"/>
    </row>
    <row r="5996" spans="1:6">
      <c r="A5996" s="112"/>
      <c r="B5996" s="12"/>
      <c r="C5996" s="13"/>
      <c r="D5996" s="13"/>
      <c r="E5996" s="13"/>
      <c r="F5996" s="13"/>
    </row>
    <row r="5997" spans="1:6">
      <c r="A5997" s="112"/>
      <c r="B5997" s="12"/>
      <c r="C5997" s="13"/>
      <c r="D5997" s="13"/>
      <c r="E5997" s="13"/>
      <c r="F5997" s="13"/>
    </row>
    <row r="5998" spans="1:6">
      <c r="A5998" s="112"/>
      <c r="B5998" s="12"/>
      <c r="C5998" s="13"/>
      <c r="D5998" s="13"/>
      <c r="E5998" s="13"/>
      <c r="F5998" s="13"/>
    </row>
    <row r="5999" spans="1:6">
      <c r="A5999" s="112"/>
      <c r="B5999" s="12"/>
      <c r="C5999" s="13"/>
      <c r="D5999" s="13"/>
      <c r="E5999" s="13"/>
      <c r="F5999" s="13"/>
    </row>
    <row r="6000" spans="1:6">
      <c r="A6000" s="112"/>
      <c r="B6000" s="12"/>
      <c r="C6000" s="13"/>
      <c r="D6000" s="13"/>
      <c r="E6000" s="13"/>
      <c r="F6000" s="13"/>
    </row>
    <row r="6001" spans="1:6">
      <c r="A6001" s="112"/>
      <c r="B6001" s="12"/>
      <c r="C6001" s="13"/>
      <c r="D6001" s="13"/>
      <c r="E6001" s="13"/>
      <c r="F6001" s="13"/>
    </row>
    <row r="6002" spans="1:6">
      <c r="A6002" s="112"/>
      <c r="B6002" s="12"/>
      <c r="C6002" s="13"/>
      <c r="D6002" s="13"/>
      <c r="E6002" s="13"/>
      <c r="F6002" s="13"/>
    </row>
    <row r="6003" spans="1:6">
      <c r="A6003" s="112"/>
      <c r="B6003" s="12"/>
      <c r="C6003" s="13"/>
      <c r="D6003" s="13"/>
      <c r="E6003" s="13"/>
      <c r="F6003" s="13"/>
    </row>
    <row r="6004" spans="1:6">
      <c r="A6004" s="112"/>
      <c r="B6004" s="12"/>
      <c r="C6004" s="13"/>
      <c r="D6004" s="13"/>
      <c r="E6004" s="13"/>
      <c r="F6004" s="13"/>
    </row>
    <row r="6005" spans="1:6">
      <c r="A6005" s="112"/>
      <c r="B6005" s="12"/>
      <c r="C6005" s="13"/>
      <c r="D6005" s="13"/>
      <c r="E6005" s="13"/>
      <c r="F6005" s="13"/>
    </row>
    <row r="6006" spans="1:6">
      <c r="A6006" s="112"/>
      <c r="B6006" s="12"/>
      <c r="C6006" s="13"/>
      <c r="D6006" s="13"/>
      <c r="E6006" s="13"/>
      <c r="F6006" s="13"/>
    </row>
    <row r="6007" spans="1:6">
      <c r="A6007" s="112"/>
      <c r="B6007" s="12"/>
      <c r="C6007" s="13"/>
      <c r="D6007" s="13"/>
      <c r="E6007" s="13"/>
      <c r="F6007" s="13"/>
    </row>
    <row r="6008" spans="1:6">
      <c r="A6008" s="112"/>
      <c r="B6008" s="12"/>
      <c r="C6008" s="13"/>
      <c r="D6008" s="13"/>
      <c r="E6008" s="13"/>
      <c r="F6008" s="13"/>
    </row>
    <row r="6009" spans="1:6">
      <c r="A6009" s="112"/>
      <c r="B6009" s="12"/>
      <c r="C6009" s="13"/>
      <c r="D6009" s="13"/>
      <c r="E6009" s="13"/>
      <c r="F6009" s="13"/>
    </row>
    <row r="6010" spans="1:6">
      <c r="A6010" s="112"/>
      <c r="B6010" s="12"/>
      <c r="C6010" s="13"/>
      <c r="D6010" s="13"/>
      <c r="E6010" s="13"/>
      <c r="F6010" s="13"/>
    </row>
    <row r="6011" spans="1:6">
      <c r="A6011" s="112"/>
      <c r="B6011" s="12"/>
      <c r="C6011" s="13"/>
      <c r="D6011" s="13"/>
      <c r="E6011" s="13"/>
      <c r="F6011" s="13"/>
    </row>
    <row r="6012" spans="1:6">
      <c r="A6012" s="112"/>
      <c r="B6012" s="12"/>
      <c r="C6012" s="13"/>
      <c r="D6012" s="13"/>
      <c r="E6012" s="13"/>
      <c r="F6012" s="13"/>
    </row>
    <row r="6013" spans="1:6">
      <c r="A6013" s="112"/>
      <c r="B6013" s="12"/>
      <c r="C6013" s="13"/>
      <c r="D6013" s="13"/>
      <c r="E6013" s="13"/>
      <c r="F6013" s="13"/>
    </row>
    <row r="6014" spans="1:6">
      <c r="A6014" s="112"/>
      <c r="B6014" s="12"/>
      <c r="C6014" s="13"/>
      <c r="D6014" s="13"/>
      <c r="E6014" s="13"/>
      <c r="F6014" s="13"/>
    </row>
    <row r="6015" spans="1:6">
      <c r="A6015" s="112"/>
      <c r="B6015" s="12"/>
      <c r="C6015" s="13"/>
      <c r="D6015" s="13"/>
      <c r="E6015" s="13"/>
      <c r="F6015" s="13"/>
    </row>
    <row r="6016" spans="1:6">
      <c r="A6016" s="112"/>
      <c r="B6016" s="12"/>
      <c r="C6016" s="13"/>
      <c r="D6016" s="13"/>
      <c r="E6016" s="13"/>
      <c r="F6016" s="13"/>
    </row>
    <row r="6017" spans="1:6">
      <c r="A6017" s="112"/>
      <c r="B6017" s="12"/>
      <c r="C6017" s="13"/>
      <c r="D6017" s="13"/>
      <c r="E6017" s="13"/>
      <c r="F6017" s="13"/>
    </row>
    <row r="6018" spans="1:6">
      <c r="A6018" s="112"/>
      <c r="B6018" s="12"/>
      <c r="C6018" s="13"/>
      <c r="D6018" s="13"/>
      <c r="E6018" s="13"/>
      <c r="F6018" s="13"/>
    </row>
    <row r="6019" spans="1:6">
      <c r="A6019" s="112"/>
      <c r="B6019" s="12"/>
      <c r="C6019" s="13"/>
      <c r="D6019" s="13"/>
      <c r="E6019" s="13"/>
      <c r="F6019" s="13"/>
    </row>
    <row r="6020" spans="1:6">
      <c r="A6020" s="112"/>
      <c r="B6020" s="12"/>
      <c r="C6020" s="13"/>
      <c r="D6020" s="13"/>
      <c r="E6020" s="13"/>
      <c r="F6020" s="13"/>
    </row>
    <row r="6021" spans="1:6">
      <c r="A6021" s="112"/>
      <c r="B6021" s="12"/>
      <c r="C6021" s="13"/>
      <c r="D6021" s="13"/>
      <c r="E6021" s="13"/>
      <c r="F6021" s="13"/>
    </row>
    <row r="6022" spans="1:6">
      <c r="A6022" s="112"/>
      <c r="B6022" s="12"/>
      <c r="C6022" s="13"/>
      <c r="D6022" s="13"/>
      <c r="E6022" s="13"/>
      <c r="F6022" s="13"/>
    </row>
    <row r="6023" spans="1:6">
      <c r="A6023" s="112"/>
      <c r="B6023" s="12"/>
      <c r="C6023" s="13"/>
      <c r="D6023" s="13"/>
      <c r="E6023" s="13"/>
      <c r="F6023" s="13"/>
    </row>
    <row r="6024" spans="1:6">
      <c r="A6024" s="112"/>
      <c r="B6024" s="12"/>
      <c r="C6024" s="13"/>
      <c r="D6024" s="13"/>
      <c r="E6024" s="13"/>
      <c r="F6024" s="13"/>
    </row>
    <row r="6025" spans="1:6">
      <c r="A6025" s="112"/>
      <c r="B6025" s="12"/>
      <c r="C6025" s="13"/>
      <c r="D6025" s="13"/>
      <c r="E6025" s="13"/>
      <c r="F6025" s="13"/>
    </row>
    <row r="6026" spans="1:6">
      <c r="A6026" s="112"/>
      <c r="B6026" s="12"/>
      <c r="C6026" s="13"/>
      <c r="D6026" s="13"/>
      <c r="E6026" s="13"/>
      <c r="F6026" s="13"/>
    </row>
    <row r="6027" spans="1:6">
      <c r="A6027" s="112"/>
      <c r="B6027" s="12"/>
      <c r="C6027" s="13"/>
      <c r="D6027" s="13"/>
      <c r="E6027" s="13"/>
      <c r="F6027" s="13"/>
    </row>
    <row r="6028" spans="1:6">
      <c r="A6028" s="112"/>
      <c r="B6028" s="12"/>
      <c r="C6028" s="13"/>
      <c r="D6028" s="13"/>
      <c r="E6028" s="13"/>
      <c r="F6028" s="13"/>
    </row>
    <row r="6029" spans="1:6">
      <c r="A6029" s="112"/>
      <c r="B6029" s="12"/>
      <c r="C6029" s="13"/>
      <c r="D6029" s="13"/>
      <c r="E6029" s="13"/>
      <c r="F6029" s="13"/>
    </row>
    <row r="6030" spans="1:6">
      <c r="A6030" s="112"/>
      <c r="B6030" s="12"/>
      <c r="C6030" s="13"/>
      <c r="D6030" s="13"/>
      <c r="E6030" s="13"/>
      <c r="F6030" s="13"/>
    </row>
    <row r="6031" spans="1:6">
      <c r="A6031" s="112"/>
      <c r="B6031" s="12"/>
      <c r="C6031" s="13"/>
      <c r="D6031" s="13"/>
      <c r="E6031" s="13"/>
      <c r="F6031" s="13"/>
    </row>
    <row r="6032" spans="1:6">
      <c r="A6032" s="112"/>
      <c r="B6032" s="12"/>
      <c r="C6032" s="13"/>
      <c r="D6032" s="13"/>
      <c r="E6032" s="13"/>
      <c r="F6032" s="13"/>
    </row>
    <row r="6033" spans="1:6">
      <c r="A6033" s="112"/>
      <c r="B6033" s="12"/>
      <c r="C6033" s="13"/>
      <c r="D6033" s="13"/>
      <c r="E6033" s="13"/>
      <c r="F6033" s="13"/>
    </row>
    <row r="6034" spans="1:6">
      <c r="A6034" s="112"/>
      <c r="B6034" s="12"/>
      <c r="C6034" s="13"/>
      <c r="D6034" s="13"/>
      <c r="E6034" s="13"/>
      <c r="F6034" s="13"/>
    </row>
    <row r="6035" spans="1:6">
      <c r="A6035" s="112"/>
      <c r="B6035" s="12"/>
      <c r="C6035" s="13"/>
      <c r="D6035" s="13"/>
      <c r="E6035" s="13"/>
      <c r="F6035" s="13"/>
    </row>
    <row r="6036" spans="1:6">
      <c r="A6036" s="112"/>
      <c r="B6036" s="12"/>
      <c r="C6036" s="13"/>
      <c r="D6036" s="13"/>
      <c r="E6036" s="13"/>
      <c r="F6036" s="13"/>
    </row>
    <row r="6037" spans="1:6">
      <c r="A6037" s="112"/>
      <c r="B6037" s="12"/>
      <c r="C6037" s="13"/>
      <c r="D6037" s="13"/>
      <c r="E6037" s="13"/>
      <c r="F6037" s="13"/>
    </row>
    <row r="6038" spans="1:6">
      <c r="A6038" s="112"/>
      <c r="B6038" s="12"/>
      <c r="C6038" s="13"/>
      <c r="D6038" s="13"/>
      <c r="E6038" s="13"/>
      <c r="F6038" s="13"/>
    </row>
    <row r="6039" spans="1:6">
      <c r="A6039" s="112"/>
      <c r="B6039" s="12"/>
      <c r="C6039" s="13"/>
      <c r="D6039" s="13"/>
      <c r="E6039" s="13"/>
      <c r="F6039" s="13"/>
    </row>
    <row r="6040" spans="1:6">
      <c r="A6040" s="112"/>
      <c r="B6040" s="12"/>
      <c r="C6040" s="13"/>
      <c r="D6040" s="13"/>
      <c r="E6040" s="13"/>
      <c r="F6040" s="13"/>
    </row>
    <row r="6041" spans="1:6">
      <c r="A6041" s="112"/>
      <c r="B6041" s="12"/>
      <c r="C6041" s="13"/>
      <c r="D6041" s="13"/>
      <c r="E6041" s="13"/>
      <c r="F6041" s="13"/>
    </row>
    <row r="6042" spans="1:6">
      <c r="A6042" s="112"/>
      <c r="B6042" s="12"/>
      <c r="C6042" s="13"/>
      <c r="D6042" s="13"/>
      <c r="E6042" s="13"/>
      <c r="F6042" s="13"/>
    </row>
    <row r="6043" spans="1:6">
      <c r="A6043" s="112"/>
      <c r="B6043" s="12"/>
      <c r="C6043" s="13"/>
      <c r="D6043" s="13"/>
      <c r="E6043" s="13"/>
      <c r="F6043" s="13"/>
    </row>
    <row r="6044" spans="1:6">
      <c r="A6044" s="112"/>
      <c r="B6044" s="12"/>
      <c r="C6044" s="13"/>
      <c r="D6044" s="13"/>
      <c r="E6044" s="13"/>
      <c r="F6044" s="13"/>
    </row>
    <row r="6045" spans="1:6">
      <c r="A6045" s="112"/>
      <c r="B6045" s="12"/>
      <c r="C6045" s="13"/>
      <c r="D6045" s="13"/>
      <c r="E6045" s="13"/>
      <c r="F6045" s="13"/>
    </row>
    <row r="6046" spans="1:6">
      <c r="A6046" s="112"/>
      <c r="B6046" s="12"/>
      <c r="C6046" s="13"/>
      <c r="D6046" s="13"/>
      <c r="E6046" s="13"/>
      <c r="F6046" s="13"/>
    </row>
    <row r="6047" spans="1:6">
      <c r="A6047" s="112"/>
      <c r="B6047" s="12"/>
      <c r="C6047" s="13"/>
      <c r="D6047" s="13"/>
      <c r="E6047" s="13"/>
      <c r="F6047" s="13"/>
    </row>
    <row r="6048" spans="1:6">
      <c r="A6048" s="112"/>
      <c r="B6048" s="12"/>
      <c r="C6048" s="13"/>
      <c r="D6048" s="13"/>
      <c r="E6048" s="13"/>
      <c r="F6048" s="13"/>
    </row>
    <row r="6049" spans="1:6">
      <c r="A6049" s="112"/>
      <c r="B6049" s="12"/>
      <c r="C6049" s="13"/>
      <c r="D6049" s="13"/>
      <c r="E6049" s="13"/>
      <c r="F6049" s="13"/>
    </row>
    <row r="6050" spans="1:6">
      <c r="A6050" s="112"/>
      <c r="B6050" s="12"/>
      <c r="C6050" s="13"/>
      <c r="D6050" s="13"/>
      <c r="E6050" s="13"/>
      <c r="F6050" s="13"/>
    </row>
    <row r="6051" spans="1:6">
      <c r="A6051" s="112"/>
      <c r="B6051" s="12"/>
      <c r="C6051" s="13"/>
      <c r="D6051" s="13"/>
      <c r="E6051" s="13"/>
      <c r="F6051" s="13"/>
    </row>
    <row r="6052" spans="1:6">
      <c r="A6052" s="112"/>
      <c r="B6052" s="12"/>
      <c r="C6052" s="13"/>
      <c r="D6052" s="13"/>
      <c r="E6052" s="13"/>
      <c r="F6052" s="13"/>
    </row>
    <row r="6053" spans="1:6">
      <c r="A6053" s="112"/>
      <c r="B6053" s="12"/>
      <c r="C6053" s="13"/>
      <c r="D6053" s="13"/>
      <c r="E6053" s="13"/>
      <c r="F6053" s="13"/>
    </row>
    <row r="6054" spans="1:6">
      <c r="A6054" s="112"/>
      <c r="B6054" s="12"/>
      <c r="C6054" s="13"/>
      <c r="D6054" s="13"/>
      <c r="E6054" s="13"/>
      <c r="F6054" s="13"/>
    </row>
    <row r="6055" spans="1:6">
      <c r="A6055" s="112"/>
      <c r="B6055" s="12"/>
      <c r="C6055" s="13"/>
      <c r="D6055" s="13"/>
      <c r="E6055" s="13"/>
      <c r="F6055" s="13"/>
    </row>
    <row r="6056" spans="1:6">
      <c r="A6056" s="112"/>
      <c r="B6056" s="12"/>
      <c r="C6056" s="13"/>
      <c r="D6056" s="13"/>
      <c r="E6056" s="13"/>
      <c r="F6056" s="13"/>
    </row>
    <row r="6057" spans="1:6">
      <c r="A6057" s="112"/>
      <c r="B6057" s="12"/>
      <c r="C6057" s="13"/>
      <c r="D6057" s="13"/>
      <c r="E6057" s="13"/>
      <c r="F6057" s="13"/>
    </row>
    <row r="6058" spans="1:6">
      <c r="A6058" s="112"/>
      <c r="B6058" s="12"/>
      <c r="C6058" s="13"/>
      <c r="D6058" s="13"/>
      <c r="E6058" s="13"/>
      <c r="F6058" s="13"/>
    </row>
    <row r="6059" spans="1:6">
      <c r="A6059" s="112"/>
      <c r="B6059" s="12"/>
      <c r="C6059" s="13"/>
      <c r="D6059" s="13"/>
      <c r="E6059" s="13"/>
      <c r="F6059" s="13"/>
    </row>
    <row r="6060" spans="1:6">
      <c r="A6060" s="112"/>
      <c r="B6060" s="12"/>
      <c r="C6060" s="13"/>
      <c r="D6060" s="13"/>
      <c r="E6060" s="13"/>
      <c r="F6060" s="13"/>
    </row>
    <row r="6061" spans="1:6">
      <c r="A6061" s="112"/>
      <c r="B6061" s="12"/>
      <c r="C6061" s="13"/>
      <c r="D6061" s="13"/>
      <c r="E6061" s="13"/>
      <c r="F6061" s="13"/>
    </row>
    <row r="6062" spans="1:6">
      <c r="A6062" s="112"/>
      <c r="B6062" s="12"/>
      <c r="C6062" s="13"/>
      <c r="D6062" s="13"/>
      <c r="E6062" s="13"/>
      <c r="F6062" s="13"/>
    </row>
    <row r="6063" spans="1:6">
      <c r="A6063" s="112"/>
      <c r="B6063" s="12"/>
      <c r="C6063" s="13"/>
      <c r="D6063" s="13"/>
      <c r="E6063" s="13"/>
      <c r="F6063" s="13"/>
    </row>
    <row r="6064" spans="1:6">
      <c r="A6064" s="112"/>
      <c r="B6064" s="12"/>
      <c r="C6064" s="13"/>
      <c r="D6064" s="13"/>
      <c r="E6064" s="13"/>
      <c r="F6064" s="13"/>
    </row>
    <row r="6065" spans="1:6">
      <c r="A6065" s="112"/>
      <c r="B6065" s="12"/>
      <c r="C6065" s="13"/>
      <c r="D6065" s="13"/>
      <c r="E6065" s="13"/>
      <c r="F6065" s="13"/>
    </row>
    <row r="6066" spans="1:6">
      <c r="A6066" s="112"/>
      <c r="B6066" s="12"/>
      <c r="C6066" s="13"/>
      <c r="D6066" s="13"/>
      <c r="E6066" s="13"/>
      <c r="F6066" s="13"/>
    </row>
    <row r="6067" spans="1:6">
      <c r="A6067" s="112"/>
      <c r="B6067" s="12"/>
      <c r="C6067" s="13"/>
      <c r="D6067" s="13"/>
      <c r="E6067" s="13"/>
      <c r="F6067" s="13"/>
    </row>
    <row r="6068" spans="1:6">
      <c r="A6068" s="112"/>
      <c r="B6068" s="12"/>
      <c r="C6068" s="13"/>
      <c r="D6068" s="13"/>
      <c r="E6068" s="13"/>
      <c r="F6068" s="13"/>
    </row>
    <row r="6069" spans="1:6">
      <c r="A6069" s="112"/>
      <c r="B6069" s="12"/>
      <c r="C6069" s="13"/>
      <c r="D6069" s="13"/>
      <c r="E6069" s="13"/>
      <c r="F6069" s="13"/>
    </row>
    <row r="6070" spans="1:6">
      <c r="A6070" s="112"/>
      <c r="B6070" s="12"/>
      <c r="C6070" s="13"/>
      <c r="D6070" s="13"/>
      <c r="E6070" s="13"/>
      <c r="F6070" s="13"/>
    </row>
    <row r="6071" spans="1:6">
      <c r="A6071" s="112"/>
      <c r="B6071" s="12"/>
      <c r="C6071" s="13"/>
      <c r="D6071" s="13"/>
      <c r="E6071" s="13"/>
      <c r="F6071" s="13"/>
    </row>
    <row r="6072" spans="1:6">
      <c r="A6072" s="112"/>
      <c r="B6072" s="12"/>
      <c r="C6072" s="13"/>
      <c r="D6072" s="13"/>
      <c r="E6072" s="13"/>
      <c r="F6072" s="13"/>
    </row>
    <row r="6073" spans="1:6">
      <c r="A6073" s="112"/>
      <c r="B6073" s="12"/>
      <c r="C6073" s="13"/>
      <c r="D6073" s="13"/>
      <c r="E6073" s="13"/>
      <c r="F6073" s="13"/>
    </row>
    <row r="6074" spans="1:6">
      <c r="A6074" s="112"/>
      <c r="B6074" s="12"/>
      <c r="C6074" s="13"/>
      <c r="D6074" s="13"/>
      <c r="E6074" s="13"/>
      <c r="F6074" s="13"/>
    </row>
    <row r="6075" spans="1:6">
      <c r="A6075" s="112"/>
      <c r="B6075" s="12"/>
      <c r="C6075" s="13"/>
      <c r="D6075" s="13"/>
      <c r="E6075" s="13"/>
      <c r="F6075" s="13"/>
    </row>
    <row r="6076" spans="1:6">
      <c r="A6076" s="112"/>
      <c r="B6076" s="12"/>
      <c r="C6076" s="13"/>
      <c r="D6076" s="13"/>
      <c r="E6076" s="13"/>
      <c r="F6076" s="13"/>
    </row>
    <row r="6077" spans="1:6">
      <c r="A6077" s="112"/>
      <c r="B6077" s="12"/>
      <c r="C6077" s="13"/>
      <c r="D6077" s="13"/>
      <c r="E6077" s="13"/>
      <c r="F6077" s="13"/>
    </row>
    <row r="6078" spans="1:6">
      <c r="A6078" s="112"/>
      <c r="B6078" s="12"/>
      <c r="C6078" s="13"/>
      <c r="D6078" s="13"/>
      <c r="E6078" s="13"/>
      <c r="F6078" s="13"/>
    </row>
    <row r="6079" spans="1:6">
      <c r="A6079" s="112"/>
      <c r="B6079" s="12"/>
      <c r="C6079" s="13"/>
      <c r="D6079" s="13"/>
      <c r="E6079" s="13"/>
      <c r="F6079" s="13"/>
    </row>
    <row r="6080" spans="1:6">
      <c r="A6080" s="112"/>
      <c r="B6080" s="12"/>
      <c r="C6080" s="13"/>
      <c r="D6080" s="13"/>
      <c r="E6080" s="13"/>
      <c r="F6080" s="13"/>
    </row>
    <row r="6081" spans="1:6">
      <c r="A6081" s="112"/>
      <c r="B6081" s="12"/>
      <c r="C6081" s="13"/>
      <c r="D6081" s="13"/>
      <c r="E6081" s="13"/>
      <c r="F6081" s="13"/>
    </row>
    <row r="6082" spans="1:6">
      <c r="A6082" s="112"/>
      <c r="B6082" s="12"/>
      <c r="C6082" s="13"/>
      <c r="D6082" s="13"/>
      <c r="E6082" s="13"/>
      <c r="F6082" s="13"/>
    </row>
    <row r="6083" spans="1:6">
      <c r="A6083" s="112"/>
      <c r="B6083" s="12"/>
      <c r="C6083" s="13"/>
      <c r="D6083" s="13"/>
      <c r="E6083" s="13"/>
      <c r="F6083" s="13"/>
    </row>
    <row r="6084" spans="1:6">
      <c r="A6084" s="112"/>
      <c r="B6084" s="12"/>
      <c r="C6084" s="13"/>
      <c r="D6084" s="13"/>
      <c r="E6084" s="13"/>
      <c r="F6084" s="13"/>
    </row>
    <row r="6085" spans="1:6">
      <c r="A6085" s="112"/>
      <c r="B6085" s="12"/>
      <c r="C6085" s="13"/>
      <c r="D6085" s="13"/>
      <c r="E6085" s="13"/>
      <c r="F6085" s="13"/>
    </row>
    <row r="6086" spans="1:6">
      <c r="A6086" s="112"/>
      <c r="B6086" s="12"/>
      <c r="C6086" s="13"/>
      <c r="D6086" s="13"/>
      <c r="E6086" s="13"/>
      <c r="F6086" s="13"/>
    </row>
    <row r="6087" spans="1:6">
      <c r="A6087" s="112"/>
      <c r="B6087" s="12"/>
      <c r="C6087" s="13"/>
      <c r="D6087" s="13"/>
      <c r="E6087" s="13"/>
      <c r="F6087" s="13"/>
    </row>
    <row r="6088" spans="1:6">
      <c r="A6088" s="112"/>
      <c r="B6088" s="12"/>
      <c r="C6088" s="13"/>
      <c r="D6088" s="13"/>
      <c r="E6088" s="13"/>
      <c r="F6088" s="13"/>
    </row>
    <row r="6089" spans="1:6">
      <c r="A6089" s="112"/>
      <c r="B6089" s="12"/>
      <c r="C6089" s="13"/>
      <c r="D6089" s="13"/>
      <c r="E6089" s="13"/>
      <c r="F6089" s="13"/>
    </row>
    <row r="6090" spans="1:6">
      <c r="A6090" s="112"/>
      <c r="B6090" s="12"/>
      <c r="C6090" s="13"/>
      <c r="D6090" s="13"/>
      <c r="E6090" s="13"/>
      <c r="F6090" s="13"/>
    </row>
    <row r="6091" spans="1:6">
      <c r="A6091" s="112"/>
      <c r="B6091" s="12"/>
      <c r="C6091" s="13"/>
      <c r="D6091" s="13"/>
      <c r="E6091" s="13"/>
      <c r="F6091" s="13"/>
    </row>
    <row r="6092" spans="1:6">
      <c r="A6092" s="112"/>
      <c r="B6092" s="12"/>
      <c r="C6092" s="13"/>
      <c r="D6092" s="13"/>
      <c r="E6092" s="13"/>
      <c r="F6092" s="13"/>
    </row>
    <row r="6093" spans="1:6">
      <c r="A6093" s="112"/>
      <c r="B6093" s="12"/>
      <c r="C6093" s="13"/>
      <c r="D6093" s="13"/>
      <c r="E6093" s="13"/>
      <c r="F6093" s="13"/>
    </row>
    <row r="6094" spans="1:6">
      <c r="A6094" s="112"/>
      <c r="B6094" s="12"/>
      <c r="C6094" s="13"/>
      <c r="D6094" s="13"/>
      <c r="E6094" s="13"/>
      <c r="F6094" s="13"/>
    </row>
    <row r="6095" spans="1:6">
      <c r="A6095" s="112"/>
      <c r="B6095" s="12"/>
      <c r="C6095" s="13"/>
      <c r="D6095" s="13"/>
      <c r="E6095" s="13"/>
      <c r="F6095" s="13"/>
    </row>
    <row r="6096" spans="1:6">
      <c r="A6096" s="112"/>
      <c r="B6096" s="12"/>
      <c r="C6096" s="13"/>
      <c r="D6096" s="13"/>
      <c r="E6096" s="13"/>
      <c r="F6096" s="13"/>
    </row>
    <row r="6097" spans="1:6">
      <c r="A6097" s="112"/>
      <c r="B6097" s="12"/>
      <c r="C6097" s="13"/>
      <c r="D6097" s="13"/>
      <c r="E6097" s="13"/>
      <c r="F6097" s="13"/>
    </row>
    <row r="6098" spans="1:6">
      <c r="A6098" s="112"/>
      <c r="B6098" s="12"/>
      <c r="C6098" s="13"/>
      <c r="D6098" s="13"/>
      <c r="E6098" s="13"/>
      <c r="F6098" s="13"/>
    </row>
    <row r="6099" spans="1:6">
      <c r="A6099" s="112"/>
      <c r="B6099" s="12"/>
      <c r="C6099" s="13"/>
      <c r="D6099" s="13"/>
      <c r="E6099" s="13"/>
      <c r="F6099" s="13"/>
    </row>
    <row r="6100" spans="1:6">
      <c r="A6100" s="112"/>
      <c r="B6100" s="12"/>
      <c r="C6100" s="13"/>
      <c r="D6100" s="13"/>
      <c r="E6100" s="13"/>
      <c r="F6100" s="13"/>
    </row>
    <row r="6101" spans="1:6">
      <c r="A6101" s="112"/>
      <c r="B6101" s="12"/>
      <c r="C6101" s="13"/>
      <c r="D6101" s="13"/>
      <c r="E6101" s="13"/>
      <c r="F6101" s="13"/>
    </row>
    <row r="6102" spans="1:6">
      <c r="A6102" s="112"/>
      <c r="B6102" s="12"/>
      <c r="C6102" s="13"/>
      <c r="D6102" s="13"/>
      <c r="E6102" s="13"/>
      <c r="F6102" s="13"/>
    </row>
    <row r="6103" spans="1:6">
      <c r="A6103" s="112"/>
      <c r="B6103" s="12"/>
      <c r="C6103" s="13"/>
      <c r="D6103" s="13"/>
      <c r="E6103" s="13"/>
      <c r="F6103" s="13"/>
    </row>
    <row r="6104" spans="1:6">
      <c r="A6104" s="112"/>
      <c r="B6104" s="12"/>
      <c r="C6104" s="13"/>
      <c r="D6104" s="13"/>
      <c r="E6104" s="13"/>
      <c r="F6104" s="13"/>
    </row>
    <row r="6105" spans="1:6">
      <c r="A6105" s="112"/>
      <c r="B6105" s="12"/>
      <c r="C6105" s="13"/>
      <c r="D6105" s="13"/>
      <c r="E6105" s="13"/>
      <c r="F6105" s="13"/>
    </row>
    <row r="6106" spans="1:6">
      <c r="A6106" s="112"/>
      <c r="B6106" s="12"/>
      <c r="C6106" s="13"/>
      <c r="D6106" s="13"/>
      <c r="E6106" s="13"/>
      <c r="F6106" s="13"/>
    </row>
    <row r="6107" spans="1:6">
      <c r="A6107" s="112"/>
      <c r="B6107" s="12"/>
      <c r="C6107" s="13"/>
      <c r="D6107" s="13"/>
      <c r="E6107" s="13"/>
      <c r="F6107" s="13"/>
    </row>
    <row r="6108" spans="1:6">
      <c r="A6108" s="112"/>
      <c r="B6108" s="12"/>
      <c r="C6108" s="13"/>
      <c r="D6108" s="13"/>
      <c r="E6108" s="13"/>
      <c r="F6108" s="13"/>
    </row>
    <row r="6109" spans="1:6">
      <c r="A6109" s="112"/>
      <c r="B6109" s="12"/>
      <c r="C6109" s="13"/>
      <c r="D6109" s="13"/>
      <c r="E6109" s="13"/>
      <c r="F6109" s="13"/>
    </row>
    <row r="6110" spans="1:6">
      <c r="A6110" s="112"/>
      <c r="B6110" s="12"/>
      <c r="C6110" s="13"/>
      <c r="D6110" s="13"/>
      <c r="E6110" s="13"/>
      <c r="F6110" s="13"/>
    </row>
    <row r="6111" spans="1:6">
      <c r="A6111" s="112"/>
      <c r="B6111" s="12"/>
      <c r="C6111" s="13"/>
      <c r="D6111" s="13"/>
      <c r="E6111" s="13"/>
      <c r="F6111" s="13"/>
    </row>
    <row r="6112" spans="1:6">
      <c r="A6112" s="112"/>
      <c r="B6112" s="12"/>
      <c r="C6112" s="13"/>
      <c r="D6112" s="13"/>
      <c r="E6112" s="13"/>
      <c r="F6112" s="13"/>
    </row>
    <row r="6113" spans="1:6">
      <c r="A6113" s="112"/>
      <c r="B6113" s="12"/>
      <c r="C6113" s="13"/>
      <c r="D6113" s="13"/>
      <c r="E6113" s="13"/>
      <c r="F6113" s="13"/>
    </row>
    <row r="6114" spans="1:6">
      <c r="A6114" s="112"/>
      <c r="B6114" s="12"/>
      <c r="C6114" s="13"/>
      <c r="D6114" s="13"/>
      <c r="E6114" s="13"/>
      <c r="F6114" s="13"/>
    </row>
    <row r="6115" spans="1:6">
      <c r="A6115" s="112"/>
      <c r="B6115" s="12"/>
      <c r="C6115" s="13"/>
      <c r="D6115" s="13"/>
      <c r="E6115" s="13"/>
      <c r="F6115" s="13"/>
    </row>
    <row r="6116" spans="1:6" ht="15" customHeight="1">
      <c r="A6116" s="112"/>
      <c r="B6116" s="12"/>
      <c r="C6116" s="13"/>
      <c r="D6116" s="13"/>
      <c r="E6116" s="13"/>
      <c r="F6116" s="13"/>
    </row>
    <row r="6117" spans="1:6">
      <c r="A6117" s="112"/>
      <c r="B6117" s="12"/>
      <c r="C6117" s="13"/>
      <c r="D6117" s="13"/>
      <c r="E6117" s="13"/>
      <c r="F6117" s="13"/>
    </row>
    <row r="6118" spans="1:6">
      <c r="A6118" s="112"/>
      <c r="B6118" s="12"/>
      <c r="C6118" s="13"/>
      <c r="D6118" s="13"/>
      <c r="E6118" s="13"/>
      <c r="F6118" s="13"/>
    </row>
    <row r="6119" spans="1:6">
      <c r="A6119" s="112"/>
      <c r="B6119" s="12"/>
      <c r="C6119" s="13"/>
      <c r="D6119" s="13"/>
      <c r="E6119" s="13"/>
      <c r="F6119" s="13"/>
    </row>
    <row r="6120" spans="1:6">
      <c r="A6120" s="112"/>
      <c r="B6120" s="12"/>
      <c r="C6120" s="13"/>
      <c r="D6120" s="13"/>
      <c r="E6120" s="13"/>
      <c r="F6120" s="13"/>
    </row>
    <row r="6121" spans="1:6">
      <c r="A6121" s="112"/>
      <c r="B6121" s="12"/>
      <c r="C6121" s="13"/>
      <c r="D6121" s="13"/>
      <c r="E6121" s="13"/>
      <c r="F6121" s="13"/>
    </row>
    <row r="6122" spans="1:6">
      <c r="A6122" s="112"/>
      <c r="B6122" s="12"/>
      <c r="C6122" s="13"/>
      <c r="D6122" s="13"/>
      <c r="E6122" s="13"/>
      <c r="F6122" s="13"/>
    </row>
    <row r="6123" spans="1:6">
      <c r="A6123" s="112"/>
      <c r="B6123" s="12"/>
      <c r="C6123" s="13"/>
      <c r="D6123" s="13"/>
      <c r="E6123" s="13"/>
      <c r="F6123" s="13"/>
    </row>
    <row r="6124" spans="1:6">
      <c r="A6124" s="112"/>
      <c r="B6124" s="12"/>
      <c r="C6124" s="13"/>
      <c r="D6124" s="13"/>
      <c r="E6124" s="13"/>
      <c r="F6124" s="13"/>
    </row>
    <row r="6125" spans="1:6">
      <c r="A6125" s="112"/>
      <c r="B6125" s="12"/>
      <c r="C6125" s="13"/>
      <c r="D6125" s="13"/>
      <c r="E6125" s="13"/>
      <c r="F6125" s="13"/>
    </row>
    <row r="6126" spans="1:6">
      <c r="A6126" s="112"/>
      <c r="B6126" s="12"/>
      <c r="C6126" s="13"/>
      <c r="D6126" s="13"/>
      <c r="E6126" s="13"/>
      <c r="F6126" s="13"/>
    </row>
    <row r="6127" spans="1:6">
      <c r="A6127" s="112"/>
      <c r="B6127" s="12"/>
      <c r="C6127" s="13"/>
      <c r="D6127" s="13"/>
      <c r="E6127" s="13"/>
      <c r="F6127" s="13"/>
    </row>
    <row r="6128" spans="1:6">
      <c r="A6128" s="112"/>
      <c r="B6128" s="12"/>
      <c r="C6128" s="13"/>
      <c r="D6128" s="13"/>
      <c r="E6128" s="13"/>
      <c r="F6128" s="13"/>
    </row>
    <row r="6129" spans="1:6">
      <c r="A6129" s="112"/>
      <c r="B6129" s="12"/>
      <c r="C6129" s="13"/>
      <c r="D6129" s="13"/>
      <c r="E6129" s="13"/>
      <c r="F6129" s="13"/>
    </row>
    <row r="6130" spans="1:6">
      <c r="A6130" s="112"/>
      <c r="B6130" s="12"/>
      <c r="C6130" s="13"/>
      <c r="D6130" s="13"/>
      <c r="E6130" s="13"/>
      <c r="F6130" s="13"/>
    </row>
    <row r="6131" spans="1:6">
      <c r="A6131" s="112"/>
      <c r="B6131" s="12"/>
      <c r="C6131" s="13"/>
      <c r="D6131" s="13"/>
      <c r="E6131" s="13"/>
      <c r="F6131" s="13"/>
    </row>
    <row r="6132" spans="1:6">
      <c r="A6132" s="112"/>
      <c r="B6132" s="12"/>
      <c r="C6132" s="13"/>
      <c r="D6132" s="13"/>
      <c r="E6132" s="13"/>
      <c r="F6132" s="13"/>
    </row>
    <row r="6133" spans="1:6">
      <c r="A6133" s="112"/>
      <c r="B6133" s="12"/>
      <c r="C6133" s="13"/>
      <c r="D6133" s="13"/>
      <c r="E6133" s="13"/>
      <c r="F6133" s="13"/>
    </row>
    <row r="6134" spans="1:6">
      <c r="A6134" s="112"/>
      <c r="B6134" s="12"/>
      <c r="C6134" s="13"/>
      <c r="D6134" s="13"/>
      <c r="E6134" s="13"/>
      <c r="F6134" s="13"/>
    </row>
    <row r="6135" spans="1:6">
      <c r="A6135" s="112"/>
      <c r="B6135" s="12"/>
      <c r="C6135" s="13"/>
      <c r="D6135" s="13"/>
      <c r="E6135" s="13"/>
      <c r="F6135" s="13"/>
    </row>
    <row r="6136" spans="1:6">
      <c r="A6136" s="112"/>
      <c r="B6136" s="12"/>
      <c r="C6136" s="13"/>
      <c r="D6136" s="13"/>
      <c r="E6136" s="13"/>
      <c r="F6136" s="13"/>
    </row>
    <row r="6137" spans="1:6">
      <c r="A6137" s="112"/>
      <c r="B6137" s="12"/>
      <c r="C6137" s="13"/>
      <c r="D6137" s="13"/>
      <c r="E6137" s="13"/>
      <c r="F6137" s="13"/>
    </row>
    <row r="6138" spans="1:6">
      <c r="A6138" s="112"/>
      <c r="B6138" s="12"/>
      <c r="C6138" s="13"/>
      <c r="D6138" s="13"/>
      <c r="E6138" s="13"/>
      <c r="F6138" s="13"/>
    </row>
    <row r="6139" spans="1:6">
      <c r="A6139" s="112"/>
      <c r="B6139" s="12"/>
      <c r="C6139" s="13"/>
      <c r="D6139" s="13"/>
      <c r="E6139" s="13"/>
      <c r="F6139" s="13"/>
    </row>
    <row r="6140" spans="1:6">
      <c r="A6140" s="112"/>
      <c r="B6140" s="12"/>
      <c r="C6140" s="13"/>
      <c r="D6140" s="13"/>
      <c r="E6140" s="13"/>
      <c r="F6140" s="13"/>
    </row>
    <row r="6141" spans="1:6">
      <c r="A6141" s="112"/>
      <c r="B6141" s="12"/>
      <c r="C6141" s="13"/>
      <c r="D6141" s="13"/>
      <c r="E6141" s="13"/>
      <c r="F6141" s="13"/>
    </row>
    <row r="6142" spans="1:6">
      <c r="A6142" s="112"/>
      <c r="B6142" s="12"/>
      <c r="C6142" s="13"/>
      <c r="D6142" s="13"/>
      <c r="E6142" s="13"/>
      <c r="F6142" s="13"/>
    </row>
    <row r="6143" spans="1:6">
      <c r="A6143" s="112"/>
      <c r="B6143" s="12"/>
      <c r="C6143" s="13"/>
      <c r="D6143" s="13"/>
      <c r="E6143" s="13"/>
      <c r="F6143" s="13"/>
    </row>
    <row r="6144" spans="1:6">
      <c r="A6144" s="112"/>
      <c r="B6144" s="12"/>
      <c r="C6144" s="13"/>
      <c r="D6144" s="13"/>
      <c r="E6144" s="13"/>
      <c r="F6144" s="13"/>
    </row>
    <row r="6145" spans="1:6">
      <c r="A6145" s="112"/>
      <c r="B6145" s="12"/>
      <c r="C6145" s="13"/>
      <c r="D6145" s="13"/>
      <c r="E6145" s="13"/>
      <c r="F6145" s="13"/>
    </row>
    <row r="6146" spans="1:6">
      <c r="A6146" s="112"/>
      <c r="B6146" s="12"/>
      <c r="C6146" s="13"/>
      <c r="D6146" s="13"/>
      <c r="E6146" s="13"/>
      <c r="F6146" s="13"/>
    </row>
    <row r="6147" spans="1:6">
      <c r="A6147" s="112"/>
      <c r="B6147" s="12"/>
      <c r="C6147" s="13"/>
      <c r="D6147" s="13"/>
      <c r="E6147" s="13"/>
      <c r="F6147" s="13"/>
    </row>
    <row r="6148" spans="1:6">
      <c r="A6148" s="112"/>
      <c r="B6148" s="12"/>
      <c r="C6148" s="13"/>
      <c r="D6148" s="13"/>
      <c r="E6148" s="13"/>
      <c r="F6148" s="13"/>
    </row>
    <row r="6149" spans="1:6">
      <c r="A6149" s="112"/>
      <c r="B6149" s="12"/>
      <c r="C6149" s="13"/>
      <c r="D6149" s="13"/>
      <c r="E6149" s="13"/>
      <c r="F6149" s="13"/>
    </row>
    <row r="6150" spans="1:6">
      <c r="A6150" s="112"/>
      <c r="B6150" s="12"/>
      <c r="C6150" s="13"/>
      <c r="D6150" s="13"/>
      <c r="E6150" s="13"/>
      <c r="F6150" s="13"/>
    </row>
    <row r="6151" spans="1:6">
      <c r="A6151" s="112"/>
      <c r="B6151" s="12"/>
      <c r="C6151" s="13"/>
      <c r="D6151" s="13"/>
      <c r="E6151" s="13"/>
      <c r="F6151" s="13"/>
    </row>
    <row r="6152" spans="1:6">
      <c r="A6152" s="112"/>
      <c r="B6152" s="12"/>
      <c r="C6152" s="13"/>
      <c r="D6152" s="13"/>
      <c r="E6152" s="13"/>
      <c r="F6152" s="13"/>
    </row>
    <row r="6153" spans="1:6">
      <c r="A6153" s="112"/>
      <c r="B6153" s="12"/>
      <c r="C6153" s="13"/>
      <c r="D6153" s="13"/>
      <c r="E6153" s="13"/>
      <c r="F6153" s="13"/>
    </row>
    <row r="6154" spans="1:6">
      <c r="A6154" s="112"/>
      <c r="B6154" s="12"/>
      <c r="C6154" s="13"/>
      <c r="D6154" s="13"/>
      <c r="E6154" s="13"/>
      <c r="F6154" s="13"/>
    </row>
    <row r="6155" spans="1:6">
      <c r="A6155" s="112"/>
      <c r="B6155" s="12"/>
      <c r="C6155" s="13"/>
      <c r="D6155" s="13"/>
      <c r="E6155" s="13"/>
      <c r="F6155" s="13"/>
    </row>
    <row r="6156" spans="1:6">
      <c r="A6156" s="112"/>
      <c r="B6156" s="12"/>
      <c r="C6156" s="13"/>
      <c r="D6156" s="13"/>
      <c r="E6156" s="13"/>
      <c r="F6156" s="13"/>
    </row>
    <row r="6157" spans="1:6">
      <c r="A6157" s="112"/>
      <c r="B6157" s="12"/>
      <c r="C6157" s="13"/>
      <c r="D6157" s="13"/>
      <c r="E6157" s="13"/>
      <c r="F6157" s="13"/>
    </row>
    <row r="6158" spans="1:6">
      <c r="A6158" s="112"/>
      <c r="B6158" s="12"/>
      <c r="C6158" s="13"/>
      <c r="D6158" s="13"/>
      <c r="E6158" s="13"/>
      <c r="F6158" s="13"/>
    </row>
    <row r="6159" spans="1:6">
      <c r="A6159" s="112"/>
      <c r="B6159" s="12"/>
      <c r="C6159" s="13"/>
      <c r="D6159" s="13"/>
      <c r="E6159" s="13"/>
      <c r="F6159" s="13"/>
    </row>
    <row r="6160" spans="1:6">
      <c r="A6160" s="112"/>
      <c r="B6160" s="12"/>
      <c r="C6160" s="13"/>
      <c r="D6160" s="13"/>
      <c r="E6160" s="13"/>
      <c r="F6160" s="13"/>
    </row>
    <row r="6161" spans="1:6">
      <c r="A6161" s="112"/>
      <c r="B6161" s="12"/>
      <c r="C6161" s="13"/>
      <c r="D6161" s="13"/>
      <c r="E6161" s="13"/>
      <c r="F6161" s="13"/>
    </row>
    <row r="6162" spans="1:6">
      <c r="A6162" s="112"/>
      <c r="B6162" s="12"/>
      <c r="C6162" s="13"/>
      <c r="D6162" s="13"/>
      <c r="E6162" s="13"/>
      <c r="F6162" s="13"/>
    </row>
    <row r="6163" spans="1:6">
      <c r="A6163" s="112"/>
      <c r="B6163" s="12"/>
      <c r="C6163" s="13"/>
      <c r="D6163" s="13"/>
      <c r="E6163" s="13"/>
      <c r="F6163" s="13"/>
    </row>
    <row r="6164" spans="1:6">
      <c r="A6164" s="112"/>
      <c r="B6164" s="12"/>
      <c r="C6164" s="13"/>
      <c r="D6164" s="13"/>
      <c r="E6164" s="13"/>
      <c r="F6164" s="13"/>
    </row>
    <row r="6165" spans="1:6">
      <c r="A6165" s="112"/>
      <c r="B6165" s="12"/>
      <c r="C6165" s="13"/>
      <c r="D6165" s="13"/>
      <c r="E6165" s="13"/>
      <c r="F6165" s="13"/>
    </row>
    <row r="6166" spans="1:6">
      <c r="A6166" s="112"/>
      <c r="B6166" s="12"/>
      <c r="C6166" s="13"/>
      <c r="D6166" s="13"/>
      <c r="E6166" s="13"/>
      <c r="F6166" s="13"/>
    </row>
    <row r="6167" spans="1:6">
      <c r="A6167" s="112"/>
      <c r="B6167" s="12"/>
      <c r="C6167" s="13"/>
      <c r="D6167" s="13"/>
      <c r="E6167" s="13"/>
      <c r="F6167" s="13"/>
    </row>
    <row r="6168" spans="1:6">
      <c r="A6168" s="112"/>
      <c r="B6168" s="12"/>
      <c r="C6168" s="13"/>
      <c r="D6168" s="13"/>
      <c r="E6168" s="13"/>
      <c r="F6168" s="13"/>
    </row>
    <row r="6169" spans="1:6">
      <c r="A6169" s="112"/>
      <c r="B6169" s="12"/>
      <c r="C6169" s="13"/>
      <c r="D6169" s="13"/>
      <c r="E6169" s="13"/>
      <c r="F6169" s="13"/>
    </row>
    <row r="6170" spans="1:6">
      <c r="A6170" s="112"/>
      <c r="B6170" s="12"/>
      <c r="C6170" s="13"/>
      <c r="D6170" s="13"/>
      <c r="E6170" s="13"/>
      <c r="F6170" s="13"/>
    </row>
    <row r="6171" spans="1:6">
      <c r="A6171" s="112"/>
      <c r="B6171" s="12"/>
      <c r="C6171" s="13"/>
      <c r="D6171" s="13"/>
      <c r="E6171" s="13"/>
      <c r="F6171" s="13"/>
    </row>
    <row r="6172" spans="1:6">
      <c r="A6172" s="112"/>
      <c r="B6172" s="12"/>
      <c r="C6172" s="13"/>
      <c r="D6172" s="13"/>
      <c r="E6172" s="13"/>
      <c r="F6172" s="13"/>
    </row>
    <row r="6173" spans="1:6">
      <c r="A6173" s="112"/>
      <c r="B6173" s="12"/>
      <c r="C6173" s="13"/>
      <c r="D6173" s="13"/>
      <c r="E6173" s="13"/>
      <c r="F6173" s="13"/>
    </row>
    <row r="6174" spans="1:6">
      <c r="A6174" s="112"/>
      <c r="B6174" s="12"/>
      <c r="C6174" s="13"/>
      <c r="D6174" s="13"/>
      <c r="E6174" s="13"/>
      <c r="F6174" s="13"/>
    </row>
    <row r="6175" spans="1:6">
      <c r="A6175" s="112"/>
      <c r="B6175" s="12"/>
      <c r="C6175" s="13"/>
      <c r="D6175" s="13"/>
      <c r="E6175" s="13"/>
      <c r="F6175" s="13"/>
    </row>
    <row r="6176" spans="1:6">
      <c r="A6176" s="112"/>
      <c r="B6176" s="12"/>
      <c r="C6176" s="13"/>
      <c r="D6176" s="13"/>
      <c r="E6176" s="13"/>
      <c r="F6176" s="13"/>
    </row>
    <row r="6177" spans="1:6">
      <c r="A6177" s="112"/>
      <c r="B6177" s="12"/>
      <c r="C6177" s="13"/>
      <c r="D6177" s="13"/>
      <c r="E6177" s="13"/>
      <c r="F6177" s="13"/>
    </row>
    <row r="6178" spans="1:6">
      <c r="A6178" s="112"/>
      <c r="B6178" s="12"/>
      <c r="C6178" s="13"/>
      <c r="D6178" s="13"/>
      <c r="E6178" s="13"/>
      <c r="F6178" s="13"/>
    </row>
    <row r="6179" spans="1:6">
      <c r="A6179" s="112"/>
      <c r="B6179" s="12"/>
      <c r="C6179" s="13"/>
      <c r="D6179" s="13"/>
      <c r="E6179" s="13"/>
      <c r="F6179" s="13"/>
    </row>
    <row r="6180" spans="1:6">
      <c r="A6180" s="112"/>
      <c r="B6180" s="12"/>
      <c r="C6180" s="13"/>
      <c r="D6180" s="13"/>
      <c r="E6180" s="13"/>
      <c r="F6180" s="13"/>
    </row>
    <row r="6181" spans="1:6">
      <c r="A6181" s="112"/>
      <c r="B6181" s="12"/>
      <c r="C6181" s="13"/>
      <c r="D6181" s="13"/>
      <c r="E6181" s="13"/>
      <c r="F6181" s="13"/>
    </row>
    <row r="6182" spans="1:6">
      <c r="A6182" s="112"/>
      <c r="B6182" s="12"/>
      <c r="C6182" s="13"/>
      <c r="D6182" s="13"/>
      <c r="E6182" s="13"/>
      <c r="F6182" s="13"/>
    </row>
    <row r="6183" spans="1:6">
      <c r="A6183" s="112"/>
      <c r="B6183" s="12"/>
      <c r="C6183" s="13"/>
      <c r="D6183" s="13"/>
      <c r="E6183" s="13"/>
      <c r="F6183" s="13"/>
    </row>
    <row r="6184" spans="1:6">
      <c r="A6184" s="112"/>
      <c r="B6184" s="12"/>
      <c r="C6184" s="13"/>
      <c r="D6184" s="13"/>
      <c r="E6184" s="13"/>
      <c r="F6184" s="13"/>
    </row>
    <row r="6185" spans="1:6">
      <c r="A6185" s="112"/>
      <c r="B6185" s="12"/>
      <c r="C6185" s="13"/>
      <c r="D6185" s="13"/>
      <c r="E6185" s="13"/>
      <c r="F6185" s="13"/>
    </row>
    <row r="6186" spans="1:6">
      <c r="A6186" s="112"/>
      <c r="B6186" s="12"/>
      <c r="C6186" s="13"/>
      <c r="D6186" s="13"/>
      <c r="E6186" s="13"/>
      <c r="F6186" s="13"/>
    </row>
    <row r="6187" spans="1:6">
      <c r="A6187" s="112"/>
      <c r="B6187" s="12"/>
      <c r="C6187" s="13"/>
      <c r="D6187" s="13"/>
      <c r="E6187" s="13"/>
      <c r="F6187" s="13"/>
    </row>
    <row r="6188" spans="1:6">
      <c r="A6188" s="112"/>
      <c r="B6188" s="12"/>
      <c r="C6188" s="13"/>
      <c r="D6188" s="13"/>
      <c r="E6188" s="13"/>
      <c r="F6188" s="13"/>
    </row>
    <row r="6189" spans="1:6">
      <c r="A6189" s="112"/>
      <c r="B6189" s="12"/>
      <c r="C6189" s="13"/>
      <c r="D6189" s="13"/>
      <c r="E6189" s="13"/>
      <c r="F6189" s="13"/>
    </row>
    <row r="6190" spans="1:6">
      <c r="A6190" s="112"/>
      <c r="B6190" s="12"/>
      <c r="C6190" s="13"/>
      <c r="D6190" s="13"/>
      <c r="E6190" s="13"/>
      <c r="F6190" s="13"/>
    </row>
    <row r="6191" spans="1:6">
      <c r="A6191" s="112"/>
      <c r="B6191" s="12"/>
      <c r="C6191" s="13"/>
      <c r="D6191" s="13"/>
      <c r="E6191" s="13"/>
      <c r="F6191" s="13"/>
    </row>
    <row r="6192" spans="1:6">
      <c r="A6192" s="112"/>
      <c r="B6192" s="12"/>
      <c r="C6192" s="13"/>
      <c r="D6192" s="13"/>
      <c r="E6192" s="13"/>
      <c r="F6192" s="13"/>
    </row>
    <row r="6193" spans="1:6">
      <c r="A6193" s="112"/>
      <c r="B6193" s="12"/>
      <c r="C6193" s="13"/>
      <c r="D6193" s="13"/>
      <c r="E6193" s="13"/>
      <c r="F6193" s="13"/>
    </row>
    <row r="6194" spans="1:6">
      <c r="A6194" s="112"/>
      <c r="B6194" s="12"/>
      <c r="C6194" s="13"/>
      <c r="D6194" s="13"/>
      <c r="E6194" s="13"/>
      <c r="F6194" s="13"/>
    </row>
    <row r="6195" spans="1:6">
      <c r="A6195" s="112"/>
      <c r="B6195" s="12"/>
      <c r="C6195" s="13"/>
      <c r="D6195" s="13"/>
      <c r="E6195" s="13"/>
      <c r="F6195" s="13"/>
    </row>
    <row r="6196" spans="1:6">
      <c r="A6196" s="112"/>
      <c r="B6196" s="12"/>
      <c r="C6196" s="13"/>
      <c r="D6196" s="13"/>
      <c r="E6196" s="13"/>
      <c r="F6196" s="13"/>
    </row>
    <row r="6197" spans="1:6">
      <c r="A6197" s="112"/>
      <c r="B6197" s="12"/>
      <c r="C6197" s="13"/>
      <c r="D6197" s="13"/>
      <c r="E6197" s="13"/>
      <c r="F6197" s="13"/>
    </row>
    <row r="6198" spans="1:6">
      <c r="A6198" s="112"/>
      <c r="B6198" s="12"/>
      <c r="C6198" s="13"/>
      <c r="D6198" s="13"/>
      <c r="E6198" s="13"/>
      <c r="F6198" s="13"/>
    </row>
    <row r="6199" spans="1:6">
      <c r="A6199" s="112"/>
      <c r="B6199" s="12"/>
      <c r="C6199" s="13"/>
      <c r="D6199" s="13"/>
      <c r="E6199" s="13"/>
      <c r="F6199" s="13"/>
    </row>
    <row r="6200" spans="1:6">
      <c r="A6200" s="112"/>
      <c r="B6200" s="12"/>
      <c r="C6200" s="13"/>
      <c r="D6200" s="13"/>
      <c r="E6200" s="13"/>
      <c r="F6200" s="13"/>
    </row>
    <row r="6201" spans="1:6">
      <c r="A6201" s="112"/>
      <c r="B6201" s="12"/>
      <c r="C6201" s="13"/>
      <c r="D6201" s="13"/>
      <c r="E6201" s="13"/>
      <c r="F6201" s="13"/>
    </row>
    <row r="6202" spans="1:6">
      <c r="A6202" s="112"/>
      <c r="B6202" s="12"/>
      <c r="C6202" s="13"/>
      <c r="D6202" s="13"/>
      <c r="E6202" s="13"/>
      <c r="F6202" s="13"/>
    </row>
    <row r="6203" spans="1:6">
      <c r="A6203" s="112"/>
      <c r="B6203" s="12"/>
      <c r="C6203" s="13"/>
      <c r="D6203" s="13"/>
      <c r="E6203" s="13"/>
      <c r="F6203" s="13"/>
    </row>
    <row r="6204" spans="1:6">
      <c r="A6204" s="112"/>
      <c r="B6204" s="12"/>
      <c r="C6204" s="13"/>
      <c r="D6204" s="13"/>
      <c r="E6204" s="13"/>
      <c r="F6204" s="13"/>
    </row>
    <row r="6205" spans="1:6">
      <c r="A6205" s="112"/>
      <c r="B6205" s="12"/>
      <c r="C6205" s="13"/>
      <c r="D6205" s="13"/>
      <c r="E6205" s="13"/>
      <c r="F6205" s="13"/>
    </row>
    <row r="6206" spans="1:6">
      <c r="A6206" s="112"/>
      <c r="B6206" s="12"/>
      <c r="C6206" s="13"/>
      <c r="D6206" s="13"/>
      <c r="E6206" s="13"/>
      <c r="F6206" s="13"/>
    </row>
    <row r="6207" spans="1:6">
      <c r="A6207" s="112"/>
      <c r="B6207" s="12"/>
      <c r="C6207" s="13"/>
      <c r="D6207" s="13"/>
      <c r="E6207" s="13"/>
      <c r="F6207" s="13"/>
    </row>
    <row r="6208" spans="1:6">
      <c r="A6208" s="112"/>
      <c r="B6208" s="12"/>
      <c r="C6208" s="13"/>
      <c r="D6208" s="13"/>
      <c r="E6208" s="13"/>
      <c r="F6208" s="13"/>
    </row>
    <row r="6209" spans="1:6">
      <c r="A6209" s="112"/>
      <c r="B6209" s="12"/>
      <c r="C6209" s="13"/>
      <c r="D6209" s="13"/>
      <c r="E6209" s="13"/>
      <c r="F6209" s="13"/>
    </row>
    <row r="6210" spans="1:6">
      <c r="A6210" s="112"/>
      <c r="B6210" s="12"/>
      <c r="C6210" s="13"/>
      <c r="D6210" s="13"/>
      <c r="E6210" s="13"/>
      <c r="F6210" s="13"/>
    </row>
    <row r="6211" spans="1:6">
      <c r="A6211" s="112"/>
      <c r="B6211" s="12"/>
      <c r="C6211" s="13"/>
      <c r="D6211" s="13"/>
      <c r="E6211" s="13"/>
      <c r="F6211" s="13"/>
    </row>
    <row r="6212" spans="1:6">
      <c r="A6212" s="112"/>
      <c r="B6212" s="12"/>
      <c r="C6212" s="13"/>
      <c r="D6212" s="13"/>
      <c r="E6212" s="13"/>
      <c r="F6212" s="13"/>
    </row>
    <row r="6213" spans="1:6">
      <c r="A6213" s="112"/>
      <c r="B6213" s="12"/>
      <c r="C6213" s="13"/>
      <c r="D6213" s="13"/>
      <c r="E6213" s="13"/>
      <c r="F6213" s="13"/>
    </row>
    <row r="6214" spans="1:6">
      <c r="A6214" s="112"/>
      <c r="B6214" s="12"/>
      <c r="C6214" s="13"/>
      <c r="D6214" s="13"/>
      <c r="E6214" s="13"/>
      <c r="F6214" s="13"/>
    </row>
    <row r="6215" spans="1:6">
      <c r="A6215" s="112"/>
      <c r="B6215" s="12"/>
      <c r="C6215" s="13"/>
      <c r="D6215" s="13"/>
      <c r="E6215" s="13"/>
      <c r="F6215" s="13"/>
    </row>
    <row r="6216" spans="1:6">
      <c r="A6216" s="112"/>
      <c r="B6216" s="12"/>
      <c r="C6216" s="13"/>
      <c r="D6216" s="13"/>
      <c r="E6216" s="13"/>
      <c r="F6216" s="13"/>
    </row>
    <row r="6217" spans="1:6">
      <c r="A6217" s="112"/>
      <c r="B6217" s="12"/>
      <c r="C6217" s="13"/>
      <c r="D6217" s="13"/>
      <c r="E6217" s="13"/>
      <c r="F6217" s="13"/>
    </row>
    <row r="6218" spans="1:6">
      <c r="A6218" s="112"/>
      <c r="B6218" s="12"/>
      <c r="C6218" s="13"/>
      <c r="D6218" s="13"/>
      <c r="E6218" s="13"/>
      <c r="F6218" s="13"/>
    </row>
    <row r="6219" spans="1:6">
      <c r="A6219" s="112"/>
      <c r="B6219" s="12"/>
      <c r="C6219" s="13"/>
      <c r="D6219" s="13"/>
      <c r="E6219" s="13"/>
      <c r="F6219" s="13"/>
    </row>
    <row r="6220" spans="1:6">
      <c r="A6220" s="112"/>
      <c r="B6220" s="12"/>
      <c r="C6220" s="13"/>
      <c r="D6220" s="13"/>
      <c r="E6220" s="13"/>
      <c r="F6220" s="13"/>
    </row>
    <row r="6221" spans="1:6">
      <c r="A6221" s="112"/>
      <c r="B6221" s="12"/>
      <c r="C6221" s="13"/>
      <c r="D6221" s="13"/>
      <c r="E6221" s="13"/>
      <c r="F6221" s="13"/>
    </row>
    <row r="6222" spans="1:6">
      <c r="A6222" s="112"/>
      <c r="B6222" s="12"/>
      <c r="C6222" s="13"/>
      <c r="D6222" s="13"/>
      <c r="E6222" s="13"/>
      <c r="F6222" s="13"/>
    </row>
    <row r="6223" spans="1:6">
      <c r="A6223" s="112"/>
      <c r="B6223" s="12"/>
      <c r="C6223" s="13"/>
      <c r="D6223" s="13"/>
      <c r="E6223" s="13"/>
      <c r="F6223" s="13"/>
    </row>
    <row r="6224" spans="1:6">
      <c r="A6224" s="112"/>
      <c r="B6224" s="12"/>
      <c r="C6224" s="13"/>
      <c r="D6224" s="13"/>
      <c r="E6224" s="13"/>
      <c r="F6224" s="13"/>
    </row>
    <row r="6225" spans="1:6">
      <c r="A6225" s="112"/>
      <c r="B6225" s="12"/>
      <c r="C6225" s="13"/>
      <c r="D6225" s="13"/>
      <c r="E6225" s="13"/>
      <c r="F6225" s="13"/>
    </row>
    <row r="6226" spans="1:6">
      <c r="A6226" s="112"/>
      <c r="B6226" s="12"/>
      <c r="C6226" s="13"/>
      <c r="D6226" s="13"/>
      <c r="E6226" s="13"/>
      <c r="F6226" s="13"/>
    </row>
    <row r="6227" spans="1:6">
      <c r="A6227" s="112"/>
      <c r="B6227" s="12"/>
      <c r="C6227" s="13"/>
      <c r="D6227" s="13"/>
      <c r="E6227" s="13"/>
      <c r="F6227" s="13"/>
    </row>
    <row r="6228" spans="1:6">
      <c r="A6228" s="112"/>
      <c r="B6228" s="12"/>
      <c r="C6228" s="13"/>
      <c r="D6228" s="13"/>
      <c r="E6228" s="13"/>
      <c r="F6228" s="13"/>
    </row>
    <row r="6229" spans="1:6">
      <c r="A6229" s="112"/>
      <c r="B6229" s="12"/>
      <c r="C6229" s="13"/>
      <c r="D6229" s="13"/>
      <c r="E6229" s="13"/>
      <c r="F6229" s="13"/>
    </row>
    <row r="6230" spans="1:6">
      <c r="A6230" s="112"/>
      <c r="B6230" s="12"/>
      <c r="C6230" s="13"/>
      <c r="D6230" s="13"/>
      <c r="E6230" s="13"/>
      <c r="F6230" s="13"/>
    </row>
    <row r="6231" spans="1:6">
      <c r="A6231" s="112"/>
      <c r="B6231" s="12"/>
      <c r="C6231" s="13"/>
      <c r="D6231" s="13"/>
      <c r="E6231" s="13"/>
      <c r="F6231" s="13"/>
    </row>
    <row r="6232" spans="1:6">
      <c r="A6232" s="112"/>
      <c r="B6232" s="12"/>
      <c r="C6232" s="13"/>
      <c r="D6232" s="13"/>
      <c r="E6232" s="13"/>
      <c r="F6232" s="13"/>
    </row>
    <row r="6233" spans="1:6">
      <c r="A6233" s="112"/>
      <c r="B6233" s="12"/>
      <c r="C6233" s="13"/>
      <c r="D6233" s="13"/>
      <c r="E6233" s="13"/>
      <c r="F6233" s="13"/>
    </row>
    <row r="6234" spans="1:6">
      <c r="A6234" s="112"/>
      <c r="B6234" s="12"/>
      <c r="C6234" s="13"/>
      <c r="D6234" s="13"/>
      <c r="E6234" s="13"/>
      <c r="F6234" s="13"/>
    </row>
    <row r="6235" spans="1:6">
      <c r="A6235" s="112"/>
      <c r="B6235" s="12"/>
      <c r="C6235" s="13"/>
      <c r="D6235" s="13"/>
      <c r="E6235" s="13"/>
      <c r="F6235" s="13"/>
    </row>
    <row r="6236" spans="1:6">
      <c r="A6236" s="112"/>
      <c r="B6236" s="12"/>
      <c r="C6236" s="13"/>
      <c r="D6236" s="13"/>
      <c r="E6236" s="13"/>
      <c r="F6236" s="13"/>
    </row>
    <row r="6237" spans="1:6">
      <c r="A6237" s="112"/>
      <c r="B6237" s="12"/>
      <c r="C6237" s="13"/>
      <c r="D6237" s="13"/>
      <c r="E6237" s="13"/>
      <c r="F6237" s="13"/>
    </row>
    <row r="6238" spans="1:6">
      <c r="A6238" s="112"/>
      <c r="B6238" s="12"/>
      <c r="C6238" s="13"/>
      <c r="D6238" s="13"/>
      <c r="E6238" s="13"/>
      <c r="F6238" s="13"/>
    </row>
    <row r="6239" spans="1:6">
      <c r="A6239" s="112"/>
      <c r="B6239" s="12"/>
      <c r="C6239" s="13"/>
      <c r="D6239" s="13"/>
      <c r="E6239" s="13"/>
      <c r="F6239" s="13"/>
    </row>
    <row r="6240" spans="1:6">
      <c r="A6240" s="112"/>
      <c r="B6240" s="12"/>
      <c r="C6240" s="13"/>
      <c r="D6240" s="13"/>
      <c r="E6240" s="13"/>
      <c r="F6240" s="13"/>
    </row>
    <row r="6241" spans="1:6">
      <c r="A6241" s="112"/>
      <c r="B6241" s="12"/>
      <c r="C6241" s="13"/>
      <c r="D6241" s="13"/>
      <c r="E6241" s="13"/>
      <c r="F6241" s="13"/>
    </row>
    <row r="6242" spans="1:6">
      <c r="A6242" s="112"/>
      <c r="B6242" s="12"/>
      <c r="C6242" s="13"/>
      <c r="D6242" s="13"/>
      <c r="E6242" s="13"/>
      <c r="F6242" s="13"/>
    </row>
    <row r="6243" spans="1:6">
      <c r="A6243" s="112"/>
      <c r="B6243" s="12"/>
      <c r="C6243" s="13"/>
      <c r="D6243" s="13"/>
      <c r="E6243" s="13"/>
      <c r="F6243" s="13"/>
    </row>
    <row r="6244" spans="1:6">
      <c r="A6244" s="112"/>
      <c r="B6244" s="12"/>
      <c r="C6244" s="13"/>
      <c r="D6244" s="13"/>
      <c r="E6244" s="13"/>
      <c r="F6244" s="13"/>
    </row>
    <row r="6245" spans="1:6">
      <c r="A6245" s="112"/>
      <c r="B6245" s="12"/>
      <c r="C6245" s="13"/>
      <c r="D6245" s="13"/>
      <c r="E6245" s="13"/>
      <c r="F6245" s="13"/>
    </row>
    <row r="6246" spans="1:6">
      <c r="A6246" s="112"/>
      <c r="B6246" s="12"/>
      <c r="C6246" s="13"/>
      <c r="D6246" s="13"/>
      <c r="E6246" s="13"/>
      <c r="F6246" s="13"/>
    </row>
    <row r="6247" spans="1:6">
      <c r="A6247" s="112"/>
      <c r="B6247" s="12"/>
      <c r="C6247" s="13"/>
      <c r="D6247" s="13"/>
      <c r="E6247" s="13"/>
      <c r="F6247" s="13"/>
    </row>
    <row r="6248" spans="1:6">
      <c r="A6248" s="112"/>
      <c r="B6248" s="12"/>
      <c r="C6248" s="13"/>
      <c r="D6248" s="13"/>
      <c r="E6248" s="13"/>
      <c r="F6248" s="13"/>
    </row>
    <row r="6249" spans="1:6">
      <c r="A6249" s="112"/>
      <c r="B6249" s="12"/>
      <c r="C6249" s="13"/>
      <c r="D6249" s="13"/>
      <c r="E6249" s="13"/>
      <c r="F6249" s="13"/>
    </row>
    <row r="6250" spans="1:6">
      <c r="A6250" s="112"/>
      <c r="B6250" s="12"/>
      <c r="C6250" s="13"/>
      <c r="D6250" s="13"/>
      <c r="E6250" s="13"/>
      <c r="F6250" s="13"/>
    </row>
    <row r="6251" spans="1:6">
      <c r="A6251" s="112"/>
      <c r="B6251" s="12"/>
      <c r="C6251" s="13"/>
      <c r="D6251" s="13"/>
      <c r="E6251" s="13"/>
      <c r="F6251" s="13"/>
    </row>
    <row r="6252" spans="1:6">
      <c r="A6252" s="112"/>
      <c r="B6252" s="12"/>
      <c r="C6252" s="13"/>
      <c r="D6252" s="13"/>
      <c r="E6252" s="13"/>
      <c r="F6252" s="13"/>
    </row>
    <row r="6253" spans="1:6">
      <c r="A6253" s="112"/>
      <c r="B6253" s="12"/>
      <c r="C6253" s="13"/>
      <c r="D6253" s="13"/>
      <c r="E6253" s="13"/>
      <c r="F6253" s="13"/>
    </row>
    <row r="6254" spans="1:6">
      <c r="A6254" s="112"/>
      <c r="B6254" s="12"/>
      <c r="C6254" s="13"/>
      <c r="D6254" s="13"/>
      <c r="E6254" s="13"/>
      <c r="F6254" s="13"/>
    </row>
    <row r="6255" spans="1:6">
      <c r="A6255" s="112"/>
      <c r="B6255" s="12"/>
      <c r="C6255" s="13"/>
      <c r="D6255" s="13"/>
      <c r="E6255" s="13"/>
      <c r="F6255" s="13"/>
    </row>
    <row r="6256" spans="1:6">
      <c r="A6256" s="112"/>
      <c r="B6256" s="12"/>
      <c r="C6256" s="13"/>
      <c r="D6256" s="13"/>
      <c r="E6256" s="13"/>
      <c r="F6256" s="13"/>
    </row>
    <row r="6257" spans="1:6">
      <c r="A6257" s="112"/>
      <c r="B6257" s="12"/>
      <c r="C6257" s="13"/>
      <c r="D6257" s="13"/>
      <c r="E6257" s="13"/>
      <c r="F6257" s="13"/>
    </row>
    <row r="6258" spans="1:6">
      <c r="A6258" s="112"/>
      <c r="B6258" s="12"/>
      <c r="C6258" s="13"/>
      <c r="D6258" s="13"/>
      <c r="E6258" s="13"/>
      <c r="F6258" s="13"/>
    </row>
    <row r="6259" spans="1:6">
      <c r="A6259" s="112"/>
      <c r="B6259" s="12"/>
      <c r="C6259" s="13"/>
      <c r="D6259" s="13"/>
      <c r="E6259" s="13"/>
      <c r="F6259" s="13"/>
    </row>
    <row r="6260" spans="1:6">
      <c r="A6260" s="112"/>
      <c r="B6260" s="12"/>
      <c r="C6260" s="13"/>
      <c r="D6260" s="13"/>
      <c r="E6260" s="13"/>
      <c r="F6260" s="13"/>
    </row>
    <row r="6261" spans="1:6">
      <c r="A6261" s="112"/>
      <c r="B6261" s="12"/>
      <c r="C6261" s="13"/>
      <c r="D6261" s="13"/>
      <c r="E6261" s="13"/>
      <c r="F6261" s="13"/>
    </row>
    <row r="6262" spans="1:6">
      <c r="A6262" s="112"/>
      <c r="B6262" s="12"/>
      <c r="C6262" s="13"/>
      <c r="D6262" s="13"/>
      <c r="E6262" s="13"/>
      <c r="F6262" s="13"/>
    </row>
    <row r="6263" spans="1:6">
      <c r="A6263" s="112"/>
      <c r="B6263" s="12"/>
      <c r="C6263" s="13"/>
      <c r="D6263" s="13"/>
      <c r="E6263" s="13"/>
      <c r="F6263" s="13"/>
    </row>
    <row r="6264" spans="1:6" ht="15" customHeight="1">
      <c r="A6264" s="112"/>
      <c r="B6264" s="12"/>
      <c r="C6264" s="13"/>
      <c r="D6264" s="13"/>
      <c r="E6264" s="13"/>
      <c r="F6264" s="13"/>
    </row>
    <row r="6265" spans="1:6">
      <c r="A6265" s="112"/>
      <c r="B6265" s="12"/>
      <c r="C6265" s="13"/>
      <c r="D6265" s="13"/>
      <c r="E6265" s="13"/>
      <c r="F6265" s="13"/>
    </row>
    <row r="6266" spans="1:6">
      <c r="A6266" s="112"/>
      <c r="B6266" s="12"/>
      <c r="C6266" s="13"/>
      <c r="D6266" s="13"/>
      <c r="E6266" s="13"/>
      <c r="F6266" s="13"/>
    </row>
    <row r="6267" spans="1:6">
      <c r="A6267" s="112"/>
      <c r="B6267" s="12"/>
      <c r="C6267" s="13"/>
      <c r="D6267" s="13"/>
      <c r="E6267" s="13"/>
      <c r="F6267" s="13"/>
    </row>
    <row r="6268" spans="1:6">
      <c r="A6268" s="112"/>
      <c r="B6268" s="12"/>
      <c r="C6268" s="13"/>
      <c r="D6268" s="13"/>
      <c r="E6268" s="13"/>
      <c r="F6268" s="13"/>
    </row>
    <row r="6269" spans="1:6">
      <c r="A6269" s="112"/>
      <c r="B6269" s="12"/>
      <c r="C6269" s="13"/>
      <c r="D6269" s="13"/>
      <c r="E6269" s="13"/>
      <c r="F6269" s="13"/>
    </row>
    <row r="6270" spans="1:6">
      <c r="A6270" s="112"/>
      <c r="B6270" s="12"/>
      <c r="C6270" s="13"/>
      <c r="D6270" s="13"/>
      <c r="E6270" s="13"/>
      <c r="F6270" s="13"/>
    </row>
    <row r="6271" spans="1:6">
      <c r="A6271" s="112"/>
      <c r="B6271" s="12"/>
      <c r="C6271" s="13"/>
      <c r="D6271" s="13"/>
      <c r="E6271" s="13"/>
      <c r="F6271" s="13"/>
    </row>
    <row r="6272" spans="1:6">
      <c r="A6272" s="112"/>
      <c r="B6272" s="12"/>
      <c r="C6272" s="13"/>
      <c r="D6272" s="13"/>
      <c r="E6272" s="13"/>
      <c r="F6272" s="13"/>
    </row>
    <row r="6273" spans="1:6">
      <c r="A6273" s="112"/>
      <c r="B6273" s="12"/>
      <c r="C6273" s="13"/>
      <c r="D6273" s="13"/>
      <c r="E6273" s="13"/>
      <c r="F6273" s="13"/>
    </row>
    <row r="6274" spans="1:6">
      <c r="A6274" s="112"/>
      <c r="B6274" s="12"/>
      <c r="C6274" s="13"/>
      <c r="D6274" s="13"/>
      <c r="E6274" s="13"/>
      <c r="F6274" s="13"/>
    </row>
    <row r="6275" spans="1:6">
      <c r="A6275" s="112"/>
      <c r="B6275" s="12"/>
      <c r="C6275" s="13"/>
      <c r="D6275" s="13"/>
      <c r="E6275" s="13"/>
      <c r="F6275" s="13"/>
    </row>
    <row r="6276" spans="1:6">
      <c r="A6276" s="112"/>
      <c r="B6276" s="12"/>
      <c r="C6276" s="13"/>
      <c r="D6276" s="13"/>
      <c r="E6276" s="13"/>
      <c r="F6276" s="13"/>
    </row>
    <row r="6277" spans="1:6">
      <c r="A6277" s="112"/>
      <c r="B6277" s="12"/>
      <c r="C6277" s="13"/>
      <c r="D6277" s="13"/>
      <c r="E6277" s="13"/>
      <c r="F6277" s="13"/>
    </row>
    <row r="6278" spans="1:6">
      <c r="A6278" s="112"/>
      <c r="B6278" s="12"/>
      <c r="C6278" s="13"/>
      <c r="D6278" s="13"/>
      <c r="E6278" s="13"/>
      <c r="F6278" s="13"/>
    </row>
    <row r="6279" spans="1:6">
      <c r="A6279" s="112"/>
      <c r="B6279" s="12"/>
      <c r="C6279" s="13"/>
      <c r="D6279" s="13"/>
      <c r="E6279" s="13"/>
      <c r="F6279" s="13"/>
    </row>
    <row r="6280" spans="1:6">
      <c r="A6280" s="112"/>
      <c r="B6280" s="12"/>
      <c r="C6280" s="13"/>
      <c r="D6280" s="13"/>
      <c r="E6280" s="13"/>
      <c r="F6280" s="13"/>
    </row>
    <row r="6281" spans="1:6">
      <c r="A6281" s="112"/>
      <c r="B6281" s="12"/>
      <c r="C6281" s="13"/>
      <c r="D6281" s="13"/>
      <c r="E6281" s="13"/>
      <c r="F6281" s="13"/>
    </row>
    <row r="6282" spans="1:6">
      <c r="A6282" s="112"/>
      <c r="B6282" s="12"/>
      <c r="C6282" s="13"/>
      <c r="D6282" s="13"/>
      <c r="E6282" s="13"/>
      <c r="F6282" s="13"/>
    </row>
    <row r="6283" spans="1:6">
      <c r="A6283" s="112"/>
      <c r="B6283" s="12"/>
      <c r="C6283" s="13"/>
      <c r="D6283" s="13"/>
      <c r="E6283" s="13"/>
      <c r="F6283" s="13"/>
    </row>
    <row r="6284" spans="1:6">
      <c r="A6284" s="112"/>
      <c r="B6284" s="12"/>
      <c r="C6284" s="13"/>
      <c r="D6284" s="13"/>
      <c r="E6284" s="13"/>
      <c r="F6284" s="13"/>
    </row>
    <row r="6285" spans="1:6">
      <c r="A6285" s="112"/>
      <c r="B6285" s="12"/>
      <c r="C6285" s="13"/>
      <c r="D6285" s="13"/>
      <c r="E6285" s="13"/>
      <c r="F6285" s="13"/>
    </row>
    <row r="6286" spans="1:6">
      <c r="A6286" s="112"/>
      <c r="B6286" s="12"/>
      <c r="C6286" s="13"/>
      <c r="D6286" s="13"/>
      <c r="E6286" s="13"/>
      <c r="F6286" s="13"/>
    </row>
    <row r="6287" spans="1:6">
      <c r="A6287" s="112"/>
      <c r="B6287" s="12"/>
      <c r="C6287" s="13"/>
      <c r="D6287" s="13"/>
      <c r="E6287" s="13"/>
      <c r="F6287" s="13"/>
    </row>
    <row r="6288" spans="1:6">
      <c r="A6288" s="112"/>
      <c r="B6288" s="12"/>
      <c r="C6288" s="13"/>
      <c r="D6288" s="13"/>
      <c r="E6288" s="13"/>
      <c r="F6288" s="13"/>
    </row>
    <row r="6289" spans="1:6">
      <c r="A6289" s="112"/>
      <c r="B6289" s="12"/>
      <c r="C6289" s="13"/>
      <c r="D6289" s="13"/>
      <c r="E6289" s="13"/>
      <c r="F6289" s="13"/>
    </row>
    <row r="6290" spans="1:6">
      <c r="A6290" s="112"/>
      <c r="B6290" s="12"/>
      <c r="C6290" s="13"/>
      <c r="D6290" s="13"/>
      <c r="E6290" s="13"/>
      <c r="F6290" s="13"/>
    </row>
    <row r="6291" spans="1:6">
      <c r="A6291" s="112"/>
      <c r="B6291" s="12"/>
      <c r="C6291" s="13"/>
      <c r="D6291" s="13"/>
      <c r="E6291" s="13"/>
      <c r="F6291" s="13"/>
    </row>
    <row r="6292" spans="1:6">
      <c r="A6292" s="112"/>
      <c r="B6292" s="12"/>
      <c r="C6292" s="13"/>
      <c r="D6292" s="13"/>
      <c r="E6292" s="13"/>
      <c r="F6292" s="13"/>
    </row>
    <row r="6293" spans="1:6">
      <c r="A6293" s="112"/>
      <c r="B6293" s="12"/>
      <c r="C6293" s="13"/>
      <c r="D6293" s="13"/>
      <c r="E6293" s="13"/>
      <c r="F6293" s="13"/>
    </row>
    <row r="6294" spans="1:6">
      <c r="A6294" s="112"/>
      <c r="B6294" s="12"/>
      <c r="C6294" s="13"/>
      <c r="D6294" s="13"/>
      <c r="E6294" s="13"/>
      <c r="F6294" s="13"/>
    </row>
    <row r="6295" spans="1:6">
      <c r="A6295" s="112"/>
      <c r="B6295" s="12"/>
      <c r="C6295" s="13"/>
      <c r="D6295" s="13"/>
      <c r="E6295" s="13"/>
      <c r="F6295" s="13"/>
    </row>
    <row r="6296" spans="1:6">
      <c r="A6296" s="112"/>
      <c r="B6296" s="12"/>
      <c r="C6296" s="13"/>
      <c r="D6296" s="13"/>
      <c r="E6296" s="13"/>
      <c r="F6296" s="13"/>
    </row>
    <row r="6297" spans="1:6">
      <c r="A6297" s="112"/>
      <c r="B6297" s="12"/>
      <c r="C6297" s="13"/>
      <c r="D6297" s="13"/>
      <c r="E6297" s="13"/>
      <c r="F6297" s="13"/>
    </row>
    <row r="6298" spans="1:6">
      <c r="A6298" s="112"/>
      <c r="B6298" s="12"/>
      <c r="C6298" s="13"/>
      <c r="D6298" s="13"/>
      <c r="E6298" s="13"/>
      <c r="F6298" s="13"/>
    </row>
    <row r="6299" spans="1:6">
      <c r="A6299" s="112"/>
      <c r="B6299" s="12"/>
      <c r="C6299" s="13"/>
      <c r="D6299" s="13"/>
      <c r="E6299" s="13"/>
      <c r="F6299" s="13"/>
    </row>
    <row r="6300" spans="1:6">
      <c r="A6300" s="112"/>
      <c r="B6300" s="12"/>
      <c r="C6300" s="13"/>
      <c r="D6300" s="13"/>
      <c r="E6300" s="13"/>
      <c r="F6300" s="13"/>
    </row>
    <row r="6301" spans="1:6">
      <c r="A6301" s="112"/>
      <c r="B6301" s="12"/>
      <c r="C6301" s="13"/>
      <c r="D6301" s="13"/>
      <c r="E6301" s="13"/>
      <c r="F6301" s="13"/>
    </row>
    <row r="6302" spans="1:6">
      <c r="A6302" s="112"/>
      <c r="B6302" s="12"/>
      <c r="C6302" s="13"/>
      <c r="D6302" s="13"/>
      <c r="E6302" s="13"/>
      <c r="F6302" s="13"/>
    </row>
    <row r="6303" spans="1:6">
      <c r="A6303" s="112"/>
      <c r="B6303" s="12"/>
      <c r="C6303" s="13"/>
      <c r="D6303" s="13"/>
      <c r="E6303" s="13"/>
      <c r="F6303" s="13"/>
    </row>
    <row r="6304" spans="1:6">
      <c r="A6304" s="112"/>
      <c r="B6304" s="12"/>
      <c r="C6304" s="13"/>
      <c r="D6304" s="13"/>
      <c r="E6304" s="13"/>
      <c r="F6304" s="13"/>
    </row>
    <row r="6305" spans="1:6">
      <c r="A6305" s="112"/>
      <c r="B6305" s="12"/>
      <c r="C6305" s="13"/>
      <c r="D6305" s="13"/>
      <c r="E6305" s="13"/>
      <c r="F6305" s="13"/>
    </row>
    <row r="6306" spans="1:6">
      <c r="A6306" s="112"/>
      <c r="B6306" s="12"/>
      <c r="C6306" s="13"/>
      <c r="D6306" s="13"/>
      <c r="E6306" s="13"/>
      <c r="F6306" s="13"/>
    </row>
    <row r="6307" spans="1:6">
      <c r="A6307" s="112"/>
      <c r="B6307" s="12"/>
      <c r="C6307" s="13"/>
      <c r="D6307" s="13"/>
      <c r="E6307" s="13"/>
      <c r="F6307" s="13"/>
    </row>
    <row r="6308" spans="1:6">
      <c r="A6308" s="112"/>
      <c r="B6308" s="12"/>
      <c r="C6308" s="13"/>
      <c r="D6308" s="13"/>
      <c r="E6308" s="13"/>
      <c r="F6308" s="13"/>
    </row>
    <row r="6309" spans="1:6">
      <c r="A6309" s="112"/>
      <c r="B6309" s="12"/>
      <c r="C6309" s="13"/>
      <c r="D6309" s="13"/>
      <c r="E6309" s="13"/>
      <c r="F6309" s="13"/>
    </row>
    <row r="6310" spans="1:6">
      <c r="A6310" s="112"/>
      <c r="B6310" s="12"/>
      <c r="C6310" s="13"/>
      <c r="D6310" s="13"/>
      <c r="E6310" s="13"/>
      <c r="F6310" s="13"/>
    </row>
    <row r="6311" spans="1:6">
      <c r="A6311" s="112"/>
      <c r="B6311" s="12"/>
      <c r="C6311" s="13"/>
      <c r="D6311" s="13"/>
      <c r="E6311" s="13"/>
      <c r="F6311" s="13"/>
    </row>
    <row r="6312" spans="1:6">
      <c r="A6312" s="112"/>
      <c r="B6312" s="12"/>
      <c r="C6312" s="13"/>
      <c r="D6312" s="13"/>
      <c r="E6312" s="13"/>
      <c r="F6312" s="13"/>
    </row>
    <row r="6313" spans="1:6">
      <c r="A6313" s="112"/>
      <c r="B6313" s="12"/>
      <c r="C6313" s="13"/>
      <c r="D6313" s="13"/>
      <c r="E6313" s="13"/>
      <c r="F6313" s="13"/>
    </row>
    <row r="6314" spans="1:6">
      <c r="A6314" s="112"/>
      <c r="B6314" s="12"/>
      <c r="C6314" s="13"/>
      <c r="D6314" s="13"/>
      <c r="E6314" s="13"/>
      <c r="F6314" s="13"/>
    </row>
    <row r="6315" spans="1:6">
      <c r="A6315" s="112"/>
      <c r="B6315" s="12"/>
      <c r="C6315" s="13"/>
      <c r="D6315" s="13"/>
      <c r="E6315" s="13"/>
      <c r="F6315" s="13"/>
    </row>
    <row r="6316" spans="1:6">
      <c r="A6316" s="112"/>
      <c r="B6316" s="12"/>
      <c r="C6316" s="13"/>
      <c r="D6316" s="13"/>
      <c r="E6316" s="13"/>
      <c r="F6316" s="13"/>
    </row>
    <row r="6317" spans="1:6">
      <c r="A6317" s="112"/>
      <c r="B6317" s="12"/>
      <c r="C6317" s="13"/>
      <c r="D6317" s="13"/>
      <c r="E6317" s="13"/>
      <c r="F6317" s="13"/>
    </row>
    <row r="6318" spans="1:6">
      <c r="A6318" s="112"/>
      <c r="B6318" s="12"/>
      <c r="C6318" s="13"/>
      <c r="D6318" s="13"/>
      <c r="E6318" s="13"/>
      <c r="F6318" s="13"/>
    </row>
    <row r="6319" spans="1:6">
      <c r="A6319" s="112"/>
      <c r="B6319" s="12"/>
      <c r="C6319" s="13"/>
      <c r="D6319" s="13"/>
      <c r="E6319" s="13"/>
      <c r="F6319" s="13"/>
    </row>
    <row r="6320" spans="1:6">
      <c r="A6320" s="112"/>
      <c r="B6320" s="12"/>
      <c r="C6320" s="13"/>
      <c r="D6320" s="13"/>
      <c r="E6320" s="13"/>
      <c r="F6320" s="13"/>
    </row>
    <row r="6321" spans="1:6">
      <c r="A6321" s="112"/>
      <c r="B6321" s="12"/>
      <c r="C6321" s="13"/>
      <c r="D6321" s="13"/>
      <c r="E6321" s="13"/>
      <c r="F6321" s="13"/>
    </row>
    <row r="6322" spans="1:6">
      <c r="A6322" s="112"/>
      <c r="B6322" s="12"/>
      <c r="C6322" s="13"/>
      <c r="D6322" s="13"/>
      <c r="E6322" s="13"/>
      <c r="F6322" s="13"/>
    </row>
    <row r="6323" spans="1:6">
      <c r="A6323" s="112"/>
      <c r="B6323" s="12"/>
      <c r="C6323" s="13"/>
      <c r="D6323" s="13"/>
      <c r="E6323" s="13"/>
      <c r="F6323" s="13"/>
    </row>
    <row r="6324" spans="1:6">
      <c r="A6324" s="112"/>
      <c r="B6324" s="12"/>
      <c r="C6324" s="13"/>
      <c r="D6324" s="13"/>
      <c r="E6324" s="13"/>
      <c r="F6324" s="13"/>
    </row>
    <row r="6325" spans="1:6">
      <c r="A6325" s="112"/>
      <c r="B6325" s="12"/>
      <c r="C6325" s="13"/>
      <c r="D6325" s="13"/>
      <c r="E6325" s="13"/>
      <c r="F6325" s="13"/>
    </row>
    <row r="6326" spans="1:6">
      <c r="A6326" s="112"/>
      <c r="B6326" s="12"/>
      <c r="C6326" s="13"/>
      <c r="D6326" s="13"/>
      <c r="E6326" s="13"/>
      <c r="F6326" s="13"/>
    </row>
    <row r="6327" spans="1:6">
      <c r="A6327" s="112"/>
      <c r="B6327" s="12"/>
      <c r="C6327" s="13"/>
      <c r="D6327" s="13"/>
      <c r="E6327" s="13"/>
      <c r="F6327" s="13"/>
    </row>
    <row r="6328" spans="1:6">
      <c r="A6328" s="112"/>
      <c r="B6328" s="12"/>
      <c r="C6328" s="13"/>
      <c r="D6328" s="13"/>
      <c r="E6328" s="13"/>
      <c r="F6328" s="13"/>
    </row>
    <row r="6329" spans="1:6">
      <c r="A6329" s="112"/>
      <c r="B6329" s="12"/>
      <c r="C6329" s="13"/>
      <c r="D6329" s="13"/>
      <c r="E6329" s="13"/>
      <c r="F6329" s="13"/>
    </row>
    <row r="6330" spans="1:6">
      <c r="A6330" s="112"/>
      <c r="B6330" s="12"/>
      <c r="C6330" s="13"/>
      <c r="D6330" s="13"/>
      <c r="E6330" s="13"/>
      <c r="F6330" s="13"/>
    </row>
    <row r="6331" spans="1:6">
      <c r="A6331" s="112"/>
      <c r="B6331" s="12"/>
      <c r="C6331" s="13"/>
      <c r="D6331" s="13"/>
      <c r="E6331" s="13"/>
      <c r="F6331" s="13"/>
    </row>
    <row r="6332" spans="1:6">
      <c r="A6332" s="112"/>
      <c r="B6332" s="12"/>
      <c r="C6332" s="13"/>
      <c r="D6332" s="13"/>
      <c r="E6332" s="13"/>
      <c r="F6332" s="13"/>
    </row>
    <row r="6333" spans="1:6">
      <c r="A6333" s="112"/>
      <c r="B6333" s="12"/>
      <c r="C6333" s="13"/>
      <c r="D6333" s="13"/>
      <c r="E6333" s="13"/>
      <c r="F6333" s="13"/>
    </row>
    <row r="6334" spans="1:6">
      <c r="A6334" s="112"/>
      <c r="B6334" s="12"/>
      <c r="C6334" s="13"/>
      <c r="D6334" s="13"/>
      <c r="E6334" s="13"/>
      <c r="F6334" s="13"/>
    </row>
    <row r="6335" spans="1:6">
      <c r="A6335" s="112"/>
      <c r="B6335" s="12"/>
      <c r="C6335" s="13"/>
      <c r="D6335" s="13"/>
      <c r="E6335" s="13"/>
      <c r="F6335" s="13"/>
    </row>
    <row r="6336" spans="1:6">
      <c r="A6336" s="112"/>
      <c r="B6336" s="12"/>
      <c r="C6336" s="13"/>
      <c r="D6336" s="13"/>
      <c r="E6336" s="13"/>
      <c r="F6336" s="13"/>
    </row>
    <row r="6337" spans="1:6">
      <c r="A6337" s="112"/>
      <c r="B6337" s="12"/>
      <c r="C6337" s="13"/>
      <c r="D6337" s="13"/>
      <c r="E6337" s="13"/>
      <c r="F6337" s="13"/>
    </row>
    <row r="6338" spans="1:6">
      <c r="A6338" s="112"/>
      <c r="B6338" s="12"/>
      <c r="C6338" s="13"/>
      <c r="D6338" s="13"/>
      <c r="E6338" s="13"/>
      <c r="F6338" s="13"/>
    </row>
    <row r="6339" spans="1:6">
      <c r="A6339" s="112"/>
      <c r="B6339" s="12"/>
      <c r="C6339" s="13"/>
      <c r="D6339" s="13"/>
      <c r="E6339" s="13"/>
      <c r="F6339" s="13"/>
    </row>
    <row r="6340" spans="1:6">
      <c r="A6340" s="112"/>
      <c r="B6340" s="12"/>
      <c r="C6340" s="13"/>
      <c r="D6340" s="13"/>
      <c r="E6340" s="13"/>
      <c r="F6340" s="13"/>
    </row>
    <row r="6341" spans="1:6">
      <c r="A6341" s="112"/>
      <c r="B6341" s="12"/>
      <c r="C6341" s="13"/>
      <c r="D6341" s="13"/>
      <c r="E6341" s="13"/>
      <c r="F6341" s="13"/>
    </row>
    <row r="6342" spans="1:6">
      <c r="A6342" s="112"/>
      <c r="B6342" s="12"/>
      <c r="C6342" s="13"/>
      <c r="D6342" s="13"/>
      <c r="E6342" s="13"/>
      <c r="F6342" s="13"/>
    </row>
    <row r="6343" spans="1:6">
      <c r="A6343" s="112"/>
      <c r="B6343" s="12"/>
      <c r="C6343" s="13"/>
      <c r="D6343" s="13"/>
      <c r="E6343" s="13"/>
      <c r="F6343" s="13"/>
    </row>
    <row r="6344" spans="1:6">
      <c r="A6344" s="112"/>
      <c r="B6344" s="12"/>
      <c r="C6344" s="13"/>
      <c r="D6344" s="13"/>
      <c r="E6344" s="13"/>
      <c r="F6344" s="13"/>
    </row>
    <row r="6345" spans="1:6">
      <c r="A6345" s="112"/>
      <c r="B6345" s="12"/>
      <c r="C6345" s="13"/>
      <c r="D6345" s="13"/>
      <c r="E6345" s="13"/>
      <c r="F6345" s="13"/>
    </row>
    <row r="6346" spans="1:6">
      <c r="A6346" s="112"/>
      <c r="B6346" s="12"/>
      <c r="C6346" s="13"/>
      <c r="D6346" s="13"/>
      <c r="E6346" s="13"/>
      <c r="F6346" s="13"/>
    </row>
    <row r="6347" spans="1:6">
      <c r="A6347" s="112"/>
      <c r="B6347" s="12"/>
      <c r="C6347" s="13"/>
      <c r="D6347" s="13"/>
      <c r="E6347" s="13"/>
      <c r="F6347" s="13"/>
    </row>
    <row r="6348" spans="1:6">
      <c r="A6348" s="112"/>
      <c r="B6348" s="12"/>
      <c r="C6348" s="13"/>
      <c r="D6348" s="13"/>
      <c r="E6348" s="13"/>
      <c r="F6348" s="13"/>
    </row>
    <row r="6349" spans="1:6">
      <c r="A6349" s="112"/>
      <c r="B6349" s="12"/>
      <c r="C6349" s="13"/>
      <c r="D6349" s="13"/>
      <c r="E6349" s="13"/>
      <c r="F6349" s="13"/>
    </row>
    <row r="6350" spans="1:6">
      <c r="A6350" s="112"/>
      <c r="B6350" s="12"/>
      <c r="C6350" s="13"/>
      <c r="D6350" s="13"/>
      <c r="E6350" s="13"/>
      <c r="F6350" s="13"/>
    </row>
    <row r="6351" spans="1:6">
      <c r="A6351" s="112"/>
      <c r="B6351" s="12"/>
      <c r="C6351" s="13"/>
      <c r="D6351" s="13"/>
      <c r="E6351" s="13"/>
      <c r="F6351" s="13"/>
    </row>
    <row r="6352" spans="1:6">
      <c r="A6352" s="112"/>
      <c r="B6352" s="12"/>
      <c r="C6352" s="13"/>
      <c r="D6352" s="13"/>
      <c r="E6352" s="13"/>
      <c r="F6352" s="13"/>
    </row>
    <row r="6353" spans="1:6">
      <c r="A6353" s="112"/>
      <c r="B6353" s="12"/>
      <c r="C6353" s="13"/>
      <c r="D6353" s="13"/>
      <c r="E6353" s="13"/>
      <c r="F6353" s="13"/>
    </row>
    <row r="6354" spans="1:6">
      <c r="A6354" s="112"/>
      <c r="B6354" s="12"/>
      <c r="C6354" s="13"/>
      <c r="D6354" s="13"/>
      <c r="E6354" s="13"/>
      <c r="F6354" s="13"/>
    </row>
    <row r="6355" spans="1:6">
      <c r="A6355" s="112"/>
      <c r="B6355" s="12"/>
      <c r="C6355" s="13"/>
      <c r="D6355" s="13"/>
      <c r="E6355" s="13"/>
      <c r="F6355" s="13"/>
    </row>
    <row r="6356" spans="1:6">
      <c r="A6356" s="112"/>
      <c r="B6356" s="12"/>
      <c r="C6356" s="13"/>
      <c r="D6356" s="13"/>
      <c r="E6356" s="13"/>
      <c r="F6356" s="13"/>
    </row>
    <row r="6357" spans="1:6">
      <c r="A6357" s="112"/>
      <c r="B6357" s="12"/>
      <c r="C6357" s="13"/>
      <c r="D6357" s="13"/>
      <c r="E6357" s="13"/>
      <c r="F6357" s="13"/>
    </row>
    <row r="6358" spans="1:6">
      <c r="A6358" s="112"/>
      <c r="B6358" s="12"/>
      <c r="C6358" s="13"/>
      <c r="D6358" s="13"/>
      <c r="E6358" s="13"/>
      <c r="F6358" s="13"/>
    </row>
    <row r="6359" spans="1:6">
      <c r="A6359" s="112"/>
      <c r="B6359" s="12"/>
      <c r="C6359" s="13"/>
      <c r="D6359" s="13"/>
      <c r="E6359" s="13"/>
      <c r="F6359" s="13"/>
    </row>
    <row r="6360" spans="1:6">
      <c r="A6360" s="112"/>
      <c r="B6360" s="12"/>
      <c r="C6360" s="13"/>
      <c r="D6360" s="13"/>
      <c r="E6360" s="13"/>
      <c r="F6360" s="13"/>
    </row>
    <row r="6361" spans="1:6">
      <c r="A6361" s="112"/>
      <c r="B6361" s="12"/>
      <c r="C6361" s="13"/>
      <c r="D6361" s="13"/>
      <c r="E6361" s="13"/>
      <c r="F6361" s="13"/>
    </row>
    <row r="6362" spans="1:6">
      <c r="A6362" s="112"/>
      <c r="B6362" s="12"/>
      <c r="C6362" s="13"/>
      <c r="D6362" s="13"/>
      <c r="E6362" s="13"/>
      <c r="F6362" s="13"/>
    </row>
    <row r="6363" spans="1:6">
      <c r="A6363" s="112"/>
      <c r="B6363" s="12"/>
      <c r="C6363" s="13"/>
      <c r="D6363" s="13"/>
      <c r="E6363" s="13"/>
      <c r="F6363" s="13"/>
    </row>
    <row r="6364" spans="1:6">
      <c r="A6364" s="112"/>
      <c r="B6364" s="12"/>
      <c r="C6364" s="13"/>
      <c r="D6364" s="13"/>
      <c r="E6364" s="13"/>
      <c r="F6364" s="13"/>
    </row>
    <row r="6365" spans="1:6">
      <c r="A6365" s="112"/>
      <c r="B6365" s="12"/>
      <c r="C6365" s="13"/>
      <c r="D6365" s="13"/>
      <c r="E6365" s="13"/>
      <c r="F6365" s="13"/>
    </row>
    <row r="6366" spans="1:6">
      <c r="A6366" s="112"/>
      <c r="B6366" s="12"/>
      <c r="C6366" s="13"/>
      <c r="D6366" s="13"/>
      <c r="E6366" s="13"/>
      <c r="F6366" s="13"/>
    </row>
    <row r="6367" spans="1:6">
      <c r="A6367" s="112"/>
      <c r="B6367" s="12"/>
      <c r="C6367" s="13"/>
      <c r="D6367" s="13"/>
      <c r="E6367" s="13"/>
      <c r="F6367" s="13"/>
    </row>
    <row r="6368" spans="1:6">
      <c r="A6368" s="112"/>
      <c r="B6368" s="12"/>
      <c r="C6368" s="13"/>
      <c r="D6368" s="13"/>
      <c r="E6368" s="13"/>
      <c r="F6368" s="13"/>
    </row>
    <row r="6369" spans="1:6">
      <c r="A6369" s="112"/>
      <c r="B6369" s="12"/>
      <c r="C6369" s="13"/>
      <c r="D6369" s="13"/>
      <c r="E6369" s="13"/>
      <c r="F6369" s="13"/>
    </row>
    <row r="6370" spans="1:6">
      <c r="A6370" s="112"/>
      <c r="B6370" s="12"/>
      <c r="C6370" s="13"/>
      <c r="D6370" s="13"/>
      <c r="E6370" s="13"/>
      <c r="F6370" s="13"/>
    </row>
    <row r="6371" spans="1:6">
      <c r="A6371" s="112"/>
      <c r="B6371" s="12"/>
      <c r="C6371" s="13"/>
      <c r="D6371" s="13"/>
      <c r="E6371" s="13"/>
      <c r="F6371" s="13"/>
    </row>
    <row r="6372" spans="1:6">
      <c r="A6372" s="112"/>
      <c r="B6372" s="12"/>
      <c r="C6372" s="13"/>
      <c r="D6372" s="13"/>
      <c r="E6372" s="13"/>
      <c r="F6372" s="13"/>
    </row>
    <row r="6373" spans="1:6">
      <c r="A6373" s="112"/>
      <c r="B6373" s="12"/>
      <c r="C6373" s="13"/>
      <c r="D6373" s="13"/>
      <c r="E6373" s="13"/>
      <c r="F6373" s="13"/>
    </row>
    <row r="6374" spans="1:6">
      <c r="A6374" s="112"/>
      <c r="B6374" s="12"/>
      <c r="C6374" s="13"/>
      <c r="D6374" s="13"/>
      <c r="E6374" s="13"/>
      <c r="F6374" s="13"/>
    </row>
    <row r="6375" spans="1:6">
      <c r="A6375" s="112"/>
      <c r="B6375" s="12"/>
      <c r="C6375" s="13"/>
      <c r="D6375" s="13"/>
      <c r="E6375" s="13"/>
      <c r="F6375" s="13"/>
    </row>
    <row r="6376" spans="1:6">
      <c r="A6376" s="112"/>
      <c r="B6376" s="12"/>
      <c r="C6376" s="13"/>
      <c r="D6376" s="13"/>
      <c r="E6376" s="13"/>
      <c r="F6376" s="13"/>
    </row>
    <row r="6377" spans="1:6">
      <c r="A6377" s="112"/>
      <c r="B6377" s="12"/>
      <c r="C6377" s="13"/>
      <c r="D6377" s="13"/>
      <c r="E6377" s="13"/>
      <c r="F6377" s="13"/>
    </row>
    <row r="6378" spans="1:6">
      <c r="A6378" s="112"/>
      <c r="B6378" s="12"/>
      <c r="C6378" s="13"/>
      <c r="D6378" s="13"/>
      <c r="E6378" s="13"/>
      <c r="F6378" s="13"/>
    </row>
    <row r="6379" spans="1:6">
      <c r="A6379" s="112"/>
      <c r="B6379" s="12"/>
      <c r="C6379" s="13"/>
      <c r="D6379" s="13"/>
      <c r="E6379" s="13"/>
      <c r="F6379" s="13"/>
    </row>
    <row r="6380" spans="1:6">
      <c r="A6380" s="112"/>
      <c r="B6380" s="12"/>
      <c r="C6380" s="13"/>
      <c r="D6380" s="13"/>
      <c r="E6380" s="13"/>
      <c r="F6380" s="13"/>
    </row>
    <row r="6381" spans="1:6">
      <c r="A6381" s="112"/>
      <c r="B6381" s="12"/>
      <c r="C6381" s="13"/>
      <c r="D6381" s="13"/>
      <c r="E6381" s="13"/>
      <c r="F6381" s="13"/>
    </row>
    <row r="6382" spans="1:6">
      <c r="A6382" s="112"/>
      <c r="B6382" s="12"/>
      <c r="C6382" s="13"/>
      <c r="D6382" s="13"/>
      <c r="E6382" s="13"/>
      <c r="F6382" s="13"/>
    </row>
    <row r="6383" spans="1:6">
      <c r="A6383" s="112"/>
      <c r="B6383" s="12"/>
      <c r="C6383" s="13"/>
      <c r="D6383" s="13"/>
      <c r="E6383" s="13"/>
      <c r="F6383" s="13"/>
    </row>
    <row r="6384" spans="1:6">
      <c r="A6384" s="112"/>
      <c r="B6384" s="12"/>
      <c r="C6384" s="13"/>
      <c r="D6384" s="13"/>
      <c r="E6384" s="13"/>
      <c r="F6384" s="13"/>
    </row>
    <row r="6385" spans="1:6">
      <c r="A6385" s="112"/>
      <c r="B6385" s="12"/>
      <c r="C6385" s="13"/>
      <c r="D6385" s="13"/>
      <c r="E6385" s="13"/>
      <c r="F6385" s="13"/>
    </row>
    <row r="6386" spans="1:6">
      <c r="A6386" s="112"/>
      <c r="B6386" s="12"/>
      <c r="C6386" s="13"/>
      <c r="D6386" s="13"/>
      <c r="E6386" s="13"/>
      <c r="F6386" s="13"/>
    </row>
    <row r="6387" spans="1:6">
      <c r="A6387" s="112"/>
      <c r="B6387" s="12"/>
      <c r="C6387" s="13"/>
      <c r="D6387" s="13"/>
      <c r="E6387" s="13"/>
      <c r="F6387" s="13"/>
    </row>
    <row r="6388" spans="1:6">
      <c r="A6388" s="112"/>
      <c r="B6388" s="12"/>
      <c r="C6388" s="13"/>
      <c r="D6388" s="13"/>
      <c r="E6388" s="13"/>
      <c r="F6388" s="13"/>
    </row>
    <row r="6389" spans="1:6">
      <c r="A6389" s="112"/>
      <c r="B6389" s="12"/>
      <c r="C6389" s="13"/>
      <c r="D6389" s="13"/>
      <c r="E6389" s="13"/>
      <c r="F6389" s="13"/>
    </row>
    <row r="6390" spans="1:6">
      <c r="A6390" s="112"/>
      <c r="B6390" s="12"/>
      <c r="C6390" s="13"/>
      <c r="D6390" s="13"/>
      <c r="E6390" s="13"/>
      <c r="F6390" s="13"/>
    </row>
    <row r="6391" spans="1:6">
      <c r="A6391" s="112"/>
      <c r="B6391" s="12"/>
      <c r="C6391" s="13"/>
      <c r="D6391" s="13"/>
      <c r="E6391" s="13"/>
      <c r="F6391" s="13"/>
    </row>
    <row r="6392" spans="1:6">
      <c r="A6392" s="112"/>
      <c r="B6392" s="12"/>
      <c r="C6392" s="13"/>
      <c r="D6392" s="13"/>
      <c r="E6392" s="13"/>
      <c r="F6392" s="13"/>
    </row>
    <row r="6393" spans="1:6">
      <c r="A6393" s="112"/>
      <c r="B6393" s="12"/>
      <c r="C6393" s="13"/>
      <c r="D6393" s="13"/>
      <c r="E6393" s="13"/>
      <c r="F6393" s="13"/>
    </row>
    <row r="6394" spans="1:6">
      <c r="A6394" s="112"/>
      <c r="B6394" s="12"/>
      <c r="C6394" s="13"/>
      <c r="D6394" s="13"/>
      <c r="E6394" s="13"/>
      <c r="F6394" s="13"/>
    </row>
    <row r="6395" spans="1:6">
      <c r="A6395" s="112"/>
      <c r="B6395" s="12"/>
      <c r="C6395" s="13"/>
      <c r="D6395" s="13"/>
      <c r="E6395" s="13"/>
      <c r="F6395" s="13"/>
    </row>
    <row r="6396" spans="1:6">
      <c r="A6396" s="112"/>
      <c r="B6396" s="12"/>
      <c r="C6396" s="13"/>
      <c r="D6396" s="13"/>
      <c r="E6396" s="13"/>
      <c r="F6396" s="13"/>
    </row>
    <row r="6397" spans="1:6">
      <c r="A6397" s="112"/>
      <c r="B6397" s="12"/>
      <c r="C6397" s="13"/>
      <c r="D6397" s="13"/>
      <c r="E6397" s="13"/>
      <c r="F6397" s="13"/>
    </row>
    <row r="6398" spans="1:6">
      <c r="A6398" s="112"/>
      <c r="B6398" s="12"/>
      <c r="C6398" s="13"/>
      <c r="D6398" s="13"/>
      <c r="E6398" s="13"/>
      <c r="F6398" s="13"/>
    </row>
    <row r="6399" spans="1:6">
      <c r="A6399" s="112"/>
      <c r="B6399" s="12"/>
      <c r="C6399" s="13"/>
      <c r="D6399" s="13"/>
      <c r="E6399" s="13"/>
      <c r="F6399" s="13"/>
    </row>
    <row r="6400" spans="1:6">
      <c r="A6400" s="112"/>
      <c r="B6400" s="12"/>
      <c r="C6400" s="13"/>
      <c r="D6400" s="13"/>
      <c r="E6400" s="13"/>
      <c r="F6400" s="13"/>
    </row>
    <row r="6401" spans="1:6">
      <c r="A6401" s="112"/>
      <c r="B6401" s="12"/>
      <c r="C6401" s="13"/>
      <c r="D6401" s="13"/>
      <c r="E6401" s="13"/>
      <c r="F6401" s="13"/>
    </row>
    <row r="6402" spans="1:6">
      <c r="A6402" s="112"/>
      <c r="B6402" s="12"/>
      <c r="C6402" s="13"/>
      <c r="D6402" s="13"/>
      <c r="E6402" s="13"/>
      <c r="F6402" s="13"/>
    </row>
    <row r="6403" spans="1:6">
      <c r="A6403" s="112"/>
      <c r="B6403" s="12"/>
      <c r="C6403" s="13"/>
      <c r="D6403" s="13"/>
      <c r="E6403" s="13"/>
      <c r="F6403" s="13"/>
    </row>
    <row r="6404" spans="1:6">
      <c r="A6404" s="112"/>
      <c r="B6404" s="12"/>
      <c r="C6404" s="13"/>
      <c r="D6404" s="13"/>
      <c r="E6404" s="13"/>
      <c r="F6404" s="13"/>
    </row>
    <row r="6405" spans="1:6">
      <c r="A6405" s="112"/>
      <c r="B6405" s="12"/>
      <c r="C6405" s="13"/>
      <c r="D6405" s="13"/>
      <c r="E6405" s="13"/>
      <c r="F6405" s="13"/>
    </row>
    <row r="6406" spans="1:6">
      <c r="A6406" s="112"/>
      <c r="B6406" s="12"/>
      <c r="C6406" s="13"/>
      <c r="D6406" s="13"/>
      <c r="E6406" s="13"/>
      <c r="F6406" s="13"/>
    </row>
    <row r="6407" spans="1:6">
      <c r="A6407" s="112"/>
      <c r="B6407" s="12"/>
      <c r="C6407" s="13"/>
      <c r="D6407" s="13"/>
      <c r="E6407" s="13"/>
      <c r="F6407" s="13"/>
    </row>
    <row r="6408" spans="1:6">
      <c r="A6408" s="112"/>
      <c r="B6408" s="12"/>
      <c r="C6408" s="13"/>
      <c r="D6408" s="13"/>
      <c r="E6408" s="13"/>
      <c r="F6408" s="13"/>
    </row>
    <row r="6409" spans="1:6">
      <c r="A6409" s="112"/>
      <c r="B6409" s="12"/>
      <c r="C6409" s="13"/>
      <c r="D6409" s="13"/>
      <c r="E6409" s="13"/>
      <c r="F6409" s="13"/>
    </row>
    <row r="6410" spans="1:6">
      <c r="A6410" s="112"/>
      <c r="B6410" s="12"/>
      <c r="C6410" s="13"/>
      <c r="D6410" s="13"/>
      <c r="E6410" s="13"/>
      <c r="F6410" s="13"/>
    </row>
    <row r="6411" spans="1:6">
      <c r="A6411" s="112"/>
      <c r="B6411" s="12"/>
      <c r="C6411" s="13"/>
      <c r="D6411" s="13"/>
      <c r="E6411" s="13"/>
      <c r="F6411" s="13"/>
    </row>
    <row r="6412" spans="1:6" ht="15" customHeight="1">
      <c r="A6412" s="112"/>
      <c r="B6412" s="12"/>
      <c r="C6412" s="13"/>
      <c r="D6412" s="13"/>
      <c r="E6412" s="13"/>
      <c r="F6412" s="13"/>
    </row>
    <row r="6413" spans="1:6">
      <c r="A6413" s="112"/>
      <c r="B6413" s="12"/>
      <c r="C6413" s="13"/>
      <c r="D6413" s="13"/>
      <c r="E6413" s="13"/>
      <c r="F6413" s="13"/>
    </row>
    <row r="6414" spans="1:6">
      <c r="A6414" s="112"/>
      <c r="B6414" s="12"/>
      <c r="C6414" s="13"/>
      <c r="D6414" s="13"/>
      <c r="E6414" s="13"/>
      <c r="F6414" s="13"/>
    </row>
    <row r="6415" spans="1:6">
      <c r="A6415" s="112"/>
      <c r="B6415" s="12"/>
      <c r="C6415" s="13"/>
      <c r="D6415" s="13"/>
      <c r="E6415" s="13"/>
      <c r="F6415" s="13"/>
    </row>
    <row r="6416" spans="1:6">
      <c r="A6416" s="112"/>
      <c r="B6416" s="12"/>
      <c r="C6416" s="13"/>
      <c r="D6416" s="13"/>
      <c r="E6416" s="13"/>
      <c r="F6416" s="13"/>
    </row>
    <row r="6417" spans="1:6">
      <c r="A6417" s="112"/>
      <c r="B6417" s="12"/>
      <c r="C6417" s="13"/>
      <c r="D6417" s="13"/>
      <c r="E6417" s="13"/>
      <c r="F6417" s="13"/>
    </row>
    <row r="6418" spans="1:6">
      <c r="A6418" s="112"/>
      <c r="B6418" s="12"/>
      <c r="C6418" s="13"/>
      <c r="D6418" s="13"/>
      <c r="E6418" s="13"/>
      <c r="F6418" s="13"/>
    </row>
    <row r="6419" spans="1:6">
      <c r="A6419" s="112"/>
      <c r="B6419" s="12"/>
      <c r="C6419" s="13"/>
      <c r="D6419" s="13"/>
      <c r="E6419" s="13"/>
      <c r="F6419" s="13"/>
    </row>
    <row r="6420" spans="1:6">
      <c r="A6420" s="112"/>
      <c r="B6420" s="12"/>
      <c r="C6420" s="13"/>
      <c r="D6420" s="13"/>
      <c r="E6420" s="13"/>
      <c r="F6420" s="13"/>
    </row>
    <row r="6421" spans="1:6">
      <c r="A6421" s="112"/>
      <c r="B6421" s="12"/>
      <c r="C6421" s="13"/>
      <c r="D6421" s="13"/>
      <c r="E6421" s="13"/>
      <c r="F6421" s="13"/>
    </row>
    <row r="6422" spans="1:6">
      <c r="A6422" s="112"/>
      <c r="B6422" s="12"/>
      <c r="C6422" s="13"/>
      <c r="D6422" s="13"/>
      <c r="E6422" s="13"/>
      <c r="F6422" s="13"/>
    </row>
    <row r="6423" spans="1:6">
      <c r="A6423" s="112"/>
      <c r="B6423" s="12"/>
      <c r="C6423" s="13"/>
      <c r="D6423" s="13"/>
      <c r="E6423" s="13"/>
      <c r="F6423" s="13"/>
    </row>
    <row r="6424" spans="1:6">
      <c r="A6424" s="112"/>
      <c r="B6424" s="12"/>
      <c r="C6424" s="13"/>
      <c r="D6424" s="13"/>
      <c r="E6424" s="13"/>
      <c r="F6424" s="13"/>
    </row>
    <row r="6425" spans="1:6">
      <c r="A6425" s="112"/>
      <c r="B6425" s="12"/>
      <c r="C6425" s="13"/>
      <c r="D6425" s="13"/>
      <c r="E6425" s="13"/>
      <c r="F6425" s="13"/>
    </row>
    <row r="6426" spans="1:6">
      <c r="A6426" s="112"/>
      <c r="B6426" s="12"/>
      <c r="C6426" s="13"/>
      <c r="D6426" s="13"/>
      <c r="E6426" s="13"/>
      <c r="F6426" s="13"/>
    </row>
    <row r="6427" spans="1:6">
      <c r="A6427" s="112"/>
      <c r="B6427" s="12"/>
      <c r="C6427" s="13"/>
      <c r="D6427" s="13"/>
      <c r="E6427" s="13"/>
      <c r="F6427" s="13"/>
    </row>
    <row r="6428" spans="1:6">
      <c r="A6428" s="112"/>
      <c r="B6428" s="12"/>
      <c r="C6428" s="13"/>
      <c r="D6428" s="13"/>
      <c r="E6428" s="13"/>
      <c r="F6428" s="13"/>
    </row>
    <row r="6429" spans="1:6">
      <c r="A6429" s="112"/>
      <c r="B6429" s="12"/>
      <c r="C6429" s="13"/>
      <c r="D6429" s="13"/>
      <c r="E6429" s="13"/>
      <c r="F6429" s="13"/>
    </row>
    <row r="6430" spans="1:6">
      <c r="A6430" s="112"/>
      <c r="B6430" s="12"/>
      <c r="C6430" s="13"/>
      <c r="D6430" s="13"/>
      <c r="E6430" s="13"/>
      <c r="F6430" s="13"/>
    </row>
    <row r="6431" spans="1:6">
      <c r="A6431" s="112"/>
      <c r="B6431" s="12"/>
      <c r="C6431" s="13"/>
      <c r="D6431" s="13"/>
      <c r="E6431" s="13"/>
      <c r="F6431" s="13"/>
    </row>
    <row r="6432" spans="1:6">
      <c r="A6432" s="112"/>
      <c r="B6432" s="12"/>
      <c r="C6432" s="13"/>
      <c r="D6432" s="13"/>
      <c r="E6432" s="13"/>
      <c r="F6432" s="13"/>
    </row>
    <row r="6433" spans="1:6">
      <c r="A6433" s="112"/>
      <c r="B6433" s="12"/>
      <c r="C6433" s="13"/>
      <c r="D6433" s="13"/>
      <c r="E6433" s="13"/>
      <c r="F6433" s="13"/>
    </row>
    <row r="6434" spans="1:6">
      <c r="A6434" s="112"/>
      <c r="B6434" s="12"/>
      <c r="C6434" s="13"/>
      <c r="D6434" s="13"/>
      <c r="E6434" s="13"/>
      <c r="F6434" s="13"/>
    </row>
    <row r="6435" spans="1:6">
      <c r="A6435" s="112"/>
      <c r="B6435" s="12"/>
      <c r="C6435" s="13"/>
      <c r="D6435" s="13"/>
      <c r="E6435" s="13"/>
      <c r="F6435" s="13"/>
    </row>
    <row r="6436" spans="1:6">
      <c r="A6436" s="112"/>
      <c r="B6436" s="12"/>
      <c r="C6436" s="13"/>
      <c r="D6436" s="13"/>
      <c r="E6436" s="13"/>
      <c r="F6436" s="13"/>
    </row>
    <row r="6437" spans="1:6">
      <c r="A6437" s="112"/>
      <c r="B6437" s="12"/>
      <c r="C6437" s="13"/>
      <c r="D6437" s="13"/>
      <c r="E6437" s="13"/>
      <c r="F6437" s="13"/>
    </row>
    <row r="6438" spans="1:6">
      <c r="A6438" s="112"/>
      <c r="B6438" s="12"/>
      <c r="C6438" s="13"/>
      <c r="D6438" s="13"/>
      <c r="E6438" s="13"/>
      <c r="F6438" s="13"/>
    </row>
    <row r="6439" spans="1:6">
      <c r="A6439" s="112"/>
      <c r="B6439" s="12"/>
      <c r="C6439" s="13"/>
      <c r="D6439" s="13"/>
      <c r="E6439" s="13"/>
      <c r="F6439" s="13"/>
    </row>
    <row r="6440" spans="1:6">
      <c r="A6440" s="112"/>
      <c r="B6440" s="12"/>
      <c r="C6440" s="13"/>
      <c r="D6440" s="13"/>
      <c r="E6440" s="13"/>
      <c r="F6440" s="13"/>
    </row>
    <row r="6441" spans="1:6">
      <c r="A6441" s="112"/>
      <c r="B6441" s="12"/>
      <c r="C6441" s="13"/>
      <c r="D6441" s="13"/>
      <c r="E6441" s="13"/>
      <c r="F6441" s="13"/>
    </row>
    <row r="6442" spans="1:6">
      <c r="A6442" s="112"/>
      <c r="B6442" s="12"/>
      <c r="C6442" s="13"/>
      <c r="D6442" s="13"/>
      <c r="E6442" s="13"/>
      <c r="F6442" s="13"/>
    </row>
    <row r="6443" spans="1:6">
      <c r="A6443" s="112"/>
      <c r="B6443" s="12"/>
      <c r="C6443" s="13"/>
      <c r="D6443" s="13"/>
      <c r="E6443" s="13"/>
      <c r="F6443" s="13"/>
    </row>
    <row r="6444" spans="1:6">
      <c r="A6444" s="112"/>
      <c r="B6444" s="12"/>
      <c r="C6444" s="13"/>
      <c r="D6444" s="13"/>
      <c r="E6444" s="13"/>
      <c r="F6444" s="13"/>
    </row>
    <row r="6445" spans="1:6">
      <c r="A6445" s="112"/>
      <c r="B6445" s="12"/>
      <c r="C6445" s="13"/>
      <c r="D6445" s="13"/>
      <c r="E6445" s="13"/>
      <c r="F6445" s="13"/>
    </row>
    <row r="6446" spans="1:6">
      <c r="A6446" s="112"/>
      <c r="B6446" s="12"/>
      <c r="C6446" s="13"/>
      <c r="D6446" s="13"/>
      <c r="E6446" s="13"/>
      <c r="F6446" s="13"/>
    </row>
    <row r="6447" spans="1:6">
      <c r="A6447" s="112"/>
      <c r="B6447" s="12"/>
      <c r="C6447" s="13"/>
      <c r="D6447" s="13"/>
      <c r="E6447" s="13"/>
      <c r="F6447" s="13"/>
    </row>
    <row r="6448" spans="1:6">
      <c r="A6448" s="112"/>
      <c r="B6448" s="12"/>
      <c r="C6448" s="13"/>
      <c r="D6448" s="13"/>
      <c r="E6448" s="13"/>
      <c r="F6448" s="13"/>
    </row>
    <row r="6449" spans="1:6">
      <c r="A6449" s="112"/>
      <c r="B6449" s="12"/>
      <c r="C6449" s="13"/>
      <c r="D6449" s="13"/>
      <c r="E6449" s="13"/>
      <c r="F6449" s="13"/>
    </row>
    <row r="6450" spans="1:6">
      <c r="A6450" s="112"/>
      <c r="B6450" s="12"/>
      <c r="C6450" s="13"/>
      <c r="D6450" s="13"/>
      <c r="E6450" s="13"/>
      <c r="F6450" s="13"/>
    </row>
    <row r="6451" spans="1:6">
      <c r="A6451" s="112"/>
      <c r="B6451" s="12"/>
      <c r="C6451" s="13"/>
      <c r="D6451" s="13"/>
      <c r="E6451" s="13"/>
      <c r="F6451" s="13"/>
    </row>
    <row r="6452" spans="1:6">
      <c r="A6452" s="112"/>
      <c r="B6452" s="12"/>
      <c r="C6452" s="13"/>
      <c r="D6452" s="13"/>
      <c r="E6452" s="13"/>
      <c r="F6452" s="13"/>
    </row>
    <row r="6453" spans="1:6">
      <c r="A6453" s="112"/>
      <c r="B6453" s="12"/>
      <c r="C6453" s="13"/>
      <c r="D6453" s="13"/>
      <c r="E6453" s="13"/>
      <c r="F6453" s="13"/>
    </row>
    <row r="6454" spans="1:6">
      <c r="A6454" s="112"/>
      <c r="B6454" s="12"/>
      <c r="C6454" s="13"/>
      <c r="D6454" s="13"/>
      <c r="E6454" s="13"/>
      <c r="F6454" s="13"/>
    </row>
    <row r="6455" spans="1:6">
      <c r="A6455" s="112"/>
      <c r="B6455" s="12"/>
      <c r="C6455" s="13"/>
      <c r="D6455" s="13"/>
      <c r="E6455" s="13"/>
      <c r="F6455" s="13"/>
    </row>
    <row r="6456" spans="1:6">
      <c r="A6456" s="112"/>
      <c r="B6456" s="12"/>
      <c r="C6456" s="13"/>
      <c r="D6456" s="13"/>
      <c r="E6456" s="13"/>
      <c r="F6456" s="13"/>
    </row>
    <row r="6457" spans="1:6">
      <c r="A6457" s="112"/>
      <c r="B6457" s="12"/>
      <c r="C6457" s="13"/>
      <c r="D6457" s="13"/>
      <c r="E6457" s="13"/>
      <c r="F6457" s="13"/>
    </row>
    <row r="6458" spans="1:6">
      <c r="A6458" s="112"/>
      <c r="B6458" s="12"/>
      <c r="C6458" s="13"/>
      <c r="D6458" s="13"/>
      <c r="E6458" s="13"/>
      <c r="F6458" s="13"/>
    </row>
    <row r="6459" spans="1:6">
      <c r="A6459" s="112"/>
      <c r="B6459" s="12"/>
      <c r="C6459" s="13"/>
      <c r="D6459" s="13"/>
      <c r="E6459" s="13"/>
      <c r="F6459" s="13"/>
    </row>
    <row r="6460" spans="1:6">
      <c r="A6460" s="112"/>
      <c r="B6460" s="12"/>
      <c r="C6460" s="13"/>
      <c r="D6460" s="13"/>
      <c r="E6460" s="13"/>
      <c r="F6460" s="13"/>
    </row>
    <row r="6461" spans="1:6">
      <c r="A6461" s="112"/>
      <c r="B6461" s="12"/>
      <c r="C6461" s="13"/>
      <c r="D6461" s="13"/>
      <c r="E6461" s="13"/>
      <c r="F6461" s="13"/>
    </row>
    <row r="6462" spans="1:6">
      <c r="A6462" s="112"/>
      <c r="B6462" s="12"/>
      <c r="C6462" s="13"/>
      <c r="D6462" s="13"/>
      <c r="E6462" s="13"/>
      <c r="F6462" s="13"/>
    </row>
    <row r="6463" spans="1:6">
      <c r="A6463" s="112"/>
      <c r="B6463" s="12"/>
      <c r="C6463" s="13"/>
      <c r="D6463" s="13"/>
      <c r="E6463" s="13"/>
      <c r="F6463" s="13"/>
    </row>
    <row r="6464" spans="1:6">
      <c r="A6464" s="112"/>
      <c r="B6464" s="12"/>
      <c r="C6464" s="13"/>
      <c r="D6464" s="13"/>
      <c r="E6464" s="13"/>
      <c r="F6464" s="13"/>
    </row>
    <row r="6465" spans="1:6">
      <c r="A6465" s="112"/>
      <c r="B6465" s="12"/>
      <c r="C6465" s="13"/>
      <c r="D6465" s="13"/>
      <c r="E6465" s="13"/>
      <c r="F6465" s="13"/>
    </row>
    <row r="6466" spans="1:6">
      <c r="A6466" s="112"/>
      <c r="B6466" s="12"/>
      <c r="C6466" s="13"/>
      <c r="D6466" s="13"/>
      <c r="E6466" s="13"/>
      <c r="F6466" s="13"/>
    </row>
    <row r="6467" spans="1:6">
      <c r="A6467" s="112"/>
      <c r="B6467" s="12"/>
      <c r="C6467" s="13"/>
      <c r="D6467" s="13"/>
      <c r="E6467" s="13"/>
      <c r="F6467" s="13"/>
    </row>
    <row r="6468" spans="1:6">
      <c r="A6468" s="112"/>
      <c r="B6468" s="12"/>
      <c r="C6468" s="13"/>
      <c r="D6468" s="13"/>
      <c r="E6468" s="13"/>
      <c r="F6468" s="13"/>
    </row>
    <row r="6469" spans="1:6">
      <c r="A6469" s="112"/>
      <c r="B6469" s="12"/>
      <c r="C6469" s="13"/>
      <c r="D6469" s="13"/>
      <c r="E6469" s="13"/>
      <c r="F6469" s="13"/>
    </row>
    <row r="6470" spans="1:6">
      <c r="A6470" s="112"/>
      <c r="B6470" s="12"/>
      <c r="C6470" s="13"/>
      <c r="D6470" s="13"/>
      <c r="E6470" s="13"/>
      <c r="F6470" s="13"/>
    </row>
    <row r="6471" spans="1:6">
      <c r="A6471" s="112"/>
      <c r="B6471" s="12"/>
      <c r="C6471" s="13"/>
      <c r="D6471" s="13"/>
      <c r="E6471" s="13"/>
      <c r="F6471" s="13"/>
    </row>
    <row r="6472" spans="1:6">
      <c r="A6472" s="112"/>
      <c r="B6472" s="12"/>
      <c r="C6472" s="13"/>
      <c r="D6472" s="13"/>
      <c r="E6472" s="13"/>
      <c r="F6472" s="13"/>
    </row>
    <row r="6473" spans="1:6">
      <c r="A6473" s="112"/>
      <c r="B6473" s="12"/>
      <c r="C6473" s="13"/>
      <c r="D6473" s="13"/>
      <c r="E6473" s="13"/>
      <c r="F6473" s="13"/>
    </row>
    <row r="6474" spans="1:6">
      <c r="A6474" s="112"/>
      <c r="B6474" s="12"/>
      <c r="C6474" s="13"/>
      <c r="D6474" s="13"/>
      <c r="E6474" s="13"/>
      <c r="F6474" s="13"/>
    </row>
    <row r="6475" spans="1:6">
      <c r="A6475" s="112"/>
      <c r="B6475" s="12"/>
      <c r="C6475" s="13"/>
      <c r="D6475" s="13"/>
      <c r="E6475" s="13"/>
      <c r="F6475" s="13"/>
    </row>
    <row r="6476" spans="1:6">
      <c r="A6476" s="112"/>
      <c r="B6476" s="12"/>
      <c r="C6476" s="13"/>
      <c r="D6476" s="13"/>
      <c r="E6476" s="13"/>
      <c r="F6476" s="13"/>
    </row>
    <row r="6477" spans="1:6">
      <c r="A6477" s="112"/>
      <c r="B6477" s="12"/>
      <c r="C6477" s="13"/>
      <c r="D6477" s="13"/>
      <c r="E6477" s="13"/>
      <c r="F6477" s="13"/>
    </row>
    <row r="6478" spans="1:6">
      <c r="A6478" s="112"/>
      <c r="B6478" s="12"/>
      <c r="C6478" s="13"/>
      <c r="D6478" s="13"/>
      <c r="E6478" s="13"/>
      <c r="F6478" s="13"/>
    </row>
    <row r="6479" spans="1:6">
      <c r="A6479" s="112"/>
      <c r="B6479" s="12"/>
      <c r="C6479" s="13"/>
      <c r="D6479" s="13"/>
      <c r="E6479" s="13"/>
      <c r="F6479" s="13"/>
    </row>
    <row r="6480" spans="1:6">
      <c r="A6480" s="112"/>
      <c r="B6480" s="12"/>
      <c r="C6480" s="13"/>
      <c r="D6480" s="13"/>
      <c r="E6480" s="13"/>
      <c r="F6480" s="13"/>
    </row>
    <row r="6481" spans="1:6">
      <c r="A6481" s="112"/>
      <c r="B6481" s="12"/>
      <c r="C6481" s="13"/>
      <c r="D6481" s="13"/>
      <c r="E6481" s="13"/>
      <c r="F6481" s="13"/>
    </row>
    <row r="6482" spans="1:6">
      <c r="A6482" s="112"/>
      <c r="B6482" s="12"/>
      <c r="C6482" s="13"/>
      <c r="D6482" s="13"/>
      <c r="E6482" s="13"/>
      <c r="F6482" s="13"/>
    </row>
    <row r="6483" spans="1:6">
      <c r="A6483" s="112"/>
      <c r="B6483" s="12"/>
      <c r="C6483" s="13"/>
      <c r="D6483" s="13"/>
      <c r="E6483" s="13"/>
      <c r="F6483" s="13"/>
    </row>
    <row r="6484" spans="1:6">
      <c r="A6484" s="112"/>
      <c r="B6484" s="12"/>
      <c r="C6484" s="13"/>
      <c r="D6484" s="13"/>
      <c r="E6484" s="13"/>
      <c r="F6484" s="13"/>
    </row>
    <row r="6485" spans="1:6">
      <c r="A6485" s="112"/>
      <c r="B6485" s="12"/>
      <c r="C6485" s="13"/>
      <c r="D6485" s="13"/>
      <c r="E6485" s="13"/>
      <c r="F6485" s="13"/>
    </row>
    <row r="6486" spans="1:6">
      <c r="A6486" s="112"/>
      <c r="B6486" s="12"/>
      <c r="C6486" s="13"/>
      <c r="D6486" s="13"/>
      <c r="E6486" s="13"/>
      <c r="F6486" s="13"/>
    </row>
    <row r="6487" spans="1:6">
      <c r="A6487" s="112"/>
      <c r="B6487" s="12"/>
      <c r="C6487" s="13"/>
      <c r="D6487" s="13"/>
      <c r="E6487" s="13"/>
      <c r="F6487" s="13"/>
    </row>
    <row r="6488" spans="1:6">
      <c r="A6488" s="112"/>
      <c r="B6488" s="12"/>
      <c r="C6488" s="13"/>
      <c r="D6488" s="13"/>
      <c r="E6488" s="13"/>
      <c r="F6488" s="13"/>
    </row>
    <row r="6489" spans="1:6">
      <c r="A6489" s="112"/>
      <c r="B6489" s="12"/>
      <c r="C6489" s="13"/>
      <c r="D6489" s="13"/>
      <c r="E6489" s="13"/>
      <c r="F6489" s="13"/>
    </row>
    <row r="6490" spans="1:6">
      <c r="A6490" s="112"/>
      <c r="B6490" s="12"/>
      <c r="C6490" s="13"/>
      <c r="D6490" s="13"/>
      <c r="E6490" s="13"/>
      <c r="F6490" s="13"/>
    </row>
    <row r="6491" spans="1:6">
      <c r="A6491" s="112"/>
      <c r="B6491" s="12"/>
      <c r="C6491" s="13"/>
      <c r="D6491" s="13"/>
      <c r="E6491" s="13"/>
      <c r="F6491" s="13"/>
    </row>
    <row r="6492" spans="1:6">
      <c r="A6492" s="112"/>
      <c r="B6492" s="12"/>
      <c r="C6492" s="13"/>
      <c r="D6492" s="13"/>
      <c r="E6492" s="13"/>
      <c r="F6492" s="13"/>
    </row>
    <row r="6493" spans="1:6">
      <c r="A6493" s="112"/>
      <c r="B6493" s="12"/>
      <c r="C6493" s="13"/>
      <c r="D6493" s="13"/>
      <c r="E6493" s="13"/>
      <c r="F6493" s="13"/>
    </row>
    <row r="6494" spans="1:6">
      <c r="A6494" s="112"/>
      <c r="B6494" s="12"/>
      <c r="C6494" s="13"/>
      <c r="D6494" s="13"/>
      <c r="E6494" s="13"/>
      <c r="F6494" s="13"/>
    </row>
    <row r="6495" spans="1:6">
      <c r="A6495" s="112"/>
      <c r="B6495" s="12"/>
      <c r="C6495" s="13"/>
      <c r="D6495" s="13"/>
      <c r="E6495" s="13"/>
      <c r="F6495" s="13"/>
    </row>
    <row r="6496" spans="1:6">
      <c r="A6496" s="112"/>
      <c r="B6496" s="12"/>
      <c r="C6496" s="13"/>
      <c r="D6496" s="13"/>
      <c r="E6496" s="13"/>
      <c r="F6496" s="13"/>
    </row>
    <row r="6497" spans="1:6">
      <c r="A6497" s="112"/>
      <c r="B6497" s="12"/>
      <c r="C6497" s="13"/>
      <c r="D6497" s="13"/>
      <c r="E6497" s="13"/>
      <c r="F6497" s="13"/>
    </row>
    <row r="6498" spans="1:6">
      <c r="A6498" s="112"/>
      <c r="B6498" s="12"/>
      <c r="C6498" s="13"/>
      <c r="D6498" s="13"/>
      <c r="E6498" s="13"/>
      <c r="F6498" s="13"/>
    </row>
    <row r="6499" spans="1:6">
      <c r="A6499" s="112"/>
      <c r="B6499" s="12"/>
      <c r="C6499" s="13"/>
      <c r="D6499" s="13"/>
      <c r="E6499" s="13"/>
      <c r="F6499" s="13"/>
    </row>
    <row r="6500" spans="1:6">
      <c r="A6500" s="112"/>
      <c r="B6500" s="12"/>
      <c r="C6500" s="13"/>
      <c r="D6500" s="13"/>
      <c r="E6500" s="13"/>
      <c r="F6500" s="13"/>
    </row>
    <row r="6501" spans="1:6">
      <c r="A6501" s="112"/>
      <c r="B6501" s="12"/>
      <c r="C6501" s="13"/>
      <c r="D6501" s="13"/>
      <c r="E6501" s="13"/>
      <c r="F6501" s="13"/>
    </row>
    <row r="6502" spans="1:6">
      <c r="A6502" s="112"/>
      <c r="B6502" s="12"/>
      <c r="C6502" s="13"/>
      <c r="D6502" s="13"/>
      <c r="E6502" s="13"/>
      <c r="F6502" s="13"/>
    </row>
    <row r="6503" spans="1:6">
      <c r="A6503" s="112"/>
      <c r="B6503" s="12"/>
      <c r="C6503" s="13"/>
      <c r="D6503" s="13"/>
      <c r="E6503" s="13"/>
      <c r="F6503" s="13"/>
    </row>
    <row r="6504" spans="1:6">
      <c r="A6504" s="112"/>
      <c r="B6504" s="12"/>
      <c r="C6504" s="13"/>
      <c r="D6504" s="13"/>
      <c r="E6504" s="13"/>
      <c r="F6504" s="13"/>
    </row>
    <row r="6505" spans="1:6">
      <c r="A6505" s="112"/>
      <c r="B6505" s="12"/>
      <c r="C6505" s="13"/>
      <c r="D6505" s="13"/>
      <c r="E6505" s="13"/>
      <c r="F6505" s="13"/>
    </row>
    <row r="6506" spans="1:6">
      <c r="A6506" s="112"/>
      <c r="B6506" s="12"/>
      <c r="C6506" s="13"/>
      <c r="D6506" s="13"/>
      <c r="E6506" s="13"/>
      <c r="F6506" s="13"/>
    </row>
    <row r="6507" spans="1:6">
      <c r="A6507" s="112"/>
      <c r="B6507" s="12"/>
      <c r="C6507" s="13"/>
      <c r="D6507" s="13"/>
      <c r="E6507" s="13"/>
      <c r="F6507" s="13"/>
    </row>
    <row r="6508" spans="1:6">
      <c r="A6508" s="112"/>
      <c r="B6508" s="12"/>
      <c r="C6508" s="13"/>
      <c r="D6508" s="13"/>
      <c r="E6508" s="13"/>
      <c r="F6508" s="13"/>
    </row>
    <row r="6509" spans="1:6">
      <c r="A6509" s="112"/>
      <c r="B6509" s="12"/>
      <c r="C6509" s="13"/>
      <c r="D6509" s="13"/>
      <c r="E6509" s="13"/>
      <c r="F6509" s="13"/>
    </row>
    <row r="6510" spans="1:6">
      <c r="A6510" s="112"/>
      <c r="B6510" s="12"/>
      <c r="C6510" s="13"/>
      <c r="D6510" s="13"/>
      <c r="E6510" s="13"/>
      <c r="F6510" s="13"/>
    </row>
    <row r="6511" spans="1:6">
      <c r="A6511" s="112"/>
      <c r="B6511" s="12"/>
      <c r="C6511" s="13"/>
      <c r="D6511" s="13"/>
      <c r="E6511" s="13"/>
      <c r="F6511" s="13"/>
    </row>
    <row r="6512" spans="1:6">
      <c r="A6512" s="112"/>
      <c r="B6512" s="12"/>
      <c r="C6512" s="13"/>
      <c r="D6512" s="13"/>
      <c r="E6512" s="13"/>
      <c r="F6512" s="13"/>
    </row>
    <row r="6513" spans="1:6">
      <c r="A6513" s="112"/>
      <c r="B6513" s="12"/>
      <c r="C6513" s="13"/>
      <c r="D6513" s="13"/>
      <c r="E6513" s="13"/>
      <c r="F6513" s="13"/>
    </row>
    <row r="6514" spans="1:6">
      <c r="A6514" s="112"/>
      <c r="B6514" s="12"/>
      <c r="C6514" s="13"/>
      <c r="D6514" s="13"/>
      <c r="E6514" s="13"/>
      <c r="F6514" s="13"/>
    </row>
    <row r="6515" spans="1:6">
      <c r="A6515" s="112"/>
      <c r="B6515" s="12"/>
      <c r="C6515" s="13"/>
      <c r="D6515" s="13"/>
      <c r="E6515" s="13"/>
      <c r="F6515" s="13"/>
    </row>
    <row r="6516" spans="1:6">
      <c r="A6516" s="112"/>
      <c r="B6516" s="12"/>
      <c r="C6516" s="13"/>
      <c r="D6516" s="13"/>
      <c r="E6516" s="13"/>
      <c r="F6516" s="13"/>
    </row>
    <row r="6517" spans="1:6">
      <c r="A6517" s="112"/>
      <c r="B6517" s="12"/>
      <c r="C6517" s="13"/>
      <c r="D6517" s="13"/>
      <c r="E6517" s="13"/>
      <c r="F6517" s="13"/>
    </row>
    <row r="6518" spans="1:6">
      <c r="A6518" s="112"/>
      <c r="B6518" s="12"/>
      <c r="C6518" s="13"/>
      <c r="D6518" s="13"/>
      <c r="E6518" s="13"/>
      <c r="F6518" s="13"/>
    </row>
    <row r="6519" spans="1:6">
      <c r="A6519" s="112"/>
      <c r="B6519" s="12"/>
      <c r="C6519" s="13"/>
      <c r="D6519" s="13"/>
      <c r="E6519" s="13"/>
      <c r="F6519" s="13"/>
    </row>
    <row r="6520" spans="1:6">
      <c r="A6520" s="112"/>
      <c r="B6520" s="12"/>
      <c r="C6520" s="13"/>
      <c r="D6520" s="13"/>
      <c r="E6520" s="13"/>
      <c r="F6520" s="13"/>
    </row>
    <row r="6521" spans="1:6">
      <c r="A6521" s="112"/>
      <c r="B6521" s="12"/>
      <c r="C6521" s="13"/>
      <c r="D6521" s="13"/>
      <c r="E6521" s="13"/>
      <c r="F6521" s="13"/>
    </row>
    <row r="6522" spans="1:6">
      <c r="A6522" s="112"/>
      <c r="B6522" s="12"/>
      <c r="C6522" s="13"/>
      <c r="D6522" s="13"/>
      <c r="E6522" s="13"/>
      <c r="F6522" s="13"/>
    </row>
    <row r="6523" spans="1:6">
      <c r="A6523" s="112"/>
      <c r="B6523" s="12"/>
      <c r="C6523" s="13"/>
      <c r="D6523" s="13"/>
      <c r="E6523" s="13"/>
      <c r="F6523" s="13"/>
    </row>
    <row r="6524" spans="1:6">
      <c r="A6524" s="112"/>
      <c r="B6524" s="12"/>
      <c r="C6524" s="13"/>
      <c r="D6524" s="13"/>
      <c r="E6524" s="13"/>
      <c r="F6524" s="13"/>
    </row>
    <row r="6525" spans="1:6">
      <c r="A6525" s="112"/>
      <c r="B6525" s="12"/>
      <c r="C6525" s="13"/>
      <c r="D6525" s="13"/>
      <c r="E6525" s="13"/>
      <c r="F6525" s="13"/>
    </row>
    <row r="6526" spans="1:6">
      <c r="A6526" s="112"/>
      <c r="B6526" s="12"/>
      <c r="C6526" s="13"/>
      <c r="D6526" s="13"/>
      <c r="E6526" s="13"/>
      <c r="F6526" s="13"/>
    </row>
    <row r="6527" spans="1:6">
      <c r="A6527" s="112"/>
      <c r="B6527" s="12"/>
      <c r="C6527" s="13"/>
      <c r="D6527" s="13"/>
      <c r="E6527" s="13"/>
      <c r="F6527" s="13"/>
    </row>
    <row r="6528" spans="1:6">
      <c r="A6528" s="112"/>
      <c r="B6528" s="12"/>
      <c r="C6528" s="13"/>
      <c r="D6528" s="13"/>
      <c r="E6528" s="13"/>
      <c r="F6528" s="13"/>
    </row>
    <row r="6529" spans="1:6">
      <c r="A6529" s="112"/>
      <c r="B6529" s="12"/>
      <c r="C6529" s="13"/>
      <c r="D6529" s="13"/>
      <c r="E6529" s="13"/>
      <c r="F6529" s="13"/>
    </row>
    <row r="6530" spans="1:6">
      <c r="A6530" s="112"/>
      <c r="B6530" s="12"/>
      <c r="C6530" s="13"/>
      <c r="D6530" s="13"/>
      <c r="E6530" s="13"/>
      <c r="F6530" s="13"/>
    </row>
    <row r="6531" spans="1:6">
      <c r="A6531" s="112"/>
      <c r="B6531" s="12"/>
      <c r="C6531" s="13"/>
      <c r="D6531" s="13"/>
      <c r="E6531" s="13"/>
      <c r="F6531" s="13"/>
    </row>
    <row r="6532" spans="1:6">
      <c r="A6532" s="112"/>
      <c r="B6532" s="12"/>
      <c r="C6532" s="13"/>
      <c r="D6532" s="13"/>
      <c r="E6532" s="13"/>
      <c r="F6532" s="13"/>
    </row>
    <row r="6533" spans="1:6">
      <c r="A6533" s="112"/>
      <c r="B6533" s="12"/>
      <c r="C6533" s="13"/>
      <c r="D6533" s="13"/>
      <c r="E6533" s="13"/>
      <c r="F6533" s="13"/>
    </row>
    <row r="6534" spans="1:6">
      <c r="A6534" s="112"/>
      <c r="B6534" s="12"/>
      <c r="C6534" s="13"/>
      <c r="D6534" s="13"/>
      <c r="E6534" s="13"/>
      <c r="F6534" s="13"/>
    </row>
    <row r="6535" spans="1:6">
      <c r="A6535" s="112"/>
      <c r="B6535" s="12"/>
      <c r="C6535" s="13"/>
      <c r="D6535" s="13"/>
      <c r="E6535" s="13"/>
      <c r="F6535" s="13"/>
    </row>
    <row r="6536" spans="1:6">
      <c r="A6536" s="112"/>
      <c r="B6536" s="12"/>
      <c r="C6536" s="13"/>
      <c r="D6536" s="13"/>
      <c r="E6536" s="13"/>
      <c r="F6536" s="13"/>
    </row>
    <row r="6537" spans="1:6">
      <c r="A6537" s="112"/>
      <c r="B6537" s="12"/>
      <c r="C6537" s="13"/>
      <c r="D6537" s="13"/>
      <c r="E6537" s="13"/>
      <c r="F6537" s="13"/>
    </row>
    <row r="6538" spans="1:6">
      <c r="A6538" s="112"/>
      <c r="B6538" s="12"/>
      <c r="C6538" s="13"/>
      <c r="D6538" s="13"/>
      <c r="E6538" s="13"/>
      <c r="F6538" s="13"/>
    </row>
    <row r="6539" spans="1:6">
      <c r="A6539" s="112"/>
      <c r="B6539" s="12"/>
      <c r="C6539" s="13"/>
      <c r="D6539" s="13"/>
      <c r="E6539" s="13"/>
      <c r="F6539" s="13"/>
    </row>
    <row r="6540" spans="1:6">
      <c r="A6540" s="112"/>
      <c r="B6540" s="12"/>
      <c r="C6540" s="13"/>
      <c r="D6540" s="13"/>
      <c r="E6540" s="13"/>
      <c r="F6540" s="13"/>
    </row>
    <row r="6541" spans="1:6">
      <c r="A6541" s="112"/>
      <c r="B6541" s="12"/>
      <c r="C6541" s="13"/>
      <c r="D6541" s="13"/>
      <c r="E6541" s="13"/>
      <c r="F6541" s="13"/>
    </row>
    <row r="6542" spans="1:6">
      <c r="A6542" s="112"/>
      <c r="B6542" s="12"/>
      <c r="C6542" s="13"/>
      <c r="D6542" s="13"/>
      <c r="E6542" s="13"/>
      <c r="F6542" s="13"/>
    </row>
    <row r="6543" spans="1:6">
      <c r="A6543" s="112"/>
      <c r="B6543" s="12"/>
      <c r="C6543" s="13"/>
      <c r="D6543" s="13"/>
      <c r="E6543" s="13"/>
      <c r="F6543" s="13"/>
    </row>
    <row r="6544" spans="1:6">
      <c r="A6544" s="112"/>
      <c r="B6544" s="12"/>
      <c r="C6544" s="13"/>
      <c r="D6544" s="13"/>
      <c r="E6544" s="13"/>
      <c r="F6544" s="13"/>
    </row>
    <row r="6545" spans="1:6">
      <c r="A6545" s="112"/>
      <c r="B6545" s="12"/>
      <c r="C6545" s="13"/>
      <c r="D6545" s="13"/>
      <c r="E6545" s="13"/>
      <c r="F6545" s="13"/>
    </row>
    <row r="6546" spans="1:6">
      <c r="A6546" s="112"/>
      <c r="B6546" s="12"/>
      <c r="C6546" s="13"/>
      <c r="D6546" s="13"/>
      <c r="E6546" s="13"/>
      <c r="F6546" s="13"/>
    </row>
    <row r="6547" spans="1:6">
      <c r="A6547" s="112"/>
      <c r="B6547" s="12"/>
      <c r="C6547" s="13"/>
      <c r="D6547" s="13"/>
      <c r="E6547" s="13"/>
      <c r="F6547" s="13"/>
    </row>
    <row r="6548" spans="1:6">
      <c r="A6548" s="112"/>
      <c r="B6548" s="12"/>
      <c r="C6548" s="13"/>
      <c r="D6548" s="13"/>
      <c r="E6548" s="13"/>
      <c r="F6548" s="13"/>
    </row>
    <row r="6549" spans="1:6">
      <c r="A6549" s="112"/>
      <c r="B6549" s="12"/>
      <c r="C6549" s="13"/>
      <c r="D6549" s="13"/>
      <c r="E6549" s="13"/>
      <c r="F6549" s="13"/>
    </row>
    <row r="6550" spans="1:6">
      <c r="A6550" s="112"/>
      <c r="B6550" s="12"/>
      <c r="C6550" s="13"/>
      <c r="D6550" s="13"/>
      <c r="E6550" s="13"/>
      <c r="F6550" s="13"/>
    </row>
    <row r="6551" spans="1:6">
      <c r="A6551" s="112"/>
      <c r="B6551" s="12"/>
      <c r="C6551" s="13"/>
      <c r="D6551" s="13"/>
      <c r="E6551" s="13"/>
      <c r="F6551" s="13"/>
    </row>
    <row r="6552" spans="1:6">
      <c r="A6552" s="112"/>
      <c r="B6552" s="12"/>
      <c r="C6552" s="13"/>
      <c r="D6552" s="13"/>
      <c r="E6552" s="13"/>
      <c r="F6552" s="13"/>
    </row>
    <row r="6553" spans="1:6">
      <c r="A6553" s="112"/>
      <c r="B6553" s="12"/>
      <c r="C6553" s="13"/>
      <c r="D6553" s="13"/>
      <c r="E6553" s="13"/>
      <c r="F6553" s="13"/>
    </row>
    <row r="6554" spans="1:6">
      <c r="A6554" s="112"/>
      <c r="B6554" s="12"/>
      <c r="C6554" s="13"/>
      <c r="D6554" s="13"/>
      <c r="E6554" s="13"/>
      <c r="F6554" s="13"/>
    </row>
    <row r="6555" spans="1:6">
      <c r="A6555" s="112"/>
      <c r="B6555" s="12"/>
      <c r="C6555" s="13"/>
      <c r="D6555" s="13"/>
      <c r="E6555" s="13"/>
      <c r="F6555" s="13"/>
    </row>
    <row r="6556" spans="1:6">
      <c r="A6556" s="112"/>
      <c r="B6556" s="12"/>
      <c r="C6556" s="13"/>
      <c r="D6556" s="13"/>
      <c r="E6556" s="13"/>
      <c r="F6556" s="13"/>
    </row>
    <row r="6557" spans="1:6">
      <c r="A6557" s="112"/>
      <c r="B6557" s="12"/>
      <c r="C6557" s="13"/>
      <c r="D6557" s="13"/>
      <c r="E6557" s="13"/>
      <c r="F6557" s="13"/>
    </row>
    <row r="6558" spans="1:6">
      <c r="A6558" s="112"/>
      <c r="B6558" s="12"/>
      <c r="C6558" s="13"/>
      <c r="D6558" s="13"/>
      <c r="E6558" s="13"/>
      <c r="F6558" s="13"/>
    </row>
    <row r="6559" spans="1:6">
      <c r="A6559" s="112"/>
      <c r="B6559" s="12"/>
      <c r="C6559" s="13"/>
      <c r="D6559" s="13"/>
      <c r="E6559" s="13"/>
      <c r="F6559" s="13"/>
    </row>
    <row r="6560" spans="1:6" ht="15" customHeight="1">
      <c r="A6560" s="112"/>
      <c r="B6560" s="12"/>
      <c r="C6560" s="13"/>
      <c r="D6560" s="13"/>
      <c r="E6560" s="13"/>
      <c r="F6560" s="13"/>
    </row>
    <row r="6561" spans="1:6">
      <c r="A6561" s="112"/>
      <c r="B6561" s="12"/>
      <c r="C6561" s="13"/>
      <c r="D6561" s="13"/>
      <c r="E6561" s="13"/>
      <c r="F6561" s="13"/>
    </row>
    <row r="6562" spans="1:6">
      <c r="A6562" s="112"/>
      <c r="B6562" s="12"/>
      <c r="C6562" s="13"/>
      <c r="D6562" s="13"/>
      <c r="E6562" s="13"/>
      <c r="F6562" s="13"/>
    </row>
    <row r="6563" spans="1:6">
      <c r="A6563" s="112"/>
      <c r="B6563" s="12"/>
      <c r="C6563" s="13"/>
      <c r="D6563" s="13"/>
      <c r="E6563" s="13"/>
      <c r="F6563" s="13"/>
    </row>
    <row r="6564" spans="1:6">
      <c r="A6564" s="112"/>
      <c r="B6564" s="12"/>
      <c r="C6564" s="13"/>
      <c r="D6564" s="13"/>
      <c r="E6564" s="13"/>
      <c r="F6564" s="13"/>
    </row>
    <row r="6565" spans="1:6">
      <c r="A6565" s="112"/>
      <c r="B6565" s="12"/>
      <c r="C6565" s="13"/>
      <c r="D6565" s="13"/>
      <c r="E6565" s="13"/>
      <c r="F6565" s="13"/>
    </row>
    <row r="6566" spans="1:6">
      <c r="A6566" s="112"/>
      <c r="B6566" s="12"/>
      <c r="C6566" s="13"/>
      <c r="D6566" s="13"/>
      <c r="E6566" s="13"/>
      <c r="F6566" s="13"/>
    </row>
    <row r="6567" spans="1:6">
      <c r="A6567" s="112"/>
      <c r="B6567" s="12"/>
      <c r="C6567" s="13"/>
      <c r="D6567" s="13"/>
      <c r="E6567" s="13"/>
      <c r="F6567" s="13"/>
    </row>
    <row r="6568" spans="1:6">
      <c r="A6568" s="112"/>
      <c r="B6568" s="12"/>
      <c r="C6568" s="13"/>
      <c r="D6568" s="13"/>
      <c r="E6568" s="13"/>
      <c r="F6568" s="13"/>
    </row>
    <row r="6569" spans="1:6">
      <c r="A6569" s="112"/>
      <c r="B6569" s="12"/>
      <c r="C6569" s="13"/>
      <c r="D6569" s="13"/>
      <c r="E6569" s="13"/>
      <c r="F6569" s="13"/>
    </row>
    <row r="6570" spans="1:6">
      <c r="A6570" s="112"/>
      <c r="B6570" s="12"/>
      <c r="C6570" s="13"/>
      <c r="D6570" s="13"/>
      <c r="E6570" s="13"/>
      <c r="F6570" s="13"/>
    </row>
    <row r="6571" spans="1:6">
      <c r="A6571" s="112"/>
      <c r="B6571" s="12"/>
      <c r="C6571" s="13"/>
      <c r="D6571" s="13"/>
      <c r="E6571" s="13"/>
      <c r="F6571" s="13"/>
    </row>
    <row r="6572" spans="1:6">
      <c r="A6572" s="112"/>
      <c r="B6572" s="12"/>
      <c r="C6572" s="13"/>
      <c r="D6572" s="13"/>
      <c r="E6572" s="13"/>
      <c r="F6572" s="13"/>
    </row>
    <row r="6573" spans="1:6">
      <c r="A6573" s="112"/>
      <c r="B6573" s="12"/>
      <c r="C6573" s="13"/>
      <c r="D6573" s="13"/>
      <c r="E6573" s="13"/>
      <c r="F6573" s="13"/>
    </row>
    <row r="6574" spans="1:6">
      <c r="A6574" s="112"/>
      <c r="B6574" s="12"/>
      <c r="C6574" s="13"/>
      <c r="D6574" s="13"/>
      <c r="E6574" s="13"/>
      <c r="F6574" s="13"/>
    </row>
    <row r="6575" spans="1:6">
      <c r="A6575" s="112"/>
      <c r="B6575" s="12"/>
      <c r="C6575" s="13"/>
      <c r="D6575" s="13"/>
      <c r="E6575" s="13"/>
      <c r="F6575" s="13"/>
    </row>
    <row r="6576" spans="1:6">
      <c r="A6576" s="112"/>
      <c r="B6576" s="12"/>
      <c r="C6576" s="13"/>
      <c r="D6576" s="13"/>
      <c r="E6576" s="13"/>
      <c r="F6576" s="13"/>
    </row>
    <row r="6577" spans="1:6">
      <c r="A6577" s="112"/>
      <c r="B6577" s="12"/>
      <c r="C6577" s="13"/>
      <c r="D6577" s="13"/>
      <c r="E6577" s="13"/>
      <c r="F6577" s="13"/>
    </row>
    <row r="6578" spans="1:6">
      <c r="A6578" s="112"/>
      <c r="B6578" s="12"/>
      <c r="C6578" s="13"/>
      <c r="D6578" s="13"/>
      <c r="E6578" s="13"/>
      <c r="F6578" s="13"/>
    </row>
    <row r="6579" spans="1:6">
      <c r="A6579" s="112"/>
      <c r="B6579" s="12"/>
      <c r="C6579" s="13"/>
      <c r="D6579" s="13"/>
      <c r="E6579" s="13"/>
      <c r="F6579" s="13"/>
    </row>
    <row r="6580" spans="1:6">
      <c r="A6580" s="112"/>
      <c r="B6580" s="12"/>
      <c r="C6580" s="13"/>
      <c r="D6580" s="13"/>
      <c r="E6580" s="13"/>
      <c r="F6580" s="13"/>
    </row>
    <row r="6581" spans="1:6">
      <c r="A6581" s="112"/>
      <c r="B6581" s="12"/>
      <c r="C6581" s="13"/>
      <c r="D6581" s="13"/>
      <c r="E6581" s="13"/>
      <c r="F6581" s="13"/>
    </row>
    <row r="6582" spans="1:6">
      <c r="A6582" s="112"/>
      <c r="B6582" s="12"/>
      <c r="C6582" s="13"/>
      <c r="D6582" s="13"/>
      <c r="E6582" s="13"/>
      <c r="F6582" s="13"/>
    </row>
    <row r="6583" spans="1:6">
      <c r="A6583" s="112"/>
      <c r="B6583" s="12"/>
      <c r="C6583" s="13"/>
      <c r="D6583" s="13"/>
      <c r="E6583" s="13"/>
      <c r="F6583" s="13"/>
    </row>
    <row r="6584" spans="1:6">
      <c r="A6584" s="112"/>
      <c r="B6584" s="12"/>
      <c r="C6584" s="13"/>
      <c r="D6584" s="13"/>
      <c r="E6584" s="13"/>
      <c r="F6584" s="13"/>
    </row>
    <row r="6585" spans="1:6">
      <c r="A6585" s="112"/>
      <c r="B6585" s="12"/>
      <c r="C6585" s="13"/>
      <c r="D6585" s="13"/>
      <c r="E6585" s="13"/>
      <c r="F6585" s="13"/>
    </row>
    <row r="6586" spans="1:6">
      <c r="A6586" s="112"/>
      <c r="B6586" s="12"/>
      <c r="C6586" s="13"/>
      <c r="D6586" s="13"/>
      <c r="E6586" s="13"/>
      <c r="F6586" s="13"/>
    </row>
    <row r="6587" spans="1:6">
      <c r="A6587" s="112"/>
      <c r="B6587" s="12"/>
      <c r="C6587" s="13"/>
      <c r="D6587" s="13"/>
      <c r="E6587" s="13"/>
      <c r="F6587" s="13"/>
    </row>
    <row r="6588" spans="1:6">
      <c r="A6588" s="112"/>
      <c r="B6588" s="12"/>
      <c r="C6588" s="13"/>
      <c r="D6588" s="13"/>
      <c r="E6588" s="13"/>
      <c r="F6588" s="13"/>
    </row>
    <row r="6589" spans="1:6">
      <c r="A6589" s="112"/>
      <c r="B6589" s="12"/>
      <c r="C6589" s="13"/>
      <c r="D6589" s="13"/>
      <c r="E6589" s="13"/>
      <c r="F6589" s="13"/>
    </row>
    <row r="6590" spans="1:6">
      <c r="A6590" s="112"/>
      <c r="B6590" s="12"/>
      <c r="C6590" s="13"/>
      <c r="D6590" s="13"/>
      <c r="E6590" s="13"/>
      <c r="F6590" s="13"/>
    </row>
    <row r="6591" spans="1:6">
      <c r="A6591" s="112"/>
      <c r="B6591" s="12"/>
      <c r="C6591" s="13"/>
      <c r="D6591" s="13"/>
      <c r="E6591" s="13"/>
      <c r="F6591" s="13"/>
    </row>
    <row r="6592" spans="1:6">
      <c r="A6592" s="112"/>
      <c r="B6592" s="12"/>
      <c r="C6592" s="13"/>
      <c r="D6592" s="13"/>
      <c r="E6592" s="13"/>
      <c r="F6592" s="13"/>
    </row>
    <row r="6593" spans="1:6">
      <c r="A6593" s="112"/>
      <c r="B6593" s="12"/>
      <c r="C6593" s="13"/>
      <c r="D6593" s="13"/>
      <c r="E6593" s="13"/>
      <c r="F6593" s="13"/>
    </row>
    <row r="6594" spans="1:6">
      <c r="A6594" s="112"/>
      <c r="B6594" s="12"/>
      <c r="C6594" s="13"/>
      <c r="D6594" s="13"/>
      <c r="E6594" s="13"/>
      <c r="F6594" s="13"/>
    </row>
    <row r="6595" spans="1:6">
      <c r="A6595" s="112"/>
      <c r="B6595" s="12"/>
      <c r="C6595" s="13"/>
      <c r="D6595" s="13"/>
      <c r="E6595" s="13"/>
      <c r="F6595" s="13"/>
    </row>
    <row r="6596" spans="1:6">
      <c r="A6596" s="112"/>
      <c r="B6596" s="12"/>
      <c r="C6596" s="13"/>
      <c r="D6596" s="13"/>
      <c r="E6596" s="13"/>
      <c r="F6596" s="13"/>
    </row>
    <row r="6597" spans="1:6">
      <c r="A6597" s="112"/>
      <c r="B6597" s="12"/>
      <c r="C6597" s="13"/>
      <c r="D6597" s="13"/>
      <c r="E6597" s="13"/>
      <c r="F6597" s="13"/>
    </row>
    <row r="6598" spans="1:6">
      <c r="A6598" s="112"/>
      <c r="B6598" s="12"/>
      <c r="C6598" s="13"/>
      <c r="D6598" s="13"/>
      <c r="E6598" s="13"/>
      <c r="F6598" s="13"/>
    </row>
    <row r="6599" spans="1:6">
      <c r="A6599" s="112"/>
      <c r="B6599" s="12"/>
      <c r="C6599" s="13"/>
      <c r="D6599" s="13"/>
      <c r="E6599" s="13"/>
      <c r="F6599" s="13"/>
    </row>
    <row r="6600" spans="1:6">
      <c r="A6600" s="112"/>
      <c r="B6600" s="12"/>
      <c r="C6600" s="13"/>
      <c r="D6600" s="13"/>
      <c r="E6600" s="13"/>
      <c r="F6600" s="13"/>
    </row>
    <row r="6601" spans="1:6">
      <c r="A6601" s="112"/>
      <c r="B6601" s="12"/>
      <c r="C6601" s="13"/>
      <c r="D6601" s="13"/>
      <c r="E6601" s="13"/>
      <c r="F6601" s="13"/>
    </row>
    <row r="6602" spans="1:6">
      <c r="A6602" s="112"/>
      <c r="B6602" s="12"/>
      <c r="C6602" s="13"/>
      <c r="D6602" s="13"/>
      <c r="E6602" s="13"/>
      <c r="F6602" s="13"/>
    </row>
    <row r="6603" spans="1:6">
      <c r="A6603" s="112"/>
      <c r="B6603" s="12"/>
      <c r="C6603" s="13"/>
      <c r="D6603" s="13"/>
      <c r="E6603" s="13"/>
      <c r="F6603" s="13"/>
    </row>
    <row r="6604" spans="1:6">
      <c r="A6604" s="112"/>
      <c r="B6604" s="12"/>
      <c r="C6604" s="13"/>
      <c r="D6604" s="13"/>
      <c r="E6604" s="13"/>
      <c r="F6604" s="13"/>
    </row>
    <row r="6605" spans="1:6">
      <c r="A6605" s="112"/>
      <c r="B6605" s="12"/>
      <c r="C6605" s="13"/>
      <c r="D6605" s="13"/>
      <c r="E6605" s="13"/>
      <c r="F6605" s="13"/>
    </row>
    <row r="6606" spans="1:6">
      <c r="A6606" s="112"/>
      <c r="B6606" s="12"/>
      <c r="C6606" s="13"/>
      <c r="D6606" s="13"/>
      <c r="E6606" s="13"/>
      <c r="F6606" s="13"/>
    </row>
    <row r="6607" spans="1:6">
      <c r="A6607" s="112"/>
      <c r="B6607" s="12"/>
      <c r="C6607" s="13"/>
      <c r="D6607" s="13"/>
      <c r="E6607" s="13"/>
      <c r="F6607" s="13"/>
    </row>
    <row r="6608" spans="1:6">
      <c r="A6608" s="112"/>
      <c r="B6608" s="12"/>
      <c r="C6608" s="13"/>
      <c r="D6608" s="13"/>
      <c r="E6608" s="13"/>
      <c r="F6608" s="13"/>
    </row>
    <row r="6609" spans="1:6">
      <c r="A6609" s="112"/>
      <c r="B6609" s="12"/>
      <c r="C6609" s="13"/>
      <c r="D6609" s="13"/>
      <c r="E6609" s="13"/>
      <c r="F6609" s="13"/>
    </row>
    <row r="6610" spans="1:6">
      <c r="A6610" s="112"/>
      <c r="B6610" s="12"/>
      <c r="C6610" s="13"/>
      <c r="D6610" s="13"/>
      <c r="E6610" s="13"/>
      <c r="F6610" s="13"/>
    </row>
    <row r="6611" spans="1:6">
      <c r="A6611" s="112"/>
      <c r="B6611" s="12"/>
      <c r="C6611" s="13"/>
      <c r="D6611" s="13"/>
      <c r="E6611" s="13"/>
      <c r="F6611" s="13"/>
    </row>
    <row r="6612" spans="1:6">
      <c r="A6612" s="112"/>
      <c r="B6612" s="12"/>
      <c r="C6612" s="13"/>
      <c r="D6612" s="13"/>
      <c r="E6612" s="13"/>
      <c r="F6612" s="13"/>
    </row>
    <row r="6613" spans="1:6">
      <c r="A6613" s="112"/>
      <c r="B6613" s="12"/>
      <c r="C6613" s="13"/>
      <c r="D6613" s="13"/>
      <c r="E6613" s="13"/>
      <c r="F6613" s="13"/>
    </row>
    <row r="6614" spans="1:6">
      <c r="A6614" s="112"/>
      <c r="B6614" s="12"/>
      <c r="C6614" s="13"/>
      <c r="D6614" s="13"/>
      <c r="E6614" s="13"/>
      <c r="F6614" s="13"/>
    </row>
    <row r="6615" spans="1:6">
      <c r="A6615" s="112"/>
      <c r="B6615" s="12"/>
      <c r="C6615" s="13"/>
      <c r="D6615" s="13"/>
      <c r="E6615" s="13"/>
      <c r="F6615" s="13"/>
    </row>
    <row r="6616" spans="1:6">
      <c r="A6616" s="112"/>
      <c r="B6616" s="12"/>
      <c r="C6616" s="13"/>
      <c r="D6616" s="13"/>
      <c r="E6616" s="13"/>
      <c r="F6616" s="13"/>
    </row>
    <row r="6617" spans="1:6">
      <c r="A6617" s="112"/>
      <c r="B6617" s="12"/>
      <c r="C6617" s="13"/>
      <c r="D6617" s="13"/>
      <c r="E6617" s="13"/>
      <c r="F6617" s="13"/>
    </row>
    <row r="6618" spans="1:6">
      <c r="A6618" s="112"/>
      <c r="B6618" s="12"/>
      <c r="C6618" s="13"/>
      <c r="D6618" s="13"/>
      <c r="E6618" s="13"/>
      <c r="F6618" s="13"/>
    </row>
    <row r="6619" spans="1:6">
      <c r="A6619" s="112"/>
      <c r="B6619" s="12"/>
      <c r="C6619" s="13"/>
      <c r="D6619" s="13"/>
      <c r="E6619" s="13"/>
      <c r="F6619" s="13"/>
    </row>
    <row r="6620" spans="1:6">
      <c r="A6620" s="112"/>
      <c r="B6620" s="12"/>
      <c r="C6620" s="13"/>
      <c r="D6620" s="13"/>
      <c r="E6620" s="13"/>
      <c r="F6620" s="13"/>
    </row>
    <row r="6621" spans="1:6">
      <c r="A6621" s="112"/>
      <c r="B6621" s="12"/>
      <c r="C6621" s="13"/>
      <c r="D6621" s="13"/>
      <c r="E6621" s="13"/>
      <c r="F6621" s="13"/>
    </row>
    <row r="6622" spans="1:6">
      <c r="A6622" s="112"/>
      <c r="B6622" s="12"/>
      <c r="C6622" s="13"/>
      <c r="D6622" s="13"/>
      <c r="E6622" s="13"/>
      <c r="F6622" s="13"/>
    </row>
    <row r="6623" spans="1:6">
      <c r="A6623" s="112"/>
      <c r="B6623" s="12"/>
      <c r="C6623" s="13"/>
      <c r="D6623" s="13"/>
      <c r="E6623" s="13"/>
      <c r="F6623" s="13"/>
    </row>
    <row r="6624" spans="1:6">
      <c r="A6624" s="112"/>
      <c r="B6624" s="12"/>
      <c r="C6624" s="13"/>
      <c r="D6624" s="13"/>
      <c r="E6624" s="13"/>
      <c r="F6624" s="13"/>
    </row>
    <row r="6625" spans="1:6">
      <c r="A6625" s="112"/>
      <c r="B6625" s="12"/>
      <c r="C6625" s="13"/>
      <c r="D6625" s="13"/>
      <c r="E6625" s="13"/>
      <c r="F6625" s="13"/>
    </row>
    <row r="6626" spans="1:6">
      <c r="A6626" s="112"/>
      <c r="B6626" s="12"/>
      <c r="C6626" s="13"/>
      <c r="D6626" s="13"/>
      <c r="E6626" s="13"/>
      <c r="F6626" s="13"/>
    </row>
    <row r="6627" spans="1:6">
      <c r="A6627" s="112"/>
      <c r="B6627" s="12"/>
      <c r="C6627" s="13"/>
      <c r="D6627" s="13"/>
      <c r="E6627" s="13"/>
      <c r="F6627" s="13"/>
    </row>
    <row r="6628" spans="1:6">
      <c r="A6628" s="112"/>
      <c r="B6628" s="12"/>
      <c r="C6628" s="13"/>
      <c r="D6628" s="13"/>
      <c r="E6628" s="13"/>
      <c r="F6628" s="13"/>
    </row>
    <row r="6629" spans="1:6">
      <c r="A6629" s="112"/>
      <c r="B6629" s="12"/>
      <c r="C6629" s="13"/>
      <c r="D6629" s="13"/>
      <c r="E6629" s="13"/>
      <c r="F6629" s="13"/>
    </row>
    <row r="6630" spans="1:6">
      <c r="A6630" s="112"/>
      <c r="B6630" s="12"/>
      <c r="C6630" s="13"/>
      <c r="D6630" s="13"/>
      <c r="E6630" s="13"/>
      <c r="F6630" s="13"/>
    </row>
    <row r="6631" spans="1:6">
      <c r="A6631" s="112"/>
      <c r="B6631" s="12"/>
      <c r="C6631" s="13"/>
      <c r="D6631" s="13"/>
      <c r="E6631" s="13"/>
      <c r="F6631" s="13"/>
    </row>
    <row r="6632" spans="1:6">
      <c r="A6632" s="112"/>
      <c r="B6632" s="12"/>
      <c r="C6632" s="13"/>
      <c r="D6632" s="13"/>
      <c r="E6632" s="13"/>
      <c r="F6632" s="13"/>
    </row>
    <row r="6633" spans="1:6">
      <c r="A6633" s="112"/>
      <c r="B6633" s="12"/>
      <c r="C6633" s="13"/>
      <c r="D6633" s="13"/>
      <c r="E6633" s="13"/>
      <c r="F6633" s="13"/>
    </row>
    <row r="6634" spans="1:6">
      <c r="A6634" s="112"/>
      <c r="B6634" s="12"/>
      <c r="C6634" s="13"/>
      <c r="D6634" s="13"/>
      <c r="E6634" s="13"/>
      <c r="F6634" s="13"/>
    </row>
    <row r="6635" spans="1:6">
      <c r="A6635" s="112"/>
      <c r="B6635" s="12"/>
      <c r="C6635" s="13"/>
      <c r="D6635" s="13"/>
      <c r="E6635" s="13"/>
      <c r="F6635" s="13"/>
    </row>
    <row r="6636" spans="1:6">
      <c r="A6636" s="112"/>
      <c r="B6636" s="12"/>
      <c r="C6636" s="13"/>
      <c r="D6636" s="13"/>
      <c r="E6636" s="13"/>
      <c r="F6636" s="13"/>
    </row>
    <row r="6637" spans="1:6">
      <c r="A6637" s="112"/>
      <c r="B6637" s="12"/>
      <c r="C6637" s="13"/>
      <c r="D6637" s="13"/>
      <c r="E6637" s="13"/>
      <c r="F6637" s="13"/>
    </row>
    <row r="6638" spans="1:6">
      <c r="A6638" s="112"/>
      <c r="B6638" s="12"/>
      <c r="C6638" s="13"/>
      <c r="D6638" s="13"/>
      <c r="E6638" s="13"/>
      <c r="F6638" s="13"/>
    </row>
    <row r="6639" spans="1:6">
      <c r="A6639" s="112"/>
      <c r="B6639" s="12"/>
      <c r="C6639" s="13"/>
      <c r="D6639" s="13"/>
      <c r="E6639" s="13"/>
      <c r="F6639" s="13"/>
    </row>
    <row r="6640" spans="1:6">
      <c r="A6640" s="112"/>
      <c r="B6640" s="12"/>
      <c r="C6640" s="13"/>
      <c r="D6640" s="13"/>
      <c r="E6640" s="13"/>
      <c r="F6640" s="13"/>
    </row>
    <row r="6641" spans="1:6">
      <c r="A6641" s="112"/>
      <c r="B6641" s="12"/>
      <c r="C6641" s="13"/>
      <c r="D6641" s="13"/>
      <c r="E6641" s="13"/>
      <c r="F6641" s="13"/>
    </row>
    <row r="6642" spans="1:6">
      <c r="A6642" s="112"/>
      <c r="B6642" s="12"/>
      <c r="C6642" s="13"/>
      <c r="D6642" s="13"/>
      <c r="E6642" s="13"/>
      <c r="F6642" s="13"/>
    </row>
    <row r="6643" spans="1:6">
      <c r="A6643" s="112"/>
      <c r="B6643" s="12"/>
      <c r="C6643" s="13"/>
      <c r="D6643" s="13"/>
      <c r="E6643" s="13"/>
      <c r="F6643" s="13"/>
    </row>
    <row r="6644" spans="1:6">
      <c r="A6644" s="112"/>
      <c r="B6644" s="12"/>
      <c r="C6644" s="13"/>
      <c r="D6644" s="13"/>
      <c r="E6644" s="13"/>
      <c r="F6644" s="13"/>
    </row>
    <row r="6645" spans="1:6">
      <c r="A6645" s="112"/>
      <c r="B6645" s="12"/>
      <c r="C6645" s="13"/>
      <c r="D6645" s="13"/>
      <c r="E6645" s="13"/>
      <c r="F6645" s="13"/>
    </row>
    <row r="6646" spans="1:6">
      <c r="A6646" s="112"/>
      <c r="B6646" s="12"/>
      <c r="C6646" s="13"/>
      <c r="D6646" s="13"/>
      <c r="E6646" s="13"/>
      <c r="F6646" s="13"/>
    </row>
    <row r="6647" spans="1:6">
      <c r="A6647" s="112"/>
      <c r="B6647" s="12"/>
      <c r="C6647" s="13"/>
      <c r="D6647" s="13"/>
      <c r="E6647" s="13"/>
      <c r="F6647" s="13"/>
    </row>
    <row r="6648" spans="1:6">
      <c r="A6648" s="112"/>
      <c r="B6648" s="12"/>
      <c r="C6648" s="13"/>
      <c r="D6648" s="13"/>
      <c r="E6648" s="13"/>
      <c r="F6648" s="13"/>
    </row>
    <row r="6649" spans="1:6">
      <c r="A6649" s="112"/>
      <c r="B6649" s="12"/>
      <c r="C6649" s="13"/>
      <c r="D6649" s="13"/>
      <c r="E6649" s="13"/>
      <c r="F6649" s="13"/>
    </row>
    <row r="6650" spans="1:6">
      <c r="A6650" s="112"/>
      <c r="B6650" s="12"/>
      <c r="C6650" s="13"/>
      <c r="D6650" s="13"/>
      <c r="E6650" s="13"/>
      <c r="F6650" s="13"/>
    </row>
    <row r="6651" spans="1:6">
      <c r="A6651" s="112"/>
      <c r="B6651" s="12"/>
      <c r="C6651" s="13"/>
      <c r="D6651" s="13"/>
      <c r="E6651" s="13"/>
      <c r="F6651" s="13"/>
    </row>
    <row r="6652" spans="1:6">
      <c r="A6652" s="112"/>
      <c r="B6652" s="12"/>
      <c r="C6652" s="13"/>
      <c r="D6652" s="13"/>
      <c r="E6652" s="13"/>
      <c r="F6652" s="13"/>
    </row>
    <row r="6653" spans="1:6">
      <c r="A6653" s="112"/>
      <c r="B6653" s="12"/>
      <c r="C6653" s="13"/>
      <c r="D6653" s="13"/>
      <c r="E6653" s="13"/>
      <c r="F6653" s="13"/>
    </row>
    <row r="6654" spans="1:6">
      <c r="A6654" s="112"/>
      <c r="B6654" s="12"/>
      <c r="C6654" s="13"/>
      <c r="D6654" s="13"/>
      <c r="E6654" s="13"/>
      <c r="F6654" s="13"/>
    </row>
    <row r="6655" spans="1:6">
      <c r="A6655" s="112"/>
      <c r="B6655" s="12"/>
      <c r="C6655" s="13"/>
      <c r="D6655" s="13"/>
      <c r="E6655" s="13"/>
      <c r="F6655" s="13"/>
    </row>
    <row r="6656" spans="1:6">
      <c r="A6656" s="112"/>
      <c r="B6656" s="12"/>
      <c r="C6656" s="13"/>
      <c r="D6656" s="13"/>
      <c r="E6656" s="13"/>
      <c r="F6656" s="13"/>
    </row>
    <row r="6657" spans="1:6">
      <c r="A6657" s="112"/>
      <c r="B6657" s="12"/>
      <c r="C6657" s="13"/>
      <c r="D6657" s="13"/>
      <c r="E6657" s="13"/>
      <c r="F6657" s="13"/>
    </row>
    <row r="6658" spans="1:6">
      <c r="A6658" s="112"/>
      <c r="B6658" s="12"/>
      <c r="C6658" s="13"/>
      <c r="D6658" s="13"/>
      <c r="E6658" s="13"/>
      <c r="F6658" s="13"/>
    </row>
    <row r="6659" spans="1:6">
      <c r="A6659" s="112"/>
      <c r="B6659" s="12"/>
      <c r="C6659" s="13"/>
      <c r="D6659" s="13"/>
      <c r="E6659" s="13"/>
      <c r="F6659" s="13"/>
    </row>
    <row r="6660" spans="1:6">
      <c r="A6660" s="112"/>
      <c r="B6660" s="12"/>
      <c r="C6660" s="13"/>
      <c r="D6660" s="13"/>
      <c r="E6660" s="13"/>
      <c r="F6660" s="13"/>
    </row>
    <row r="6661" spans="1:6">
      <c r="A6661" s="112"/>
      <c r="B6661" s="12"/>
      <c r="C6661" s="13"/>
      <c r="D6661" s="13"/>
      <c r="E6661" s="13"/>
      <c r="F6661" s="13"/>
    </row>
    <row r="6662" spans="1:6">
      <c r="A6662" s="112"/>
      <c r="B6662" s="12"/>
      <c r="C6662" s="13"/>
      <c r="D6662" s="13"/>
      <c r="E6662" s="13"/>
      <c r="F6662" s="13"/>
    </row>
    <row r="6663" spans="1:6">
      <c r="A6663" s="112"/>
      <c r="B6663" s="12"/>
      <c r="C6663" s="13"/>
      <c r="D6663" s="13"/>
      <c r="E6663" s="13"/>
      <c r="F6663" s="13"/>
    </row>
    <row r="6664" spans="1:6">
      <c r="A6664" s="112"/>
      <c r="B6664" s="12"/>
      <c r="C6664" s="13"/>
      <c r="D6664" s="13"/>
      <c r="E6664" s="13"/>
      <c r="F6664" s="13"/>
    </row>
    <row r="6665" spans="1:6">
      <c r="A6665" s="112"/>
      <c r="B6665" s="12"/>
      <c r="C6665" s="13"/>
      <c r="D6665" s="13"/>
      <c r="E6665" s="13"/>
      <c r="F6665" s="13"/>
    </row>
    <row r="6666" spans="1:6">
      <c r="A6666" s="112"/>
      <c r="B6666" s="12"/>
      <c r="C6666" s="13"/>
      <c r="D6666" s="13"/>
      <c r="E6666" s="13"/>
      <c r="F6666" s="13"/>
    </row>
    <row r="6667" spans="1:6">
      <c r="A6667" s="112"/>
      <c r="B6667" s="12"/>
      <c r="C6667" s="13"/>
      <c r="D6667" s="13"/>
      <c r="E6667" s="13"/>
      <c r="F6667" s="13"/>
    </row>
    <row r="6668" spans="1:6">
      <c r="A6668" s="112"/>
      <c r="B6668" s="12"/>
      <c r="C6668" s="13"/>
      <c r="D6668" s="13"/>
      <c r="E6668" s="13"/>
      <c r="F6668" s="13"/>
    </row>
    <row r="6669" spans="1:6">
      <c r="A6669" s="112"/>
      <c r="B6669" s="12"/>
      <c r="C6669" s="13"/>
      <c r="D6669" s="13"/>
      <c r="E6669" s="13"/>
      <c r="F6669" s="13"/>
    </row>
    <row r="6670" spans="1:6">
      <c r="A6670" s="112"/>
      <c r="B6670" s="12"/>
      <c r="C6670" s="13"/>
      <c r="D6670" s="13"/>
      <c r="E6670" s="13"/>
      <c r="F6670" s="13"/>
    </row>
    <row r="6671" spans="1:6">
      <c r="A6671" s="112"/>
      <c r="B6671" s="12"/>
      <c r="C6671" s="13"/>
      <c r="D6671" s="13"/>
      <c r="E6671" s="13"/>
      <c r="F6671" s="13"/>
    </row>
    <row r="6672" spans="1:6">
      <c r="A6672" s="112"/>
      <c r="B6672" s="12"/>
      <c r="C6672" s="13"/>
      <c r="D6672" s="13"/>
      <c r="E6672" s="13"/>
      <c r="F6672" s="13"/>
    </row>
    <row r="6673" spans="1:6">
      <c r="A6673" s="112"/>
      <c r="B6673" s="12"/>
      <c r="C6673" s="13"/>
      <c r="D6673" s="13"/>
      <c r="E6673" s="13"/>
      <c r="F6673" s="13"/>
    </row>
    <row r="6674" spans="1:6">
      <c r="A6674" s="112"/>
      <c r="B6674" s="12"/>
      <c r="C6674" s="13"/>
      <c r="D6674" s="13"/>
      <c r="E6674" s="13"/>
      <c r="F6674" s="13"/>
    </row>
    <row r="6675" spans="1:6">
      <c r="A6675" s="112"/>
      <c r="B6675" s="12"/>
      <c r="C6675" s="13"/>
      <c r="D6675" s="13"/>
      <c r="E6675" s="13"/>
      <c r="F6675" s="13"/>
    </row>
    <row r="6676" spans="1:6">
      <c r="A6676" s="112"/>
      <c r="B6676" s="12"/>
      <c r="C6676" s="13"/>
      <c r="D6676" s="13"/>
      <c r="E6676" s="13"/>
      <c r="F6676" s="13"/>
    </row>
    <row r="6677" spans="1:6">
      <c r="A6677" s="112"/>
      <c r="B6677" s="12"/>
      <c r="C6677" s="13"/>
      <c r="D6677" s="13"/>
      <c r="E6677" s="13"/>
      <c r="F6677" s="13"/>
    </row>
    <row r="6678" spans="1:6">
      <c r="A6678" s="112"/>
      <c r="B6678" s="12"/>
      <c r="C6678" s="13"/>
      <c r="D6678" s="13"/>
      <c r="E6678" s="13"/>
      <c r="F6678" s="13"/>
    </row>
    <row r="6679" spans="1:6">
      <c r="A6679" s="112"/>
      <c r="B6679" s="12"/>
      <c r="C6679" s="13"/>
      <c r="D6679" s="13"/>
      <c r="E6679" s="13"/>
      <c r="F6679" s="13"/>
    </row>
    <row r="6680" spans="1:6">
      <c r="A6680" s="112"/>
      <c r="B6680" s="12"/>
      <c r="C6680" s="13"/>
      <c r="D6680" s="13"/>
      <c r="E6680" s="13"/>
      <c r="F6680" s="13"/>
    </row>
    <row r="6681" spans="1:6">
      <c r="A6681" s="112"/>
      <c r="B6681" s="12"/>
      <c r="C6681" s="13"/>
      <c r="D6681" s="13"/>
      <c r="E6681" s="13"/>
      <c r="F6681" s="13"/>
    </row>
    <row r="6682" spans="1:6">
      <c r="A6682" s="112"/>
      <c r="B6682" s="12"/>
      <c r="C6682" s="13"/>
      <c r="D6682" s="13"/>
      <c r="E6682" s="13"/>
      <c r="F6682" s="13"/>
    </row>
    <row r="6683" spans="1:6">
      <c r="A6683" s="112"/>
      <c r="B6683" s="12"/>
      <c r="C6683" s="13"/>
      <c r="D6683" s="13"/>
      <c r="E6683" s="13"/>
      <c r="F6683" s="13"/>
    </row>
    <row r="6684" spans="1:6">
      <c r="A6684" s="112"/>
      <c r="B6684" s="12"/>
      <c r="C6684" s="13"/>
      <c r="D6684" s="13"/>
      <c r="E6684" s="13"/>
      <c r="F6684" s="13"/>
    </row>
    <row r="6685" spans="1:6">
      <c r="A6685" s="112"/>
      <c r="B6685" s="12"/>
      <c r="C6685" s="13"/>
      <c r="D6685" s="13"/>
      <c r="E6685" s="13"/>
      <c r="F6685" s="13"/>
    </row>
    <row r="6686" spans="1:6">
      <c r="A6686" s="112"/>
      <c r="B6686" s="12"/>
      <c r="C6686" s="13"/>
      <c r="D6686" s="13"/>
      <c r="E6686" s="13"/>
      <c r="F6686" s="13"/>
    </row>
    <row r="6687" spans="1:6">
      <c r="A6687" s="112"/>
      <c r="B6687" s="12"/>
      <c r="C6687" s="13"/>
      <c r="D6687" s="13"/>
      <c r="E6687" s="13"/>
      <c r="F6687" s="13"/>
    </row>
    <row r="6688" spans="1:6">
      <c r="A6688" s="112"/>
      <c r="B6688" s="12"/>
      <c r="C6688" s="13"/>
      <c r="D6688" s="13"/>
      <c r="E6688" s="13"/>
      <c r="F6688" s="13"/>
    </row>
    <row r="6689" spans="1:6">
      <c r="A6689" s="112"/>
      <c r="B6689" s="12"/>
      <c r="C6689" s="13"/>
      <c r="D6689" s="13"/>
      <c r="E6689" s="13"/>
      <c r="F6689" s="13"/>
    </row>
    <row r="6690" spans="1:6">
      <c r="A6690" s="112"/>
      <c r="B6690" s="12"/>
      <c r="C6690" s="13"/>
      <c r="D6690" s="13"/>
      <c r="E6690" s="13"/>
      <c r="F6690" s="13"/>
    </row>
    <row r="6691" spans="1:6">
      <c r="A6691" s="112"/>
      <c r="B6691" s="12"/>
      <c r="C6691" s="13"/>
      <c r="D6691" s="13"/>
      <c r="E6691" s="13"/>
      <c r="F6691" s="13"/>
    </row>
    <row r="6692" spans="1:6">
      <c r="A6692" s="112"/>
      <c r="B6692" s="12"/>
      <c r="C6692" s="13"/>
      <c r="D6692" s="13"/>
      <c r="E6692" s="13"/>
      <c r="F6692" s="13"/>
    </row>
    <row r="6693" spans="1:6">
      <c r="A6693" s="112"/>
      <c r="B6693" s="12"/>
      <c r="C6693" s="13"/>
      <c r="D6693" s="13"/>
      <c r="E6693" s="13"/>
      <c r="F6693" s="13"/>
    </row>
    <row r="6694" spans="1:6">
      <c r="A6694" s="112"/>
      <c r="B6694" s="12"/>
      <c r="C6694" s="13"/>
      <c r="D6694" s="13"/>
      <c r="E6694" s="13"/>
      <c r="F6694" s="13"/>
    </row>
    <row r="6695" spans="1:6">
      <c r="A6695" s="112"/>
      <c r="B6695" s="12"/>
      <c r="C6695" s="13"/>
      <c r="D6695" s="13"/>
      <c r="E6695" s="13"/>
      <c r="F6695" s="13"/>
    </row>
    <row r="6696" spans="1:6">
      <c r="A6696" s="112"/>
      <c r="B6696" s="12"/>
      <c r="C6696" s="13"/>
      <c r="D6696" s="13"/>
      <c r="E6696" s="13"/>
      <c r="F6696" s="13"/>
    </row>
    <row r="6697" spans="1:6">
      <c r="A6697" s="112"/>
      <c r="B6697" s="12"/>
      <c r="C6697" s="13"/>
      <c r="D6697" s="13"/>
      <c r="E6697" s="13"/>
      <c r="F6697" s="13"/>
    </row>
    <row r="6698" spans="1:6">
      <c r="A6698" s="112"/>
      <c r="B6698" s="12"/>
      <c r="C6698" s="13"/>
      <c r="D6698" s="13"/>
      <c r="E6698" s="13"/>
      <c r="F6698" s="13"/>
    </row>
    <row r="6699" spans="1:6">
      <c r="A6699" s="112"/>
      <c r="B6699" s="12"/>
      <c r="C6699" s="13"/>
      <c r="D6699" s="13"/>
      <c r="E6699" s="13"/>
      <c r="F6699" s="13"/>
    </row>
    <row r="6700" spans="1:6">
      <c r="A6700" s="112"/>
      <c r="B6700" s="12"/>
      <c r="C6700" s="13"/>
      <c r="D6700" s="13"/>
      <c r="E6700" s="13"/>
      <c r="F6700" s="13"/>
    </row>
    <row r="6701" spans="1:6">
      <c r="A6701" s="112"/>
      <c r="B6701" s="12"/>
      <c r="C6701" s="13"/>
      <c r="D6701" s="13"/>
      <c r="E6701" s="13"/>
      <c r="F6701" s="13"/>
    </row>
    <row r="6702" spans="1:6">
      <c r="A6702" s="112"/>
      <c r="B6702" s="12"/>
      <c r="C6702" s="13"/>
      <c r="D6702" s="13"/>
      <c r="E6702" s="13"/>
      <c r="F6702" s="13"/>
    </row>
    <row r="6703" spans="1:6">
      <c r="A6703" s="112"/>
      <c r="B6703" s="12"/>
      <c r="C6703" s="13"/>
      <c r="D6703" s="13"/>
      <c r="E6703" s="13"/>
      <c r="F6703" s="13"/>
    </row>
    <row r="6704" spans="1:6">
      <c r="A6704" s="112"/>
      <c r="B6704" s="12"/>
      <c r="C6704" s="13"/>
      <c r="D6704" s="13"/>
      <c r="E6704" s="13"/>
      <c r="F6704" s="13"/>
    </row>
    <row r="6705" spans="1:6">
      <c r="A6705" s="112"/>
      <c r="B6705" s="12"/>
      <c r="C6705" s="13"/>
      <c r="D6705" s="13"/>
      <c r="E6705" s="13"/>
      <c r="F6705" s="13"/>
    </row>
    <row r="6706" spans="1:6">
      <c r="A6706" s="112"/>
      <c r="B6706" s="12"/>
      <c r="C6706" s="13"/>
      <c r="D6706" s="13"/>
      <c r="E6706" s="13"/>
      <c r="F6706" s="13"/>
    </row>
    <row r="6707" spans="1:6">
      <c r="A6707" s="112"/>
      <c r="B6707" s="12"/>
      <c r="C6707" s="13"/>
      <c r="D6707" s="13"/>
      <c r="E6707" s="13"/>
      <c r="F6707" s="13"/>
    </row>
    <row r="6708" spans="1:6" ht="15" customHeight="1">
      <c r="A6708" s="112"/>
      <c r="B6708" s="12"/>
      <c r="C6708" s="13"/>
      <c r="D6708" s="13"/>
      <c r="E6708" s="13"/>
      <c r="F6708" s="13"/>
    </row>
    <row r="6709" spans="1:6">
      <c r="A6709" s="112"/>
      <c r="B6709" s="12"/>
      <c r="C6709" s="13"/>
      <c r="D6709" s="13"/>
      <c r="E6709" s="13"/>
      <c r="F6709" s="13"/>
    </row>
    <row r="6710" spans="1:6">
      <c r="A6710" s="112"/>
      <c r="B6710" s="12"/>
      <c r="C6710" s="13"/>
      <c r="D6710" s="13"/>
      <c r="E6710" s="13"/>
      <c r="F6710" s="13"/>
    </row>
    <row r="6711" spans="1:6">
      <c r="A6711" s="112"/>
      <c r="B6711" s="12"/>
      <c r="C6711" s="13"/>
      <c r="D6711" s="13"/>
      <c r="E6711" s="13"/>
      <c r="F6711" s="13"/>
    </row>
    <row r="6712" spans="1:6">
      <c r="A6712" s="112"/>
      <c r="B6712" s="12"/>
      <c r="C6712" s="13"/>
      <c r="D6712" s="13"/>
      <c r="E6712" s="13"/>
      <c r="F6712" s="13"/>
    </row>
    <row r="6713" spans="1:6">
      <c r="A6713" s="112"/>
      <c r="B6713" s="12"/>
      <c r="C6713" s="13"/>
      <c r="D6713" s="13"/>
      <c r="E6713" s="13"/>
      <c r="F6713" s="13"/>
    </row>
    <row r="6714" spans="1:6">
      <c r="A6714" s="112"/>
      <c r="B6714" s="12"/>
      <c r="C6714" s="13"/>
      <c r="D6714" s="13"/>
      <c r="E6714" s="13"/>
      <c r="F6714" s="13"/>
    </row>
    <row r="6715" spans="1:6">
      <c r="A6715" s="112"/>
      <c r="B6715" s="12"/>
      <c r="C6715" s="13"/>
      <c r="D6715" s="13"/>
      <c r="E6715" s="13"/>
      <c r="F6715" s="13"/>
    </row>
    <row r="6716" spans="1:6">
      <c r="A6716" s="112"/>
      <c r="B6716" s="12"/>
      <c r="C6716" s="13"/>
      <c r="D6716" s="13"/>
      <c r="E6716" s="13"/>
      <c r="F6716" s="13"/>
    </row>
    <row r="6717" spans="1:6">
      <c r="A6717" s="112"/>
      <c r="B6717" s="12"/>
      <c r="C6717" s="13"/>
      <c r="D6717" s="13"/>
      <c r="E6717" s="13"/>
      <c r="F6717" s="13"/>
    </row>
    <row r="6718" spans="1:6">
      <c r="A6718" s="112"/>
      <c r="B6718" s="12"/>
      <c r="C6718" s="13"/>
      <c r="D6718" s="13"/>
      <c r="E6718" s="13"/>
      <c r="F6718" s="13"/>
    </row>
    <row r="6719" spans="1:6">
      <c r="A6719" s="112"/>
      <c r="B6719" s="12"/>
      <c r="C6719" s="13"/>
      <c r="D6719" s="13"/>
      <c r="E6719" s="13"/>
      <c r="F6719" s="13"/>
    </row>
    <row r="6720" spans="1:6">
      <c r="A6720" s="112"/>
      <c r="B6720" s="12"/>
      <c r="C6720" s="13"/>
      <c r="D6720" s="13"/>
      <c r="E6720" s="13"/>
      <c r="F6720" s="13"/>
    </row>
    <row r="6721" spans="1:6">
      <c r="A6721" s="112"/>
      <c r="B6721" s="12"/>
      <c r="C6721" s="13"/>
      <c r="D6721" s="13"/>
      <c r="E6721" s="13"/>
      <c r="F6721" s="13"/>
    </row>
    <row r="6722" spans="1:6">
      <c r="A6722" s="112"/>
      <c r="B6722" s="12"/>
      <c r="C6722" s="13"/>
      <c r="D6722" s="13"/>
      <c r="E6722" s="13"/>
      <c r="F6722" s="13"/>
    </row>
    <row r="6723" spans="1:6">
      <c r="A6723" s="112"/>
      <c r="B6723" s="12"/>
      <c r="C6723" s="13"/>
      <c r="D6723" s="13"/>
      <c r="E6723" s="13"/>
      <c r="F6723" s="13"/>
    </row>
    <row r="6724" spans="1:6">
      <c r="A6724" s="112"/>
      <c r="B6724" s="12"/>
      <c r="C6724" s="13"/>
      <c r="D6724" s="13"/>
      <c r="E6724" s="13"/>
      <c r="F6724" s="13"/>
    </row>
    <row r="6725" spans="1:6">
      <c r="A6725" s="112"/>
      <c r="B6725" s="12"/>
      <c r="C6725" s="13"/>
      <c r="D6725" s="13"/>
      <c r="E6725" s="13"/>
      <c r="F6725" s="13"/>
    </row>
    <row r="6726" spans="1:6">
      <c r="A6726" s="112"/>
      <c r="B6726" s="12"/>
      <c r="C6726" s="13"/>
      <c r="D6726" s="13"/>
      <c r="E6726" s="13"/>
      <c r="F6726" s="13"/>
    </row>
    <row r="6727" spans="1:6">
      <c r="A6727" s="112"/>
      <c r="B6727" s="12"/>
      <c r="C6727" s="13"/>
      <c r="D6727" s="13"/>
      <c r="E6727" s="13"/>
      <c r="F6727" s="13"/>
    </row>
    <row r="6728" spans="1:6">
      <c r="A6728" s="112"/>
      <c r="B6728" s="12"/>
      <c r="C6728" s="13"/>
      <c r="D6728" s="13"/>
      <c r="E6728" s="13"/>
      <c r="F6728" s="13"/>
    </row>
    <row r="6729" spans="1:6">
      <c r="A6729" s="112"/>
      <c r="B6729" s="12"/>
      <c r="C6729" s="13"/>
      <c r="D6729" s="13"/>
      <c r="E6729" s="13"/>
      <c r="F6729" s="13"/>
    </row>
    <row r="6730" spans="1:6">
      <c r="A6730" s="112"/>
      <c r="B6730" s="12"/>
      <c r="C6730" s="13"/>
      <c r="D6730" s="13"/>
      <c r="E6730" s="13"/>
      <c r="F6730" s="13"/>
    </row>
    <row r="6731" spans="1:6">
      <c r="A6731" s="112"/>
      <c r="B6731" s="12"/>
      <c r="C6731" s="13"/>
      <c r="D6731" s="13"/>
      <c r="E6731" s="13"/>
      <c r="F6731" s="13"/>
    </row>
    <row r="6732" spans="1:6">
      <c r="A6732" s="112"/>
      <c r="B6732" s="12"/>
      <c r="C6732" s="13"/>
      <c r="D6732" s="13"/>
      <c r="E6732" s="13"/>
      <c r="F6732" s="13"/>
    </row>
    <row r="6733" spans="1:6">
      <c r="A6733" s="112"/>
      <c r="B6733" s="12"/>
      <c r="C6733" s="13"/>
      <c r="D6733" s="13"/>
      <c r="E6733" s="13"/>
      <c r="F6733" s="13"/>
    </row>
    <row r="6734" spans="1:6">
      <c r="A6734" s="112"/>
      <c r="B6734" s="12"/>
      <c r="C6734" s="13"/>
      <c r="D6734" s="13"/>
      <c r="E6734" s="13"/>
      <c r="F6734" s="13"/>
    </row>
    <row r="6735" spans="1:6">
      <c r="A6735" s="112"/>
      <c r="B6735" s="12"/>
      <c r="C6735" s="13"/>
      <c r="D6735" s="13"/>
      <c r="E6735" s="13"/>
      <c r="F6735" s="13"/>
    </row>
    <row r="6736" spans="1:6">
      <c r="A6736" s="112"/>
      <c r="B6736" s="12"/>
      <c r="C6736" s="13"/>
      <c r="D6736" s="13"/>
      <c r="E6736" s="13"/>
      <c r="F6736" s="13"/>
    </row>
    <row r="6737" spans="1:6">
      <c r="A6737" s="112"/>
      <c r="B6737" s="12"/>
      <c r="C6737" s="13"/>
      <c r="D6737" s="13"/>
      <c r="E6737" s="13"/>
      <c r="F6737" s="13"/>
    </row>
    <row r="6738" spans="1:6">
      <c r="A6738" s="112"/>
      <c r="B6738" s="12"/>
      <c r="C6738" s="13"/>
      <c r="D6738" s="13"/>
      <c r="E6738" s="13"/>
      <c r="F6738" s="13"/>
    </row>
    <row r="6739" spans="1:6">
      <c r="A6739" s="112"/>
      <c r="B6739" s="12"/>
      <c r="C6739" s="13"/>
      <c r="D6739" s="13"/>
      <c r="E6739" s="13"/>
      <c r="F6739" s="13"/>
    </row>
    <row r="6740" spans="1:6">
      <c r="A6740" s="112"/>
      <c r="B6740" s="12"/>
      <c r="C6740" s="13"/>
      <c r="D6740" s="13"/>
      <c r="E6740" s="13"/>
      <c r="F6740" s="13"/>
    </row>
    <row r="6741" spans="1:6">
      <c r="A6741" s="112"/>
      <c r="B6741" s="12"/>
      <c r="C6741" s="13"/>
      <c r="D6741" s="13"/>
      <c r="E6741" s="13"/>
      <c r="F6741" s="13"/>
    </row>
    <row r="6742" spans="1:6">
      <c r="A6742" s="112"/>
      <c r="B6742" s="12"/>
      <c r="C6742" s="13"/>
      <c r="D6742" s="13"/>
      <c r="E6742" s="13"/>
      <c r="F6742" s="13"/>
    </row>
    <row r="6743" spans="1:6">
      <c r="A6743" s="112"/>
      <c r="B6743" s="12"/>
      <c r="C6743" s="13"/>
      <c r="D6743" s="13"/>
      <c r="E6743" s="13"/>
      <c r="F6743" s="13"/>
    </row>
    <row r="6744" spans="1:6">
      <c r="A6744" s="112"/>
      <c r="B6744" s="12"/>
      <c r="C6744" s="13"/>
      <c r="D6744" s="13"/>
      <c r="E6744" s="13"/>
      <c r="F6744" s="13"/>
    </row>
    <row r="6745" spans="1:6">
      <c r="A6745" s="112"/>
      <c r="B6745" s="12"/>
      <c r="C6745" s="13"/>
      <c r="D6745" s="13"/>
      <c r="E6745" s="13"/>
      <c r="F6745" s="13"/>
    </row>
    <row r="6746" spans="1:6">
      <c r="A6746" s="112"/>
      <c r="B6746" s="12"/>
      <c r="C6746" s="13"/>
      <c r="D6746" s="13"/>
      <c r="E6746" s="13"/>
      <c r="F6746" s="13"/>
    </row>
    <row r="6747" spans="1:6">
      <c r="A6747" s="112"/>
      <c r="B6747" s="12"/>
      <c r="C6747" s="13"/>
      <c r="D6747" s="13"/>
      <c r="E6747" s="13"/>
      <c r="F6747" s="13"/>
    </row>
    <row r="6748" spans="1:6">
      <c r="A6748" s="112"/>
      <c r="B6748" s="12"/>
      <c r="C6748" s="13"/>
      <c r="D6748" s="13"/>
      <c r="E6748" s="13"/>
      <c r="F6748" s="13"/>
    </row>
    <row r="6749" spans="1:6">
      <c r="A6749" s="112"/>
      <c r="B6749" s="12"/>
      <c r="C6749" s="13"/>
      <c r="D6749" s="13"/>
      <c r="E6749" s="13"/>
      <c r="F6749" s="13"/>
    </row>
    <row r="6750" spans="1:6">
      <c r="A6750" s="112"/>
      <c r="B6750" s="12"/>
      <c r="C6750" s="13"/>
      <c r="D6750" s="13"/>
      <c r="E6750" s="13"/>
      <c r="F6750" s="13"/>
    </row>
    <row r="6751" spans="1:6">
      <c r="A6751" s="112"/>
      <c r="B6751" s="12"/>
      <c r="C6751" s="13"/>
      <c r="D6751" s="13"/>
      <c r="E6751" s="13"/>
      <c r="F6751" s="13"/>
    </row>
    <row r="6752" spans="1:6">
      <c r="A6752" s="112"/>
      <c r="B6752" s="12"/>
      <c r="C6752" s="13"/>
      <c r="D6752" s="13"/>
      <c r="E6752" s="13"/>
      <c r="F6752" s="13"/>
    </row>
    <row r="6753" spans="1:6">
      <c r="A6753" s="112"/>
      <c r="B6753" s="12"/>
      <c r="C6753" s="13"/>
      <c r="D6753" s="13"/>
      <c r="E6753" s="13"/>
      <c r="F6753" s="13"/>
    </row>
    <row r="6754" spans="1:6">
      <c r="A6754" s="112"/>
      <c r="B6754" s="12"/>
      <c r="C6754" s="13"/>
      <c r="D6754" s="13"/>
      <c r="E6754" s="13"/>
      <c r="F6754" s="13"/>
    </row>
    <row r="6755" spans="1:6">
      <c r="A6755" s="112"/>
      <c r="B6755" s="12"/>
      <c r="C6755" s="13"/>
      <c r="D6755" s="13"/>
      <c r="E6755" s="13"/>
      <c r="F6755" s="13"/>
    </row>
    <row r="6756" spans="1:6">
      <c r="A6756" s="112"/>
      <c r="B6756" s="12"/>
      <c r="C6756" s="13"/>
      <c r="D6756" s="13"/>
      <c r="E6756" s="13"/>
      <c r="F6756" s="13"/>
    </row>
    <row r="6757" spans="1:6">
      <c r="A6757" s="112"/>
      <c r="B6757" s="12"/>
      <c r="C6757" s="13"/>
      <c r="D6757" s="13"/>
      <c r="E6757" s="13"/>
      <c r="F6757" s="13"/>
    </row>
    <row r="6758" spans="1:6">
      <c r="A6758" s="112"/>
      <c r="B6758" s="12"/>
      <c r="C6758" s="13"/>
      <c r="D6758" s="13"/>
      <c r="E6758" s="13"/>
      <c r="F6758" s="13"/>
    </row>
    <row r="6759" spans="1:6">
      <c r="A6759" s="112"/>
      <c r="B6759" s="12"/>
      <c r="C6759" s="13"/>
      <c r="D6759" s="13"/>
      <c r="E6759" s="13"/>
      <c r="F6759" s="13"/>
    </row>
    <row r="6760" spans="1:6">
      <c r="A6760" s="112"/>
      <c r="B6760" s="12"/>
      <c r="C6760" s="13"/>
      <c r="D6760" s="13"/>
      <c r="E6760" s="13"/>
      <c r="F6760" s="13"/>
    </row>
    <row r="6761" spans="1:6">
      <c r="A6761" s="112"/>
      <c r="B6761" s="12"/>
      <c r="C6761" s="13"/>
      <c r="D6761" s="13"/>
      <c r="E6761" s="13"/>
      <c r="F6761" s="13"/>
    </row>
    <row r="6762" spans="1:6">
      <c r="A6762" s="112"/>
      <c r="B6762" s="12"/>
      <c r="C6762" s="13"/>
      <c r="D6762" s="13"/>
      <c r="E6762" s="13"/>
      <c r="F6762" s="13"/>
    </row>
    <row r="6763" spans="1:6">
      <c r="A6763" s="112"/>
      <c r="B6763" s="12"/>
      <c r="C6763" s="13"/>
      <c r="D6763" s="13"/>
      <c r="E6763" s="13"/>
      <c r="F6763" s="13"/>
    </row>
    <row r="6764" spans="1:6">
      <c r="A6764" s="112"/>
      <c r="B6764" s="12"/>
      <c r="C6764" s="13"/>
      <c r="D6764" s="13"/>
      <c r="E6764" s="13"/>
      <c r="F6764" s="13"/>
    </row>
    <row r="6765" spans="1:6">
      <c r="A6765" s="112"/>
      <c r="B6765" s="12"/>
      <c r="C6765" s="13"/>
      <c r="D6765" s="13"/>
      <c r="E6765" s="13"/>
      <c r="F6765" s="13"/>
    </row>
    <row r="6766" spans="1:6">
      <c r="A6766" s="112"/>
      <c r="B6766" s="12"/>
      <c r="C6766" s="13"/>
      <c r="D6766" s="13"/>
      <c r="E6766" s="13"/>
      <c r="F6766" s="13"/>
    </row>
    <row r="6767" spans="1:6">
      <c r="A6767" s="112"/>
      <c r="B6767" s="12"/>
      <c r="C6767" s="13"/>
      <c r="D6767" s="13"/>
      <c r="E6767" s="13"/>
      <c r="F6767" s="13"/>
    </row>
    <row r="6768" spans="1:6">
      <c r="A6768" s="112"/>
      <c r="B6768" s="12"/>
      <c r="C6768" s="13"/>
      <c r="D6768" s="13"/>
      <c r="E6768" s="13"/>
      <c r="F6768" s="13"/>
    </row>
    <row r="6769" spans="1:6">
      <c r="A6769" s="112"/>
      <c r="B6769" s="12"/>
      <c r="C6769" s="13"/>
      <c r="D6769" s="13"/>
      <c r="E6769" s="13"/>
      <c r="F6769" s="13"/>
    </row>
    <row r="6770" spans="1:6">
      <c r="A6770" s="112"/>
      <c r="B6770" s="12"/>
      <c r="C6770" s="13"/>
      <c r="D6770" s="13"/>
      <c r="E6770" s="13"/>
      <c r="F6770" s="13"/>
    </row>
    <row r="6771" spans="1:6">
      <c r="A6771" s="112"/>
      <c r="B6771" s="12"/>
      <c r="C6771" s="13"/>
      <c r="D6771" s="13"/>
      <c r="E6771" s="13"/>
      <c r="F6771" s="13"/>
    </row>
    <row r="6772" spans="1:6">
      <c r="A6772" s="112"/>
      <c r="B6772" s="12"/>
      <c r="C6772" s="13"/>
      <c r="D6772" s="13"/>
      <c r="E6772" s="13"/>
      <c r="F6772" s="13"/>
    </row>
    <row r="6773" spans="1:6">
      <c r="A6773" s="112"/>
      <c r="B6773" s="12"/>
      <c r="C6773" s="13"/>
      <c r="D6773" s="13"/>
      <c r="E6773" s="13"/>
      <c r="F6773" s="13"/>
    </row>
    <row r="6774" spans="1:6">
      <c r="A6774" s="112"/>
      <c r="B6774" s="12"/>
      <c r="C6774" s="13"/>
      <c r="D6774" s="13"/>
      <c r="E6774" s="13"/>
      <c r="F6774" s="13"/>
    </row>
    <row r="6775" spans="1:6">
      <c r="A6775" s="112"/>
      <c r="B6775" s="12"/>
      <c r="C6775" s="13"/>
      <c r="D6775" s="13"/>
      <c r="E6775" s="13"/>
      <c r="F6775" s="13"/>
    </row>
    <row r="6776" spans="1:6">
      <c r="A6776" s="112"/>
      <c r="B6776" s="12"/>
      <c r="C6776" s="13"/>
      <c r="D6776" s="13"/>
      <c r="E6776" s="13"/>
      <c r="F6776" s="13"/>
    </row>
    <row r="6777" spans="1:6">
      <c r="A6777" s="112"/>
      <c r="B6777" s="12"/>
      <c r="C6777" s="13"/>
      <c r="D6777" s="13"/>
      <c r="E6777" s="13"/>
      <c r="F6777" s="13"/>
    </row>
    <row r="6778" spans="1:6">
      <c r="A6778" s="112"/>
      <c r="B6778" s="12"/>
      <c r="C6778" s="13"/>
      <c r="D6778" s="13"/>
      <c r="E6778" s="13"/>
      <c r="F6778" s="13"/>
    </row>
    <row r="6779" spans="1:6">
      <c r="A6779" s="112"/>
      <c r="B6779" s="12"/>
      <c r="C6779" s="13"/>
      <c r="D6779" s="13"/>
      <c r="E6779" s="13"/>
      <c r="F6779" s="13"/>
    </row>
    <row r="6780" spans="1:6">
      <c r="A6780" s="112"/>
      <c r="B6780" s="12"/>
      <c r="C6780" s="13"/>
      <c r="D6780" s="13"/>
      <c r="E6780" s="13"/>
      <c r="F6780" s="13"/>
    </row>
    <row r="6781" spans="1:6">
      <c r="A6781" s="112"/>
      <c r="B6781" s="12"/>
      <c r="C6781" s="13"/>
      <c r="D6781" s="13"/>
      <c r="E6781" s="13"/>
      <c r="F6781" s="13"/>
    </row>
    <row r="6782" spans="1:6">
      <c r="A6782" s="112"/>
      <c r="B6782" s="12"/>
      <c r="C6782" s="13"/>
      <c r="D6782" s="13"/>
      <c r="E6782" s="13"/>
      <c r="F6782" s="13"/>
    </row>
    <row r="6783" spans="1:6">
      <c r="A6783" s="112"/>
      <c r="B6783" s="12"/>
      <c r="C6783" s="13"/>
      <c r="D6783" s="13"/>
      <c r="E6783" s="13"/>
      <c r="F6783" s="13"/>
    </row>
    <row r="6784" spans="1:6">
      <c r="A6784" s="112"/>
      <c r="B6784" s="12"/>
      <c r="C6784" s="13"/>
      <c r="D6784" s="13"/>
      <c r="E6784" s="13"/>
      <c r="F6784" s="13"/>
    </row>
    <row r="6785" spans="1:6">
      <c r="A6785" s="112"/>
      <c r="B6785" s="12"/>
      <c r="C6785" s="13"/>
      <c r="D6785" s="13"/>
      <c r="E6785" s="13"/>
      <c r="F6785" s="13"/>
    </row>
    <row r="6786" spans="1:6">
      <c r="A6786" s="112"/>
      <c r="B6786" s="12"/>
      <c r="C6786" s="13"/>
      <c r="D6786" s="13"/>
      <c r="E6786" s="13"/>
      <c r="F6786" s="13"/>
    </row>
    <row r="6787" spans="1:6">
      <c r="A6787" s="112"/>
      <c r="B6787" s="12"/>
      <c r="C6787" s="13"/>
      <c r="D6787" s="13"/>
      <c r="E6787" s="13"/>
      <c r="F6787" s="13"/>
    </row>
    <row r="6788" spans="1:6">
      <c r="A6788" s="112"/>
      <c r="B6788" s="12"/>
      <c r="C6788" s="13"/>
      <c r="D6788" s="13"/>
      <c r="E6788" s="13"/>
      <c r="F6788" s="13"/>
    </row>
    <row r="6789" spans="1:6">
      <c r="A6789" s="112"/>
      <c r="B6789" s="12"/>
      <c r="C6789" s="13"/>
      <c r="D6789" s="13"/>
      <c r="E6789" s="13"/>
      <c r="F6789" s="13"/>
    </row>
    <row r="6790" spans="1:6">
      <c r="A6790" s="112"/>
      <c r="B6790" s="12"/>
      <c r="C6790" s="13"/>
      <c r="D6790" s="13"/>
      <c r="E6790" s="13"/>
      <c r="F6790" s="13"/>
    </row>
    <row r="6791" spans="1:6">
      <c r="A6791" s="112"/>
      <c r="B6791" s="12"/>
      <c r="C6791" s="13"/>
      <c r="D6791" s="13"/>
      <c r="E6791" s="13"/>
      <c r="F6791" s="13"/>
    </row>
    <row r="6792" spans="1:6">
      <c r="A6792" s="112"/>
      <c r="B6792" s="12"/>
      <c r="C6792" s="13"/>
      <c r="D6792" s="13"/>
      <c r="E6792" s="13"/>
      <c r="F6792" s="13"/>
    </row>
    <row r="6793" spans="1:6">
      <c r="A6793" s="112"/>
      <c r="B6793" s="12"/>
      <c r="C6793" s="13"/>
      <c r="D6793" s="13"/>
      <c r="E6793" s="13"/>
      <c r="F6793" s="13"/>
    </row>
    <row r="6794" spans="1:6">
      <c r="A6794" s="112"/>
      <c r="B6794" s="12"/>
      <c r="C6794" s="13"/>
      <c r="D6794" s="13"/>
      <c r="E6794" s="13"/>
      <c r="F6794" s="13"/>
    </row>
    <row r="6795" spans="1:6">
      <c r="A6795" s="112"/>
      <c r="B6795" s="12"/>
      <c r="C6795" s="13"/>
      <c r="D6795" s="13"/>
      <c r="E6795" s="13"/>
      <c r="F6795" s="13"/>
    </row>
    <row r="6796" spans="1:6">
      <c r="A6796" s="112"/>
      <c r="B6796" s="12"/>
      <c r="C6796" s="13"/>
      <c r="D6796" s="13"/>
      <c r="E6796" s="13"/>
      <c r="F6796" s="13"/>
    </row>
    <row r="6797" spans="1:6">
      <c r="A6797" s="112"/>
      <c r="B6797" s="12"/>
      <c r="C6797" s="13"/>
      <c r="D6797" s="13"/>
      <c r="E6797" s="13"/>
      <c r="F6797" s="13"/>
    </row>
    <row r="6798" spans="1:6">
      <c r="A6798" s="112"/>
      <c r="B6798" s="12"/>
      <c r="C6798" s="13"/>
      <c r="D6798" s="13"/>
      <c r="E6798" s="13"/>
      <c r="F6798" s="13"/>
    </row>
    <row r="6799" spans="1:6">
      <c r="A6799" s="112"/>
      <c r="B6799" s="12"/>
      <c r="C6799" s="13"/>
      <c r="D6799" s="13"/>
      <c r="E6799" s="13"/>
      <c r="F6799" s="13"/>
    </row>
    <row r="6800" spans="1:6">
      <c r="A6800" s="112"/>
      <c r="B6800" s="12"/>
      <c r="C6800" s="13"/>
      <c r="D6800" s="13"/>
      <c r="E6800" s="13"/>
      <c r="F6800" s="13"/>
    </row>
    <row r="6801" spans="1:6">
      <c r="A6801" s="112"/>
      <c r="B6801" s="12"/>
      <c r="C6801" s="13"/>
      <c r="D6801" s="13"/>
      <c r="E6801" s="13"/>
      <c r="F6801" s="13"/>
    </row>
    <row r="6802" spans="1:6">
      <c r="A6802" s="112"/>
      <c r="B6802" s="12"/>
      <c r="C6802" s="13"/>
      <c r="D6802" s="13"/>
      <c r="E6802" s="13"/>
      <c r="F6802" s="13"/>
    </row>
    <row r="6803" spans="1:6">
      <c r="A6803" s="112"/>
      <c r="B6803" s="12"/>
      <c r="C6803" s="13"/>
      <c r="D6803" s="13"/>
      <c r="E6803" s="13"/>
      <c r="F6803" s="13"/>
    </row>
    <row r="6804" spans="1:6">
      <c r="A6804" s="112"/>
      <c r="B6804" s="12"/>
      <c r="C6804" s="13"/>
      <c r="D6804" s="13"/>
      <c r="E6804" s="13"/>
      <c r="F6804" s="13"/>
    </row>
    <row r="6805" spans="1:6">
      <c r="A6805" s="112"/>
      <c r="B6805" s="12"/>
      <c r="C6805" s="13"/>
      <c r="D6805" s="13"/>
      <c r="E6805" s="13"/>
      <c r="F6805" s="13"/>
    </row>
    <row r="6806" spans="1:6">
      <c r="A6806" s="112"/>
      <c r="B6806" s="12"/>
      <c r="C6806" s="13"/>
      <c r="D6806" s="13"/>
      <c r="E6806" s="13"/>
      <c r="F6806" s="13"/>
    </row>
    <row r="6807" spans="1:6">
      <c r="A6807" s="112"/>
      <c r="B6807" s="12"/>
      <c r="C6807" s="13"/>
      <c r="D6807" s="13"/>
      <c r="E6807" s="13"/>
      <c r="F6807" s="13"/>
    </row>
    <row r="6808" spans="1:6">
      <c r="A6808" s="112"/>
      <c r="B6808" s="12"/>
      <c r="C6808" s="13"/>
      <c r="D6808" s="13"/>
      <c r="E6808" s="13"/>
      <c r="F6808" s="13"/>
    </row>
    <row r="6809" spans="1:6">
      <c r="A6809" s="112"/>
      <c r="B6809" s="12"/>
      <c r="C6809" s="13"/>
      <c r="D6809" s="13"/>
      <c r="E6809" s="13"/>
      <c r="F6809" s="13"/>
    </row>
    <row r="6810" spans="1:6">
      <c r="A6810" s="112"/>
      <c r="B6810" s="12"/>
      <c r="C6810" s="13"/>
      <c r="D6810" s="13"/>
      <c r="E6810" s="13"/>
      <c r="F6810" s="13"/>
    </row>
    <row r="6811" spans="1:6">
      <c r="A6811" s="112"/>
      <c r="B6811" s="12"/>
      <c r="C6811" s="13"/>
      <c r="D6811" s="13"/>
      <c r="E6811" s="13"/>
      <c r="F6811" s="13"/>
    </row>
    <row r="6812" spans="1:6">
      <c r="A6812" s="112"/>
      <c r="B6812" s="12"/>
      <c r="C6812" s="13"/>
      <c r="D6812" s="13"/>
      <c r="E6812" s="13"/>
      <c r="F6812" s="13"/>
    </row>
    <row r="6813" spans="1:6">
      <c r="A6813" s="112"/>
      <c r="B6813" s="12"/>
      <c r="C6813" s="13"/>
      <c r="D6813" s="13"/>
      <c r="E6813" s="13"/>
      <c r="F6813" s="13"/>
    </row>
    <row r="6814" spans="1:6">
      <c r="A6814" s="112"/>
      <c r="B6814" s="12"/>
      <c r="C6814" s="13"/>
      <c r="D6814" s="13"/>
      <c r="E6814" s="13"/>
      <c r="F6814" s="13"/>
    </row>
    <row r="6815" spans="1:6">
      <c r="A6815" s="112"/>
      <c r="B6815" s="12"/>
      <c r="C6815" s="13"/>
      <c r="D6815" s="13"/>
      <c r="E6815" s="13"/>
      <c r="F6815" s="13"/>
    </row>
    <row r="6816" spans="1:6">
      <c r="A6816" s="112"/>
      <c r="B6816" s="12"/>
      <c r="C6816" s="13"/>
      <c r="D6816" s="13"/>
      <c r="E6816" s="13"/>
      <c r="F6816" s="13"/>
    </row>
    <row r="6817" spans="1:6">
      <c r="A6817" s="112"/>
      <c r="B6817" s="12"/>
      <c r="C6817" s="13"/>
      <c r="D6817" s="13"/>
      <c r="E6817" s="13"/>
      <c r="F6817" s="13"/>
    </row>
    <row r="6818" spans="1:6">
      <c r="A6818" s="112"/>
      <c r="B6818" s="12"/>
      <c r="C6818" s="13"/>
      <c r="D6818" s="13"/>
      <c r="E6818" s="13"/>
      <c r="F6818" s="13"/>
    </row>
    <row r="6819" spans="1:6">
      <c r="A6819" s="112"/>
      <c r="B6819" s="12"/>
      <c r="C6819" s="13"/>
      <c r="D6819" s="13"/>
      <c r="E6819" s="13"/>
      <c r="F6819" s="13"/>
    </row>
    <row r="6820" spans="1:6">
      <c r="A6820" s="112"/>
      <c r="B6820" s="12"/>
      <c r="C6820" s="13"/>
      <c r="D6820" s="13"/>
      <c r="E6820" s="13"/>
      <c r="F6820" s="13"/>
    </row>
    <row r="6821" spans="1:6">
      <c r="A6821" s="112"/>
      <c r="B6821" s="12"/>
      <c r="C6821" s="13"/>
      <c r="D6821" s="13"/>
      <c r="E6821" s="13"/>
      <c r="F6821" s="13"/>
    </row>
    <row r="6822" spans="1:6">
      <c r="A6822" s="112"/>
      <c r="B6822" s="12"/>
      <c r="C6822" s="13"/>
      <c r="D6822" s="13"/>
      <c r="E6822" s="13"/>
      <c r="F6822" s="13"/>
    </row>
    <row r="6823" spans="1:6">
      <c r="A6823" s="112"/>
      <c r="B6823" s="12"/>
      <c r="C6823" s="13"/>
      <c r="D6823" s="13"/>
      <c r="E6823" s="13"/>
      <c r="F6823" s="13"/>
    </row>
    <row r="6824" spans="1:6">
      <c r="A6824" s="112"/>
      <c r="B6824" s="12"/>
      <c r="C6824" s="13"/>
      <c r="D6824" s="13"/>
      <c r="E6824" s="13"/>
      <c r="F6824" s="13"/>
    </row>
    <row r="6825" spans="1:6">
      <c r="A6825" s="112"/>
      <c r="B6825" s="12"/>
      <c r="C6825" s="13"/>
      <c r="D6825" s="13"/>
      <c r="E6825" s="13"/>
      <c r="F6825" s="13"/>
    </row>
    <row r="6826" spans="1:6">
      <c r="A6826" s="112"/>
      <c r="B6826" s="12"/>
      <c r="C6826" s="13"/>
      <c r="D6826" s="13"/>
      <c r="E6826" s="13"/>
      <c r="F6826" s="13"/>
    </row>
    <row r="6827" spans="1:6">
      <c r="A6827" s="112"/>
      <c r="B6827" s="12"/>
      <c r="C6827" s="13"/>
      <c r="D6827" s="13"/>
      <c r="E6827" s="13"/>
      <c r="F6827" s="13"/>
    </row>
    <row r="6828" spans="1:6">
      <c r="A6828" s="112"/>
      <c r="B6828" s="12"/>
      <c r="C6828" s="13"/>
      <c r="D6828" s="13"/>
      <c r="E6828" s="13"/>
      <c r="F6828" s="13"/>
    </row>
    <row r="6829" spans="1:6">
      <c r="A6829" s="112"/>
      <c r="B6829" s="12"/>
      <c r="C6829" s="13"/>
      <c r="D6829" s="13"/>
      <c r="E6829" s="13"/>
      <c r="F6829" s="13"/>
    </row>
    <row r="6830" spans="1:6">
      <c r="A6830" s="112"/>
      <c r="B6830" s="12"/>
      <c r="C6830" s="13"/>
      <c r="D6830" s="13"/>
      <c r="E6830" s="13"/>
      <c r="F6830" s="13"/>
    </row>
    <row r="6831" spans="1:6">
      <c r="A6831" s="112"/>
      <c r="B6831" s="12"/>
      <c r="C6831" s="13"/>
      <c r="D6831" s="13"/>
      <c r="E6831" s="13"/>
      <c r="F6831" s="13"/>
    </row>
    <row r="6832" spans="1:6">
      <c r="A6832" s="112"/>
      <c r="B6832" s="12"/>
      <c r="C6832" s="13"/>
      <c r="D6832" s="13"/>
      <c r="E6832" s="13"/>
      <c r="F6832" s="13"/>
    </row>
    <row r="6833" spans="1:6">
      <c r="A6833" s="112"/>
      <c r="B6833" s="12"/>
      <c r="C6833" s="13"/>
      <c r="D6833" s="13"/>
      <c r="E6833" s="13"/>
      <c r="F6833" s="13"/>
    </row>
    <row r="6834" spans="1:6">
      <c r="A6834" s="112"/>
      <c r="B6834" s="12"/>
      <c r="C6834" s="13"/>
      <c r="D6834" s="13"/>
      <c r="E6834" s="13"/>
      <c r="F6834" s="13"/>
    </row>
    <row r="6835" spans="1:6">
      <c r="A6835" s="112"/>
      <c r="B6835" s="12"/>
      <c r="C6835" s="13"/>
      <c r="D6835" s="13"/>
      <c r="E6835" s="13"/>
      <c r="F6835" s="13"/>
    </row>
    <row r="6836" spans="1:6">
      <c r="A6836" s="112"/>
      <c r="B6836" s="12"/>
      <c r="C6836" s="13"/>
      <c r="D6836" s="13"/>
      <c r="E6836" s="13"/>
      <c r="F6836" s="13"/>
    </row>
    <row r="6837" spans="1:6">
      <c r="A6837" s="112"/>
      <c r="B6837" s="12"/>
      <c r="C6837" s="13"/>
      <c r="D6837" s="13"/>
      <c r="E6837" s="13"/>
      <c r="F6837" s="13"/>
    </row>
    <row r="6838" spans="1:6">
      <c r="A6838" s="112"/>
      <c r="B6838" s="12"/>
      <c r="C6838" s="13"/>
      <c r="D6838" s="13"/>
      <c r="E6838" s="13"/>
      <c r="F6838" s="13"/>
    </row>
    <row r="6839" spans="1:6">
      <c r="A6839" s="112"/>
      <c r="B6839" s="12"/>
      <c r="C6839" s="13"/>
      <c r="D6839" s="13"/>
      <c r="E6839" s="13"/>
      <c r="F6839" s="13"/>
    </row>
    <row r="6840" spans="1:6">
      <c r="A6840" s="112"/>
      <c r="B6840" s="12"/>
      <c r="C6840" s="13"/>
      <c r="D6840" s="13"/>
      <c r="E6840" s="13"/>
      <c r="F6840" s="13"/>
    </row>
    <row r="6841" spans="1:6">
      <c r="A6841" s="112"/>
      <c r="B6841" s="12"/>
      <c r="C6841" s="13"/>
      <c r="D6841" s="13"/>
      <c r="E6841" s="13"/>
      <c r="F6841" s="13"/>
    </row>
    <row r="6842" spans="1:6">
      <c r="A6842" s="112"/>
      <c r="B6842" s="12"/>
      <c r="C6842" s="13"/>
      <c r="D6842" s="13"/>
      <c r="E6842" s="13"/>
      <c r="F6842" s="13"/>
    </row>
    <row r="6843" spans="1:6">
      <c r="A6843" s="112"/>
      <c r="B6843" s="12"/>
      <c r="C6843" s="13"/>
      <c r="D6843" s="13"/>
      <c r="E6843" s="13"/>
      <c r="F6843" s="13"/>
    </row>
    <row r="6844" spans="1:6">
      <c r="A6844" s="112"/>
      <c r="B6844" s="12"/>
      <c r="C6844" s="13"/>
      <c r="D6844" s="13"/>
      <c r="E6844" s="13"/>
      <c r="F6844" s="13"/>
    </row>
    <row r="6845" spans="1:6">
      <c r="A6845" s="112"/>
      <c r="B6845" s="12"/>
      <c r="C6845" s="13"/>
      <c r="D6845" s="13"/>
      <c r="E6845" s="13"/>
      <c r="F6845" s="13"/>
    </row>
    <row r="6846" spans="1:6">
      <c r="A6846" s="112"/>
      <c r="B6846" s="12"/>
      <c r="C6846" s="13"/>
      <c r="D6846" s="13"/>
      <c r="E6846" s="13"/>
      <c r="F6846" s="13"/>
    </row>
    <row r="6847" spans="1:6">
      <c r="A6847" s="112"/>
      <c r="B6847" s="12"/>
      <c r="C6847" s="13"/>
      <c r="D6847" s="13"/>
      <c r="E6847" s="13"/>
      <c r="F6847" s="13"/>
    </row>
    <row r="6848" spans="1:6">
      <c r="A6848" s="112"/>
      <c r="B6848" s="12"/>
      <c r="C6848" s="13"/>
      <c r="D6848" s="13"/>
      <c r="E6848" s="13"/>
      <c r="F6848" s="13"/>
    </row>
    <row r="6849" spans="1:6">
      <c r="A6849" s="112"/>
      <c r="B6849" s="12"/>
      <c r="C6849" s="13"/>
      <c r="D6849" s="13"/>
      <c r="E6849" s="13"/>
      <c r="F6849" s="13"/>
    </row>
    <row r="6850" spans="1:6">
      <c r="A6850" s="112"/>
      <c r="B6850" s="12"/>
      <c r="C6850" s="13"/>
      <c r="D6850" s="13"/>
      <c r="E6850" s="13"/>
      <c r="F6850" s="13"/>
    </row>
    <row r="6851" spans="1:6">
      <c r="A6851" s="112"/>
      <c r="B6851" s="12"/>
      <c r="C6851" s="13"/>
      <c r="D6851" s="13"/>
      <c r="E6851" s="13"/>
      <c r="F6851" s="13"/>
    </row>
    <row r="6852" spans="1:6">
      <c r="A6852" s="112"/>
      <c r="B6852" s="12"/>
      <c r="C6852" s="13"/>
      <c r="D6852" s="13"/>
      <c r="E6852" s="13"/>
      <c r="F6852" s="13"/>
    </row>
    <row r="6853" spans="1:6">
      <c r="A6853" s="112"/>
      <c r="B6853" s="12"/>
      <c r="C6853" s="13"/>
      <c r="D6853" s="13"/>
      <c r="E6853" s="13"/>
      <c r="F6853" s="13"/>
    </row>
    <row r="6854" spans="1:6">
      <c r="A6854" s="112"/>
      <c r="B6854" s="12"/>
      <c r="C6854" s="13"/>
      <c r="D6854" s="13"/>
      <c r="E6854" s="13"/>
      <c r="F6854" s="13"/>
    </row>
    <row r="6855" spans="1:6">
      <c r="A6855" s="112"/>
      <c r="B6855" s="12"/>
      <c r="C6855" s="13"/>
      <c r="D6855" s="13"/>
      <c r="E6855" s="13"/>
      <c r="F6855" s="13"/>
    </row>
    <row r="6856" spans="1:6" ht="15" customHeight="1">
      <c r="A6856" s="112"/>
      <c r="B6856" s="12"/>
      <c r="C6856" s="13"/>
      <c r="D6856" s="13"/>
      <c r="E6856" s="13"/>
      <c r="F6856" s="13"/>
    </row>
    <row r="6857" spans="1:6">
      <c r="A6857" s="112"/>
      <c r="B6857" s="12"/>
      <c r="C6857" s="13"/>
      <c r="D6857" s="13"/>
      <c r="E6857" s="13"/>
      <c r="F6857" s="13"/>
    </row>
    <row r="6858" spans="1:6">
      <c r="A6858" s="112"/>
      <c r="B6858" s="12"/>
      <c r="C6858" s="13"/>
      <c r="D6858" s="13"/>
      <c r="E6858" s="13"/>
      <c r="F6858" s="13"/>
    </row>
    <row r="6859" spans="1:6">
      <c r="A6859" s="112"/>
      <c r="B6859" s="12"/>
      <c r="C6859" s="13"/>
      <c r="D6859" s="13"/>
      <c r="E6859" s="13"/>
      <c r="F6859" s="13"/>
    </row>
    <row r="6860" spans="1:6">
      <c r="A6860" s="112"/>
      <c r="B6860" s="12"/>
      <c r="C6860" s="13"/>
      <c r="D6860" s="13"/>
      <c r="E6860" s="13"/>
      <c r="F6860" s="13"/>
    </row>
    <row r="6861" spans="1:6">
      <c r="A6861" s="112"/>
      <c r="B6861" s="12"/>
      <c r="C6861" s="13"/>
      <c r="D6861" s="13"/>
      <c r="E6861" s="13"/>
      <c r="F6861" s="13"/>
    </row>
    <row r="6862" spans="1:6">
      <c r="A6862" s="112"/>
      <c r="B6862" s="12"/>
      <c r="C6862" s="13"/>
      <c r="D6862" s="13"/>
      <c r="E6862" s="13"/>
      <c r="F6862" s="13"/>
    </row>
    <row r="6863" spans="1:6">
      <c r="A6863" s="112"/>
      <c r="B6863" s="12"/>
      <c r="C6863" s="13"/>
      <c r="D6863" s="13"/>
      <c r="E6863" s="13"/>
      <c r="F6863" s="13"/>
    </row>
    <row r="6864" spans="1:6">
      <c r="A6864" s="112"/>
      <c r="B6864" s="12"/>
      <c r="C6864" s="13"/>
      <c r="D6864" s="13"/>
      <c r="E6864" s="13"/>
      <c r="F6864" s="13"/>
    </row>
    <row r="6865" spans="1:6">
      <c r="A6865" s="112"/>
      <c r="B6865" s="12"/>
      <c r="C6865" s="13"/>
      <c r="D6865" s="13"/>
      <c r="E6865" s="13"/>
      <c r="F6865" s="13"/>
    </row>
    <row r="6866" spans="1:6">
      <c r="A6866" s="112"/>
      <c r="B6866" s="12"/>
      <c r="C6866" s="13"/>
      <c r="D6866" s="13"/>
      <c r="E6866" s="13"/>
      <c r="F6866" s="13"/>
    </row>
    <row r="6867" spans="1:6">
      <c r="A6867" s="112"/>
      <c r="B6867" s="12"/>
      <c r="C6867" s="13"/>
      <c r="D6867" s="13"/>
      <c r="E6867" s="13"/>
      <c r="F6867" s="13"/>
    </row>
    <row r="6868" spans="1:6">
      <c r="A6868" s="112"/>
      <c r="B6868" s="12"/>
      <c r="C6868" s="13"/>
      <c r="D6868" s="13"/>
      <c r="E6868" s="13"/>
      <c r="F6868" s="13"/>
    </row>
    <row r="6869" spans="1:6">
      <c r="A6869" s="112"/>
      <c r="B6869" s="12"/>
      <c r="C6869" s="13"/>
      <c r="D6869" s="13"/>
      <c r="E6869" s="13"/>
      <c r="F6869" s="13"/>
    </row>
    <row r="6870" spans="1:6">
      <c r="A6870" s="112"/>
      <c r="B6870" s="12"/>
      <c r="C6870" s="13"/>
      <c r="D6870" s="13"/>
      <c r="E6870" s="13"/>
      <c r="F6870" s="13"/>
    </row>
    <row r="6871" spans="1:6">
      <c r="A6871" s="112"/>
      <c r="B6871" s="12"/>
      <c r="C6871" s="13"/>
      <c r="D6871" s="13"/>
      <c r="E6871" s="13"/>
      <c r="F6871" s="13"/>
    </row>
    <row r="6872" spans="1:6">
      <c r="A6872" s="112"/>
      <c r="B6872" s="12"/>
      <c r="C6872" s="13"/>
      <c r="D6872" s="13"/>
      <c r="E6872" s="13"/>
      <c r="F6872" s="13"/>
    </row>
    <row r="6873" spans="1:6">
      <c r="A6873" s="112"/>
      <c r="B6873" s="12"/>
      <c r="C6873" s="13"/>
      <c r="D6873" s="13"/>
      <c r="E6873" s="13"/>
      <c r="F6873" s="13"/>
    </row>
    <row r="6874" spans="1:6">
      <c r="A6874" s="112"/>
      <c r="B6874" s="12"/>
      <c r="C6874" s="13"/>
      <c r="D6874" s="13"/>
      <c r="E6874" s="13"/>
      <c r="F6874" s="13"/>
    </row>
    <row r="6875" spans="1:6">
      <c r="A6875" s="112"/>
      <c r="B6875" s="12"/>
      <c r="C6875" s="13"/>
      <c r="D6875" s="13"/>
      <c r="E6875" s="13"/>
      <c r="F6875" s="13"/>
    </row>
    <row r="6876" spans="1:6">
      <c r="A6876" s="112"/>
      <c r="B6876" s="12"/>
      <c r="C6876" s="13"/>
      <c r="D6876" s="13"/>
      <c r="E6876" s="13"/>
      <c r="F6876" s="13"/>
    </row>
    <row r="6877" spans="1:6">
      <c r="A6877" s="112"/>
      <c r="B6877" s="12"/>
      <c r="C6877" s="13"/>
      <c r="D6877" s="13"/>
      <c r="E6877" s="13"/>
      <c r="F6877" s="13"/>
    </row>
    <row r="6878" spans="1:6">
      <c r="A6878" s="112"/>
      <c r="B6878" s="12"/>
      <c r="C6878" s="13"/>
      <c r="D6878" s="13"/>
      <c r="E6878" s="13"/>
      <c r="F6878" s="13"/>
    </row>
    <row r="6879" spans="1:6">
      <c r="A6879" s="112"/>
      <c r="B6879" s="12"/>
      <c r="C6879" s="13"/>
      <c r="D6879" s="13"/>
      <c r="E6879" s="13"/>
      <c r="F6879" s="13"/>
    </row>
    <row r="6880" spans="1:6">
      <c r="A6880" s="112"/>
      <c r="B6880" s="12"/>
      <c r="C6880" s="13"/>
      <c r="D6880" s="13"/>
      <c r="E6880" s="13"/>
      <c r="F6880" s="13"/>
    </row>
    <row r="6881" spans="1:6">
      <c r="A6881" s="112"/>
      <c r="B6881" s="12"/>
      <c r="C6881" s="13"/>
      <c r="D6881" s="13"/>
      <c r="E6881" s="13"/>
      <c r="F6881" s="13"/>
    </row>
    <row r="6882" spans="1:6">
      <c r="A6882" s="112"/>
      <c r="B6882" s="12"/>
      <c r="C6882" s="13"/>
      <c r="D6882" s="13"/>
      <c r="E6882" s="13"/>
      <c r="F6882" s="13"/>
    </row>
    <row r="6883" spans="1:6">
      <c r="A6883" s="112"/>
      <c r="B6883" s="12"/>
      <c r="C6883" s="13"/>
      <c r="D6883" s="13"/>
      <c r="E6883" s="13"/>
      <c r="F6883" s="13"/>
    </row>
    <row r="6884" spans="1:6">
      <c r="A6884" s="112"/>
      <c r="B6884" s="12"/>
      <c r="C6884" s="13"/>
      <c r="D6884" s="13"/>
      <c r="E6884" s="13"/>
      <c r="F6884" s="13"/>
    </row>
    <row r="6885" spans="1:6">
      <c r="A6885" s="112"/>
      <c r="B6885" s="12"/>
      <c r="C6885" s="13"/>
      <c r="D6885" s="13"/>
      <c r="E6885" s="13"/>
      <c r="F6885" s="13"/>
    </row>
    <row r="6886" spans="1:6">
      <c r="A6886" s="112"/>
      <c r="B6886" s="12"/>
      <c r="C6886" s="13"/>
      <c r="D6886" s="13"/>
      <c r="E6886" s="13"/>
      <c r="F6886" s="13"/>
    </row>
    <row r="6887" spans="1:6">
      <c r="A6887" s="112"/>
      <c r="B6887" s="12"/>
      <c r="C6887" s="13"/>
      <c r="D6887" s="13"/>
      <c r="E6887" s="13"/>
      <c r="F6887" s="13"/>
    </row>
    <row r="6888" spans="1:6">
      <c r="A6888" s="112"/>
      <c r="B6888" s="12"/>
      <c r="C6888" s="13"/>
      <c r="D6888" s="13"/>
      <c r="E6888" s="13"/>
      <c r="F6888" s="13"/>
    </row>
    <row r="6889" spans="1:6">
      <c r="A6889" s="112"/>
      <c r="B6889" s="12"/>
      <c r="C6889" s="13"/>
      <c r="D6889" s="13"/>
      <c r="E6889" s="13"/>
      <c r="F6889" s="13"/>
    </row>
    <row r="6890" spans="1:6">
      <c r="A6890" s="112"/>
      <c r="B6890" s="12"/>
      <c r="C6890" s="13"/>
      <c r="D6890" s="13"/>
      <c r="E6890" s="13"/>
      <c r="F6890" s="13"/>
    </row>
    <row r="6891" spans="1:6">
      <c r="A6891" s="112"/>
      <c r="B6891" s="12"/>
      <c r="C6891" s="13"/>
      <c r="D6891" s="13"/>
      <c r="E6891" s="13"/>
      <c r="F6891" s="13"/>
    </row>
    <row r="6892" spans="1:6">
      <c r="A6892" s="112"/>
      <c r="B6892" s="12"/>
      <c r="C6892" s="13"/>
      <c r="D6892" s="13"/>
      <c r="E6892" s="13"/>
      <c r="F6892" s="13"/>
    </row>
    <row r="6893" spans="1:6">
      <c r="A6893" s="112"/>
      <c r="B6893" s="12"/>
      <c r="C6893" s="13"/>
      <c r="D6893" s="13"/>
      <c r="E6893" s="13"/>
      <c r="F6893" s="13"/>
    </row>
    <row r="6894" spans="1:6">
      <c r="A6894" s="112"/>
      <c r="B6894" s="12"/>
      <c r="C6894" s="13"/>
      <c r="D6894" s="13"/>
      <c r="E6894" s="13"/>
      <c r="F6894" s="13"/>
    </row>
    <row r="6895" spans="1:6">
      <c r="A6895" s="112"/>
      <c r="B6895" s="12"/>
      <c r="C6895" s="13"/>
      <c r="D6895" s="13"/>
      <c r="E6895" s="13"/>
      <c r="F6895" s="13"/>
    </row>
    <row r="6896" spans="1:6">
      <c r="A6896" s="112"/>
      <c r="B6896" s="12"/>
      <c r="C6896" s="13"/>
      <c r="D6896" s="13"/>
      <c r="E6896" s="13"/>
      <c r="F6896" s="13"/>
    </row>
    <row r="6897" spans="1:6">
      <c r="A6897" s="112"/>
      <c r="B6897" s="12"/>
      <c r="C6897" s="13"/>
      <c r="D6897" s="13"/>
      <c r="E6897" s="13"/>
      <c r="F6897" s="13"/>
    </row>
    <row r="6898" spans="1:6">
      <c r="A6898" s="112"/>
      <c r="B6898" s="12"/>
      <c r="C6898" s="13"/>
      <c r="D6898" s="13"/>
      <c r="E6898" s="13"/>
      <c r="F6898" s="13"/>
    </row>
    <row r="6899" spans="1:6">
      <c r="A6899" s="112"/>
      <c r="B6899" s="12"/>
      <c r="C6899" s="13"/>
      <c r="D6899" s="13"/>
      <c r="E6899" s="13"/>
      <c r="F6899" s="13"/>
    </row>
    <row r="6900" spans="1:6">
      <c r="A6900" s="112"/>
      <c r="B6900" s="12"/>
      <c r="C6900" s="13"/>
      <c r="D6900" s="13"/>
      <c r="E6900" s="13"/>
      <c r="F6900" s="13"/>
    </row>
    <row r="6901" spans="1:6">
      <c r="A6901" s="112"/>
      <c r="B6901" s="12"/>
      <c r="C6901" s="13"/>
      <c r="D6901" s="13"/>
      <c r="E6901" s="13"/>
      <c r="F6901" s="13"/>
    </row>
    <row r="6902" spans="1:6">
      <c r="A6902" s="112"/>
      <c r="B6902" s="12"/>
      <c r="C6902" s="13"/>
      <c r="D6902" s="13"/>
      <c r="E6902" s="13"/>
      <c r="F6902" s="13"/>
    </row>
    <row r="6903" spans="1:6">
      <c r="A6903" s="112"/>
      <c r="B6903" s="12"/>
      <c r="C6903" s="13"/>
      <c r="D6903" s="13"/>
      <c r="E6903" s="13"/>
      <c r="F6903" s="13"/>
    </row>
    <row r="6904" spans="1:6">
      <c r="A6904" s="112"/>
      <c r="B6904" s="12"/>
      <c r="C6904" s="13"/>
      <c r="D6904" s="13"/>
      <c r="E6904" s="13"/>
      <c r="F6904" s="13"/>
    </row>
    <row r="6905" spans="1:6">
      <c r="A6905" s="112"/>
      <c r="B6905" s="12"/>
      <c r="C6905" s="13"/>
      <c r="D6905" s="13"/>
      <c r="E6905" s="13"/>
      <c r="F6905" s="13"/>
    </row>
    <row r="6906" spans="1:6">
      <c r="A6906" s="112"/>
      <c r="B6906" s="12"/>
      <c r="C6906" s="13"/>
      <c r="D6906" s="13"/>
      <c r="E6906" s="13"/>
      <c r="F6906" s="13"/>
    </row>
    <row r="6907" spans="1:6">
      <c r="A6907" s="112"/>
      <c r="B6907" s="12"/>
      <c r="C6907" s="13"/>
      <c r="D6907" s="13"/>
      <c r="E6907" s="13"/>
      <c r="F6907" s="13"/>
    </row>
    <row r="6908" spans="1:6">
      <c r="A6908" s="112"/>
      <c r="B6908" s="12"/>
      <c r="C6908" s="13"/>
      <c r="D6908" s="13"/>
      <c r="E6908" s="13"/>
      <c r="F6908" s="13"/>
    </row>
    <row r="6909" spans="1:6">
      <c r="A6909" s="112"/>
      <c r="B6909" s="12"/>
      <c r="C6909" s="13"/>
      <c r="D6909" s="13"/>
      <c r="E6909" s="13"/>
      <c r="F6909" s="13"/>
    </row>
    <row r="6910" spans="1:6">
      <c r="A6910" s="112"/>
      <c r="B6910" s="12"/>
      <c r="C6910" s="13"/>
      <c r="D6910" s="13"/>
      <c r="E6910" s="13"/>
      <c r="F6910" s="13"/>
    </row>
    <row r="6911" spans="1:6">
      <c r="A6911" s="112"/>
      <c r="B6911" s="12"/>
      <c r="C6911" s="13"/>
      <c r="D6911" s="13"/>
      <c r="E6911" s="13"/>
      <c r="F6911" s="13"/>
    </row>
    <row r="6912" spans="1:6">
      <c r="A6912" s="112"/>
      <c r="B6912" s="12"/>
      <c r="C6912" s="13"/>
      <c r="D6912" s="13"/>
      <c r="E6912" s="13"/>
      <c r="F6912" s="13"/>
    </row>
    <row r="6913" spans="1:6">
      <c r="A6913" s="112"/>
      <c r="B6913" s="12"/>
      <c r="C6913" s="13"/>
      <c r="D6913" s="13"/>
      <c r="E6913" s="13"/>
      <c r="F6913" s="13"/>
    </row>
    <row r="6914" spans="1:6">
      <c r="A6914" s="112"/>
      <c r="B6914" s="12"/>
      <c r="C6914" s="13"/>
      <c r="D6914" s="13"/>
      <c r="E6914" s="13"/>
      <c r="F6914" s="13"/>
    </row>
    <row r="6915" spans="1:6">
      <c r="A6915" s="112"/>
      <c r="B6915" s="12"/>
      <c r="C6915" s="13"/>
      <c r="D6915" s="13"/>
      <c r="E6915" s="13"/>
      <c r="F6915" s="13"/>
    </row>
    <row r="6916" spans="1:6">
      <c r="A6916" s="112"/>
      <c r="B6916" s="12"/>
      <c r="C6916" s="13"/>
      <c r="D6916" s="13"/>
      <c r="E6916" s="13"/>
      <c r="F6916" s="13"/>
    </row>
    <row r="6917" spans="1:6">
      <c r="A6917" s="112"/>
      <c r="B6917" s="12"/>
      <c r="C6917" s="13"/>
      <c r="D6917" s="13"/>
      <c r="E6917" s="13"/>
      <c r="F6917" s="13"/>
    </row>
    <row r="6918" spans="1:6">
      <c r="A6918" s="112"/>
      <c r="B6918" s="12"/>
      <c r="C6918" s="13"/>
      <c r="D6918" s="13"/>
      <c r="E6918" s="13"/>
      <c r="F6918" s="13"/>
    </row>
    <row r="6919" spans="1:6">
      <c r="A6919" s="112"/>
      <c r="B6919" s="12"/>
      <c r="C6919" s="13"/>
      <c r="D6919" s="13"/>
      <c r="E6919" s="13"/>
      <c r="F6919" s="13"/>
    </row>
    <row r="6920" spans="1:6">
      <c r="A6920" s="112"/>
      <c r="B6920" s="12"/>
      <c r="C6920" s="13"/>
      <c r="D6920" s="13"/>
      <c r="E6920" s="13"/>
      <c r="F6920" s="13"/>
    </row>
    <row r="6921" spans="1:6">
      <c r="A6921" s="112"/>
      <c r="B6921" s="12"/>
      <c r="C6921" s="13"/>
      <c r="D6921" s="13"/>
      <c r="E6921" s="13"/>
      <c r="F6921" s="13"/>
    </row>
    <row r="6922" spans="1:6">
      <c r="A6922" s="112"/>
      <c r="B6922" s="12"/>
      <c r="C6922" s="13"/>
      <c r="D6922" s="13"/>
      <c r="E6922" s="13"/>
      <c r="F6922" s="13"/>
    </row>
    <row r="6923" spans="1:6">
      <c r="A6923" s="112"/>
      <c r="B6923" s="12"/>
      <c r="C6923" s="13"/>
      <c r="D6923" s="13"/>
      <c r="E6923" s="13"/>
      <c r="F6923" s="13"/>
    </row>
    <row r="6924" spans="1:6">
      <c r="A6924" s="112"/>
      <c r="B6924" s="12"/>
      <c r="C6924" s="13"/>
      <c r="D6924" s="13"/>
      <c r="E6924" s="13"/>
      <c r="F6924" s="13"/>
    </row>
    <row r="6925" spans="1:6">
      <c r="A6925" s="112"/>
      <c r="B6925" s="12"/>
      <c r="C6925" s="13"/>
      <c r="D6925" s="13"/>
      <c r="E6925" s="13"/>
      <c r="F6925" s="13"/>
    </row>
    <row r="6926" spans="1:6">
      <c r="A6926" s="112"/>
      <c r="B6926" s="12"/>
      <c r="C6926" s="13"/>
      <c r="D6926" s="13"/>
      <c r="E6926" s="13"/>
      <c r="F6926" s="13"/>
    </row>
    <row r="6927" spans="1:6">
      <c r="A6927" s="112"/>
      <c r="B6927" s="12"/>
      <c r="C6927" s="13"/>
      <c r="D6927" s="13"/>
      <c r="E6927" s="13"/>
      <c r="F6927" s="13"/>
    </row>
    <row r="6928" spans="1:6">
      <c r="A6928" s="112"/>
      <c r="B6928" s="12"/>
      <c r="C6928" s="13"/>
      <c r="D6928" s="13"/>
      <c r="E6928" s="13"/>
      <c r="F6928" s="13"/>
    </row>
    <row r="6929" spans="1:6">
      <c r="A6929" s="112"/>
      <c r="B6929" s="12"/>
      <c r="C6929" s="13"/>
      <c r="D6929" s="13"/>
      <c r="E6929" s="13"/>
      <c r="F6929" s="13"/>
    </row>
    <row r="6930" spans="1:6">
      <c r="A6930" s="112"/>
      <c r="B6930" s="12"/>
      <c r="C6930" s="13"/>
      <c r="D6930" s="13"/>
      <c r="E6930" s="13"/>
      <c r="F6930" s="13"/>
    </row>
    <row r="6931" spans="1:6">
      <c r="A6931" s="112"/>
      <c r="B6931" s="12"/>
      <c r="C6931" s="13"/>
      <c r="D6931" s="13"/>
      <c r="E6931" s="13"/>
      <c r="F6931" s="13"/>
    </row>
    <row r="6932" spans="1:6">
      <c r="A6932" s="112"/>
      <c r="B6932" s="12"/>
      <c r="C6932" s="13"/>
      <c r="D6932" s="13"/>
      <c r="E6932" s="13"/>
      <c r="F6932" s="13"/>
    </row>
    <row r="6933" spans="1:6">
      <c r="A6933" s="112"/>
      <c r="B6933" s="12"/>
      <c r="C6933" s="13"/>
      <c r="D6933" s="13"/>
      <c r="E6933" s="13"/>
      <c r="F6933" s="13"/>
    </row>
    <row r="6934" spans="1:6">
      <c r="A6934" s="112"/>
      <c r="B6934" s="12"/>
      <c r="C6934" s="13"/>
      <c r="D6934" s="13"/>
      <c r="E6934" s="13"/>
      <c r="F6934" s="13"/>
    </row>
    <row r="6935" spans="1:6">
      <c r="A6935" s="112"/>
      <c r="B6935" s="12"/>
      <c r="C6935" s="13"/>
      <c r="D6935" s="13"/>
      <c r="E6935" s="13"/>
      <c r="F6935" s="13"/>
    </row>
    <row r="6936" spans="1:6">
      <c r="A6936" s="112"/>
      <c r="B6936" s="12"/>
      <c r="C6936" s="13"/>
      <c r="D6936" s="13"/>
      <c r="E6936" s="13"/>
      <c r="F6936" s="13"/>
    </row>
    <row r="6937" spans="1:6">
      <c r="A6937" s="112"/>
      <c r="B6937" s="12"/>
      <c r="C6937" s="13"/>
      <c r="D6937" s="13"/>
      <c r="E6937" s="13"/>
      <c r="F6937" s="13"/>
    </row>
    <row r="6938" spans="1:6">
      <c r="A6938" s="112"/>
      <c r="B6938" s="12"/>
      <c r="C6938" s="13"/>
      <c r="D6938" s="13"/>
      <c r="E6938" s="13"/>
      <c r="F6938" s="13"/>
    </row>
    <row r="6939" spans="1:6">
      <c r="A6939" s="112"/>
      <c r="B6939" s="12"/>
      <c r="C6939" s="13"/>
      <c r="D6939" s="13"/>
      <c r="E6939" s="13"/>
      <c r="F6939" s="13"/>
    </row>
    <row r="6940" spans="1:6">
      <c r="A6940" s="112"/>
      <c r="B6940" s="12"/>
      <c r="C6940" s="13"/>
      <c r="D6940" s="13"/>
      <c r="E6940" s="13"/>
      <c r="F6940" s="13"/>
    </row>
    <row r="6941" spans="1:6">
      <c r="A6941" s="112"/>
      <c r="B6941" s="12"/>
      <c r="C6941" s="13"/>
      <c r="D6941" s="13"/>
      <c r="E6941" s="13"/>
      <c r="F6941" s="13"/>
    </row>
    <row r="6942" spans="1:6">
      <c r="A6942" s="112"/>
      <c r="B6942" s="12"/>
      <c r="C6942" s="13"/>
      <c r="D6942" s="13"/>
      <c r="E6942" s="13"/>
      <c r="F6942" s="13"/>
    </row>
    <row r="6943" spans="1:6">
      <c r="A6943" s="112"/>
      <c r="B6943" s="12"/>
      <c r="C6943" s="13"/>
      <c r="D6943" s="13"/>
      <c r="E6943" s="13"/>
      <c r="F6943" s="13"/>
    </row>
    <row r="6944" spans="1:6">
      <c r="A6944" s="112"/>
      <c r="B6944" s="12"/>
      <c r="C6944" s="13"/>
      <c r="D6944" s="13"/>
      <c r="E6944" s="13"/>
      <c r="F6944" s="13"/>
    </row>
    <row r="6945" spans="1:6">
      <c r="A6945" s="112"/>
      <c r="B6945" s="12"/>
      <c r="C6945" s="13"/>
      <c r="D6945" s="13"/>
      <c r="E6945" s="13"/>
      <c r="F6945" s="13"/>
    </row>
    <row r="6946" spans="1:6">
      <c r="A6946" s="112"/>
      <c r="B6946" s="12"/>
      <c r="C6946" s="13"/>
      <c r="D6946" s="13"/>
      <c r="E6946" s="13"/>
      <c r="F6946" s="13"/>
    </row>
    <row r="6947" spans="1:6">
      <c r="A6947" s="112"/>
      <c r="B6947" s="12"/>
      <c r="C6947" s="13"/>
      <c r="D6947" s="13"/>
      <c r="E6947" s="13"/>
      <c r="F6947" s="13"/>
    </row>
    <row r="6948" spans="1:6">
      <c r="A6948" s="112"/>
      <c r="B6948" s="12"/>
      <c r="C6948" s="13"/>
      <c r="D6948" s="13"/>
      <c r="E6948" s="13"/>
      <c r="F6948" s="13"/>
    </row>
    <row r="6949" spans="1:6">
      <c r="A6949" s="112"/>
      <c r="B6949" s="12"/>
      <c r="C6949" s="13"/>
      <c r="D6949" s="13"/>
      <c r="E6949" s="13"/>
      <c r="F6949" s="13"/>
    </row>
    <row r="6950" spans="1:6">
      <c r="A6950" s="112"/>
      <c r="B6950" s="12"/>
      <c r="C6950" s="13"/>
      <c r="D6950" s="13"/>
      <c r="E6950" s="13"/>
      <c r="F6950" s="13"/>
    </row>
    <row r="6951" spans="1:6">
      <c r="A6951" s="112"/>
      <c r="B6951" s="12"/>
      <c r="C6951" s="13"/>
      <c r="D6951" s="13"/>
      <c r="E6951" s="13"/>
      <c r="F6951" s="13"/>
    </row>
    <row r="6952" spans="1:6">
      <c r="A6952" s="112"/>
      <c r="B6952" s="12"/>
      <c r="C6952" s="13"/>
      <c r="D6952" s="13"/>
      <c r="E6952" s="13"/>
      <c r="F6952" s="13"/>
    </row>
    <row r="6953" spans="1:6">
      <c r="A6953" s="112"/>
      <c r="B6953" s="12"/>
      <c r="C6953" s="13"/>
      <c r="D6953" s="13"/>
      <c r="E6953" s="13"/>
      <c r="F6953" s="13"/>
    </row>
    <row r="6954" spans="1:6">
      <c r="A6954" s="112"/>
      <c r="B6954" s="12"/>
      <c r="C6954" s="13"/>
      <c r="D6954" s="13"/>
      <c r="E6954" s="13"/>
      <c r="F6954" s="13"/>
    </row>
    <row r="6955" spans="1:6">
      <c r="A6955" s="112"/>
      <c r="B6955" s="12"/>
      <c r="C6955" s="13"/>
      <c r="D6955" s="13"/>
      <c r="E6955" s="13"/>
      <c r="F6955" s="13"/>
    </row>
    <row r="6956" spans="1:6">
      <c r="A6956" s="112"/>
      <c r="B6956" s="12"/>
      <c r="C6956" s="13"/>
      <c r="D6956" s="13"/>
      <c r="E6956" s="13"/>
      <c r="F6956" s="13"/>
    </row>
    <row r="6957" spans="1:6">
      <c r="A6957" s="112"/>
      <c r="B6957" s="12"/>
      <c r="C6957" s="13"/>
      <c r="D6957" s="13"/>
      <c r="E6957" s="13"/>
      <c r="F6957" s="13"/>
    </row>
    <row r="6958" spans="1:6">
      <c r="A6958" s="112"/>
      <c r="B6958" s="12"/>
      <c r="C6958" s="13"/>
      <c r="D6958" s="13"/>
      <c r="E6958" s="13"/>
      <c r="F6958" s="13"/>
    </row>
    <row r="6959" spans="1:6">
      <c r="A6959" s="112"/>
      <c r="B6959" s="12"/>
      <c r="C6959" s="13"/>
      <c r="D6959" s="13"/>
      <c r="E6959" s="13"/>
      <c r="F6959" s="13"/>
    </row>
    <row r="6960" spans="1:6">
      <c r="A6960" s="112"/>
      <c r="B6960" s="12"/>
      <c r="C6960" s="13"/>
      <c r="D6960" s="13"/>
      <c r="E6960" s="13"/>
      <c r="F6960" s="13"/>
    </row>
    <row r="6961" spans="1:6">
      <c r="A6961" s="112"/>
      <c r="B6961" s="12"/>
      <c r="C6961" s="13"/>
      <c r="D6961" s="13"/>
      <c r="E6961" s="13"/>
      <c r="F6961" s="13"/>
    </row>
    <row r="6962" spans="1:6">
      <c r="A6962" s="112"/>
      <c r="B6962" s="12"/>
      <c r="C6962" s="13"/>
      <c r="D6962" s="13"/>
      <c r="E6962" s="13"/>
      <c r="F6962" s="13"/>
    </row>
    <row r="6963" spans="1:6">
      <c r="A6963" s="112"/>
      <c r="B6963" s="12"/>
      <c r="C6963" s="13"/>
      <c r="D6963" s="13"/>
      <c r="E6963" s="13"/>
      <c r="F6963" s="13"/>
    </row>
    <row r="6964" spans="1:6">
      <c r="A6964" s="112"/>
      <c r="B6964" s="12"/>
      <c r="C6964" s="13"/>
      <c r="D6964" s="13"/>
      <c r="E6964" s="13"/>
      <c r="F6964" s="13"/>
    </row>
    <row r="6965" spans="1:6">
      <c r="A6965" s="112"/>
      <c r="B6965" s="12"/>
      <c r="C6965" s="13"/>
      <c r="D6965" s="13"/>
      <c r="E6965" s="13"/>
      <c r="F6965" s="13"/>
    </row>
    <row r="6966" spans="1:6">
      <c r="A6966" s="112"/>
      <c r="B6966" s="12"/>
      <c r="C6966" s="13"/>
      <c r="D6966" s="13"/>
      <c r="E6966" s="13"/>
      <c r="F6966" s="13"/>
    </row>
    <row r="6967" spans="1:6">
      <c r="A6967" s="112"/>
      <c r="B6967" s="12"/>
      <c r="C6967" s="13"/>
      <c r="D6967" s="13"/>
      <c r="E6967" s="13"/>
      <c r="F6967" s="13"/>
    </row>
    <row r="6968" spans="1:6">
      <c r="A6968" s="112"/>
      <c r="B6968" s="12"/>
      <c r="C6968" s="13"/>
      <c r="D6968" s="13"/>
      <c r="E6968" s="13"/>
      <c r="F6968" s="13"/>
    </row>
    <row r="6969" spans="1:6">
      <c r="A6969" s="112"/>
      <c r="B6969" s="12"/>
      <c r="C6969" s="13"/>
      <c r="D6969" s="13"/>
      <c r="E6969" s="13"/>
      <c r="F6969" s="13"/>
    </row>
    <row r="6970" spans="1:6">
      <c r="A6970" s="112"/>
      <c r="B6970" s="12"/>
      <c r="C6970" s="13"/>
      <c r="D6970" s="13"/>
      <c r="E6970" s="13"/>
      <c r="F6970" s="13"/>
    </row>
    <row r="6971" spans="1:6">
      <c r="A6971" s="112"/>
      <c r="B6971" s="12"/>
      <c r="C6971" s="13"/>
      <c r="D6971" s="13"/>
      <c r="E6971" s="13"/>
      <c r="F6971" s="13"/>
    </row>
    <row r="6972" spans="1:6">
      <c r="A6972" s="112"/>
      <c r="B6972" s="12"/>
      <c r="C6972" s="13"/>
      <c r="D6972" s="13"/>
      <c r="E6972" s="13"/>
      <c r="F6972" s="13"/>
    </row>
    <row r="6973" spans="1:6">
      <c r="A6973" s="112"/>
      <c r="B6973" s="12"/>
      <c r="C6973" s="13"/>
      <c r="D6973" s="13"/>
      <c r="E6973" s="13"/>
      <c r="F6973" s="13"/>
    </row>
    <row r="6974" spans="1:6">
      <c r="A6974" s="112"/>
      <c r="B6974" s="12"/>
      <c r="C6974" s="13"/>
      <c r="D6974" s="13"/>
      <c r="E6974" s="13"/>
      <c r="F6974" s="13"/>
    </row>
    <row r="6975" spans="1:6">
      <c r="A6975" s="112"/>
      <c r="B6975" s="12"/>
      <c r="C6975" s="13"/>
      <c r="D6975" s="13"/>
      <c r="E6975" s="13"/>
      <c r="F6975" s="13"/>
    </row>
    <row r="6976" spans="1:6">
      <c r="A6976" s="112"/>
      <c r="B6976" s="12"/>
      <c r="C6976" s="13"/>
      <c r="D6976" s="13"/>
      <c r="E6976" s="13"/>
      <c r="F6976" s="13"/>
    </row>
    <row r="6977" spans="1:6">
      <c r="A6977" s="112"/>
      <c r="B6977" s="12"/>
      <c r="C6977" s="13"/>
      <c r="D6977" s="13"/>
      <c r="E6977" s="13"/>
      <c r="F6977" s="13"/>
    </row>
    <row r="6978" spans="1:6">
      <c r="A6978" s="112"/>
      <c r="B6978" s="12"/>
      <c r="C6978" s="13"/>
      <c r="D6978" s="13"/>
      <c r="E6978" s="13"/>
      <c r="F6978" s="13"/>
    </row>
    <row r="6979" spans="1:6">
      <c r="A6979" s="112"/>
      <c r="B6979" s="12"/>
      <c r="C6979" s="13"/>
      <c r="D6979" s="13"/>
      <c r="E6979" s="13"/>
      <c r="F6979" s="13"/>
    </row>
    <row r="6980" spans="1:6">
      <c r="A6980" s="112"/>
      <c r="B6980" s="12"/>
      <c r="C6980" s="13"/>
      <c r="D6980" s="13"/>
      <c r="E6980" s="13"/>
      <c r="F6980" s="13"/>
    </row>
    <row r="6981" spans="1:6">
      <c r="A6981" s="112"/>
      <c r="B6981" s="12"/>
      <c r="C6981" s="13"/>
      <c r="D6981" s="13"/>
      <c r="E6981" s="13"/>
      <c r="F6981" s="13"/>
    </row>
    <row r="6982" spans="1:6">
      <c r="A6982" s="112"/>
      <c r="B6982" s="12"/>
      <c r="C6982" s="13"/>
      <c r="D6982" s="13"/>
      <c r="E6982" s="13"/>
      <c r="F6982" s="13"/>
    </row>
    <row r="6983" spans="1:6">
      <c r="A6983" s="112"/>
      <c r="B6983" s="12"/>
      <c r="C6983" s="13"/>
      <c r="D6983" s="13"/>
      <c r="E6983" s="13"/>
      <c r="F6983" s="13"/>
    </row>
    <row r="6984" spans="1:6">
      <c r="A6984" s="112"/>
      <c r="B6984" s="12"/>
      <c r="C6984" s="13"/>
      <c r="D6984" s="13"/>
      <c r="E6984" s="13"/>
      <c r="F6984" s="13"/>
    </row>
    <row r="6985" spans="1:6">
      <c r="A6985" s="112"/>
      <c r="B6985" s="12"/>
      <c r="C6985" s="13"/>
      <c r="D6985" s="13"/>
      <c r="E6985" s="13"/>
      <c r="F6985" s="13"/>
    </row>
    <row r="6986" spans="1:6">
      <c r="A6986" s="112"/>
      <c r="B6986" s="12"/>
      <c r="C6986" s="13"/>
      <c r="D6986" s="13"/>
      <c r="E6986" s="13"/>
      <c r="F6986" s="13"/>
    </row>
    <row r="6987" spans="1:6">
      <c r="A6987" s="112"/>
      <c r="B6987" s="12"/>
      <c r="C6987" s="13"/>
      <c r="D6987" s="13"/>
      <c r="E6987" s="13"/>
      <c r="F6987" s="13"/>
    </row>
    <row r="6988" spans="1:6">
      <c r="A6988" s="112"/>
      <c r="B6988" s="12"/>
      <c r="C6988" s="13"/>
      <c r="D6988" s="13"/>
      <c r="E6988" s="13"/>
      <c r="F6988" s="13"/>
    </row>
    <row r="6989" spans="1:6">
      <c r="A6989" s="112"/>
      <c r="B6989" s="12"/>
      <c r="C6989" s="13"/>
      <c r="D6989" s="13"/>
      <c r="E6989" s="13"/>
      <c r="F6989" s="13"/>
    </row>
    <row r="6990" spans="1:6">
      <c r="A6990" s="112"/>
      <c r="B6990" s="12"/>
      <c r="C6990" s="13"/>
      <c r="D6990" s="13"/>
      <c r="E6990" s="13"/>
      <c r="F6990" s="13"/>
    </row>
    <row r="6991" spans="1:6">
      <c r="A6991" s="112"/>
      <c r="B6991" s="12"/>
      <c r="C6991" s="13"/>
      <c r="D6991" s="13"/>
      <c r="E6991" s="13"/>
      <c r="F6991" s="13"/>
    </row>
    <row r="6992" spans="1:6">
      <c r="A6992" s="112"/>
      <c r="B6992" s="12"/>
      <c r="C6992" s="13"/>
      <c r="D6992" s="13"/>
      <c r="E6992" s="13"/>
      <c r="F6992" s="13"/>
    </row>
    <row r="6993" spans="1:6">
      <c r="A6993" s="112"/>
      <c r="B6993" s="12"/>
      <c r="C6993" s="13"/>
      <c r="D6993" s="13"/>
      <c r="E6993" s="13"/>
      <c r="F6993" s="13"/>
    </row>
    <row r="6994" spans="1:6">
      <c r="A6994" s="112"/>
      <c r="B6994" s="12"/>
      <c r="C6994" s="13"/>
      <c r="D6994" s="13"/>
      <c r="E6994" s="13"/>
      <c r="F6994" s="13"/>
    </row>
    <row r="6995" spans="1:6">
      <c r="A6995" s="112"/>
      <c r="B6995" s="12"/>
      <c r="C6995" s="13"/>
      <c r="D6995" s="13"/>
      <c r="E6995" s="13"/>
      <c r="F6995" s="13"/>
    </row>
    <row r="6996" spans="1:6">
      <c r="A6996" s="112"/>
      <c r="B6996" s="12"/>
      <c r="C6996" s="13"/>
      <c r="D6996" s="13"/>
      <c r="E6996" s="13"/>
      <c r="F6996" s="13"/>
    </row>
    <row r="6997" spans="1:6">
      <c r="A6997" s="112"/>
      <c r="B6997" s="12"/>
      <c r="C6997" s="13"/>
      <c r="D6997" s="13"/>
      <c r="E6997" s="13"/>
      <c r="F6997" s="13"/>
    </row>
    <row r="6998" spans="1:6">
      <c r="A6998" s="112"/>
      <c r="B6998" s="12"/>
      <c r="C6998" s="13"/>
      <c r="D6998" s="13"/>
      <c r="E6998" s="13"/>
      <c r="F6998" s="13"/>
    </row>
    <row r="6999" spans="1:6">
      <c r="A6999" s="112"/>
      <c r="B6999" s="12"/>
      <c r="C6999" s="13"/>
      <c r="D6999" s="13"/>
      <c r="E6999" s="13"/>
      <c r="F6999" s="13"/>
    </row>
    <row r="7000" spans="1:6">
      <c r="A7000" s="112"/>
      <c r="B7000" s="12"/>
      <c r="C7000" s="13"/>
      <c r="D7000" s="13"/>
      <c r="E7000" s="13"/>
      <c r="F7000" s="13"/>
    </row>
    <row r="7001" spans="1:6">
      <c r="A7001" s="112"/>
      <c r="B7001" s="12"/>
      <c r="C7001" s="13"/>
      <c r="D7001" s="13"/>
      <c r="E7001" s="13"/>
      <c r="F7001" s="13"/>
    </row>
    <row r="7002" spans="1:6">
      <c r="A7002" s="112"/>
      <c r="B7002" s="12"/>
      <c r="C7002" s="13"/>
      <c r="D7002" s="13"/>
      <c r="E7002" s="13"/>
      <c r="F7002" s="13"/>
    </row>
    <row r="7003" spans="1:6">
      <c r="A7003" s="112"/>
      <c r="B7003" s="12"/>
      <c r="C7003" s="13"/>
      <c r="D7003" s="13"/>
      <c r="E7003" s="13"/>
      <c r="F7003" s="13"/>
    </row>
    <row r="7004" spans="1:6" ht="15" customHeight="1">
      <c r="A7004" s="112"/>
      <c r="B7004" s="12"/>
      <c r="C7004" s="13"/>
      <c r="D7004" s="13"/>
      <c r="E7004" s="13"/>
      <c r="F7004" s="13"/>
    </row>
    <row r="7005" spans="1:6">
      <c r="A7005" s="112"/>
      <c r="B7005" s="12"/>
      <c r="C7005" s="13"/>
      <c r="D7005" s="13"/>
      <c r="E7005" s="13"/>
      <c r="F7005" s="13"/>
    </row>
    <row r="7006" spans="1:6">
      <c r="A7006" s="112"/>
      <c r="B7006" s="12"/>
      <c r="C7006" s="13"/>
      <c r="D7006" s="13"/>
      <c r="E7006" s="13"/>
      <c r="F7006" s="13"/>
    </row>
    <row r="7007" spans="1:6">
      <c r="A7007" s="112"/>
      <c r="B7007" s="12"/>
      <c r="C7007" s="13"/>
      <c r="D7007" s="13"/>
      <c r="E7007" s="13"/>
      <c r="F7007" s="13"/>
    </row>
    <row r="7008" spans="1:6">
      <c r="A7008" s="112"/>
      <c r="B7008" s="12"/>
      <c r="C7008" s="13"/>
      <c r="D7008" s="13"/>
      <c r="E7008" s="13"/>
      <c r="F7008" s="13"/>
    </row>
    <row r="7009" spans="1:6">
      <c r="A7009" s="112"/>
      <c r="B7009" s="12"/>
      <c r="C7009" s="13"/>
      <c r="D7009" s="13"/>
      <c r="E7009" s="13"/>
      <c r="F7009" s="13"/>
    </row>
    <row r="7010" spans="1:6">
      <c r="A7010" s="112"/>
      <c r="B7010" s="12"/>
      <c r="C7010" s="13"/>
      <c r="D7010" s="13"/>
      <c r="E7010" s="13"/>
      <c r="F7010" s="13"/>
    </row>
    <row r="7011" spans="1:6">
      <c r="A7011" s="112"/>
      <c r="B7011" s="12"/>
      <c r="C7011" s="13"/>
      <c r="D7011" s="13"/>
      <c r="E7011" s="13"/>
      <c r="F7011" s="13"/>
    </row>
    <row r="7012" spans="1:6">
      <c r="A7012" s="112"/>
      <c r="B7012" s="12"/>
      <c r="C7012" s="13"/>
      <c r="D7012" s="13"/>
      <c r="E7012" s="13"/>
      <c r="F7012" s="13"/>
    </row>
    <row r="7013" spans="1:6">
      <c r="A7013" s="112"/>
      <c r="B7013" s="12"/>
      <c r="C7013" s="13"/>
      <c r="D7013" s="13"/>
      <c r="E7013" s="13"/>
      <c r="F7013" s="13"/>
    </row>
    <row r="7014" spans="1:6">
      <c r="A7014" s="112"/>
      <c r="B7014" s="12"/>
      <c r="C7014" s="13"/>
      <c r="D7014" s="13"/>
      <c r="E7014" s="13"/>
      <c r="F7014" s="13"/>
    </row>
    <row r="7015" spans="1:6">
      <c r="A7015" s="112"/>
      <c r="B7015" s="12"/>
      <c r="C7015" s="13"/>
      <c r="D7015" s="13"/>
      <c r="E7015" s="13"/>
      <c r="F7015" s="13"/>
    </row>
    <row r="7016" spans="1:6">
      <c r="A7016" s="112"/>
      <c r="B7016" s="12"/>
      <c r="C7016" s="13"/>
      <c r="D7016" s="13"/>
      <c r="E7016" s="13"/>
      <c r="F7016" s="13"/>
    </row>
    <row r="7017" spans="1:6">
      <c r="A7017" s="112"/>
      <c r="B7017" s="12"/>
      <c r="C7017" s="13"/>
      <c r="D7017" s="13"/>
      <c r="E7017" s="13"/>
      <c r="F7017" s="13"/>
    </row>
    <row r="7018" spans="1:6">
      <c r="A7018" s="112"/>
      <c r="B7018" s="12"/>
      <c r="C7018" s="13"/>
      <c r="D7018" s="13"/>
      <c r="E7018" s="13"/>
      <c r="F7018" s="13"/>
    </row>
    <row r="7019" spans="1:6">
      <c r="A7019" s="112"/>
      <c r="B7019" s="12"/>
      <c r="C7019" s="13"/>
      <c r="D7019" s="13"/>
      <c r="E7019" s="13"/>
      <c r="F7019" s="13"/>
    </row>
    <row r="7020" spans="1:6">
      <c r="A7020" s="112"/>
      <c r="B7020" s="12"/>
      <c r="C7020" s="13"/>
      <c r="D7020" s="13"/>
      <c r="E7020" s="13"/>
      <c r="F7020" s="13"/>
    </row>
    <row r="7021" spans="1:6">
      <c r="A7021" s="112"/>
      <c r="B7021" s="12"/>
      <c r="C7021" s="13"/>
      <c r="D7021" s="13"/>
      <c r="E7021" s="13"/>
      <c r="F7021" s="13"/>
    </row>
    <row r="7022" spans="1:6">
      <c r="A7022" s="112"/>
      <c r="B7022" s="12"/>
      <c r="C7022" s="13"/>
      <c r="D7022" s="13"/>
      <c r="E7022" s="13"/>
      <c r="F7022" s="13"/>
    </row>
    <row r="7023" spans="1:6">
      <c r="A7023" s="112"/>
      <c r="B7023" s="12"/>
      <c r="C7023" s="13"/>
      <c r="D7023" s="13"/>
      <c r="E7023" s="13"/>
      <c r="F7023" s="13"/>
    </row>
    <row r="7024" spans="1:6">
      <c r="A7024" s="112"/>
      <c r="B7024" s="12"/>
      <c r="C7024" s="13"/>
      <c r="D7024" s="13"/>
      <c r="E7024" s="13"/>
      <c r="F7024" s="13"/>
    </row>
    <row r="7025" spans="1:6">
      <c r="A7025" s="112"/>
      <c r="B7025" s="12"/>
      <c r="C7025" s="13"/>
      <c r="D7025" s="13"/>
      <c r="E7025" s="13"/>
      <c r="F7025" s="13"/>
    </row>
    <row r="7026" spans="1:6">
      <c r="A7026" s="112"/>
      <c r="B7026" s="12"/>
      <c r="C7026" s="13"/>
      <c r="D7026" s="13"/>
      <c r="E7026" s="13"/>
      <c r="F7026" s="13"/>
    </row>
    <row r="7027" spans="1:6">
      <c r="A7027" s="112"/>
      <c r="B7027" s="12"/>
      <c r="C7027" s="13"/>
      <c r="D7027" s="13"/>
      <c r="E7027" s="13"/>
      <c r="F7027" s="13"/>
    </row>
    <row r="7028" spans="1:6">
      <c r="A7028" s="112"/>
      <c r="B7028" s="12"/>
      <c r="C7028" s="13"/>
      <c r="D7028" s="13"/>
      <c r="E7028" s="13"/>
      <c r="F7028" s="13"/>
    </row>
    <row r="7029" spans="1:6">
      <c r="A7029" s="112"/>
      <c r="B7029" s="12"/>
      <c r="C7029" s="13"/>
      <c r="D7029" s="13"/>
      <c r="E7029" s="13"/>
      <c r="F7029" s="13"/>
    </row>
    <row r="7030" spans="1:6">
      <c r="A7030" s="112"/>
      <c r="B7030" s="12"/>
      <c r="C7030" s="13"/>
      <c r="D7030" s="13"/>
      <c r="E7030" s="13"/>
      <c r="F7030" s="13"/>
    </row>
    <row r="7031" spans="1:6">
      <c r="A7031" s="112"/>
      <c r="B7031" s="12"/>
      <c r="C7031" s="13"/>
      <c r="D7031" s="13"/>
      <c r="E7031" s="13"/>
      <c r="F7031" s="13"/>
    </row>
    <row r="7032" spans="1:6">
      <c r="A7032" s="112"/>
      <c r="B7032" s="12"/>
      <c r="C7032" s="13"/>
      <c r="D7032" s="13"/>
      <c r="E7032" s="13"/>
      <c r="F7032" s="13"/>
    </row>
    <row r="7033" spans="1:6">
      <c r="A7033" s="112"/>
      <c r="B7033" s="12"/>
      <c r="C7033" s="13"/>
      <c r="D7033" s="13"/>
      <c r="E7033" s="13"/>
      <c r="F7033" s="13"/>
    </row>
    <row r="7034" spans="1:6">
      <c r="A7034" s="112"/>
      <c r="B7034" s="12"/>
      <c r="C7034" s="13"/>
      <c r="D7034" s="13"/>
      <c r="E7034" s="13"/>
      <c r="F7034" s="13"/>
    </row>
    <row r="7035" spans="1:6">
      <c r="A7035" s="112"/>
      <c r="B7035" s="12"/>
      <c r="C7035" s="13"/>
      <c r="D7035" s="13"/>
      <c r="E7035" s="13"/>
      <c r="F7035" s="13"/>
    </row>
    <row r="7036" spans="1:6">
      <c r="A7036" s="112"/>
      <c r="B7036" s="12"/>
      <c r="C7036" s="13"/>
      <c r="D7036" s="13"/>
      <c r="E7036" s="13"/>
      <c r="F7036" s="13"/>
    </row>
    <row r="7037" spans="1:6">
      <c r="A7037" s="112"/>
      <c r="B7037" s="12"/>
      <c r="C7037" s="13"/>
      <c r="D7037" s="13"/>
      <c r="E7037" s="13"/>
      <c r="F7037" s="13"/>
    </row>
    <row r="7038" spans="1:6">
      <c r="A7038" s="112"/>
      <c r="B7038" s="12"/>
      <c r="C7038" s="13"/>
      <c r="D7038" s="13"/>
      <c r="E7038" s="13"/>
      <c r="F7038" s="13"/>
    </row>
    <row r="7039" spans="1:6">
      <c r="A7039" s="112"/>
      <c r="B7039" s="12"/>
      <c r="C7039" s="13"/>
      <c r="D7039" s="13"/>
      <c r="E7039" s="13"/>
      <c r="F7039" s="13"/>
    </row>
    <row r="7040" spans="1:6">
      <c r="A7040" s="112"/>
      <c r="B7040" s="12"/>
      <c r="C7040" s="13"/>
      <c r="D7040" s="13"/>
      <c r="E7040" s="13"/>
      <c r="F7040" s="13"/>
    </row>
    <row r="7041" spans="1:6">
      <c r="A7041" s="112"/>
      <c r="B7041" s="12"/>
      <c r="C7041" s="13"/>
      <c r="D7041" s="13"/>
      <c r="E7041" s="13"/>
      <c r="F7041" s="13"/>
    </row>
    <row r="7042" spans="1:6">
      <c r="A7042" s="112"/>
      <c r="B7042" s="12"/>
      <c r="C7042" s="13"/>
      <c r="D7042" s="13"/>
      <c r="E7042" s="13"/>
      <c r="F7042" s="13"/>
    </row>
    <row r="7043" spans="1:6">
      <c r="A7043" s="112"/>
      <c r="B7043" s="12"/>
      <c r="C7043" s="13"/>
      <c r="D7043" s="13"/>
      <c r="E7043" s="13"/>
      <c r="F7043" s="13"/>
    </row>
    <row r="7044" spans="1:6">
      <c r="A7044" s="112"/>
      <c r="B7044" s="12"/>
      <c r="C7044" s="13"/>
      <c r="D7044" s="13"/>
      <c r="E7044" s="13"/>
      <c r="F7044" s="13"/>
    </row>
    <row r="7045" spans="1:6">
      <c r="A7045" s="112"/>
      <c r="B7045" s="12"/>
      <c r="C7045" s="13"/>
      <c r="D7045" s="13"/>
      <c r="E7045" s="13"/>
      <c r="F7045" s="13"/>
    </row>
    <row r="7046" spans="1:6">
      <c r="A7046" s="112"/>
      <c r="B7046" s="12"/>
      <c r="C7046" s="13"/>
      <c r="D7046" s="13"/>
      <c r="E7046" s="13"/>
      <c r="F7046" s="13"/>
    </row>
    <row r="7047" spans="1:6">
      <c r="A7047" s="112"/>
      <c r="B7047" s="12"/>
      <c r="C7047" s="13"/>
      <c r="D7047" s="13"/>
      <c r="E7047" s="13"/>
      <c r="F7047" s="13"/>
    </row>
    <row r="7048" spans="1:6">
      <c r="A7048" s="112"/>
      <c r="B7048" s="12"/>
      <c r="C7048" s="13"/>
      <c r="D7048" s="13"/>
      <c r="E7048" s="13"/>
      <c r="F7048" s="13"/>
    </row>
    <row r="7049" spans="1:6">
      <c r="A7049" s="112"/>
      <c r="B7049" s="12"/>
      <c r="C7049" s="13"/>
      <c r="D7049" s="13"/>
      <c r="E7049" s="13"/>
      <c r="F7049" s="13"/>
    </row>
    <row r="7050" spans="1:6">
      <c r="A7050" s="112"/>
      <c r="B7050" s="12"/>
      <c r="C7050" s="13"/>
      <c r="D7050" s="13"/>
      <c r="E7050" s="13"/>
      <c r="F7050" s="13"/>
    </row>
    <row r="7051" spans="1:6">
      <c r="A7051" s="112"/>
      <c r="B7051" s="12"/>
      <c r="C7051" s="13"/>
      <c r="D7051" s="13"/>
      <c r="E7051" s="13"/>
      <c r="F7051" s="13"/>
    </row>
    <row r="7052" spans="1:6">
      <c r="A7052" s="112"/>
      <c r="B7052" s="12"/>
      <c r="C7052" s="13"/>
      <c r="D7052" s="13"/>
      <c r="E7052" s="13"/>
      <c r="F7052" s="13"/>
    </row>
    <row r="7053" spans="1:6">
      <c r="A7053" s="112"/>
      <c r="B7053" s="12"/>
      <c r="C7053" s="13"/>
      <c r="D7053" s="13"/>
      <c r="E7053" s="13"/>
      <c r="F7053" s="13"/>
    </row>
    <row r="7054" spans="1:6">
      <c r="A7054" s="112"/>
      <c r="B7054" s="12"/>
      <c r="C7054" s="13"/>
      <c r="D7054" s="13"/>
      <c r="E7054" s="13"/>
      <c r="F7054" s="13"/>
    </row>
    <row r="7055" spans="1:6">
      <c r="A7055" s="112"/>
      <c r="B7055" s="12"/>
      <c r="C7055" s="13"/>
      <c r="D7055" s="13"/>
      <c r="E7055" s="13"/>
      <c r="F7055" s="13"/>
    </row>
    <row r="7056" spans="1:6">
      <c r="A7056" s="112"/>
      <c r="B7056" s="12"/>
      <c r="C7056" s="13"/>
      <c r="D7056" s="13"/>
      <c r="E7056" s="13"/>
      <c r="F7056" s="13"/>
    </row>
    <row r="7057" spans="1:6">
      <c r="A7057" s="112"/>
      <c r="B7057" s="12"/>
      <c r="C7057" s="13"/>
      <c r="D7057" s="13"/>
      <c r="E7057" s="13"/>
      <c r="F7057" s="13"/>
    </row>
    <row r="7058" spans="1:6">
      <c r="A7058" s="112"/>
      <c r="B7058" s="12"/>
      <c r="C7058" s="13"/>
      <c r="D7058" s="13"/>
      <c r="E7058" s="13"/>
      <c r="F7058" s="13"/>
    </row>
    <row r="7059" spans="1:6">
      <c r="A7059" s="112"/>
      <c r="B7059" s="12"/>
      <c r="C7059" s="13"/>
      <c r="D7059" s="13"/>
      <c r="E7059" s="13"/>
      <c r="F7059" s="13"/>
    </row>
    <row r="7060" spans="1:6">
      <c r="A7060" s="112"/>
      <c r="B7060" s="12"/>
      <c r="C7060" s="13"/>
      <c r="D7060" s="13"/>
      <c r="E7060" s="13"/>
      <c r="F7060" s="13"/>
    </row>
    <row r="7061" spans="1:6">
      <c r="A7061" s="112"/>
      <c r="B7061" s="12"/>
      <c r="C7061" s="13"/>
      <c r="D7061" s="13"/>
      <c r="E7061" s="13"/>
      <c r="F7061" s="13"/>
    </row>
    <row r="7062" spans="1:6">
      <c r="A7062" s="112"/>
      <c r="B7062" s="12"/>
      <c r="C7062" s="13"/>
      <c r="D7062" s="13"/>
      <c r="E7062" s="13"/>
      <c r="F7062" s="13"/>
    </row>
    <row r="7063" spans="1:6">
      <c r="A7063" s="112"/>
      <c r="B7063" s="12"/>
      <c r="C7063" s="13"/>
      <c r="D7063" s="13"/>
      <c r="E7063" s="13"/>
      <c r="F7063" s="13"/>
    </row>
    <row r="7064" spans="1:6">
      <c r="A7064" s="112"/>
      <c r="B7064" s="12"/>
      <c r="C7064" s="13"/>
      <c r="D7064" s="13"/>
      <c r="E7064" s="13"/>
      <c r="F7064" s="13"/>
    </row>
    <row r="7065" spans="1:6">
      <c r="A7065" s="112"/>
      <c r="B7065" s="12"/>
      <c r="C7065" s="13"/>
      <c r="D7065" s="13"/>
      <c r="E7065" s="13"/>
      <c r="F7065" s="13"/>
    </row>
    <row r="7066" spans="1:6">
      <c r="A7066" s="112"/>
      <c r="B7066" s="12"/>
      <c r="C7066" s="13"/>
      <c r="D7066" s="13"/>
      <c r="E7066" s="13"/>
      <c r="F7066" s="13"/>
    </row>
    <row r="7067" spans="1:6">
      <c r="A7067" s="112"/>
      <c r="B7067" s="12"/>
      <c r="C7067" s="13"/>
      <c r="D7067" s="13"/>
      <c r="E7067" s="13"/>
      <c r="F7067" s="13"/>
    </row>
    <row r="7068" spans="1:6">
      <c r="A7068" s="112"/>
      <c r="B7068" s="12"/>
      <c r="C7068" s="13"/>
      <c r="D7068" s="13"/>
      <c r="E7068" s="13"/>
      <c r="F7068" s="13"/>
    </row>
    <row r="7069" spans="1:6">
      <c r="A7069" s="112"/>
      <c r="B7069" s="12"/>
      <c r="C7069" s="13"/>
      <c r="D7069" s="13"/>
      <c r="E7069" s="13"/>
      <c r="F7069" s="13"/>
    </row>
    <row r="7070" spans="1:6">
      <c r="A7070" s="112"/>
      <c r="B7070" s="12"/>
      <c r="C7070" s="13"/>
      <c r="D7070" s="13"/>
      <c r="E7070" s="13"/>
      <c r="F7070" s="13"/>
    </row>
    <row r="7071" spans="1:6">
      <c r="A7071" s="112"/>
      <c r="B7071" s="12"/>
      <c r="C7071" s="13"/>
      <c r="D7071" s="13"/>
      <c r="E7071" s="13"/>
      <c r="F7071" s="13"/>
    </row>
    <row r="7072" spans="1:6">
      <c r="A7072" s="112"/>
      <c r="B7072" s="12"/>
      <c r="C7072" s="13"/>
      <c r="D7072" s="13"/>
      <c r="E7072" s="13"/>
      <c r="F7072" s="13"/>
    </row>
    <row r="7073" spans="1:6">
      <c r="A7073" s="112"/>
      <c r="B7073" s="12"/>
      <c r="C7073" s="13"/>
      <c r="D7073" s="13"/>
      <c r="E7073" s="13"/>
      <c r="F7073" s="13"/>
    </row>
    <row r="7074" spans="1:6">
      <c r="A7074" s="112"/>
      <c r="B7074" s="12"/>
      <c r="C7074" s="13"/>
      <c r="D7074" s="13"/>
      <c r="E7074" s="13"/>
      <c r="F7074" s="13"/>
    </row>
    <row r="7075" spans="1:6">
      <c r="A7075" s="112"/>
      <c r="B7075" s="12"/>
      <c r="C7075" s="13"/>
      <c r="D7075" s="13"/>
      <c r="E7075" s="13"/>
      <c r="F7075" s="13"/>
    </row>
    <row r="7076" spans="1:6">
      <c r="A7076" s="112"/>
      <c r="B7076" s="12"/>
      <c r="C7076" s="13"/>
      <c r="D7076" s="13"/>
      <c r="E7076" s="13"/>
      <c r="F7076" s="13"/>
    </row>
    <row r="7077" spans="1:6">
      <c r="A7077" s="112"/>
      <c r="B7077" s="12"/>
      <c r="C7077" s="13"/>
      <c r="D7077" s="13"/>
      <c r="E7077" s="13"/>
      <c r="F7077" s="13"/>
    </row>
    <row r="7078" spans="1:6">
      <c r="A7078" s="112"/>
      <c r="B7078" s="12"/>
      <c r="C7078" s="13"/>
      <c r="D7078" s="13"/>
      <c r="E7078" s="13"/>
      <c r="F7078" s="13"/>
    </row>
    <row r="7079" spans="1:6">
      <c r="A7079" s="112"/>
      <c r="B7079" s="12"/>
      <c r="C7079" s="13"/>
      <c r="D7079" s="13"/>
      <c r="E7079" s="13"/>
      <c r="F7079" s="13"/>
    </row>
    <row r="7080" spans="1:6">
      <c r="A7080" s="112"/>
      <c r="B7080" s="12"/>
      <c r="C7080" s="13"/>
      <c r="D7080" s="13"/>
      <c r="E7080" s="13"/>
      <c r="F7080" s="13"/>
    </row>
    <row r="7081" spans="1:6">
      <c r="A7081" s="112"/>
      <c r="B7081" s="12"/>
      <c r="C7081" s="13"/>
      <c r="D7081" s="13"/>
      <c r="E7081" s="13"/>
      <c r="F7081" s="13"/>
    </row>
    <row r="7082" spans="1:6">
      <c r="A7082" s="112"/>
      <c r="B7082" s="12"/>
      <c r="C7082" s="13"/>
      <c r="D7082" s="13"/>
      <c r="E7082" s="13"/>
      <c r="F7082" s="13"/>
    </row>
    <row r="7083" spans="1:6">
      <c r="A7083" s="112"/>
      <c r="B7083" s="12"/>
      <c r="C7083" s="13"/>
      <c r="D7083" s="13"/>
      <c r="E7083" s="13"/>
      <c r="F7083" s="13"/>
    </row>
    <row r="7084" spans="1:6">
      <c r="A7084" s="112"/>
      <c r="B7084" s="12"/>
      <c r="C7084" s="13"/>
      <c r="D7084" s="13"/>
      <c r="E7084" s="13"/>
      <c r="F7084" s="13"/>
    </row>
    <row r="7085" spans="1:6">
      <c r="A7085" s="112"/>
      <c r="B7085" s="12"/>
      <c r="C7085" s="13"/>
      <c r="D7085" s="13"/>
      <c r="E7085" s="13"/>
      <c r="F7085" s="13"/>
    </row>
    <row r="7086" spans="1:6">
      <c r="A7086" s="112"/>
      <c r="B7086" s="12"/>
      <c r="C7086" s="13"/>
      <c r="D7086" s="13"/>
      <c r="E7086" s="13"/>
      <c r="F7086" s="13"/>
    </row>
    <row r="7087" spans="1:6">
      <c r="A7087" s="112"/>
      <c r="B7087" s="12"/>
      <c r="C7087" s="13"/>
      <c r="D7087" s="13"/>
      <c r="E7087" s="13"/>
      <c r="F7087" s="13"/>
    </row>
    <row r="7088" spans="1:6">
      <c r="A7088" s="112"/>
      <c r="B7088" s="12"/>
      <c r="C7088" s="13"/>
      <c r="D7088" s="13"/>
      <c r="E7088" s="13"/>
      <c r="F7088" s="13"/>
    </row>
    <row r="7089" spans="1:6">
      <c r="A7089" s="112"/>
      <c r="B7089" s="12"/>
      <c r="C7089" s="13"/>
      <c r="D7089" s="13"/>
      <c r="E7089" s="13"/>
      <c r="F7089" s="13"/>
    </row>
    <row r="7090" spans="1:6">
      <c r="A7090" s="112"/>
      <c r="B7090" s="12"/>
      <c r="C7090" s="13"/>
      <c r="D7090" s="13"/>
      <c r="E7090" s="13"/>
      <c r="F7090" s="13"/>
    </row>
    <row r="7091" spans="1:6">
      <c r="A7091" s="112"/>
      <c r="B7091" s="12"/>
      <c r="C7091" s="13"/>
      <c r="D7091" s="13"/>
      <c r="E7091" s="13"/>
      <c r="F7091" s="13"/>
    </row>
    <row r="7092" spans="1:6">
      <c r="A7092" s="112"/>
      <c r="B7092" s="12"/>
      <c r="C7092" s="13"/>
      <c r="D7092" s="13"/>
      <c r="E7092" s="13"/>
      <c r="F7092" s="13"/>
    </row>
    <row r="7093" spans="1:6">
      <c r="A7093" s="112"/>
      <c r="B7093" s="12"/>
      <c r="C7093" s="13"/>
      <c r="D7093" s="13"/>
      <c r="E7093" s="13"/>
      <c r="F7093" s="13"/>
    </row>
    <row r="7094" spans="1:6">
      <c r="A7094" s="112"/>
      <c r="B7094" s="12"/>
      <c r="C7094" s="13"/>
      <c r="D7094" s="13"/>
      <c r="E7094" s="13"/>
      <c r="F7094" s="13"/>
    </row>
    <row r="7095" spans="1:6">
      <c r="A7095" s="112"/>
      <c r="B7095" s="12"/>
      <c r="C7095" s="13"/>
      <c r="D7095" s="13"/>
      <c r="E7095" s="13"/>
      <c r="F7095" s="13"/>
    </row>
    <row r="7096" spans="1:6">
      <c r="A7096" s="112"/>
      <c r="B7096" s="12"/>
      <c r="C7096" s="13"/>
      <c r="D7096" s="13"/>
      <c r="E7096" s="13"/>
      <c r="F7096" s="13"/>
    </row>
    <row r="7097" spans="1:6">
      <c r="A7097" s="112"/>
      <c r="B7097" s="12"/>
      <c r="C7097" s="13"/>
      <c r="D7097" s="13"/>
      <c r="E7097" s="13"/>
      <c r="F7097" s="13"/>
    </row>
    <row r="7098" spans="1:6">
      <c r="A7098" s="112"/>
      <c r="B7098" s="12"/>
      <c r="C7098" s="13"/>
      <c r="D7098" s="13"/>
      <c r="E7098" s="13"/>
      <c r="F7098" s="13"/>
    </row>
    <row r="7099" spans="1:6">
      <c r="A7099" s="112"/>
      <c r="B7099" s="12"/>
      <c r="C7099" s="13"/>
      <c r="D7099" s="13"/>
      <c r="E7099" s="13"/>
      <c r="F7099" s="13"/>
    </row>
    <row r="7100" spans="1:6">
      <c r="A7100" s="112"/>
      <c r="B7100" s="12"/>
      <c r="C7100" s="13"/>
      <c r="D7100" s="13"/>
      <c r="E7100" s="13"/>
      <c r="F7100" s="13"/>
    </row>
    <row r="7101" spans="1:6">
      <c r="A7101" s="112"/>
      <c r="B7101" s="12"/>
      <c r="C7101" s="13"/>
      <c r="D7101" s="13"/>
      <c r="E7101" s="13"/>
      <c r="F7101" s="13"/>
    </row>
    <row r="7102" spans="1:6">
      <c r="A7102" s="112"/>
      <c r="B7102" s="12"/>
      <c r="C7102" s="13"/>
      <c r="D7102" s="13"/>
      <c r="E7102" s="13"/>
      <c r="F7102" s="13"/>
    </row>
    <row r="7103" spans="1:6">
      <c r="A7103" s="112"/>
      <c r="B7103" s="12"/>
      <c r="C7103" s="13"/>
      <c r="D7103" s="13"/>
      <c r="E7103" s="13"/>
      <c r="F7103" s="13"/>
    </row>
    <row r="7104" spans="1:6">
      <c r="A7104" s="112"/>
      <c r="B7104" s="12"/>
      <c r="C7104" s="13"/>
      <c r="D7104" s="13"/>
      <c r="E7104" s="13"/>
      <c r="F7104" s="13"/>
    </row>
    <row r="7105" spans="1:6">
      <c r="A7105" s="112"/>
      <c r="B7105" s="12"/>
      <c r="C7105" s="13"/>
      <c r="D7105" s="13"/>
      <c r="E7105" s="13"/>
      <c r="F7105" s="13"/>
    </row>
    <row r="7106" spans="1:6">
      <c r="A7106" s="112"/>
      <c r="B7106" s="12"/>
      <c r="C7106" s="13"/>
      <c r="D7106" s="13"/>
      <c r="E7106" s="13"/>
      <c r="F7106" s="13"/>
    </row>
    <row r="7107" spans="1:6">
      <c r="A7107" s="112"/>
      <c r="B7107" s="12"/>
      <c r="C7107" s="13"/>
      <c r="D7107" s="13"/>
      <c r="E7107" s="13"/>
      <c r="F7107" s="13"/>
    </row>
    <row r="7108" spans="1:6">
      <c r="A7108" s="112"/>
      <c r="B7108" s="12"/>
      <c r="C7108" s="13"/>
      <c r="D7108" s="13"/>
      <c r="E7108" s="13"/>
      <c r="F7108" s="13"/>
    </row>
    <row r="7109" spans="1:6">
      <c r="A7109" s="112"/>
      <c r="B7109" s="12"/>
      <c r="C7109" s="13"/>
      <c r="D7109" s="13"/>
      <c r="E7109" s="13"/>
      <c r="F7109" s="13"/>
    </row>
    <row r="7110" spans="1:6">
      <c r="A7110" s="112"/>
      <c r="B7110" s="12"/>
      <c r="C7110" s="13"/>
      <c r="D7110" s="13"/>
      <c r="E7110" s="13"/>
      <c r="F7110" s="13"/>
    </row>
    <row r="7111" spans="1:6">
      <c r="A7111" s="112"/>
      <c r="B7111" s="12"/>
      <c r="C7111" s="13"/>
      <c r="D7111" s="13"/>
      <c r="E7111" s="13"/>
      <c r="F7111" s="13"/>
    </row>
    <row r="7112" spans="1:6">
      <c r="A7112" s="112"/>
      <c r="B7112" s="12"/>
      <c r="C7112" s="13"/>
      <c r="D7112" s="13"/>
      <c r="E7112" s="13"/>
      <c r="F7112" s="13"/>
    </row>
    <row r="7113" spans="1:6">
      <c r="A7113" s="112"/>
      <c r="B7113" s="12"/>
      <c r="C7113" s="13"/>
      <c r="D7113" s="13"/>
      <c r="E7113" s="13"/>
      <c r="F7113" s="13"/>
    </row>
    <row r="7114" spans="1:6">
      <c r="A7114" s="112"/>
      <c r="B7114" s="12"/>
      <c r="C7114" s="13"/>
      <c r="D7114" s="13"/>
      <c r="E7114" s="13"/>
      <c r="F7114" s="13"/>
    </row>
    <row r="7115" spans="1:6">
      <c r="A7115" s="112"/>
      <c r="B7115" s="12"/>
      <c r="C7115" s="13"/>
      <c r="D7115" s="13"/>
      <c r="E7115" s="13"/>
      <c r="F7115" s="13"/>
    </row>
    <row r="7116" spans="1:6">
      <c r="A7116" s="112"/>
      <c r="B7116" s="12"/>
      <c r="C7116" s="13"/>
      <c r="D7116" s="13"/>
      <c r="E7116" s="13"/>
      <c r="F7116" s="13"/>
    </row>
    <row r="7117" spans="1:6">
      <c r="A7117" s="112"/>
      <c r="B7117" s="12"/>
      <c r="C7117" s="13"/>
      <c r="D7117" s="13"/>
      <c r="E7117" s="13"/>
      <c r="F7117" s="13"/>
    </row>
    <row r="7118" spans="1:6">
      <c r="A7118" s="112"/>
      <c r="B7118" s="12"/>
      <c r="C7118" s="13"/>
      <c r="D7118" s="13"/>
      <c r="E7118" s="13"/>
      <c r="F7118" s="13"/>
    </row>
    <row r="7119" spans="1:6">
      <c r="A7119" s="112"/>
      <c r="B7119" s="12"/>
      <c r="C7119" s="13"/>
      <c r="D7119" s="13"/>
      <c r="E7119" s="13"/>
      <c r="F7119" s="13"/>
    </row>
    <row r="7120" spans="1:6">
      <c r="A7120" s="112"/>
      <c r="B7120" s="12"/>
      <c r="C7120" s="13"/>
      <c r="D7120" s="13"/>
      <c r="E7120" s="13"/>
      <c r="F7120" s="13"/>
    </row>
    <row r="7121" spans="1:6">
      <c r="A7121" s="112"/>
      <c r="B7121" s="12"/>
      <c r="C7121" s="13"/>
      <c r="D7121" s="13"/>
      <c r="E7121" s="13"/>
      <c r="F7121" s="13"/>
    </row>
    <row r="7122" spans="1:6">
      <c r="A7122" s="112"/>
      <c r="B7122" s="12"/>
      <c r="C7122" s="13"/>
      <c r="D7122" s="13"/>
      <c r="E7122" s="13"/>
      <c r="F7122" s="13"/>
    </row>
    <row r="7123" spans="1:6">
      <c r="A7123" s="112"/>
      <c r="B7123" s="12"/>
      <c r="C7123" s="13"/>
      <c r="D7123" s="13"/>
      <c r="E7123" s="13"/>
      <c r="F7123" s="13"/>
    </row>
    <row r="7124" spans="1:6">
      <c r="A7124" s="112"/>
      <c r="B7124" s="12"/>
      <c r="C7124" s="13"/>
      <c r="D7124" s="13"/>
      <c r="E7124" s="13"/>
      <c r="F7124" s="13"/>
    </row>
    <row r="7125" spans="1:6">
      <c r="A7125" s="112"/>
      <c r="B7125" s="12"/>
      <c r="C7125" s="13"/>
      <c r="D7125" s="13"/>
      <c r="E7125" s="13"/>
      <c r="F7125" s="13"/>
    </row>
    <row r="7126" spans="1:6">
      <c r="A7126" s="112"/>
      <c r="B7126" s="12"/>
      <c r="C7126" s="13"/>
      <c r="D7126" s="13"/>
      <c r="E7126" s="13"/>
      <c r="F7126" s="13"/>
    </row>
    <row r="7127" spans="1:6">
      <c r="A7127" s="112"/>
      <c r="B7127" s="12"/>
      <c r="C7127" s="13"/>
      <c r="D7127" s="13"/>
      <c r="E7127" s="13"/>
      <c r="F7127" s="13"/>
    </row>
    <row r="7128" spans="1:6">
      <c r="A7128" s="112"/>
      <c r="B7128" s="12"/>
      <c r="C7128" s="13"/>
      <c r="D7128" s="13"/>
      <c r="E7128" s="13"/>
      <c r="F7128" s="13"/>
    </row>
    <row r="7129" spans="1:6">
      <c r="A7129" s="112"/>
      <c r="B7129" s="12"/>
      <c r="C7129" s="13"/>
      <c r="D7129" s="13"/>
      <c r="E7129" s="13"/>
      <c r="F7129" s="13"/>
    </row>
    <row r="7130" spans="1:6">
      <c r="A7130" s="112"/>
      <c r="B7130" s="12"/>
      <c r="C7130" s="13"/>
      <c r="D7130" s="13"/>
      <c r="E7130" s="13"/>
      <c r="F7130" s="13"/>
    </row>
    <row r="7131" spans="1:6">
      <c r="A7131" s="112"/>
      <c r="B7131" s="12"/>
      <c r="C7131" s="13"/>
      <c r="D7131" s="13"/>
      <c r="E7131" s="13"/>
      <c r="F7131" s="13"/>
    </row>
    <row r="7132" spans="1:6">
      <c r="A7132" s="112"/>
      <c r="B7132" s="12"/>
      <c r="C7132" s="13"/>
      <c r="D7132" s="13"/>
      <c r="E7132" s="13"/>
      <c r="F7132" s="13"/>
    </row>
    <row r="7133" spans="1:6">
      <c r="A7133" s="112"/>
      <c r="B7133" s="12"/>
      <c r="C7133" s="13"/>
      <c r="D7133" s="13"/>
      <c r="E7133" s="13"/>
      <c r="F7133" s="13"/>
    </row>
    <row r="7134" spans="1:6">
      <c r="A7134" s="112"/>
      <c r="B7134" s="12"/>
      <c r="C7134" s="13"/>
      <c r="D7134" s="13"/>
      <c r="E7134" s="13"/>
      <c r="F7134" s="13"/>
    </row>
    <row r="7135" spans="1:6">
      <c r="A7135" s="112"/>
      <c r="B7135" s="12"/>
      <c r="C7135" s="13"/>
      <c r="D7135" s="13"/>
      <c r="E7135" s="13"/>
      <c r="F7135" s="13"/>
    </row>
    <row r="7136" spans="1:6">
      <c r="A7136" s="112"/>
      <c r="B7136" s="12"/>
      <c r="C7136" s="13"/>
      <c r="D7136" s="13"/>
      <c r="E7136" s="13"/>
      <c r="F7136" s="13"/>
    </row>
    <row r="7137" spans="1:6">
      <c r="A7137" s="112"/>
      <c r="B7137" s="12"/>
      <c r="C7137" s="13"/>
      <c r="D7137" s="13"/>
      <c r="E7137" s="13"/>
      <c r="F7137" s="13"/>
    </row>
    <row r="7138" spans="1:6">
      <c r="A7138" s="112"/>
      <c r="B7138" s="12"/>
      <c r="C7138" s="13"/>
      <c r="D7138" s="13"/>
      <c r="E7138" s="13"/>
      <c r="F7138" s="13"/>
    </row>
    <row r="7139" spans="1:6">
      <c r="A7139" s="112"/>
      <c r="B7139" s="12"/>
      <c r="C7139" s="13"/>
      <c r="D7139" s="13"/>
      <c r="E7139" s="13"/>
      <c r="F7139" s="13"/>
    </row>
    <row r="7140" spans="1:6">
      <c r="A7140" s="112"/>
      <c r="B7140" s="12"/>
      <c r="C7140" s="13"/>
      <c r="D7140" s="13"/>
      <c r="E7140" s="13"/>
      <c r="F7140" s="13"/>
    </row>
    <row r="7141" spans="1:6">
      <c r="A7141" s="112"/>
      <c r="B7141" s="12"/>
      <c r="C7141" s="13"/>
      <c r="D7141" s="13"/>
      <c r="E7141" s="13"/>
      <c r="F7141" s="13"/>
    </row>
    <row r="7142" spans="1:6">
      <c r="A7142" s="112"/>
      <c r="B7142" s="12"/>
      <c r="C7142" s="13"/>
      <c r="D7142" s="13"/>
      <c r="E7142" s="13"/>
      <c r="F7142" s="13"/>
    </row>
    <row r="7143" spans="1:6">
      <c r="A7143" s="112"/>
      <c r="B7143" s="12"/>
      <c r="C7143" s="13"/>
      <c r="D7143" s="13"/>
      <c r="E7143" s="13"/>
      <c r="F7143" s="13"/>
    </row>
    <row r="7144" spans="1:6">
      <c r="A7144" s="112"/>
      <c r="B7144" s="12"/>
      <c r="C7144" s="13"/>
      <c r="D7144" s="13"/>
      <c r="E7144" s="13"/>
      <c r="F7144" s="13"/>
    </row>
    <row r="7145" spans="1:6">
      <c r="A7145" s="112"/>
      <c r="B7145" s="12"/>
      <c r="C7145" s="13"/>
      <c r="D7145" s="13"/>
      <c r="E7145" s="13"/>
      <c r="F7145" s="13"/>
    </row>
    <row r="7146" spans="1:6">
      <c r="A7146" s="112"/>
      <c r="B7146" s="12"/>
      <c r="C7146" s="13"/>
      <c r="D7146" s="13"/>
      <c r="E7146" s="13"/>
      <c r="F7146" s="13"/>
    </row>
    <row r="7147" spans="1:6">
      <c r="A7147" s="112"/>
      <c r="B7147" s="12"/>
      <c r="C7147" s="13"/>
      <c r="D7147" s="13"/>
      <c r="E7147" s="13"/>
      <c r="F7147" s="13"/>
    </row>
    <row r="7148" spans="1:6">
      <c r="A7148" s="112"/>
      <c r="B7148" s="12"/>
      <c r="C7148" s="13"/>
      <c r="D7148" s="13"/>
      <c r="E7148" s="13"/>
      <c r="F7148" s="13"/>
    </row>
    <row r="7149" spans="1:6">
      <c r="A7149" s="112"/>
      <c r="B7149" s="12"/>
      <c r="C7149" s="13"/>
      <c r="D7149" s="13"/>
      <c r="E7149" s="13"/>
      <c r="F7149" s="13"/>
    </row>
    <row r="7150" spans="1:6">
      <c r="A7150" s="112"/>
      <c r="B7150" s="12"/>
      <c r="C7150" s="13"/>
      <c r="D7150" s="13"/>
      <c r="E7150" s="13"/>
      <c r="F7150" s="13"/>
    </row>
    <row r="7151" spans="1:6">
      <c r="A7151" s="112"/>
      <c r="B7151" s="12"/>
      <c r="C7151" s="13"/>
      <c r="D7151" s="13"/>
      <c r="E7151" s="13"/>
      <c r="F7151" s="13"/>
    </row>
    <row r="7152" spans="1:6" ht="15" customHeight="1">
      <c r="A7152" s="112"/>
      <c r="B7152" s="12"/>
      <c r="C7152" s="13"/>
      <c r="D7152" s="13"/>
      <c r="E7152" s="13"/>
      <c r="F7152" s="13"/>
    </row>
    <row r="7153" spans="1:6">
      <c r="A7153" s="112"/>
      <c r="B7153" s="12"/>
      <c r="C7153" s="13"/>
      <c r="D7153" s="13"/>
      <c r="E7153" s="13"/>
      <c r="F7153" s="13"/>
    </row>
    <row r="7154" spans="1:6">
      <c r="A7154" s="112"/>
      <c r="B7154" s="12"/>
      <c r="C7154" s="13"/>
      <c r="D7154" s="13"/>
      <c r="E7154" s="13"/>
      <c r="F7154" s="13"/>
    </row>
    <row r="7155" spans="1:6">
      <c r="A7155" s="112"/>
      <c r="B7155" s="12"/>
      <c r="C7155" s="13"/>
      <c r="D7155" s="13"/>
      <c r="E7155" s="13"/>
      <c r="F7155" s="13"/>
    </row>
    <row r="7156" spans="1:6">
      <c r="A7156" s="112"/>
      <c r="B7156" s="12"/>
      <c r="C7156" s="13"/>
      <c r="D7156" s="13"/>
      <c r="E7156" s="13"/>
      <c r="F7156" s="13"/>
    </row>
    <row r="7157" spans="1:6">
      <c r="A7157" s="112"/>
      <c r="B7157" s="12"/>
      <c r="C7157" s="13"/>
      <c r="D7157" s="13"/>
      <c r="E7157" s="13"/>
      <c r="F7157" s="13"/>
    </row>
    <row r="7158" spans="1:6">
      <c r="A7158" s="112"/>
      <c r="B7158" s="12"/>
      <c r="C7158" s="13"/>
      <c r="D7158" s="13"/>
      <c r="E7158" s="13"/>
      <c r="F7158" s="13"/>
    </row>
    <row r="7159" spans="1:6">
      <c r="A7159" s="112"/>
      <c r="B7159" s="12"/>
      <c r="C7159" s="13"/>
      <c r="D7159" s="13"/>
      <c r="E7159" s="13"/>
      <c r="F7159" s="13"/>
    </row>
    <row r="7160" spans="1:6">
      <c r="A7160" s="112"/>
      <c r="B7160" s="12"/>
      <c r="C7160" s="13"/>
      <c r="D7160" s="13"/>
      <c r="E7160" s="13"/>
      <c r="F7160" s="13"/>
    </row>
    <row r="7161" spans="1:6">
      <c r="A7161" s="112"/>
      <c r="B7161" s="12"/>
      <c r="C7161" s="13"/>
      <c r="D7161" s="13"/>
      <c r="E7161" s="13"/>
      <c r="F7161" s="13"/>
    </row>
    <row r="7162" spans="1:6">
      <c r="A7162" s="112"/>
      <c r="B7162" s="12"/>
      <c r="C7162" s="13"/>
      <c r="D7162" s="13"/>
      <c r="E7162" s="13"/>
      <c r="F7162" s="13"/>
    </row>
    <row r="7163" spans="1:6">
      <c r="A7163" s="112"/>
      <c r="B7163" s="12"/>
      <c r="C7163" s="13"/>
      <c r="D7163" s="13"/>
      <c r="E7163" s="13"/>
      <c r="F7163" s="13"/>
    </row>
    <row r="7164" spans="1:6">
      <c r="A7164" s="112"/>
      <c r="B7164" s="12"/>
      <c r="C7164" s="13"/>
      <c r="D7164" s="13"/>
      <c r="E7164" s="13"/>
      <c r="F7164" s="13"/>
    </row>
    <row r="7165" spans="1:6">
      <c r="A7165" s="112"/>
      <c r="B7165" s="12"/>
      <c r="C7165" s="13"/>
      <c r="D7165" s="13"/>
      <c r="E7165" s="13"/>
      <c r="F7165" s="13"/>
    </row>
    <row r="7166" spans="1:6">
      <c r="A7166" s="112"/>
      <c r="B7166" s="12"/>
      <c r="C7166" s="13"/>
      <c r="D7166" s="13"/>
      <c r="E7166" s="13"/>
      <c r="F7166" s="13"/>
    </row>
    <row r="7167" spans="1:6">
      <c r="A7167" s="112"/>
      <c r="B7167" s="12"/>
      <c r="C7167" s="13"/>
      <c r="D7167" s="13"/>
      <c r="E7167" s="13"/>
      <c r="F7167" s="13"/>
    </row>
    <row r="7168" spans="1:6">
      <c r="A7168" s="112"/>
      <c r="B7168" s="12"/>
      <c r="C7168" s="13"/>
      <c r="D7168" s="13"/>
      <c r="E7168" s="13"/>
      <c r="F7168" s="13"/>
    </row>
    <row r="7169" spans="1:6">
      <c r="A7169" s="112"/>
      <c r="B7169" s="12"/>
      <c r="C7169" s="13"/>
      <c r="D7169" s="13"/>
      <c r="E7169" s="13"/>
      <c r="F7169" s="13"/>
    </row>
    <row r="7170" spans="1:6">
      <c r="A7170" s="112"/>
      <c r="B7170" s="12"/>
      <c r="C7170" s="13"/>
      <c r="D7170" s="13"/>
      <c r="E7170" s="13"/>
      <c r="F7170" s="13"/>
    </row>
    <row r="7171" spans="1:6">
      <c r="A7171" s="112"/>
      <c r="B7171" s="12"/>
      <c r="C7171" s="13"/>
      <c r="D7171" s="13"/>
      <c r="E7171" s="13"/>
      <c r="F7171" s="13"/>
    </row>
    <row r="7172" spans="1:6">
      <c r="A7172" s="112"/>
      <c r="B7172" s="12"/>
      <c r="C7172" s="13"/>
      <c r="D7172" s="13"/>
      <c r="E7172" s="13"/>
      <c r="F7172" s="13"/>
    </row>
    <row r="7173" spans="1:6">
      <c r="A7173" s="112"/>
      <c r="B7173" s="12"/>
      <c r="C7173" s="13"/>
      <c r="D7173" s="13"/>
      <c r="E7173" s="13"/>
      <c r="F7173" s="13"/>
    </row>
    <row r="7174" spans="1:6">
      <c r="A7174" s="112"/>
      <c r="B7174" s="12"/>
      <c r="C7174" s="13"/>
      <c r="D7174" s="13"/>
      <c r="E7174" s="13"/>
      <c r="F7174" s="13"/>
    </row>
    <row r="7175" spans="1:6">
      <c r="A7175" s="112"/>
      <c r="B7175" s="12"/>
      <c r="C7175" s="13"/>
      <c r="D7175" s="13"/>
      <c r="E7175" s="13"/>
      <c r="F7175" s="13"/>
    </row>
    <row r="7176" spans="1:6">
      <c r="A7176" s="112"/>
      <c r="B7176" s="12"/>
      <c r="C7176" s="13"/>
      <c r="D7176" s="13"/>
      <c r="E7176" s="13"/>
      <c r="F7176" s="13"/>
    </row>
    <row r="7177" spans="1:6">
      <c r="A7177" s="112"/>
      <c r="B7177" s="12"/>
      <c r="C7177" s="13"/>
      <c r="D7177" s="13"/>
      <c r="E7177" s="13"/>
      <c r="F7177" s="13"/>
    </row>
    <row r="7178" spans="1:6">
      <c r="A7178" s="112"/>
      <c r="B7178" s="12"/>
      <c r="C7178" s="13"/>
      <c r="D7178" s="13"/>
      <c r="E7178" s="13"/>
      <c r="F7178" s="13"/>
    </row>
    <row r="7179" spans="1:6">
      <c r="A7179" s="112"/>
      <c r="B7179" s="12"/>
      <c r="C7179" s="13"/>
      <c r="D7179" s="13"/>
      <c r="E7179" s="13"/>
      <c r="F7179" s="13"/>
    </row>
    <row r="7180" spans="1:6">
      <c r="A7180" s="112"/>
      <c r="B7180" s="12"/>
      <c r="C7180" s="13"/>
      <c r="D7180" s="13"/>
      <c r="E7180" s="13"/>
      <c r="F7180" s="13"/>
    </row>
    <row r="7181" spans="1:6">
      <c r="A7181" s="112"/>
      <c r="B7181" s="12"/>
      <c r="C7181" s="13"/>
      <c r="D7181" s="13"/>
      <c r="E7181" s="13"/>
      <c r="F7181" s="13"/>
    </row>
    <row r="7182" spans="1:6">
      <c r="A7182" s="112"/>
      <c r="B7182" s="12"/>
      <c r="C7182" s="13"/>
      <c r="D7182" s="13"/>
      <c r="E7182" s="13"/>
      <c r="F7182" s="13"/>
    </row>
    <row r="7183" spans="1:6">
      <c r="A7183" s="112"/>
      <c r="B7183" s="12"/>
      <c r="C7183" s="13"/>
      <c r="D7183" s="13"/>
      <c r="E7183" s="13"/>
      <c r="F7183" s="13"/>
    </row>
    <row r="7184" spans="1:6">
      <c r="A7184" s="112"/>
      <c r="B7184" s="12"/>
      <c r="C7184" s="13"/>
      <c r="D7184" s="13"/>
      <c r="E7184" s="13"/>
      <c r="F7184" s="13"/>
    </row>
    <row r="7185" spans="1:6">
      <c r="A7185" s="112"/>
      <c r="B7185" s="12"/>
      <c r="C7185" s="13"/>
      <c r="D7185" s="13"/>
      <c r="E7185" s="13"/>
      <c r="F7185" s="13"/>
    </row>
    <row r="7186" spans="1:6">
      <c r="A7186" s="112"/>
      <c r="B7186" s="12"/>
      <c r="C7186" s="13"/>
      <c r="D7186" s="13"/>
      <c r="E7186" s="13"/>
      <c r="F7186" s="13"/>
    </row>
    <row r="7187" spans="1:6">
      <c r="A7187" s="112"/>
      <c r="B7187" s="12"/>
      <c r="C7187" s="13"/>
      <c r="D7187" s="13"/>
      <c r="E7187" s="13"/>
      <c r="F7187" s="13"/>
    </row>
    <row r="7188" spans="1:6">
      <c r="A7188" s="112"/>
      <c r="B7188" s="12"/>
      <c r="C7188" s="13"/>
      <c r="D7188" s="13"/>
      <c r="E7188" s="13"/>
      <c r="F7188" s="13"/>
    </row>
    <row r="7189" spans="1:6">
      <c r="A7189" s="112"/>
      <c r="B7189" s="12"/>
      <c r="C7189" s="13"/>
      <c r="D7189" s="13"/>
      <c r="E7189" s="13"/>
      <c r="F7189" s="13"/>
    </row>
    <row r="7190" spans="1:6">
      <c r="A7190" s="112"/>
      <c r="B7190" s="12"/>
      <c r="C7190" s="13"/>
      <c r="D7190" s="13"/>
      <c r="E7190" s="13"/>
      <c r="F7190" s="13"/>
    </row>
    <row r="7191" spans="1:6">
      <c r="A7191" s="112"/>
      <c r="B7191" s="12"/>
      <c r="C7191" s="13"/>
      <c r="D7191" s="13"/>
      <c r="E7191" s="13"/>
      <c r="F7191" s="13"/>
    </row>
    <row r="7192" spans="1:6">
      <c r="A7192" s="112"/>
      <c r="B7192" s="12"/>
      <c r="C7192" s="13"/>
      <c r="D7192" s="13"/>
      <c r="E7192" s="13"/>
      <c r="F7192" s="13"/>
    </row>
    <row r="7193" spans="1:6">
      <c r="A7193" s="112"/>
      <c r="B7193" s="12"/>
      <c r="C7193" s="13"/>
      <c r="D7193" s="13"/>
      <c r="E7193" s="13"/>
      <c r="F7193" s="13"/>
    </row>
    <row r="7194" spans="1:6">
      <c r="A7194" s="112"/>
      <c r="B7194" s="12"/>
      <c r="C7194" s="13"/>
      <c r="D7194" s="13"/>
      <c r="E7194" s="13"/>
      <c r="F7194" s="13"/>
    </row>
    <row r="7195" spans="1:6">
      <c r="A7195" s="112"/>
      <c r="B7195" s="12"/>
      <c r="C7195" s="13"/>
      <c r="D7195" s="13"/>
      <c r="E7195" s="13"/>
      <c r="F7195" s="13"/>
    </row>
    <row r="7196" spans="1:6">
      <c r="A7196" s="112"/>
      <c r="B7196" s="12"/>
      <c r="C7196" s="13"/>
      <c r="D7196" s="13"/>
      <c r="E7196" s="13"/>
      <c r="F7196" s="13"/>
    </row>
    <row r="7197" spans="1:6">
      <c r="A7197" s="112"/>
      <c r="B7197" s="12"/>
      <c r="C7197" s="13"/>
      <c r="D7197" s="13"/>
      <c r="E7197" s="13"/>
      <c r="F7197" s="13"/>
    </row>
    <row r="7198" spans="1:6">
      <c r="A7198" s="112"/>
      <c r="B7198" s="12"/>
      <c r="C7198" s="13"/>
      <c r="D7198" s="13"/>
      <c r="E7198" s="13"/>
      <c r="F7198" s="13"/>
    </row>
    <row r="7199" spans="1:6">
      <c r="A7199" s="112"/>
      <c r="B7199" s="12"/>
      <c r="C7199" s="13"/>
      <c r="D7199" s="13"/>
      <c r="E7199" s="13"/>
      <c r="F7199" s="13"/>
    </row>
    <row r="7200" spans="1:6">
      <c r="A7200" s="112"/>
      <c r="B7200" s="12"/>
      <c r="C7200" s="13"/>
      <c r="D7200" s="13"/>
      <c r="E7200" s="13"/>
      <c r="F7200" s="13"/>
    </row>
    <row r="7201" spans="1:6">
      <c r="A7201" s="112"/>
      <c r="B7201" s="12"/>
      <c r="C7201" s="13"/>
      <c r="D7201" s="13"/>
      <c r="E7201" s="13"/>
      <c r="F7201" s="13"/>
    </row>
    <row r="7202" spans="1:6">
      <c r="A7202" s="112"/>
      <c r="B7202" s="12"/>
      <c r="C7202" s="13"/>
      <c r="D7202" s="13"/>
      <c r="E7202" s="13"/>
      <c r="F7202" s="13"/>
    </row>
    <row r="7203" spans="1:6">
      <c r="A7203" s="112"/>
      <c r="B7203" s="12"/>
      <c r="C7203" s="13"/>
      <c r="D7203" s="13"/>
      <c r="E7203" s="13"/>
      <c r="F7203" s="13"/>
    </row>
    <row r="7204" spans="1:6">
      <c r="A7204" s="112"/>
      <c r="B7204" s="12"/>
      <c r="C7204" s="13"/>
      <c r="D7204" s="13"/>
      <c r="E7204" s="13"/>
      <c r="F7204" s="13"/>
    </row>
    <row r="7205" spans="1:6">
      <c r="A7205" s="112"/>
      <c r="B7205" s="12"/>
      <c r="C7205" s="13"/>
      <c r="D7205" s="13"/>
      <c r="E7205" s="13"/>
      <c r="F7205" s="13"/>
    </row>
    <row r="7206" spans="1:6">
      <c r="A7206" s="112"/>
      <c r="B7206" s="12"/>
      <c r="C7206" s="13"/>
      <c r="D7206" s="13"/>
      <c r="E7206" s="13"/>
      <c r="F7206" s="13"/>
    </row>
    <row r="7207" spans="1:6">
      <c r="A7207" s="112"/>
      <c r="B7207" s="12"/>
      <c r="C7207" s="13"/>
      <c r="D7207" s="13"/>
      <c r="E7207" s="13"/>
      <c r="F7207" s="13"/>
    </row>
    <row r="7208" spans="1:6">
      <c r="A7208" s="112"/>
      <c r="B7208" s="12"/>
      <c r="C7208" s="13"/>
      <c r="D7208" s="13"/>
      <c r="E7208" s="13"/>
      <c r="F7208" s="13"/>
    </row>
    <row r="7209" spans="1:6">
      <c r="A7209" s="112"/>
      <c r="B7209" s="12"/>
      <c r="C7209" s="13"/>
      <c r="D7209" s="13"/>
      <c r="E7209" s="13"/>
      <c r="F7209" s="13"/>
    </row>
    <row r="7210" spans="1:6">
      <c r="A7210" s="112"/>
      <c r="B7210" s="12"/>
      <c r="C7210" s="13"/>
      <c r="D7210" s="13"/>
      <c r="E7210" s="13"/>
      <c r="F7210" s="13"/>
    </row>
    <row r="7211" spans="1:6">
      <c r="A7211" s="112"/>
      <c r="B7211" s="12"/>
      <c r="C7211" s="13"/>
      <c r="D7211" s="13"/>
      <c r="E7211" s="13"/>
      <c r="F7211" s="13"/>
    </row>
    <row r="7212" spans="1:6">
      <c r="A7212" s="112"/>
      <c r="B7212" s="12"/>
      <c r="C7212" s="13"/>
      <c r="D7212" s="13"/>
      <c r="E7212" s="13"/>
      <c r="F7212" s="13"/>
    </row>
    <row r="7213" spans="1:6">
      <c r="A7213" s="112"/>
      <c r="B7213" s="12"/>
      <c r="C7213" s="13"/>
      <c r="D7213" s="13"/>
      <c r="E7213" s="13"/>
      <c r="F7213" s="13"/>
    </row>
    <row r="7214" spans="1:6">
      <c r="A7214" s="112"/>
      <c r="B7214" s="12"/>
      <c r="C7214" s="13"/>
      <c r="D7214" s="13"/>
      <c r="E7214" s="13"/>
      <c r="F7214" s="13"/>
    </row>
    <row r="7215" spans="1:6">
      <c r="A7215" s="112"/>
      <c r="B7215" s="12"/>
      <c r="C7215" s="13"/>
      <c r="D7215" s="13"/>
      <c r="E7215" s="13"/>
      <c r="F7215" s="13"/>
    </row>
    <row r="7216" spans="1:6">
      <c r="A7216" s="112"/>
      <c r="B7216" s="12"/>
      <c r="C7216" s="13"/>
      <c r="D7216" s="13"/>
      <c r="E7216" s="13"/>
      <c r="F7216" s="13"/>
    </row>
    <row r="7217" spans="1:6">
      <c r="A7217" s="112"/>
      <c r="B7217" s="12"/>
      <c r="C7217" s="13"/>
      <c r="D7217" s="13"/>
      <c r="E7217" s="13"/>
      <c r="F7217" s="13"/>
    </row>
    <row r="7218" spans="1:6">
      <c r="A7218" s="112"/>
      <c r="B7218" s="12"/>
      <c r="C7218" s="13"/>
      <c r="D7218" s="13"/>
      <c r="E7218" s="13"/>
      <c r="F7218" s="13"/>
    </row>
    <row r="7219" spans="1:6">
      <c r="A7219" s="112"/>
      <c r="B7219" s="12"/>
      <c r="C7219" s="13"/>
      <c r="D7219" s="13"/>
      <c r="E7219" s="13"/>
      <c r="F7219" s="13"/>
    </row>
    <row r="7220" spans="1:6">
      <c r="A7220" s="112"/>
      <c r="B7220" s="12"/>
      <c r="C7220" s="13"/>
      <c r="D7220" s="13"/>
      <c r="E7220" s="13"/>
      <c r="F7220" s="13"/>
    </row>
    <row r="7221" spans="1:6">
      <c r="A7221" s="112"/>
      <c r="B7221" s="12"/>
      <c r="C7221" s="13"/>
      <c r="D7221" s="13"/>
      <c r="E7221" s="13"/>
      <c r="F7221" s="13"/>
    </row>
    <row r="7222" spans="1:6">
      <c r="A7222" s="112"/>
      <c r="B7222" s="12"/>
      <c r="C7222" s="13"/>
      <c r="D7222" s="13"/>
      <c r="E7222" s="13"/>
      <c r="F7222" s="13"/>
    </row>
    <row r="7223" spans="1:6">
      <c r="A7223" s="112"/>
      <c r="B7223" s="12"/>
      <c r="C7223" s="13"/>
      <c r="D7223" s="13"/>
      <c r="E7223" s="13"/>
      <c r="F7223" s="13"/>
    </row>
    <row r="7224" spans="1:6">
      <c r="A7224" s="112"/>
      <c r="B7224" s="12"/>
      <c r="C7224" s="13"/>
      <c r="D7224" s="13"/>
      <c r="E7224" s="13"/>
      <c r="F7224" s="13"/>
    </row>
    <row r="7225" spans="1:6">
      <c r="A7225" s="112"/>
      <c r="B7225" s="12"/>
      <c r="C7225" s="13"/>
      <c r="D7225" s="13"/>
      <c r="E7225" s="13"/>
      <c r="F7225" s="13"/>
    </row>
    <row r="7226" spans="1:6">
      <c r="A7226" s="112"/>
      <c r="B7226" s="12"/>
      <c r="C7226" s="13"/>
      <c r="D7226" s="13"/>
      <c r="E7226" s="13"/>
      <c r="F7226" s="13"/>
    </row>
    <row r="7227" spans="1:6">
      <c r="A7227" s="112"/>
      <c r="B7227" s="12"/>
      <c r="C7227" s="13"/>
      <c r="D7227" s="13"/>
      <c r="E7227" s="13"/>
      <c r="F7227" s="13"/>
    </row>
    <row r="7228" spans="1:6">
      <c r="A7228" s="112"/>
      <c r="B7228" s="12"/>
      <c r="C7228" s="13"/>
      <c r="D7228" s="13"/>
      <c r="E7228" s="13"/>
      <c r="F7228" s="13"/>
    </row>
    <row r="7229" spans="1:6">
      <c r="A7229" s="112"/>
      <c r="B7229" s="12"/>
      <c r="C7229" s="13"/>
      <c r="D7229" s="13"/>
      <c r="E7229" s="13"/>
      <c r="F7229" s="13"/>
    </row>
    <row r="7230" spans="1:6">
      <c r="A7230" s="112"/>
      <c r="B7230" s="12"/>
      <c r="C7230" s="13"/>
      <c r="D7230" s="13"/>
      <c r="E7230" s="13"/>
      <c r="F7230" s="13"/>
    </row>
    <row r="7231" spans="1:6">
      <c r="A7231" s="112"/>
      <c r="B7231" s="12"/>
      <c r="C7231" s="13"/>
      <c r="D7231" s="13"/>
      <c r="E7231" s="13"/>
      <c r="F7231" s="13"/>
    </row>
    <row r="7232" spans="1:6">
      <c r="A7232" s="112"/>
      <c r="B7232" s="12"/>
      <c r="C7232" s="13"/>
      <c r="D7232" s="13"/>
      <c r="E7232" s="13"/>
      <c r="F7232" s="13"/>
    </row>
    <row r="7233" spans="1:6">
      <c r="A7233" s="112"/>
      <c r="B7233" s="12"/>
      <c r="C7233" s="13"/>
      <c r="D7233" s="13"/>
      <c r="E7233" s="13"/>
      <c r="F7233" s="13"/>
    </row>
    <row r="7234" spans="1:6">
      <c r="A7234" s="112"/>
      <c r="B7234" s="12"/>
      <c r="C7234" s="13"/>
      <c r="D7234" s="13"/>
      <c r="E7234" s="13"/>
      <c r="F7234" s="13"/>
    </row>
    <row r="7235" spans="1:6">
      <c r="A7235" s="112"/>
      <c r="B7235" s="12"/>
      <c r="C7235" s="13"/>
      <c r="D7235" s="13"/>
      <c r="E7235" s="13"/>
      <c r="F7235" s="13"/>
    </row>
    <row r="7236" spans="1:6">
      <c r="A7236" s="112"/>
      <c r="B7236" s="12"/>
      <c r="C7236" s="13"/>
      <c r="D7236" s="13"/>
      <c r="E7236" s="13"/>
      <c r="F7236" s="13"/>
    </row>
    <row r="7237" spans="1:6">
      <c r="A7237" s="112"/>
      <c r="B7237" s="12"/>
      <c r="C7237" s="13"/>
      <c r="D7237" s="13"/>
      <c r="E7237" s="13"/>
      <c r="F7237" s="13"/>
    </row>
    <row r="7238" spans="1:6">
      <c r="A7238" s="112"/>
      <c r="B7238" s="12"/>
      <c r="C7238" s="13"/>
      <c r="D7238" s="13"/>
      <c r="E7238" s="13"/>
      <c r="F7238" s="13"/>
    </row>
    <row r="7239" spans="1:6">
      <c r="A7239" s="112"/>
      <c r="B7239" s="12"/>
      <c r="C7239" s="13"/>
      <c r="D7239" s="13"/>
      <c r="E7239" s="13"/>
      <c r="F7239" s="13"/>
    </row>
    <row r="7240" spans="1:6">
      <c r="A7240" s="112"/>
      <c r="B7240" s="12"/>
      <c r="C7240" s="13"/>
      <c r="D7240" s="13"/>
      <c r="E7240" s="13"/>
      <c r="F7240" s="13"/>
    </row>
    <row r="7241" spans="1:6">
      <c r="A7241" s="112"/>
      <c r="B7241" s="12"/>
      <c r="C7241" s="13"/>
      <c r="D7241" s="13"/>
      <c r="E7241" s="13"/>
      <c r="F7241" s="13"/>
    </row>
    <row r="7242" spans="1:6">
      <c r="A7242" s="112"/>
      <c r="B7242" s="12"/>
      <c r="C7242" s="13"/>
      <c r="D7242" s="13"/>
      <c r="E7242" s="13"/>
      <c r="F7242" s="13"/>
    </row>
    <row r="7243" spans="1:6">
      <c r="A7243" s="112"/>
      <c r="B7243" s="12"/>
      <c r="C7243" s="13"/>
      <c r="D7243" s="13"/>
      <c r="E7243" s="13"/>
      <c r="F7243" s="13"/>
    </row>
    <row r="7244" spans="1:6">
      <c r="A7244" s="112"/>
      <c r="B7244" s="12"/>
      <c r="C7244" s="13"/>
      <c r="D7244" s="13"/>
      <c r="E7244" s="13"/>
      <c r="F7244" s="13"/>
    </row>
    <row r="7245" spans="1:6">
      <c r="A7245" s="112"/>
      <c r="B7245" s="12"/>
      <c r="C7245" s="13"/>
      <c r="D7245" s="13"/>
      <c r="E7245" s="13"/>
      <c r="F7245" s="13"/>
    </row>
    <row r="7246" spans="1:6">
      <c r="A7246" s="112"/>
      <c r="B7246" s="12"/>
      <c r="C7246" s="13"/>
      <c r="D7246" s="13"/>
      <c r="E7246" s="13"/>
      <c r="F7246" s="13"/>
    </row>
    <row r="7247" spans="1:6">
      <c r="A7247" s="112"/>
      <c r="B7247" s="12"/>
      <c r="C7247" s="13"/>
      <c r="D7247" s="13"/>
      <c r="E7247" s="13"/>
      <c r="F7247" s="13"/>
    </row>
    <row r="7248" spans="1:6">
      <c r="A7248" s="112"/>
      <c r="B7248" s="12"/>
      <c r="C7248" s="13"/>
      <c r="D7248" s="13"/>
      <c r="E7248" s="13"/>
      <c r="F7248" s="13"/>
    </row>
    <row r="7249" spans="1:6">
      <c r="A7249" s="112"/>
      <c r="B7249" s="12"/>
      <c r="C7249" s="13"/>
      <c r="D7249" s="13"/>
      <c r="E7249" s="13"/>
      <c r="F7249" s="13"/>
    </row>
    <row r="7250" spans="1:6">
      <c r="A7250" s="112"/>
      <c r="B7250" s="12"/>
      <c r="C7250" s="13"/>
      <c r="D7250" s="13"/>
      <c r="E7250" s="13"/>
      <c r="F7250" s="13"/>
    </row>
    <row r="7251" spans="1:6">
      <c r="A7251" s="112"/>
      <c r="B7251" s="12"/>
      <c r="C7251" s="13"/>
      <c r="D7251" s="13"/>
      <c r="E7251" s="13"/>
      <c r="F7251" s="13"/>
    </row>
    <row r="7252" spans="1:6">
      <c r="A7252" s="112"/>
      <c r="B7252" s="12"/>
      <c r="C7252" s="13"/>
      <c r="D7252" s="13"/>
      <c r="E7252" s="13"/>
      <c r="F7252" s="13"/>
    </row>
    <row r="7253" spans="1:6">
      <c r="A7253" s="112"/>
      <c r="B7253" s="12"/>
      <c r="C7253" s="13"/>
      <c r="D7253" s="13"/>
      <c r="E7253" s="13"/>
      <c r="F7253" s="13"/>
    </row>
    <row r="7254" spans="1:6">
      <c r="A7254" s="112"/>
      <c r="B7254" s="12"/>
      <c r="C7254" s="13"/>
      <c r="D7254" s="13"/>
      <c r="E7254" s="13"/>
      <c r="F7254" s="13"/>
    </row>
    <row r="7255" spans="1:6">
      <c r="A7255" s="112"/>
      <c r="B7255" s="12"/>
      <c r="C7255" s="13"/>
      <c r="D7255" s="13"/>
      <c r="E7255" s="13"/>
      <c r="F7255" s="13"/>
    </row>
    <row r="7256" spans="1:6">
      <c r="A7256" s="112"/>
      <c r="B7256" s="12"/>
      <c r="C7256" s="13"/>
      <c r="D7256" s="13"/>
      <c r="E7256" s="13"/>
      <c r="F7256" s="13"/>
    </row>
    <row r="7257" spans="1:6">
      <c r="A7257" s="112"/>
      <c r="B7257" s="12"/>
      <c r="C7257" s="13"/>
      <c r="D7257" s="13"/>
      <c r="E7257" s="13"/>
      <c r="F7257" s="13"/>
    </row>
    <row r="7258" spans="1:6">
      <c r="A7258" s="112"/>
      <c r="B7258" s="12"/>
      <c r="C7258" s="13"/>
      <c r="D7258" s="13"/>
      <c r="E7258" s="13"/>
      <c r="F7258" s="13"/>
    </row>
    <row r="7259" spans="1:6">
      <c r="A7259" s="112"/>
      <c r="B7259" s="12"/>
      <c r="C7259" s="13"/>
      <c r="D7259" s="13"/>
      <c r="E7259" s="13"/>
      <c r="F7259" s="13"/>
    </row>
    <row r="7260" spans="1:6">
      <c r="A7260" s="112"/>
      <c r="B7260" s="12"/>
      <c r="C7260" s="13"/>
      <c r="D7260" s="13"/>
      <c r="E7260" s="13"/>
      <c r="F7260" s="13"/>
    </row>
    <row r="7261" spans="1:6">
      <c r="A7261" s="112"/>
      <c r="B7261" s="12"/>
      <c r="C7261" s="13"/>
      <c r="D7261" s="13"/>
      <c r="E7261" s="13"/>
      <c r="F7261" s="13"/>
    </row>
    <row r="7262" spans="1:6">
      <c r="A7262" s="112"/>
      <c r="B7262" s="12"/>
      <c r="C7262" s="13"/>
      <c r="D7262" s="13"/>
      <c r="E7262" s="13"/>
      <c r="F7262" s="13"/>
    </row>
    <row r="7263" spans="1:6">
      <c r="A7263" s="112"/>
      <c r="B7263" s="12"/>
      <c r="C7263" s="13"/>
      <c r="D7263" s="13"/>
      <c r="E7263" s="13"/>
      <c r="F7263" s="13"/>
    </row>
    <row r="7264" spans="1:6">
      <c r="A7264" s="112"/>
      <c r="B7264" s="12"/>
      <c r="C7264" s="13"/>
      <c r="D7264" s="13"/>
      <c r="E7264" s="13"/>
      <c r="F7264" s="13"/>
    </row>
    <row r="7265" spans="1:6">
      <c r="A7265" s="112"/>
      <c r="B7265" s="12"/>
      <c r="C7265" s="13"/>
      <c r="D7265" s="13"/>
      <c r="E7265" s="13"/>
      <c r="F7265" s="13"/>
    </row>
    <row r="7266" spans="1:6">
      <c r="A7266" s="112"/>
      <c r="B7266" s="12"/>
      <c r="C7266" s="13"/>
      <c r="D7266" s="13"/>
      <c r="E7266" s="13"/>
      <c r="F7266" s="13"/>
    </row>
    <row r="7267" spans="1:6">
      <c r="A7267" s="112"/>
      <c r="B7267" s="12"/>
      <c r="C7267" s="13"/>
      <c r="D7267" s="13"/>
      <c r="E7267" s="13"/>
      <c r="F7267" s="13"/>
    </row>
    <row r="7268" spans="1:6">
      <c r="A7268" s="112"/>
      <c r="B7268" s="12"/>
      <c r="C7268" s="13"/>
      <c r="D7268" s="13"/>
      <c r="E7268" s="13"/>
      <c r="F7268" s="13"/>
    </row>
    <row r="7269" spans="1:6">
      <c r="A7269" s="112"/>
      <c r="B7269" s="12"/>
      <c r="C7269" s="13"/>
      <c r="D7269" s="13"/>
      <c r="E7269" s="13"/>
      <c r="F7269" s="13"/>
    </row>
    <row r="7270" spans="1:6">
      <c r="A7270" s="112"/>
      <c r="B7270" s="12"/>
      <c r="C7270" s="13"/>
      <c r="D7270" s="13"/>
      <c r="E7270" s="13"/>
      <c r="F7270" s="13"/>
    </row>
    <row r="7271" spans="1:6">
      <c r="A7271" s="112"/>
      <c r="B7271" s="12"/>
      <c r="C7271" s="13"/>
      <c r="D7271" s="13"/>
      <c r="E7271" s="13"/>
      <c r="F7271" s="13"/>
    </row>
    <row r="7272" spans="1:6">
      <c r="A7272" s="112"/>
      <c r="B7272" s="12"/>
      <c r="C7272" s="13"/>
      <c r="D7272" s="13"/>
      <c r="E7272" s="13"/>
      <c r="F7272" s="13"/>
    </row>
    <row r="7273" spans="1:6">
      <c r="A7273" s="112"/>
      <c r="B7273" s="12"/>
      <c r="C7273" s="13"/>
      <c r="D7273" s="13"/>
      <c r="E7273" s="13"/>
      <c r="F7273" s="13"/>
    </row>
    <row r="7274" spans="1:6">
      <c r="A7274" s="112"/>
      <c r="B7274" s="12"/>
      <c r="C7274" s="13"/>
      <c r="D7274" s="13"/>
      <c r="E7274" s="13"/>
      <c r="F7274" s="13"/>
    </row>
    <row r="7275" spans="1:6">
      <c r="A7275" s="112"/>
      <c r="B7275" s="12"/>
      <c r="C7275" s="13"/>
      <c r="D7275" s="13"/>
      <c r="E7275" s="13"/>
      <c r="F7275" s="13"/>
    </row>
    <row r="7276" spans="1:6">
      <c r="A7276" s="112"/>
      <c r="B7276" s="12"/>
      <c r="C7276" s="13"/>
      <c r="D7276" s="13"/>
      <c r="E7276" s="13"/>
      <c r="F7276" s="13"/>
    </row>
    <row r="7277" spans="1:6">
      <c r="A7277" s="112"/>
      <c r="B7277" s="12"/>
      <c r="C7277" s="13"/>
      <c r="D7277" s="13"/>
      <c r="E7277" s="13"/>
      <c r="F7277" s="13"/>
    </row>
    <row r="7278" spans="1:6">
      <c r="A7278" s="112"/>
      <c r="B7278" s="12"/>
      <c r="C7278" s="13"/>
      <c r="D7278" s="13"/>
      <c r="E7278" s="13"/>
      <c r="F7278" s="13"/>
    </row>
    <row r="7279" spans="1:6">
      <c r="A7279" s="112"/>
      <c r="B7279" s="12"/>
      <c r="C7279" s="13"/>
      <c r="D7279" s="13"/>
      <c r="E7279" s="13"/>
      <c r="F7279" s="13"/>
    </row>
    <row r="7280" spans="1:6">
      <c r="A7280" s="112"/>
      <c r="B7280" s="12"/>
      <c r="C7280" s="13"/>
      <c r="D7280" s="13"/>
      <c r="E7280" s="13"/>
      <c r="F7280" s="13"/>
    </row>
    <row r="7281" spans="1:6">
      <c r="A7281" s="112"/>
      <c r="B7281" s="12"/>
      <c r="C7281" s="13"/>
      <c r="D7281" s="13"/>
      <c r="E7281" s="13"/>
      <c r="F7281" s="13"/>
    </row>
    <row r="7282" spans="1:6">
      <c r="A7282" s="112"/>
      <c r="B7282" s="12"/>
      <c r="C7282" s="13"/>
      <c r="D7282" s="13"/>
      <c r="E7282" s="13"/>
      <c r="F7282" s="13"/>
    </row>
    <row r="7283" spans="1:6">
      <c r="A7283" s="112"/>
      <c r="B7283" s="12"/>
      <c r="C7283" s="13"/>
      <c r="D7283" s="13"/>
      <c r="E7283" s="13"/>
      <c r="F7283" s="13"/>
    </row>
    <row r="7284" spans="1:6">
      <c r="A7284" s="112"/>
      <c r="B7284" s="12"/>
      <c r="C7284" s="13"/>
      <c r="D7284" s="13"/>
      <c r="E7284" s="13"/>
      <c r="F7284" s="13"/>
    </row>
    <row r="7285" spans="1:6">
      <c r="A7285" s="112"/>
      <c r="B7285" s="12"/>
      <c r="C7285" s="13"/>
      <c r="D7285" s="13"/>
      <c r="E7285" s="13"/>
      <c r="F7285" s="13"/>
    </row>
    <row r="7286" spans="1:6">
      <c r="A7286" s="112"/>
      <c r="B7286" s="12"/>
      <c r="C7286" s="13"/>
      <c r="D7286" s="13"/>
      <c r="E7286" s="13"/>
      <c r="F7286" s="13"/>
    </row>
    <row r="7287" spans="1:6">
      <c r="A7287" s="112"/>
      <c r="B7287" s="12"/>
      <c r="C7287" s="13"/>
      <c r="D7287" s="13"/>
      <c r="E7287" s="13"/>
      <c r="F7287" s="13"/>
    </row>
    <row r="7288" spans="1:6">
      <c r="A7288" s="112"/>
      <c r="B7288" s="12"/>
      <c r="C7288" s="13"/>
      <c r="D7288" s="13"/>
      <c r="E7288" s="13"/>
      <c r="F7288" s="13"/>
    </row>
    <row r="7289" spans="1:6">
      <c r="A7289" s="112"/>
      <c r="B7289" s="12"/>
      <c r="C7289" s="13"/>
      <c r="D7289" s="13"/>
      <c r="E7289" s="13"/>
      <c r="F7289" s="13"/>
    </row>
    <row r="7290" spans="1:6">
      <c r="A7290" s="112"/>
      <c r="B7290" s="12"/>
      <c r="C7290" s="13"/>
      <c r="D7290" s="13"/>
      <c r="E7290" s="13"/>
      <c r="F7290" s="13"/>
    </row>
    <row r="7291" spans="1:6">
      <c r="A7291" s="112"/>
      <c r="B7291" s="12"/>
      <c r="C7291" s="13"/>
      <c r="D7291" s="13"/>
      <c r="E7291" s="13"/>
      <c r="F7291" s="13"/>
    </row>
    <row r="7292" spans="1:6">
      <c r="A7292" s="112"/>
      <c r="B7292" s="12"/>
      <c r="C7292" s="13"/>
      <c r="D7292" s="13"/>
      <c r="E7292" s="13"/>
      <c r="F7292" s="13"/>
    </row>
    <row r="7293" spans="1:6">
      <c r="A7293" s="112"/>
      <c r="B7293" s="12"/>
      <c r="C7293" s="13"/>
      <c r="D7293" s="13"/>
      <c r="E7293" s="13"/>
      <c r="F7293" s="13"/>
    </row>
    <row r="7294" spans="1:6">
      <c r="A7294" s="112"/>
      <c r="B7294" s="12"/>
      <c r="C7294" s="13"/>
      <c r="D7294" s="13"/>
      <c r="E7294" s="13"/>
      <c r="F7294" s="13"/>
    </row>
    <row r="7295" spans="1:6">
      <c r="A7295" s="112"/>
      <c r="B7295" s="12"/>
      <c r="C7295" s="13"/>
      <c r="D7295" s="13"/>
      <c r="E7295" s="13"/>
      <c r="F7295" s="13"/>
    </row>
    <row r="7296" spans="1:6">
      <c r="A7296" s="112"/>
      <c r="B7296" s="12"/>
      <c r="C7296" s="13"/>
      <c r="D7296" s="13"/>
      <c r="E7296" s="13"/>
      <c r="F7296" s="13"/>
    </row>
    <row r="7297" spans="1:6">
      <c r="A7297" s="112"/>
      <c r="B7297" s="12"/>
      <c r="C7297" s="13"/>
      <c r="D7297" s="13"/>
      <c r="E7297" s="13"/>
      <c r="F7297" s="13"/>
    </row>
    <row r="7298" spans="1:6">
      <c r="A7298" s="112"/>
      <c r="B7298" s="12"/>
      <c r="C7298" s="13"/>
      <c r="D7298" s="13"/>
      <c r="E7298" s="13"/>
      <c r="F7298" s="13"/>
    </row>
    <row r="7299" spans="1:6">
      <c r="A7299" s="112"/>
      <c r="B7299" s="12"/>
      <c r="C7299" s="13"/>
      <c r="D7299" s="13"/>
      <c r="E7299" s="13"/>
      <c r="F7299" s="13"/>
    </row>
    <row r="7300" spans="1:6" ht="15" customHeight="1">
      <c r="A7300" s="112"/>
      <c r="B7300" s="12"/>
      <c r="C7300" s="13"/>
      <c r="D7300" s="13"/>
      <c r="E7300" s="13"/>
      <c r="F7300" s="13"/>
    </row>
    <row r="7301" spans="1:6">
      <c r="A7301" s="112"/>
      <c r="B7301" s="12"/>
      <c r="C7301" s="13"/>
      <c r="D7301" s="13"/>
      <c r="E7301" s="13"/>
      <c r="F7301" s="13"/>
    </row>
    <row r="7302" spans="1:6">
      <c r="A7302" s="112"/>
      <c r="B7302" s="12"/>
      <c r="C7302" s="13"/>
      <c r="D7302" s="13"/>
      <c r="E7302" s="13"/>
      <c r="F7302" s="13"/>
    </row>
    <row r="7303" spans="1:6">
      <c r="A7303" s="112"/>
      <c r="B7303" s="12"/>
      <c r="C7303" s="13"/>
      <c r="D7303" s="13"/>
      <c r="E7303" s="13"/>
      <c r="F7303" s="13"/>
    </row>
    <row r="7304" spans="1:6">
      <c r="A7304" s="112"/>
      <c r="B7304" s="12"/>
      <c r="C7304" s="13"/>
      <c r="D7304" s="13"/>
      <c r="E7304" s="13"/>
      <c r="F7304" s="13"/>
    </row>
    <row r="7305" spans="1:6">
      <c r="A7305" s="112"/>
      <c r="B7305" s="12"/>
      <c r="C7305" s="13"/>
      <c r="D7305" s="13"/>
      <c r="E7305" s="13"/>
      <c r="F7305" s="13"/>
    </row>
    <row r="7306" spans="1:6">
      <c r="A7306" s="112"/>
      <c r="B7306" s="12"/>
      <c r="C7306" s="13"/>
      <c r="D7306" s="13"/>
      <c r="E7306" s="13"/>
      <c r="F7306" s="13"/>
    </row>
    <row r="7307" spans="1:6">
      <c r="A7307" s="112"/>
      <c r="B7307" s="12"/>
      <c r="C7307" s="13"/>
      <c r="D7307" s="13"/>
      <c r="E7307" s="13"/>
      <c r="F7307" s="13"/>
    </row>
    <row r="7308" spans="1:6">
      <c r="A7308" s="112"/>
      <c r="B7308" s="12"/>
      <c r="C7308" s="13"/>
      <c r="D7308" s="13"/>
      <c r="E7308" s="13"/>
      <c r="F7308" s="13"/>
    </row>
    <row r="7309" spans="1:6">
      <c r="A7309" s="112"/>
      <c r="B7309" s="12"/>
      <c r="C7309" s="13"/>
      <c r="D7309" s="13"/>
      <c r="E7309" s="13"/>
      <c r="F7309" s="13"/>
    </row>
    <row r="7310" spans="1:6">
      <c r="A7310" s="112"/>
      <c r="B7310" s="12"/>
      <c r="C7310" s="13"/>
      <c r="D7310" s="13"/>
      <c r="E7310" s="13"/>
      <c r="F7310" s="13"/>
    </row>
    <row r="7311" spans="1:6">
      <c r="A7311" s="112"/>
      <c r="B7311" s="12"/>
      <c r="C7311" s="13"/>
      <c r="D7311" s="13"/>
      <c r="E7311" s="13"/>
      <c r="F7311" s="13"/>
    </row>
    <row r="7312" spans="1:6">
      <c r="A7312" s="112"/>
      <c r="B7312" s="12"/>
      <c r="C7312" s="13"/>
      <c r="D7312" s="13"/>
      <c r="E7312" s="13"/>
      <c r="F7312" s="13"/>
    </row>
    <row r="7313" spans="1:6">
      <c r="A7313" s="112"/>
      <c r="B7313" s="12"/>
      <c r="C7313" s="13"/>
      <c r="D7313" s="13"/>
      <c r="E7313" s="13"/>
      <c r="F7313" s="13"/>
    </row>
    <row r="7314" spans="1:6">
      <c r="A7314" s="112"/>
      <c r="B7314" s="12"/>
      <c r="C7314" s="13"/>
      <c r="D7314" s="13"/>
      <c r="E7314" s="13"/>
      <c r="F7314" s="13"/>
    </row>
    <row r="7315" spans="1:6">
      <c r="A7315" s="112"/>
      <c r="B7315" s="12"/>
      <c r="C7315" s="13"/>
      <c r="D7315" s="13"/>
      <c r="E7315" s="13"/>
      <c r="F7315" s="13"/>
    </row>
    <row r="7316" spans="1:6">
      <c r="A7316" s="112"/>
      <c r="B7316" s="12"/>
      <c r="C7316" s="13"/>
      <c r="D7316" s="13"/>
      <c r="E7316" s="13"/>
      <c r="F7316" s="13"/>
    </row>
    <row r="7317" spans="1:6">
      <c r="A7317" s="112"/>
      <c r="B7317" s="12"/>
      <c r="C7317" s="13"/>
      <c r="D7317" s="13"/>
      <c r="E7317" s="13"/>
      <c r="F7317" s="13"/>
    </row>
    <row r="7318" spans="1:6">
      <c r="A7318" s="112"/>
      <c r="B7318" s="12"/>
      <c r="C7318" s="13"/>
      <c r="D7318" s="13"/>
      <c r="E7318" s="13"/>
      <c r="F7318" s="13"/>
    </row>
    <row r="7319" spans="1:6">
      <c r="A7319" s="112"/>
      <c r="B7319" s="12"/>
      <c r="C7319" s="13"/>
      <c r="D7319" s="13"/>
      <c r="E7319" s="13"/>
      <c r="F7319" s="13"/>
    </row>
    <row r="7320" spans="1:6">
      <c r="A7320" s="112"/>
      <c r="B7320" s="12"/>
      <c r="C7320" s="13"/>
      <c r="D7320" s="13"/>
      <c r="E7320" s="13"/>
      <c r="F7320" s="13"/>
    </row>
    <row r="7321" spans="1:6">
      <c r="A7321" s="112"/>
      <c r="B7321" s="12"/>
      <c r="C7321" s="13"/>
      <c r="D7321" s="13"/>
      <c r="E7321" s="13"/>
      <c r="F7321" s="13"/>
    </row>
    <row r="7322" spans="1:6">
      <c r="A7322" s="112"/>
      <c r="B7322" s="12"/>
      <c r="C7322" s="13"/>
      <c r="D7322" s="13"/>
      <c r="E7322" s="13"/>
      <c r="F7322" s="13"/>
    </row>
    <row r="7323" spans="1:6">
      <c r="A7323" s="112"/>
      <c r="B7323" s="12"/>
      <c r="C7323" s="13"/>
      <c r="D7323" s="13"/>
      <c r="E7323" s="13"/>
      <c r="F7323" s="13"/>
    </row>
    <row r="7324" spans="1:6">
      <c r="A7324" s="112"/>
      <c r="B7324" s="12"/>
      <c r="C7324" s="13"/>
      <c r="D7324" s="13"/>
      <c r="E7324" s="13"/>
      <c r="F7324" s="13"/>
    </row>
    <row r="7325" spans="1:6">
      <c r="A7325" s="112"/>
      <c r="B7325" s="12"/>
      <c r="C7325" s="13"/>
      <c r="D7325" s="13"/>
      <c r="E7325" s="13"/>
      <c r="F7325" s="13"/>
    </row>
    <row r="7326" spans="1:6">
      <c r="A7326" s="112"/>
      <c r="B7326" s="12"/>
      <c r="C7326" s="13"/>
      <c r="D7326" s="13"/>
      <c r="E7326" s="13"/>
      <c r="F7326" s="13"/>
    </row>
    <row r="7327" spans="1:6">
      <c r="A7327" s="112"/>
      <c r="B7327" s="12"/>
      <c r="C7327" s="13"/>
      <c r="D7327" s="13"/>
      <c r="E7327" s="13"/>
      <c r="F7327" s="13"/>
    </row>
    <row r="7328" spans="1:6">
      <c r="A7328" s="112"/>
      <c r="B7328" s="12"/>
      <c r="C7328" s="13"/>
      <c r="D7328" s="13"/>
      <c r="E7328" s="13"/>
      <c r="F7328" s="13"/>
    </row>
    <row r="7329" spans="1:6">
      <c r="A7329" s="112"/>
      <c r="B7329" s="12"/>
      <c r="C7329" s="13"/>
      <c r="D7329" s="13"/>
      <c r="E7329" s="13"/>
      <c r="F7329" s="13"/>
    </row>
    <row r="7330" spans="1:6">
      <c r="A7330" s="112"/>
      <c r="B7330" s="12"/>
      <c r="C7330" s="13"/>
      <c r="D7330" s="13"/>
      <c r="E7330" s="13"/>
      <c r="F7330" s="13"/>
    </row>
    <row r="7331" spans="1:6">
      <c r="A7331" s="112"/>
      <c r="B7331" s="12"/>
      <c r="C7331" s="13"/>
      <c r="D7331" s="13"/>
      <c r="E7331" s="13"/>
      <c r="F7331" s="13"/>
    </row>
    <row r="7332" spans="1:6">
      <c r="A7332" s="112"/>
      <c r="B7332" s="12"/>
      <c r="C7332" s="13"/>
      <c r="D7332" s="13"/>
      <c r="E7332" s="13"/>
      <c r="F7332" s="13"/>
    </row>
    <row r="7333" spans="1:6">
      <c r="A7333" s="112"/>
      <c r="B7333" s="12"/>
      <c r="C7333" s="13"/>
      <c r="D7333" s="13"/>
      <c r="E7333" s="13"/>
      <c r="F7333" s="13"/>
    </row>
    <row r="7334" spans="1:6">
      <c r="A7334" s="112"/>
      <c r="B7334" s="12"/>
      <c r="C7334" s="13"/>
      <c r="D7334" s="13"/>
      <c r="E7334" s="13"/>
      <c r="F7334" s="13"/>
    </row>
    <row r="7335" spans="1:6">
      <c r="A7335" s="112"/>
      <c r="B7335" s="12"/>
      <c r="C7335" s="13"/>
      <c r="D7335" s="13"/>
      <c r="E7335" s="13"/>
      <c r="F7335" s="13"/>
    </row>
    <row r="7336" spans="1:6">
      <c r="A7336" s="112"/>
      <c r="B7336" s="12"/>
      <c r="C7336" s="13"/>
      <c r="D7336" s="13"/>
      <c r="E7336" s="13"/>
      <c r="F7336" s="13"/>
    </row>
    <row r="7337" spans="1:6">
      <c r="A7337" s="112"/>
      <c r="B7337" s="12"/>
      <c r="C7337" s="13"/>
      <c r="D7337" s="13"/>
      <c r="E7337" s="13"/>
      <c r="F7337" s="13"/>
    </row>
    <row r="7338" spans="1:6">
      <c r="A7338" s="112"/>
      <c r="B7338" s="12"/>
      <c r="C7338" s="13"/>
      <c r="D7338" s="13"/>
      <c r="E7338" s="13"/>
      <c r="F7338" s="13"/>
    </row>
    <row r="7339" spans="1:6">
      <c r="A7339" s="112"/>
      <c r="B7339" s="12"/>
      <c r="C7339" s="13"/>
      <c r="D7339" s="13"/>
      <c r="E7339" s="13"/>
      <c r="F7339" s="13"/>
    </row>
    <row r="7340" spans="1:6">
      <c r="A7340" s="112"/>
      <c r="B7340" s="12"/>
      <c r="C7340" s="13"/>
      <c r="D7340" s="13"/>
      <c r="E7340" s="13"/>
      <c r="F7340" s="13"/>
    </row>
    <row r="7341" spans="1:6">
      <c r="A7341" s="112"/>
      <c r="B7341" s="12"/>
      <c r="C7341" s="13"/>
      <c r="D7341" s="13"/>
      <c r="E7341" s="13"/>
      <c r="F7341" s="13"/>
    </row>
    <row r="7342" spans="1:6">
      <c r="A7342" s="112"/>
      <c r="B7342" s="12"/>
      <c r="C7342" s="13"/>
      <c r="D7342" s="13"/>
      <c r="E7342" s="13"/>
      <c r="F7342" s="13"/>
    </row>
    <row r="7343" spans="1:6">
      <c r="A7343" s="112"/>
      <c r="B7343" s="12"/>
      <c r="C7343" s="13"/>
      <c r="D7343" s="13"/>
      <c r="E7343" s="13"/>
      <c r="F7343" s="13"/>
    </row>
    <row r="7344" spans="1:6">
      <c r="A7344" s="112"/>
      <c r="B7344" s="12"/>
      <c r="C7344" s="13"/>
      <c r="D7344" s="13"/>
      <c r="E7344" s="13"/>
      <c r="F7344" s="13"/>
    </row>
    <row r="7345" spans="1:6">
      <c r="A7345" s="112"/>
      <c r="B7345" s="12"/>
      <c r="C7345" s="13"/>
      <c r="D7345" s="13"/>
      <c r="E7345" s="13"/>
      <c r="F7345" s="13"/>
    </row>
    <row r="7346" spans="1:6">
      <c r="A7346" s="112"/>
      <c r="B7346" s="12"/>
      <c r="C7346" s="13"/>
      <c r="D7346" s="13"/>
      <c r="E7346" s="13"/>
      <c r="F7346" s="13"/>
    </row>
    <row r="7347" spans="1:6">
      <c r="A7347" s="112"/>
      <c r="B7347" s="12"/>
      <c r="C7347" s="13"/>
      <c r="D7347" s="13"/>
      <c r="E7347" s="13"/>
      <c r="F7347" s="13"/>
    </row>
    <row r="7348" spans="1:6">
      <c r="A7348" s="112"/>
      <c r="B7348" s="12"/>
      <c r="C7348" s="13"/>
      <c r="D7348" s="13"/>
      <c r="E7348" s="13"/>
      <c r="F7348" s="13"/>
    </row>
    <row r="7349" spans="1:6">
      <c r="A7349" s="112"/>
      <c r="B7349" s="12"/>
      <c r="C7349" s="13"/>
      <c r="D7349" s="13"/>
      <c r="E7349" s="13"/>
      <c r="F7349" s="13"/>
    </row>
    <row r="7350" spans="1:6">
      <c r="A7350" s="112"/>
      <c r="B7350" s="12"/>
      <c r="C7350" s="13"/>
      <c r="D7350" s="13"/>
      <c r="E7350" s="13"/>
      <c r="F7350" s="13"/>
    </row>
    <row r="7351" spans="1:6">
      <c r="A7351" s="112"/>
      <c r="B7351" s="12"/>
      <c r="C7351" s="13"/>
      <c r="D7351" s="13"/>
      <c r="E7351" s="13"/>
      <c r="F7351" s="13"/>
    </row>
    <row r="7352" spans="1:6">
      <c r="A7352" s="112"/>
      <c r="B7352" s="12"/>
      <c r="C7352" s="13"/>
      <c r="D7352" s="13"/>
      <c r="E7352" s="13"/>
      <c r="F7352" s="13"/>
    </row>
    <row r="7353" spans="1:6">
      <c r="A7353" s="112"/>
      <c r="B7353" s="12"/>
      <c r="C7353" s="13"/>
      <c r="D7353" s="13"/>
      <c r="E7353" s="13"/>
      <c r="F7353" s="13"/>
    </row>
    <row r="7354" spans="1:6">
      <c r="A7354" s="112"/>
      <c r="B7354" s="12"/>
      <c r="C7354" s="13"/>
      <c r="D7354" s="13"/>
      <c r="E7354" s="13"/>
      <c r="F7354" s="13"/>
    </row>
    <row r="7355" spans="1:6">
      <c r="A7355" s="112"/>
      <c r="B7355" s="12"/>
      <c r="C7355" s="13"/>
      <c r="D7355" s="13"/>
      <c r="E7355" s="13"/>
      <c r="F7355" s="13"/>
    </row>
    <row r="7356" spans="1:6">
      <c r="A7356" s="112"/>
      <c r="B7356" s="12"/>
      <c r="C7356" s="13"/>
      <c r="D7356" s="13"/>
      <c r="E7356" s="13"/>
      <c r="F7356" s="13"/>
    </row>
    <row r="7357" spans="1:6">
      <c r="A7357" s="112"/>
      <c r="B7357" s="12"/>
      <c r="C7357" s="13"/>
      <c r="D7357" s="13"/>
      <c r="E7357" s="13"/>
      <c r="F7357" s="13"/>
    </row>
    <row r="7358" spans="1:6">
      <c r="A7358" s="112"/>
      <c r="B7358" s="12"/>
      <c r="C7358" s="13"/>
      <c r="D7358" s="13"/>
      <c r="E7358" s="13"/>
      <c r="F7358" s="13"/>
    </row>
    <row r="7359" spans="1:6">
      <c r="A7359" s="112"/>
      <c r="B7359" s="12"/>
      <c r="C7359" s="13"/>
      <c r="D7359" s="13"/>
      <c r="E7359" s="13"/>
      <c r="F7359" s="13"/>
    </row>
    <row r="7360" spans="1:6">
      <c r="A7360" s="112"/>
      <c r="B7360" s="12"/>
      <c r="C7360" s="13"/>
      <c r="D7360" s="13"/>
      <c r="E7360" s="13"/>
      <c r="F7360" s="13"/>
    </row>
    <row r="7361" spans="1:6">
      <c r="A7361" s="112"/>
      <c r="B7361" s="12"/>
      <c r="C7361" s="13"/>
      <c r="D7361" s="13"/>
      <c r="E7361" s="13"/>
      <c r="F7361" s="13"/>
    </row>
    <row r="7362" spans="1:6">
      <c r="A7362" s="112"/>
      <c r="B7362" s="12"/>
      <c r="C7362" s="13"/>
      <c r="D7362" s="13"/>
      <c r="E7362" s="13"/>
      <c r="F7362" s="13"/>
    </row>
    <row r="7363" spans="1:6">
      <c r="A7363" s="112"/>
      <c r="B7363" s="12"/>
      <c r="C7363" s="13"/>
      <c r="D7363" s="13"/>
      <c r="E7363" s="13"/>
      <c r="F7363" s="13"/>
    </row>
    <row r="7364" spans="1:6">
      <c r="A7364" s="112"/>
      <c r="B7364" s="12"/>
      <c r="C7364" s="13"/>
      <c r="D7364" s="13"/>
      <c r="E7364" s="13"/>
      <c r="F7364" s="13"/>
    </row>
    <row r="7365" spans="1:6">
      <c r="A7365" s="112"/>
      <c r="B7365" s="12"/>
      <c r="C7365" s="13"/>
      <c r="D7365" s="13"/>
      <c r="E7365" s="13"/>
      <c r="F7365" s="13"/>
    </row>
    <row r="7366" spans="1:6">
      <c r="A7366" s="112"/>
      <c r="B7366" s="12"/>
      <c r="C7366" s="13"/>
      <c r="D7366" s="13"/>
      <c r="E7366" s="13"/>
      <c r="F7366" s="13"/>
    </row>
    <row r="7367" spans="1:6">
      <c r="A7367" s="112"/>
      <c r="B7367" s="12"/>
      <c r="C7367" s="13"/>
      <c r="D7367" s="13"/>
      <c r="E7367" s="13"/>
      <c r="F7367" s="13"/>
    </row>
    <row r="7368" spans="1:6">
      <c r="A7368" s="112"/>
      <c r="B7368" s="12"/>
      <c r="C7368" s="13"/>
      <c r="D7368" s="13"/>
      <c r="E7368" s="13"/>
      <c r="F7368" s="13"/>
    </row>
    <row r="7369" spans="1:6">
      <c r="A7369" s="112"/>
      <c r="B7369" s="12"/>
      <c r="C7369" s="13"/>
      <c r="D7369" s="13"/>
      <c r="E7369" s="13"/>
      <c r="F7369" s="13"/>
    </row>
    <row r="7370" spans="1:6">
      <c r="A7370" s="112"/>
      <c r="B7370" s="12"/>
      <c r="C7370" s="13"/>
      <c r="D7370" s="13"/>
      <c r="E7370" s="13"/>
      <c r="F7370" s="13"/>
    </row>
    <row r="7371" spans="1:6">
      <c r="A7371" s="112"/>
      <c r="B7371" s="12"/>
      <c r="C7371" s="13"/>
      <c r="D7371" s="13"/>
      <c r="E7371" s="13"/>
      <c r="F7371" s="13"/>
    </row>
    <row r="7372" spans="1:6">
      <c r="A7372" s="112"/>
      <c r="B7372" s="12"/>
      <c r="C7372" s="13"/>
      <c r="D7372" s="13"/>
      <c r="E7372" s="13"/>
      <c r="F7372" s="13"/>
    </row>
    <row r="7373" spans="1:6">
      <c r="A7373" s="112"/>
      <c r="B7373" s="12"/>
      <c r="C7373" s="13"/>
      <c r="D7373" s="13"/>
      <c r="E7373" s="13"/>
      <c r="F7373" s="13"/>
    </row>
    <row r="7374" spans="1:6">
      <c r="A7374" s="112"/>
      <c r="B7374" s="12"/>
      <c r="C7374" s="13"/>
      <c r="D7374" s="13"/>
      <c r="E7374" s="13"/>
      <c r="F7374" s="13"/>
    </row>
    <row r="7375" spans="1:6">
      <c r="A7375" s="112"/>
      <c r="B7375" s="12"/>
      <c r="C7375" s="13"/>
      <c r="D7375" s="13"/>
      <c r="E7375" s="13"/>
      <c r="F7375" s="13"/>
    </row>
    <row r="7376" spans="1:6">
      <c r="A7376" s="112"/>
      <c r="B7376" s="12"/>
      <c r="C7376" s="13"/>
      <c r="D7376" s="13"/>
      <c r="E7376" s="13"/>
      <c r="F7376" s="13"/>
    </row>
    <row r="7377" spans="1:6">
      <c r="A7377" s="112"/>
      <c r="B7377" s="12"/>
      <c r="C7377" s="13"/>
      <c r="D7377" s="13"/>
      <c r="E7377" s="13"/>
      <c r="F7377" s="13"/>
    </row>
    <row r="7378" spans="1:6">
      <c r="A7378" s="112"/>
      <c r="B7378" s="12"/>
      <c r="C7378" s="13"/>
      <c r="D7378" s="13"/>
      <c r="E7378" s="13"/>
      <c r="F7378" s="13"/>
    </row>
    <row r="7379" spans="1:6">
      <c r="A7379" s="112"/>
      <c r="B7379" s="12"/>
      <c r="C7379" s="13"/>
      <c r="D7379" s="13"/>
      <c r="E7379" s="13"/>
      <c r="F7379" s="13"/>
    </row>
    <row r="7380" spans="1:6">
      <c r="A7380" s="112"/>
      <c r="B7380" s="12"/>
      <c r="C7380" s="13"/>
      <c r="D7380" s="13"/>
      <c r="E7380" s="13"/>
      <c r="F7380" s="13"/>
    </row>
    <row r="7381" spans="1:6">
      <c r="A7381" s="112"/>
      <c r="B7381" s="12"/>
      <c r="C7381" s="13"/>
      <c r="D7381" s="13"/>
      <c r="E7381" s="13"/>
      <c r="F7381" s="13"/>
    </row>
    <row r="7382" spans="1:6">
      <c r="A7382" s="112"/>
      <c r="B7382" s="12"/>
      <c r="C7382" s="13"/>
      <c r="D7382" s="13"/>
      <c r="E7382" s="13"/>
      <c r="F7382" s="13"/>
    </row>
    <row r="7383" spans="1:6">
      <c r="A7383" s="112"/>
      <c r="B7383" s="12"/>
      <c r="C7383" s="13"/>
      <c r="D7383" s="13"/>
      <c r="E7383" s="13"/>
      <c r="F7383" s="13"/>
    </row>
    <row r="7384" spans="1:6">
      <c r="A7384" s="112"/>
      <c r="B7384" s="12"/>
      <c r="C7384" s="13"/>
      <c r="D7384" s="13"/>
      <c r="E7384" s="13"/>
      <c r="F7384" s="13"/>
    </row>
    <row r="7385" spans="1:6">
      <c r="A7385" s="112"/>
      <c r="B7385" s="12"/>
      <c r="C7385" s="13"/>
      <c r="D7385" s="13"/>
      <c r="E7385" s="13"/>
      <c r="F7385" s="13"/>
    </row>
    <row r="7386" spans="1:6">
      <c r="A7386" s="112"/>
      <c r="B7386" s="12"/>
      <c r="C7386" s="13"/>
      <c r="D7386" s="13"/>
      <c r="E7386" s="13"/>
      <c r="F7386" s="13"/>
    </row>
    <row r="7387" spans="1:6">
      <c r="A7387" s="112"/>
      <c r="B7387" s="12"/>
      <c r="C7387" s="13"/>
      <c r="D7387" s="13"/>
      <c r="E7387" s="13"/>
      <c r="F7387" s="13"/>
    </row>
    <row r="7388" spans="1:6">
      <c r="A7388" s="112"/>
      <c r="B7388" s="12"/>
      <c r="C7388" s="13"/>
      <c r="D7388" s="13"/>
      <c r="E7388" s="13"/>
      <c r="F7388" s="13"/>
    </row>
    <row r="7389" spans="1:6">
      <c r="A7389" s="112"/>
      <c r="B7389" s="12"/>
      <c r="C7389" s="13"/>
      <c r="D7389" s="13"/>
      <c r="E7389" s="13"/>
      <c r="F7389" s="13"/>
    </row>
    <row r="7390" spans="1:6">
      <c r="A7390" s="112"/>
      <c r="B7390" s="12"/>
      <c r="C7390" s="13"/>
      <c r="D7390" s="13"/>
      <c r="E7390" s="13"/>
      <c r="F7390" s="13"/>
    </row>
    <row r="7391" spans="1:6">
      <c r="A7391" s="112"/>
      <c r="B7391" s="12"/>
      <c r="C7391" s="13"/>
      <c r="D7391" s="13"/>
      <c r="E7391" s="13"/>
      <c r="F7391" s="13"/>
    </row>
    <row r="7392" spans="1:6">
      <c r="A7392" s="112"/>
      <c r="B7392" s="12"/>
      <c r="C7392" s="13"/>
      <c r="D7392" s="13"/>
      <c r="E7392" s="13"/>
      <c r="F7392" s="13"/>
    </row>
    <row r="7393" spans="1:6">
      <c r="A7393" s="112"/>
      <c r="B7393" s="12"/>
      <c r="C7393" s="13"/>
      <c r="D7393" s="13"/>
      <c r="E7393" s="13"/>
      <c r="F7393" s="13"/>
    </row>
    <row r="7394" spans="1:6">
      <c r="A7394" s="112"/>
      <c r="B7394" s="12"/>
      <c r="C7394" s="13"/>
      <c r="D7394" s="13"/>
      <c r="E7394" s="13"/>
      <c r="F7394" s="13"/>
    </row>
    <row r="7395" spans="1:6">
      <c r="A7395" s="112"/>
      <c r="B7395" s="12"/>
      <c r="C7395" s="13"/>
      <c r="D7395" s="13"/>
      <c r="E7395" s="13"/>
      <c r="F7395" s="13"/>
    </row>
    <row r="7396" spans="1:6">
      <c r="A7396" s="112"/>
      <c r="B7396" s="12"/>
      <c r="C7396" s="13"/>
      <c r="D7396" s="13"/>
      <c r="E7396" s="13"/>
      <c r="F7396" s="13"/>
    </row>
    <row r="7397" spans="1:6">
      <c r="A7397" s="112"/>
      <c r="B7397" s="12"/>
      <c r="C7397" s="13"/>
      <c r="D7397" s="13"/>
      <c r="E7397" s="13"/>
      <c r="F7397" s="13"/>
    </row>
    <row r="7398" spans="1:6">
      <c r="A7398" s="112"/>
      <c r="B7398" s="12"/>
      <c r="C7398" s="13"/>
      <c r="D7398" s="13"/>
      <c r="E7398" s="13"/>
      <c r="F7398" s="13"/>
    </row>
    <row r="7399" spans="1:6">
      <c r="A7399" s="112"/>
      <c r="B7399" s="12"/>
      <c r="C7399" s="13"/>
      <c r="D7399" s="13"/>
      <c r="E7399" s="13"/>
      <c r="F7399" s="13"/>
    </row>
    <row r="7400" spans="1:6">
      <c r="A7400" s="112"/>
      <c r="B7400" s="12"/>
      <c r="C7400" s="13"/>
      <c r="D7400" s="13"/>
      <c r="E7400" s="13"/>
      <c r="F7400" s="13"/>
    </row>
    <row r="7401" spans="1:6">
      <c r="A7401" s="112"/>
      <c r="B7401" s="12"/>
      <c r="C7401" s="13"/>
      <c r="D7401" s="13"/>
      <c r="E7401" s="13"/>
      <c r="F7401" s="13"/>
    </row>
    <row r="7402" spans="1:6">
      <c r="A7402" s="112"/>
      <c r="B7402" s="12"/>
      <c r="C7402" s="13"/>
      <c r="D7402" s="13"/>
      <c r="E7402" s="13"/>
      <c r="F7402" s="13"/>
    </row>
    <row r="7403" spans="1:6">
      <c r="A7403" s="112"/>
      <c r="B7403" s="12"/>
      <c r="C7403" s="13"/>
      <c r="D7403" s="13"/>
      <c r="E7403" s="13"/>
      <c r="F7403" s="13"/>
    </row>
    <row r="7404" spans="1:6">
      <c r="A7404" s="112"/>
      <c r="B7404" s="12"/>
      <c r="C7404" s="13"/>
      <c r="D7404" s="13"/>
      <c r="E7404" s="13"/>
      <c r="F7404" s="13"/>
    </row>
    <row r="7405" spans="1:6">
      <c r="A7405" s="112"/>
      <c r="B7405" s="12"/>
      <c r="C7405" s="13"/>
      <c r="D7405" s="13"/>
      <c r="E7405" s="13"/>
      <c r="F7405" s="13"/>
    </row>
    <row r="7406" spans="1:6">
      <c r="A7406" s="112"/>
      <c r="B7406" s="12"/>
      <c r="C7406" s="13"/>
      <c r="D7406" s="13"/>
      <c r="E7406" s="13"/>
      <c r="F7406" s="13"/>
    </row>
    <row r="7407" spans="1:6">
      <c r="A7407" s="112"/>
      <c r="B7407" s="12"/>
      <c r="C7407" s="13"/>
      <c r="D7407" s="13"/>
      <c r="E7407" s="13"/>
      <c r="F7407" s="13"/>
    </row>
    <row r="7408" spans="1:6">
      <c r="A7408" s="112"/>
      <c r="B7408" s="12"/>
      <c r="C7408" s="13"/>
      <c r="D7408" s="13"/>
      <c r="E7408" s="13"/>
      <c r="F7408" s="13"/>
    </row>
    <row r="7409" spans="1:6">
      <c r="A7409" s="112"/>
      <c r="B7409" s="12"/>
      <c r="C7409" s="13"/>
      <c r="D7409" s="13"/>
      <c r="E7409" s="13"/>
      <c r="F7409" s="13"/>
    </row>
    <row r="7410" spans="1:6">
      <c r="A7410" s="112"/>
      <c r="B7410" s="12"/>
      <c r="C7410" s="13"/>
      <c r="D7410" s="13"/>
      <c r="E7410" s="13"/>
      <c r="F7410" s="13"/>
    </row>
    <row r="7411" spans="1:6">
      <c r="A7411" s="112"/>
      <c r="B7411" s="12"/>
      <c r="C7411" s="13"/>
      <c r="D7411" s="13"/>
      <c r="E7411" s="13"/>
      <c r="F7411" s="13"/>
    </row>
    <row r="7412" spans="1:6">
      <c r="A7412" s="112"/>
      <c r="B7412" s="12"/>
      <c r="C7412" s="13"/>
      <c r="D7412" s="13"/>
      <c r="E7412" s="13"/>
      <c r="F7412" s="13"/>
    </row>
    <row r="7413" spans="1:6">
      <c r="A7413" s="112"/>
      <c r="B7413" s="12"/>
      <c r="C7413" s="13"/>
      <c r="D7413" s="13"/>
      <c r="E7413" s="13"/>
      <c r="F7413" s="13"/>
    </row>
    <row r="7414" spans="1:6">
      <c r="A7414" s="112"/>
      <c r="B7414" s="12"/>
      <c r="C7414" s="13"/>
      <c r="D7414" s="13"/>
      <c r="E7414" s="13"/>
      <c r="F7414" s="13"/>
    </row>
    <row r="7415" spans="1:6">
      <c r="A7415" s="112"/>
      <c r="B7415" s="12"/>
      <c r="C7415" s="13"/>
      <c r="D7415" s="13"/>
      <c r="E7415" s="13"/>
      <c r="F7415" s="13"/>
    </row>
    <row r="7416" spans="1:6">
      <c r="A7416" s="112"/>
      <c r="B7416" s="12"/>
      <c r="C7416" s="13"/>
      <c r="D7416" s="13"/>
      <c r="E7416" s="13"/>
      <c r="F7416" s="13"/>
    </row>
    <row r="7417" spans="1:6">
      <c r="A7417" s="112"/>
      <c r="B7417" s="12"/>
      <c r="C7417" s="13"/>
      <c r="D7417" s="13"/>
      <c r="E7417" s="13"/>
      <c r="F7417" s="13"/>
    </row>
    <row r="7418" spans="1:6">
      <c r="A7418" s="112"/>
      <c r="B7418" s="12"/>
      <c r="C7418" s="13"/>
      <c r="D7418" s="13"/>
      <c r="E7418" s="13"/>
      <c r="F7418" s="13"/>
    </row>
    <row r="7419" spans="1:6">
      <c r="A7419" s="112"/>
      <c r="B7419" s="12"/>
      <c r="C7419" s="13"/>
      <c r="D7419" s="13"/>
      <c r="E7419" s="13"/>
      <c r="F7419" s="13"/>
    </row>
    <row r="7420" spans="1:6">
      <c r="A7420" s="112"/>
      <c r="B7420" s="12"/>
      <c r="C7420" s="13"/>
      <c r="D7420" s="13"/>
      <c r="E7420" s="13"/>
      <c r="F7420" s="13"/>
    </row>
    <row r="7421" spans="1:6">
      <c r="A7421" s="112"/>
      <c r="B7421" s="12"/>
      <c r="C7421" s="13"/>
      <c r="D7421" s="13"/>
      <c r="E7421" s="13"/>
      <c r="F7421" s="13"/>
    </row>
    <row r="7422" spans="1:6">
      <c r="A7422" s="112"/>
      <c r="B7422" s="12"/>
      <c r="C7422" s="13"/>
      <c r="D7422" s="13"/>
      <c r="E7422" s="13"/>
      <c r="F7422" s="13"/>
    </row>
    <row r="7423" spans="1:6">
      <c r="A7423" s="112"/>
      <c r="B7423" s="12"/>
      <c r="C7423" s="13"/>
      <c r="D7423" s="13"/>
      <c r="E7423" s="13"/>
      <c r="F7423" s="13"/>
    </row>
    <row r="7424" spans="1:6">
      <c r="A7424" s="112"/>
      <c r="B7424" s="12"/>
      <c r="C7424" s="13"/>
      <c r="D7424" s="13"/>
      <c r="E7424" s="13"/>
      <c r="F7424" s="13"/>
    </row>
    <row r="7425" spans="1:6">
      <c r="A7425" s="112"/>
      <c r="B7425" s="12"/>
      <c r="C7425" s="13"/>
      <c r="D7425" s="13"/>
      <c r="E7425" s="13"/>
      <c r="F7425" s="13"/>
    </row>
    <row r="7426" spans="1:6">
      <c r="A7426" s="112"/>
      <c r="B7426" s="12"/>
      <c r="C7426" s="13"/>
      <c r="D7426" s="13"/>
      <c r="E7426" s="13"/>
      <c r="F7426" s="13"/>
    </row>
    <row r="7427" spans="1:6">
      <c r="A7427" s="112"/>
      <c r="B7427" s="12"/>
      <c r="C7427" s="13"/>
      <c r="D7427" s="13"/>
      <c r="E7427" s="13"/>
      <c r="F7427" s="13"/>
    </row>
    <row r="7428" spans="1:6">
      <c r="A7428" s="112"/>
      <c r="B7428" s="12"/>
      <c r="C7428" s="13"/>
      <c r="D7428" s="13"/>
      <c r="E7428" s="13"/>
      <c r="F7428" s="13"/>
    </row>
    <row r="7429" spans="1:6">
      <c r="A7429" s="112"/>
      <c r="B7429" s="12"/>
      <c r="C7429" s="13"/>
      <c r="D7429" s="13"/>
      <c r="E7429" s="13"/>
      <c r="F7429" s="13"/>
    </row>
    <row r="7430" spans="1:6">
      <c r="A7430" s="112"/>
      <c r="B7430" s="12"/>
      <c r="C7430" s="13"/>
      <c r="D7430" s="13"/>
      <c r="E7430" s="13"/>
      <c r="F7430" s="13"/>
    </row>
    <row r="7431" spans="1:6">
      <c r="A7431" s="112"/>
      <c r="B7431" s="12"/>
      <c r="C7431" s="13"/>
      <c r="D7431" s="13"/>
      <c r="E7431" s="13"/>
      <c r="F7431" s="13"/>
    </row>
    <row r="7432" spans="1:6">
      <c r="A7432" s="112"/>
      <c r="B7432" s="12"/>
      <c r="C7432" s="13"/>
      <c r="D7432" s="13"/>
      <c r="E7432" s="13"/>
      <c r="F7432" s="13"/>
    </row>
    <row r="7433" spans="1:6">
      <c r="A7433" s="112"/>
      <c r="B7433" s="12"/>
      <c r="C7433" s="13"/>
      <c r="D7433" s="13"/>
      <c r="E7433" s="13"/>
      <c r="F7433" s="13"/>
    </row>
    <row r="7434" spans="1:6">
      <c r="A7434" s="112"/>
      <c r="B7434" s="12"/>
      <c r="C7434" s="13"/>
      <c r="D7434" s="13"/>
      <c r="E7434" s="13"/>
      <c r="F7434" s="13"/>
    </row>
    <row r="7435" spans="1:6">
      <c r="A7435" s="112"/>
      <c r="B7435" s="12"/>
      <c r="C7435" s="13"/>
      <c r="D7435" s="13"/>
      <c r="E7435" s="13"/>
      <c r="F7435" s="13"/>
    </row>
    <row r="7436" spans="1:6">
      <c r="A7436" s="112"/>
      <c r="B7436" s="12"/>
      <c r="C7436" s="13"/>
      <c r="D7436" s="13"/>
      <c r="E7436" s="13"/>
      <c r="F7436" s="13"/>
    </row>
    <row r="7437" spans="1:6">
      <c r="A7437" s="112"/>
      <c r="B7437" s="12"/>
      <c r="C7437" s="13"/>
      <c r="D7437" s="13"/>
      <c r="E7437" s="13"/>
      <c r="F7437" s="13"/>
    </row>
    <row r="7438" spans="1:6">
      <c r="A7438" s="112"/>
      <c r="B7438" s="12"/>
      <c r="C7438" s="13"/>
      <c r="D7438" s="13"/>
      <c r="E7438" s="13"/>
      <c r="F7438" s="13"/>
    </row>
    <row r="7439" spans="1:6">
      <c r="A7439" s="112"/>
      <c r="B7439" s="12"/>
      <c r="C7439" s="13"/>
      <c r="D7439" s="13"/>
      <c r="E7439" s="13"/>
      <c r="F7439" s="13"/>
    </row>
    <row r="7440" spans="1:6">
      <c r="A7440" s="112"/>
      <c r="B7440" s="12"/>
      <c r="C7440" s="13"/>
      <c r="D7440" s="13"/>
      <c r="E7440" s="13"/>
      <c r="F7440" s="13"/>
    </row>
    <row r="7441" spans="1:6">
      <c r="A7441" s="112"/>
      <c r="B7441" s="12"/>
      <c r="C7441" s="13"/>
      <c r="D7441" s="13"/>
      <c r="E7441" s="13"/>
      <c r="F7441" s="13"/>
    </row>
    <row r="7442" spans="1:6">
      <c r="A7442" s="112"/>
      <c r="B7442" s="12"/>
      <c r="C7442" s="13"/>
      <c r="D7442" s="13"/>
      <c r="E7442" s="13"/>
      <c r="F7442" s="13"/>
    </row>
    <row r="7443" spans="1:6">
      <c r="A7443" s="112"/>
      <c r="B7443" s="12"/>
      <c r="C7443" s="13"/>
      <c r="D7443" s="13"/>
      <c r="E7443" s="13"/>
      <c r="F7443" s="13"/>
    </row>
    <row r="7444" spans="1:6">
      <c r="A7444" s="112"/>
      <c r="B7444" s="12"/>
      <c r="C7444" s="13"/>
      <c r="D7444" s="13"/>
      <c r="E7444" s="13"/>
      <c r="F7444" s="13"/>
    </row>
    <row r="7445" spans="1:6">
      <c r="A7445" s="112"/>
      <c r="B7445" s="12"/>
      <c r="C7445" s="13"/>
      <c r="D7445" s="13"/>
      <c r="E7445" s="13"/>
      <c r="F7445" s="13"/>
    </row>
    <row r="7446" spans="1:6">
      <c r="A7446" s="112"/>
      <c r="B7446" s="12"/>
      <c r="C7446" s="13"/>
      <c r="D7446" s="13"/>
      <c r="E7446" s="13"/>
      <c r="F7446" s="13"/>
    </row>
    <row r="7447" spans="1:6">
      <c r="A7447" s="112"/>
      <c r="B7447" s="12"/>
      <c r="C7447" s="13"/>
      <c r="D7447" s="13"/>
      <c r="E7447" s="13"/>
      <c r="F7447" s="13"/>
    </row>
    <row r="7448" spans="1:6" ht="15" customHeight="1">
      <c r="A7448" s="112"/>
      <c r="B7448" s="12"/>
      <c r="C7448" s="13"/>
      <c r="D7448" s="13"/>
      <c r="E7448" s="13"/>
      <c r="F7448" s="13"/>
    </row>
    <row r="7449" spans="1:6">
      <c r="A7449" s="112"/>
      <c r="B7449" s="12"/>
      <c r="C7449" s="13"/>
      <c r="D7449" s="13"/>
      <c r="E7449" s="13"/>
      <c r="F7449" s="13"/>
    </row>
    <row r="7450" spans="1:6">
      <c r="A7450" s="112"/>
      <c r="B7450" s="12"/>
      <c r="C7450" s="13"/>
      <c r="D7450" s="13"/>
      <c r="E7450" s="13"/>
      <c r="F7450" s="13"/>
    </row>
    <row r="7451" spans="1:6">
      <c r="A7451" s="112"/>
      <c r="B7451" s="12"/>
      <c r="C7451" s="13"/>
      <c r="D7451" s="13"/>
      <c r="E7451" s="13"/>
      <c r="F7451" s="13"/>
    </row>
    <row r="7452" spans="1:6">
      <c r="A7452" s="112"/>
      <c r="B7452" s="12"/>
      <c r="C7452" s="13"/>
      <c r="D7452" s="13"/>
      <c r="E7452" s="13"/>
      <c r="F7452" s="13"/>
    </row>
    <row r="7453" spans="1:6">
      <c r="A7453" s="112"/>
      <c r="B7453" s="12"/>
      <c r="C7453" s="13"/>
      <c r="D7453" s="13"/>
      <c r="E7453" s="13"/>
      <c r="F7453" s="13"/>
    </row>
    <row r="7454" spans="1:6">
      <c r="A7454" s="112"/>
      <c r="B7454" s="12"/>
      <c r="C7454" s="13"/>
      <c r="D7454" s="13"/>
      <c r="E7454" s="13"/>
      <c r="F7454" s="13"/>
    </row>
    <row r="7455" spans="1:6">
      <c r="A7455" s="112"/>
      <c r="B7455" s="12"/>
      <c r="C7455" s="13"/>
      <c r="D7455" s="13"/>
      <c r="E7455" s="13"/>
      <c r="F7455" s="13"/>
    </row>
    <row r="7456" spans="1:6">
      <c r="A7456" s="112"/>
      <c r="B7456" s="12"/>
      <c r="C7456" s="13"/>
      <c r="D7456" s="13"/>
      <c r="E7456" s="13"/>
      <c r="F7456" s="13"/>
    </row>
    <row r="7457" spans="1:6">
      <c r="A7457" s="112"/>
      <c r="B7457" s="12"/>
      <c r="C7457" s="13"/>
      <c r="D7457" s="13"/>
      <c r="E7457" s="13"/>
      <c r="F7457" s="13"/>
    </row>
    <row r="7458" spans="1:6">
      <c r="A7458" s="112"/>
      <c r="B7458" s="12"/>
      <c r="C7458" s="13"/>
      <c r="D7458" s="13"/>
      <c r="E7458" s="13"/>
      <c r="F7458" s="13"/>
    </row>
    <row r="7459" spans="1:6">
      <c r="A7459" s="112"/>
      <c r="B7459" s="12"/>
      <c r="C7459" s="13"/>
      <c r="D7459" s="13"/>
      <c r="E7459" s="13"/>
      <c r="F7459" s="13"/>
    </row>
    <row r="7460" spans="1:6">
      <c r="A7460" s="112"/>
      <c r="B7460" s="12"/>
      <c r="C7460" s="13"/>
      <c r="D7460" s="13"/>
      <c r="E7460" s="13"/>
      <c r="F7460" s="13"/>
    </row>
    <row r="7461" spans="1:6">
      <c r="A7461" s="112"/>
      <c r="B7461" s="12"/>
      <c r="C7461" s="13"/>
      <c r="D7461" s="13"/>
      <c r="E7461" s="13"/>
      <c r="F7461" s="13"/>
    </row>
    <row r="7462" spans="1:6">
      <c r="A7462" s="112"/>
      <c r="B7462" s="12"/>
      <c r="C7462" s="13"/>
      <c r="D7462" s="13"/>
      <c r="E7462" s="13"/>
      <c r="F7462" s="13"/>
    </row>
    <row r="7463" spans="1:6">
      <c r="A7463" s="112"/>
      <c r="B7463" s="12"/>
      <c r="C7463" s="13"/>
      <c r="D7463" s="13"/>
      <c r="E7463" s="13"/>
      <c r="F7463" s="13"/>
    </row>
    <row r="7464" spans="1:6">
      <c r="A7464" s="112"/>
      <c r="B7464" s="12"/>
      <c r="C7464" s="13"/>
      <c r="D7464" s="13"/>
      <c r="E7464" s="13"/>
      <c r="F7464" s="13"/>
    </row>
    <row r="7465" spans="1:6">
      <c r="A7465" s="112"/>
      <c r="B7465" s="12"/>
      <c r="C7465" s="13"/>
      <c r="D7465" s="13"/>
      <c r="E7465" s="13"/>
      <c r="F7465" s="13"/>
    </row>
    <row r="7466" spans="1:6">
      <c r="A7466" s="112"/>
      <c r="B7466" s="12"/>
      <c r="C7466" s="13"/>
      <c r="D7466" s="13"/>
      <c r="E7466" s="13"/>
      <c r="F7466" s="13"/>
    </row>
    <row r="7467" spans="1:6">
      <c r="A7467" s="112"/>
      <c r="B7467" s="12"/>
      <c r="C7467" s="13"/>
      <c r="D7467" s="13"/>
      <c r="E7467" s="13"/>
      <c r="F7467" s="13"/>
    </row>
    <row r="7468" spans="1:6">
      <c r="A7468" s="112"/>
      <c r="B7468" s="12"/>
      <c r="C7468" s="13"/>
      <c r="D7468" s="13"/>
      <c r="E7468" s="13"/>
      <c r="F7468" s="13"/>
    </row>
    <row r="7469" spans="1:6">
      <c r="A7469" s="112"/>
      <c r="B7469" s="12"/>
      <c r="C7469" s="13"/>
      <c r="D7469" s="13"/>
      <c r="E7469" s="13"/>
      <c r="F7469" s="13"/>
    </row>
    <row r="7470" spans="1:6">
      <c r="A7470" s="112"/>
      <c r="B7470" s="12"/>
      <c r="C7470" s="13"/>
      <c r="D7470" s="13"/>
      <c r="E7470" s="13"/>
      <c r="F7470" s="13"/>
    </row>
    <row r="7471" spans="1:6">
      <c r="A7471" s="112"/>
      <c r="B7471" s="12"/>
      <c r="C7471" s="13"/>
      <c r="D7471" s="13"/>
      <c r="E7471" s="13"/>
      <c r="F7471" s="13"/>
    </row>
    <row r="7472" spans="1:6">
      <c r="A7472" s="112"/>
      <c r="B7472" s="12"/>
      <c r="C7472" s="13"/>
      <c r="D7472" s="13"/>
      <c r="E7472" s="13"/>
      <c r="F7472" s="13"/>
    </row>
    <row r="7473" spans="1:6">
      <c r="A7473" s="112"/>
      <c r="B7473" s="12"/>
      <c r="C7473" s="13"/>
      <c r="D7473" s="13"/>
      <c r="E7473" s="13"/>
      <c r="F7473" s="13"/>
    </row>
    <row r="7474" spans="1:6">
      <c r="A7474" s="112"/>
      <c r="B7474" s="12"/>
      <c r="C7474" s="13"/>
      <c r="D7474" s="13"/>
      <c r="E7474" s="13"/>
      <c r="F7474" s="13"/>
    </row>
    <row r="7475" spans="1:6">
      <c r="A7475" s="112"/>
      <c r="B7475" s="12"/>
      <c r="C7475" s="13"/>
      <c r="D7475" s="13"/>
      <c r="E7475" s="13"/>
      <c r="F7475" s="13"/>
    </row>
    <row r="7476" spans="1:6">
      <c r="A7476" s="112"/>
      <c r="B7476" s="12"/>
      <c r="C7476" s="13"/>
      <c r="D7476" s="13"/>
      <c r="E7476" s="13"/>
      <c r="F7476" s="13"/>
    </row>
    <row r="7477" spans="1:6">
      <c r="A7477" s="112"/>
      <c r="B7477" s="12"/>
      <c r="C7477" s="13"/>
      <c r="D7477" s="13"/>
      <c r="E7477" s="13"/>
      <c r="F7477" s="13"/>
    </row>
    <row r="7478" spans="1:6">
      <c r="A7478" s="112"/>
      <c r="B7478" s="12"/>
      <c r="C7478" s="13"/>
      <c r="D7478" s="13"/>
      <c r="E7478" s="13"/>
      <c r="F7478" s="13"/>
    </row>
    <row r="7479" spans="1:6">
      <c r="A7479" s="112"/>
      <c r="B7479" s="12"/>
      <c r="C7479" s="13"/>
      <c r="D7479" s="13"/>
      <c r="E7479" s="13"/>
      <c r="F7479" s="13"/>
    </row>
    <row r="7480" spans="1:6">
      <c r="A7480" s="112"/>
      <c r="B7480" s="12"/>
      <c r="C7480" s="13"/>
      <c r="D7480" s="13"/>
      <c r="E7480" s="13"/>
      <c r="F7480" s="13"/>
    </row>
    <row r="7481" spans="1:6">
      <c r="A7481" s="112"/>
      <c r="B7481" s="12"/>
      <c r="C7481" s="13"/>
      <c r="D7481" s="13"/>
      <c r="E7481" s="13"/>
      <c r="F7481" s="13"/>
    </row>
    <row r="7482" spans="1:6">
      <c r="A7482" s="112"/>
      <c r="B7482" s="12"/>
      <c r="C7482" s="13"/>
      <c r="D7482" s="13"/>
      <c r="E7482" s="13"/>
      <c r="F7482" s="13"/>
    </row>
    <row r="7483" spans="1:6">
      <c r="A7483" s="112"/>
      <c r="B7483" s="12"/>
      <c r="C7483" s="13"/>
      <c r="D7483" s="13"/>
      <c r="E7483" s="13"/>
      <c r="F7483" s="13"/>
    </row>
    <row r="7484" spans="1:6">
      <c r="A7484" s="112"/>
      <c r="B7484" s="12"/>
      <c r="C7484" s="13"/>
      <c r="D7484" s="13"/>
      <c r="E7484" s="13"/>
      <c r="F7484" s="13"/>
    </row>
    <row r="7485" spans="1:6">
      <c r="A7485" s="112"/>
      <c r="B7485" s="12"/>
      <c r="C7485" s="13"/>
      <c r="D7485" s="13"/>
      <c r="E7485" s="13"/>
      <c r="F7485" s="13"/>
    </row>
    <row r="7486" spans="1:6">
      <c r="A7486" s="112"/>
      <c r="B7486" s="12"/>
      <c r="C7486" s="13"/>
      <c r="D7486" s="13"/>
      <c r="E7486" s="13"/>
      <c r="F7486" s="13"/>
    </row>
    <row r="7487" spans="1:6">
      <c r="A7487" s="112"/>
      <c r="B7487" s="12"/>
      <c r="C7487" s="13"/>
      <c r="D7487" s="13"/>
      <c r="E7487" s="13"/>
      <c r="F7487" s="13"/>
    </row>
    <row r="7488" spans="1:6">
      <c r="A7488" s="112"/>
      <c r="B7488" s="12"/>
      <c r="C7488" s="13"/>
      <c r="D7488" s="13"/>
      <c r="E7488" s="13"/>
      <c r="F7488" s="13"/>
    </row>
    <row r="7489" spans="1:6">
      <c r="A7489" s="112"/>
      <c r="B7489" s="12"/>
      <c r="C7489" s="13"/>
      <c r="D7489" s="13"/>
      <c r="E7489" s="13"/>
      <c r="F7489" s="13"/>
    </row>
    <row r="7490" spans="1:6">
      <c r="A7490" s="112"/>
      <c r="B7490" s="12"/>
      <c r="C7490" s="13"/>
      <c r="D7490" s="13"/>
      <c r="E7490" s="13"/>
      <c r="F7490" s="13"/>
    </row>
    <row r="7491" spans="1:6">
      <c r="A7491" s="112"/>
      <c r="B7491" s="12"/>
      <c r="C7491" s="13"/>
      <c r="D7491" s="13"/>
      <c r="E7491" s="13"/>
      <c r="F7491" s="13"/>
    </row>
    <row r="7492" spans="1:6">
      <c r="A7492" s="112"/>
      <c r="B7492" s="12"/>
      <c r="C7492" s="13"/>
      <c r="D7492" s="13"/>
      <c r="E7492" s="13"/>
      <c r="F7492" s="13"/>
    </row>
    <row r="7493" spans="1:6">
      <c r="A7493" s="112"/>
      <c r="B7493" s="12"/>
      <c r="C7493" s="13"/>
      <c r="D7493" s="13"/>
      <c r="E7493" s="13"/>
      <c r="F7493" s="13"/>
    </row>
    <row r="7494" spans="1:6">
      <c r="A7494" s="112"/>
      <c r="B7494" s="12"/>
      <c r="C7494" s="13"/>
      <c r="D7494" s="13"/>
      <c r="E7494" s="13"/>
      <c r="F7494" s="13"/>
    </row>
    <row r="7495" spans="1:6">
      <c r="A7495" s="112"/>
      <c r="B7495" s="12"/>
      <c r="C7495" s="13"/>
      <c r="D7495" s="13"/>
      <c r="E7495" s="13"/>
      <c r="F7495" s="13"/>
    </row>
    <row r="7496" spans="1:6">
      <c r="A7496" s="112"/>
      <c r="B7496" s="12"/>
      <c r="C7496" s="13"/>
      <c r="D7496" s="13"/>
      <c r="E7496" s="13"/>
      <c r="F7496" s="13"/>
    </row>
    <row r="7497" spans="1:6">
      <c r="A7497" s="112"/>
      <c r="B7497" s="12"/>
      <c r="C7497" s="13"/>
      <c r="D7497" s="13"/>
      <c r="E7497" s="13"/>
      <c r="F7497" s="13"/>
    </row>
    <row r="7498" spans="1:6">
      <c r="A7498" s="112"/>
      <c r="B7498" s="12"/>
      <c r="C7498" s="13"/>
      <c r="D7498" s="13"/>
      <c r="E7498" s="13"/>
      <c r="F7498" s="13"/>
    </row>
    <row r="7499" spans="1:6">
      <c r="A7499" s="112"/>
      <c r="B7499" s="12"/>
      <c r="C7499" s="13"/>
      <c r="D7499" s="13"/>
      <c r="E7499" s="13"/>
      <c r="F7499" s="13"/>
    </row>
    <row r="7500" spans="1:6">
      <c r="A7500" s="112"/>
      <c r="B7500" s="12"/>
      <c r="C7500" s="13"/>
      <c r="D7500" s="13"/>
      <c r="E7500" s="13"/>
      <c r="F7500" s="13"/>
    </row>
    <row r="7501" spans="1:6">
      <c r="A7501" s="112"/>
      <c r="B7501" s="12"/>
      <c r="C7501" s="13"/>
      <c r="D7501" s="13"/>
      <c r="E7501" s="13"/>
      <c r="F7501" s="13"/>
    </row>
    <row r="7502" spans="1:6">
      <c r="A7502" s="112"/>
      <c r="B7502" s="12"/>
      <c r="C7502" s="13"/>
      <c r="D7502" s="13"/>
      <c r="E7502" s="13"/>
      <c r="F7502" s="13"/>
    </row>
    <row r="7503" spans="1:6">
      <c r="A7503" s="112"/>
      <c r="B7503" s="12"/>
      <c r="C7503" s="13"/>
      <c r="D7503" s="13"/>
      <c r="E7503" s="13"/>
      <c r="F7503" s="13"/>
    </row>
    <row r="7504" spans="1:6">
      <c r="A7504" s="112"/>
      <c r="B7504" s="12"/>
      <c r="C7504" s="13"/>
      <c r="D7504" s="13"/>
      <c r="E7504" s="13"/>
      <c r="F7504" s="13"/>
    </row>
    <row r="7505" spans="1:6">
      <c r="A7505" s="112"/>
      <c r="B7505" s="12"/>
      <c r="C7505" s="13"/>
      <c r="D7505" s="13"/>
      <c r="E7505" s="13"/>
      <c r="F7505" s="13"/>
    </row>
    <row r="7506" spans="1:6">
      <c r="A7506" s="112"/>
      <c r="B7506" s="12"/>
      <c r="C7506" s="13"/>
      <c r="D7506" s="13"/>
      <c r="E7506" s="13"/>
      <c r="F7506" s="13"/>
    </row>
    <row r="7507" spans="1:6">
      <c r="A7507" s="112"/>
      <c r="B7507" s="12"/>
      <c r="C7507" s="13"/>
      <c r="D7507" s="13"/>
      <c r="E7507" s="13"/>
      <c r="F7507" s="13"/>
    </row>
    <row r="7508" spans="1:6">
      <c r="A7508" s="112"/>
      <c r="B7508" s="12"/>
      <c r="C7508" s="13"/>
      <c r="D7508" s="13"/>
      <c r="E7508" s="13"/>
      <c r="F7508" s="13"/>
    </row>
    <row r="7509" spans="1:6">
      <c r="A7509" s="112"/>
      <c r="B7509" s="12"/>
      <c r="C7509" s="13"/>
      <c r="D7509" s="13"/>
      <c r="E7509" s="13"/>
      <c r="F7509" s="13"/>
    </row>
    <row r="7510" spans="1:6">
      <c r="A7510" s="112"/>
      <c r="B7510" s="12"/>
      <c r="C7510" s="13"/>
      <c r="D7510" s="13"/>
      <c r="E7510" s="13"/>
      <c r="F7510" s="13"/>
    </row>
    <row r="7511" spans="1:6">
      <c r="A7511" s="112"/>
      <c r="B7511" s="12"/>
      <c r="C7511" s="13"/>
      <c r="D7511" s="13"/>
      <c r="E7511" s="13"/>
      <c r="F7511" s="13"/>
    </row>
    <row r="7512" spans="1:6">
      <c r="A7512" s="112"/>
      <c r="B7512" s="12"/>
      <c r="C7512" s="13"/>
      <c r="D7512" s="13"/>
      <c r="E7512" s="13"/>
      <c r="F7512" s="13"/>
    </row>
    <row r="7513" spans="1:6">
      <c r="A7513" s="112"/>
      <c r="B7513" s="12"/>
      <c r="C7513" s="13"/>
      <c r="D7513" s="13"/>
      <c r="E7513" s="13"/>
      <c r="F7513" s="13"/>
    </row>
    <row r="7514" spans="1:6">
      <c r="A7514" s="112"/>
      <c r="B7514" s="12"/>
      <c r="C7514" s="13"/>
      <c r="D7514" s="13"/>
      <c r="E7514" s="13"/>
      <c r="F7514" s="13"/>
    </row>
    <row r="7515" spans="1:6">
      <c r="A7515" s="112"/>
      <c r="B7515" s="12"/>
      <c r="C7515" s="13"/>
      <c r="D7515" s="13"/>
      <c r="E7515" s="13"/>
      <c r="F7515" s="13"/>
    </row>
    <row r="7516" spans="1:6">
      <c r="A7516" s="112"/>
      <c r="B7516" s="12"/>
      <c r="C7516" s="13"/>
      <c r="D7516" s="13"/>
      <c r="E7516" s="13"/>
      <c r="F7516" s="13"/>
    </row>
    <row r="7517" spans="1:6">
      <c r="A7517" s="112"/>
      <c r="B7517" s="12"/>
      <c r="C7517" s="13"/>
      <c r="D7517" s="13"/>
      <c r="E7517" s="13"/>
      <c r="F7517" s="13"/>
    </row>
    <row r="7518" spans="1:6">
      <c r="A7518" s="112"/>
      <c r="B7518" s="12"/>
      <c r="C7518" s="13"/>
      <c r="D7518" s="13"/>
      <c r="E7518" s="13"/>
      <c r="F7518" s="13"/>
    </row>
    <row r="7519" spans="1:6">
      <c r="A7519" s="112"/>
      <c r="B7519" s="12"/>
      <c r="C7519" s="13"/>
      <c r="D7519" s="13"/>
      <c r="E7519" s="13"/>
      <c r="F7519" s="13"/>
    </row>
    <row r="7520" spans="1:6">
      <c r="A7520" s="112"/>
      <c r="B7520" s="12"/>
      <c r="C7520" s="13"/>
      <c r="D7520" s="13"/>
      <c r="E7520" s="13"/>
      <c r="F7520" s="13"/>
    </row>
    <row r="7521" spans="1:6">
      <c r="A7521" s="112"/>
      <c r="B7521" s="12"/>
      <c r="C7521" s="13"/>
      <c r="D7521" s="13"/>
      <c r="E7521" s="13"/>
      <c r="F7521" s="13"/>
    </row>
    <row r="7522" spans="1:6">
      <c r="A7522" s="112"/>
      <c r="B7522" s="12"/>
      <c r="C7522" s="13"/>
      <c r="D7522" s="13"/>
      <c r="E7522" s="13"/>
      <c r="F7522" s="13"/>
    </row>
    <row r="7523" spans="1:6">
      <c r="A7523" s="112"/>
      <c r="B7523" s="12"/>
      <c r="C7523" s="13"/>
      <c r="D7523" s="13"/>
      <c r="E7523" s="13"/>
      <c r="F7523" s="13"/>
    </row>
    <row r="7524" spans="1:6">
      <c r="A7524" s="112"/>
      <c r="B7524" s="12"/>
      <c r="C7524" s="13"/>
      <c r="D7524" s="13"/>
      <c r="E7524" s="13"/>
      <c r="F7524" s="13"/>
    </row>
    <row r="7525" spans="1:6">
      <c r="A7525" s="112"/>
      <c r="B7525" s="12"/>
      <c r="C7525" s="13"/>
      <c r="D7525" s="13"/>
      <c r="E7525" s="13"/>
      <c r="F7525" s="13"/>
    </row>
    <row r="7526" spans="1:6">
      <c r="A7526" s="112"/>
      <c r="B7526" s="12"/>
      <c r="C7526" s="13"/>
      <c r="D7526" s="13"/>
      <c r="E7526" s="13"/>
      <c r="F7526" s="13"/>
    </row>
    <row r="7527" spans="1:6">
      <c r="A7527" s="112"/>
      <c r="B7527" s="12"/>
      <c r="C7527" s="13"/>
      <c r="D7527" s="13"/>
      <c r="E7527" s="13"/>
      <c r="F7527" s="13"/>
    </row>
    <row r="7528" spans="1:6">
      <c r="A7528" s="112"/>
      <c r="B7528" s="12"/>
      <c r="C7528" s="13"/>
      <c r="D7528" s="13"/>
      <c r="E7528" s="13"/>
      <c r="F7528" s="13"/>
    </row>
    <row r="7529" spans="1:6">
      <c r="A7529" s="112"/>
      <c r="B7529" s="12"/>
      <c r="C7529" s="13"/>
      <c r="D7529" s="13"/>
      <c r="E7529" s="13"/>
      <c r="F7529" s="13"/>
    </row>
    <row r="7530" spans="1:6">
      <c r="A7530" s="112"/>
      <c r="B7530" s="12"/>
      <c r="C7530" s="13"/>
      <c r="D7530" s="13"/>
      <c r="E7530" s="13"/>
      <c r="F7530" s="13"/>
    </row>
    <row r="7531" spans="1:6">
      <c r="A7531" s="112"/>
      <c r="B7531" s="12"/>
      <c r="C7531" s="13"/>
      <c r="D7531" s="13"/>
      <c r="E7531" s="13"/>
      <c r="F7531" s="13"/>
    </row>
    <row r="7532" spans="1:6">
      <c r="A7532" s="112"/>
      <c r="B7532" s="12"/>
      <c r="C7532" s="13"/>
      <c r="D7532" s="13"/>
      <c r="E7532" s="13"/>
      <c r="F7532" s="13"/>
    </row>
    <row r="7533" spans="1:6">
      <c r="A7533" s="112"/>
      <c r="B7533" s="12"/>
      <c r="C7533" s="13"/>
      <c r="D7533" s="13"/>
      <c r="E7533" s="13"/>
      <c r="F7533" s="13"/>
    </row>
    <row r="7534" spans="1:6">
      <c r="A7534" s="112"/>
      <c r="B7534" s="12"/>
      <c r="C7534" s="13"/>
      <c r="D7534" s="13"/>
      <c r="E7534" s="13"/>
      <c r="F7534" s="13"/>
    </row>
    <row r="7535" spans="1:6">
      <c r="A7535" s="112"/>
      <c r="B7535" s="12"/>
      <c r="C7535" s="13"/>
      <c r="D7535" s="13"/>
      <c r="E7535" s="13"/>
      <c r="F7535" s="13"/>
    </row>
    <row r="7536" spans="1:6">
      <c r="A7536" s="112"/>
      <c r="B7536" s="12"/>
      <c r="C7536" s="13"/>
      <c r="D7536" s="13"/>
      <c r="E7536" s="13"/>
      <c r="F7536" s="13"/>
    </row>
    <row r="7537" spans="1:6">
      <c r="A7537" s="112"/>
      <c r="B7537" s="12"/>
      <c r="C7537" s="13"/>
      <c r="D7537" s="13"/>
      <c r="E7537" s="13"/>
      <c r="F7537" s="13"/>
    </row>
    <row r="7538" spans="1:6">
      <c r="A7538" s="112"/>
      <c r="B7538" s="12"/>
      <c r="C7538" s="13"/>
      <c r="D7538" s="13"/>
      <c r="E7538" s="13"/>
      <c r="F7538" s="13"/>
    </row>
    <row r="7539" spans="1:6">
      <c r="A7539" s="112"/>
      <c r="B7539" s="12"/>
      <c r="C7539" s="13"/>
      <c r="D7539" s="13"/>
      <c r="E7539" s="13"/>
      <c r="F7539" s="13"/>
    </row>
    <row r="7540" spans="1:6">
      <c r="A7540" s="112"/>
      <c r="B7540" s="12"/>
      <c r="C7540" s="13"/>
      <c r="D7540" s="13"/>
      <c r="E7540" s="13"/>
      <c r="F7540" s="13"/>
    </row>
    <row r="7541" spans="1:6">
      <c r="A7541" s="112"/>
      <c r="B7541" s="12"/>
      <c r="C7541" s="13"/>
      <c r="D7541" s="13"/>
      <c r="E7541" s="13"/>
      <c r="F7541" s="13"/>
    </row>
    <row r="7542" spans="1:6">
      <c r="A7542" s="112"/>
      <c r="B7542" s="12"/>
      <c r="C7542" s="13"/>
      <c r="D7542" s="13"/>
      <c r="E7542" s="13"/>
      <c r="F7542" s="13"/>
    </row>
    <row r="7543" spans="1:6">
      <c r="A7543" s="112"/>
      <c r="B7543" s="12"/>
      <c r="C7543" s="13"/>
      <c r="D7543" s="13"/>
      <c r="E7543" s="13"/>
      <c r="F7543" s="13"/>
    </row>
    <row r="7544" spans="1:6">
      <c r="A7544" s="112"/>
      <c r="B7544" s="12"/>
      <c r="C7544" s="13"/>
      <c r="D7544" s="13"/>
      <c r="E7544" s="13"/>
      <c r="F7544" s="13"/>
    </row>
    <row r="7545" spans="1:6">
      <c r="A7545" s="112"/>
      <c r="B7545" s="12"/>
      <c r="C7545" s="13"/>
      <c r="D7545" s="13"/>
      <c r="E7545" s="13"/>
      <c r="F7545" s="13"/>
    </row>
    <row r="7546" spans="1:6">
      <c r="A7546" s="112"/>
      <c r="B7546" s="12"/>
      <c r="C7546" s="13"/>
      <c r="D7546" s="13"/>
      <c r="E7546" s="13"/>
      <c r="F7546" s="13"/>
    </row>
    <row r="7547" spans="1:6">
      <c r="A7547" s="112"/>
      <c r="B7547" s="12"/>
      <c r="C7547" s="13"/>
      <c r="D7547" s="13"/>
      <c r="E7547" s="13"/>
      <c r="F7547" s="13"/>
    </row>
    <row r="7548" spans="1:6">
      <c r="A7548" s="112"/>
      <c r="B7548" s="12"/>
      <c r="C7548" s="13"/>
      <c r="D7548" s="13"/>
      <c r="E7548" s="13"/>
      <c r="F7548" s="13"/>
    </row>
    <row r="7549" spans="1:6">
      <c r="A7549" s="112"/>
      <c r="B7549" s="12"/>
      <c r="C7549" s="13"/>
      <c r="D7549" s="13"/>
      <c r="E7549" s="13"/>
      <c r="F7549" s="13"/>
    </row>
    <row r="7550" spans="1:6">
      <c r="A7550" s="112"/>
      <c r="B7550" s="12"/>
      <c r="C7550" s="13"/>
      <c r="D7550" s="13"/>
      <c r="E7550" s="13"/>
      <c r="F7550" s="13"/>
    </row>
    <row r="7551" spans="1:6">
      <c r="A7551" s="112"/>
      <c r="B7551" s="12"/>
      <c r="C7551" s="13"/>
      <c r="D7551" s="13"/>
      <c r="E7551" s="13"/>
      <c r="F7551" s="13"/>
    </row>
    <row r="7552" spans="1:6">
      <c r="A7552" s="112"/>
      <c r="B7552" s="12"/>
      <c r="C7552" s="13"/>
      <c r="D7552" s="13"/>
      <c r="E7552" s="13"/>
      <c r="F7552" s="13"/>
    </row>
    <row r="7553" spans="1:6">
      <c r="A7553" s="112"/>
      <c r="B7553" s="12"/>
      <c r="C7553" s="13"/>
      <c r="D7553" s="13"/>
      <c r="E7553" s="13"/>
      <c r="F7553" s="13"/>
    </row>
    <row r="7554" spans="1:6">
      <c r="A7554" s="112"/>
      <c r="B7554" s="12"/>
      <c r="C7554" s="13"/>
      <c r="D7554" s="13"/>
      <c r="E7554" s="13"/>
      <c r="F7554" s="13"/>
    </row>
    <row r="7555" spans="1:6">
      <c r="A7555" s="112"/>
      <c r="B7555" s="12"/>
      <c r="C7555" s="13"/>
      <c r="D7555" s="13"/>
      <c r="E7555" s="13"/>
      <c r="F7555" s="13"/>
    </row>
    <row r="7556" spans="1:6">
      <c r="A7556" s="112"/>
      <c r="B7556" s="12"/>
      <c r="C7556" s="13"/>
      <c r="D7556" s="13"/>
      <c r="E7556" s="13"/>
      <c r="F7556" s="13"/>
    </row>
    <row r="7557" spans="1:6">
      <c r="A7557" s="112"/>
      <c r="B7557" s="12"/>
      <c r="C7557" s="13"/>
      <c r="D7557" s="13"/>
      <c r="E7557" s="13"/>
      <c r="F7557" s="13"/>
    </row>
    <row r="7558" spans="1:6">
      <c r="A7558" s="112"/>
      <c r="B7558" s="12"/>
      <c r="C7558" s="13"/>
      <c r="D7558" s="13"/>
      <c r="E7558" s="13"/>
      <c r="F7558" s="13"/>
    </row>
    <row r="7559" spans="1:6">
      <c r="A7559" s="112"/>
      <c r="B7559" s="12"/>
      <c r="C7559" s="13"/>
      <c r="D7559" s="13"/>
      <c r="E7559" s="13"/>
      <c r="F7559" s="13"/>
    </row>
    <row r="7560" spans="1:6">
      <c r="A7560" s="112"/>
      <c r="B7560" s="12"/>
      <c r="C7560" s="13"/>
      <c r="D7560" s="13"/>
      <c r="E7560" s="13"/>
      <c r="F7560" s="13"/>
    </row>
    <row r="7561" spans="1:6">
      <c r="A7561" s="112"/>
      <c r="B7561" s="12"/>
      <c r="C7561" s="13"/>
      <c r="D7561" s="13"/>
      <c r="E7561" s="13"/>
      <c r="F7561" s="13"/>
    </row>
    <row r="7562" spans="1:6">
      <c r="A7562" s="112"/>
      <c r="B7562" s="12"/>
      <c r="C7562" s="13"/>
      <c r="D7562" s="13"/>
      <c r="E7562" s="13"/>
      <c r="F7562" s="13"/>
    </row>
    <row r="7563" spans="1:6">
      <c r="A7563" s="112"/>
      <c r="B7563" s="12"/>
      <c r="C7563" s="13"/>
      <c r="D7563" s="13"/>
      <c r="E7563" s="13"/>
      <c r="F7563" s="13"/>
    </row>
    <row r="7564" spans="1:6">
      <c r="A7564" s="112"/>
      <c r="B7564" s="12"/>
      <c r="C7564" s="13"/>
      <c r="D7564" s="13"/>
      <c r="E7564" s="13"/>
      <c r="F7564" s="13"/>
    </row>
    <row r="7565" spans="1:6">
      <c r="A7565" s="112"/>
      <c r="B7565" s="12"/>
      <c r="C7565" s="13"/>
      <c r="D7565" s="13"/>
      <c r="E7565" s="13"/>
      <c r="F7565" s="13"/>
    </row>
    <row r="7566" spans="1:6">
      <c r="A7566" s="112"/>
      <c r="B7566" s="12"/>
      <c r="C7566" s="13"/>
      <c r="D7566" s="13"/>
      <c r="E7566" s="13"/>
      <c r="F7566" s="13"/>
    </row>
    <row r="7567" spans="1:6">
      <c r="A7567" s="112"/>
      <c r="B7567" s="12"/>
      <c r="C7567" s="13"/>
      <c r="D7567" s="13"/>
      <c r="E7567" s="13"/>
      <c r="F7567" s="13"/>
    </row>
    <row r="7568" spans="1:6">
      <c r="A7568" s="112"/>
      <c r="B7568" s="12"/>
      <c r="C7568" s="13"/>
      <c r="D7568" s="13"/>
      <c r="E7568" s="13"/>
      <c r="F7568" s="13"/>
    </row>
    <row r="7569" spans="1:6">
      <c r="A7569" s="112"/>
      <c r="B7569" s="12"/>
      <c r="C7569" s="13"/>
      <c r="D7569" s="13"/>
      <c r="E7569" s="13"/>
      <c r="F7569" s="13"/>
    </row>
    <row r="7570" spans="1:6">
      <c r="A7570" s="112"/>
      <c r="B7570" s="12"/>
      <c r="C7570" s="13"/>
      <c r="D7570" s="13"/>
      <c r="E7570" s="13"/>
      <c r="F7570" s="13"/>
    </row>
    <row r="7571" spans="1:6">
      <c r="A7571" s="112"/>
      <c r="B7571" s="12"/>
      <c r="C7571" s="13"/>
      <c r="D7571" s="13"/>
      <c r="E7571" s="13"/>
      <c r="F7571" s="13"/>
    </row>
    <row r="7572" spans="1:6">
      <c r="A7572" s="112"/>
      <c r="B7572" s="12"/>
      <c r="C7572" s="13"/>
      <c r="D7572" s="13"/>
      <c r="E7572" s="13"/>
      <c r="F7572" s="13"/>
    </row>
    <row r="7573" spans="1:6">
      <c r="A7573" s="112"/>
      <c r="B7573" s="12"/>
      <c r="C7573" s="13"/>
      <c r="D7573" s="13"/>
      <c r="E7573" s="13"/>
      <c r="F7573" s="13"/>
    </row>
    <row r="7574" spans="1:6">
      <c r="A7574" s="112"/>
      <c r="B7574" s="12"/>
      <c r="C7574" s="13"/>
      <c r="D7574" s="13"/>
      <c r="E7574" s="13"/>
      <c r="F7574" s="13"/>
    </row>
    <row r="7575" spans="1:6">
      <c r="A7575" s="112"/>
      <c r="B7575" s="12"/>
      <c r="C7575" s="13"/>
      <c r="D7575" s="13"/>
      <c r="E7575" s="13"/>
      <c r="F7575" s="13"/>
    </row>
    <row r="7576" spans="1:6">
      <c r="A7576" s="112"/>
      <c r="B7576" s="12"/>
      <c r="C7576" s="13"/>
      <c r="D7576" s="13"/>
      <c r="E7576" s="13"/>
      <c r="F7576" s="13"/>
    </row>
    <row r="7577" spans="1:6">
      <c r="A7577" s="112"/>
      <c r="B7577" s="12"/>
      <c r="C7577" s="13"/>
      <c r="D7577" s="13"/>
      <c r="E7577" s="13"/>
      <c r="F7577" s="13"/>
    </row>
    <row r="7578" spans="1:6">
      <c r="A7578" s="112"/>
      <c r="B7578" s="12"/>
      <c r="C7578" s="13"/>
      <c r="D7578" s="13"/>
      <c r="E7578" s="13"/>
      <c r="F7578" s="13"/>
    </row>
    <row r="7579" spans="1:6">
      <c r="A7579" s="112"/>
      <c r="B7579" s="12"/>
      <c r="C7579" s="13"/>
      <c r="D7579" s="13"/>
      <c r="E7579" s="13"/>
      <c r="F7579" s="13"/>
    </row>
    <row r="7580" spans="1:6">
      <c r="A7580" s="112"/>
      <c r="B7580" s="12"/>
      <c r="C7580" s="13"/>
      <c r="D7580" s="13"/>
      <c r="E7580" s="13"/>
      <c r="F7580" s="13"/>
    </row>
    <row r="7581" spans="1:6">
      <c r="A7581" s="112"/>
      <c r="B7581" s="12"/>
      <c r="C7581" s="13"/>
      <c r="D7581" s="13"/>
      <c r="E7581" s="13"/>
      <c r="F7581" s="13"/>
    </row>
    <row r="7582" spans="1:6">
      <c r="A7582" s="112"/>
      <c r="B7582" s="12"/>
      <c r="C7582" s="13"/>
      <c r="D7582" s="13"/>
      <c r="E7582" s="13"/>
      <c r="F7582" s="13"/>
    </row>
    <row r="7583" spans="1:6">
      <c r="A7583" s="112"/>
      <c r="B7583" s="12"/>
      <c r="C7583" s="13"/>
      <c r="D7583" s="13"/>
      <c r="E7583" s="13"/>
      <c r="F7583" s="13"/>
    </row>
    <row r="7584" spans="1:6">
      <c r="A7584" s="112"/>
      <c r="B7584" s="12"/>
      <c r="C7584" s="13"/>
      <c r="D7584" s="13"/>
      <c r="E7584" s="13"/>
      <c r="F7584" s="13"/>
    </row>
    <row r="7585" spans="1:6">
      <c r="A7585" s="112"/>
      <c r="B7585" s="12"/>
      <c r="C7585" s="13"/>
      <c r="D7585" s="13"/>
      <c r="E7585" s="13"/>
      <c r="F7585" s="13"/>
    </row>
    <row r="7586" spans="1:6">
      <c r="A7586" s="112"/>
      <c r="B7586" s="12"/>
      <c r="C7586" s="13"/>
      <c r="D7586" s="13"/>
      <c r="E7586" s="13"/>
      <c r="F7586" s="13"/>
    </row>
    <row r="7587" spans="1:6">
      <c r="A7587" s="112"/>
      <c r="B7587" s="12"/>
      <c r="C7587" s="13"/>
      <c r="D7587" s="13"/>
      <c r="E7587" s="13"/>
      <c r="F7587" s="13"/>
    </row>
    <row r="7588" spans="1:6">
      <c r="A7588" s="112"/>
      <c r="B7588" s="12"/>
      <c r="C7588" s="13"/>
      <c r="D7588" s="13"/>
      <c r="E7588" s="13"/>
      <c r="F7588" s="13"/>
    </row>
    <row r="7589" spans="1:6">
      <c r="A7589" s="112"/>
      <c r="B7589" s="12"/>
      <c r="C7589" s="13"/>
      <c r="D7589" s="13"/>
      <c r="E7589" s="13"/>
      <c r="F7589" s="13"/>
    </row>
    <row r="7590" spans="1:6">
      <c r="A7590" s="112"/>
      <c r="B7590" s="12"/>
      <c r="C7590" s="13"/>
      <c r="D7590" s="13"/>
      <c r="E7590" s="13"/>
      <c r="F7590" s="13"/>
    </row>
    <row r="7591" spans="1:6">
      <c r="A7591" s="112"/>
      <c r="B7591" s="12"/>
      <c r="C7591" s="13"/>
      <c r="D7591" s="13"/>
      <c r="E7591" s="13"/>
      <c r="F7591" s="13"/>
    </row>
    <row r="7592" spans="1:6">
      <c r="A7592" s="112"/>
      <c r="B7592" s="12"/>
      <c r="C7592" s="13"/>
      <c r="D7592" s="13"/>
      <c r="E7592" s="13"/>
      <c r="F7592" s="13"/>
    </row>
    <row r="7593" spans="1:6">
      <c r="A7593" s="112"/>
      <c r="B7593" s="12"/>
      <c r="C7593" s="13"/>
      <c r="D7593" s="13"/>
      <c r="E7593" s="13"/>
      <c r="F7593" s="13"/>
    </row>
    <row r="7594" spans="1:6">
      <c r="A7594" s="112"/>
      <c r="B7594" s="12"/>
      <c r="C7594" s="13"/>
      <c r="D7594" s="13"/>
      <c r="E7594" s="13"/>
      <c r="F7594" s="13"/>
    </row>
    <row r="7595" spans="1:6">
      <c r="A7595" s="112"/>
      <c r="B7595" s="12"/>
      <c r="C7595" s="13"/>
      <c r="D7595" s="13"/>
      <c r="E7595" s="13"/>
      <c r="F7595" s="13"/>
    </row>
    <row r="7596" spans="1:6" ht="15" customHeight="1">
      <c r="A7596" s="112"/>
      <c r="B7596" s="12"/>
      <c r="C7596" s="13"/>
      <c r="D7596" s="13"/>
      <c r="E7596" s="13"/>
      <c r="F7596" s="13"/>
    </row>
    <row r="7597" spans="1:6">
      <c r="A7597" s="112"/>
      <c r="B7597" s="12"/>
      <c r="C7597" s="13"/>
      <c r="D7597" s="13"/>
      <c r="E7597" s="13"/>
      <c r="F7597" s="13"/>
    </row>
    <row r="7598" spans="1:6">
      <c r="A7598" s="112"/>
      <c r="B7598" s="12"/>
      <c r="C7598" s="13"/>
      <c r="D7598" s="13"/>
      <c r="E7598" s="13"/>
      <c r="F7598" s="13"/>
    </row>
    <row r="7599" spans="1:6">
      <c r="A7599" s="112"/>
      <c r="B7599" s="12"/>
      <c r="C7599" s="13"/>
      <c r="D7599" s="13"/>
      <c r="E7599" s="13"/>
      <c r="F7599" s="13"/>
    </row>
    <row r="7600" spans="1:6">
      <c r="A7600" s="112"/>
      <c r="B7600" s="12"/>
      <c r="C7600" s="13"/>
      <c r="D7600" s="13"/>
      <c r="E7600" s="13"/>
      <c r="F7600" s="13"/>
    </row>
    <row r="7601" spans="1:6">
      <c r="A7601" s="112"/>
      <c r="B7601" s="12"/>
      <c r="C7601" s="13"/>
      <c r="D7601" s="13"/>
      <c r="E7601" s="13"/>
      <c r="F7601" s="13"/>
    </row>
    <row r="7602" spans="1:6">
      <c r="A7602" s="112"/>
      <c r="B7602" s="12"/>
      <c r="C7602" s="13"/>
      <c r="D7602" s="13"/>
      <c r="E7602" s="13"/>
      <c r="F7602" s="13"/>
    </row>
    <row r="7603" spans="1:6">
      <c r="A7603" s="112"/>
      <c r="B7603" s="12"/>
      <c r="C7603" s="13"/>
      <c r="D7603" s="13"/>
      <c r="E7603" s="13"/>
      <c r="F7603" s="13"/>
    </row>
    <row r="7604" spans="1:6">
      <c r="A7604" s="112"/>
      <c r="B7604" s="12"/>
      <c r="C7604" s="13"/>
      <c r="D7604" s="13"/>
      <c r="E7604" s="13"/>
      <c r="F7604" s="13"/>
    </row>
    <row r="7605" spans="1:6">
      <c r="A7605" s="112"/>
      <c r="B7605" s="12"/>
      <c r="C7605" s="13"/>
      <c r="D7605" s="13"/>
      <c r="E7605" s="13"/>
      <c r="F7605" s="13"/>
    </row>
    <row r="7606" spans="1:6">
      <c r="A7606" s="112"/>
      <c r="B7606" s="12"/>
      <c r="C7606" s="13"/>
      <c r="D7606" s="13"/>
      <c r="E7606" s="13"/>
      <c r="F7606" s="13"/>
    </row>
    <row r="7607" spans="1:6">
      <c r="A7607" s="112"/>
      <c r="B7607" s="12"/>
      <c r="C7607" s="13"/>
      <c r="D7607" s="13"/>
      <c r="E7607" s="13"/>
      <c r="F7607" s="13"/>
    </row>
    <row r="7608" spans="1:6">
      <c r="A7608" s="112"/>
      <c r="B7608" s="12"/>
      <c r="C7608" s="13"/>
      <c r="D7608" s="13"/>
      <c r="E7608" s="13"/>
      <c r="F7608" s="13"/>
    </row>
    <row r="7609" spans="1:6">
      <c r="A7609" s="112"/>
      <c r="B7609" s="12"/>
      <c r="C7609" s="13"/>
      <c r="D7609" s="13"/>
      <c r="E7609" s="13"/>
      <c r="F7609" s="13"/>
    </row>
    <row r="7610" spans="1:6">
      <c r="A7610" s="112"/>
      <c r="B7610" s="12"/>
      <c r="C7610" s="13"/>
      <c r="D7610" s="13"/>
      <c r="E7610" s="13"/>
      <c r="F7610" s="13"/>
    </row>
    <row r="7611" spans="1:6">
      <c r="A7611" s="112"/>
      <c r="B7611" s="12"/>
      <c r="C7611" s="13"/>
      <c r="D7611" s="13"/>
      <c r="E7611" s="13"/>
      <c r="F7611" s="13"/>
    </row>
    <row r="7612" spans="1:6">
      <c r="A7612" s="112"/>
      <c r="B7612" s="12"/>
      <c r="C7612" s="13"/>
      <c r="D7612" s="13"/>
      <c r="E7612" s="13"/>
      <c r="F7612" s="13"/>
    </row>
    <row r="7613" spans="1:6">
      <c r="A7613" s="112"/>
      <c r="B7613" s="12"/>
      <c r="C7613" s="13"/>
      <c r="D7613" s="13"/>
      <c r="E7613" s="13"/>
      <c r="F7613" s="13"/>
    </row>
    <row r="7614" spans="1:6">
      <c r="A7614" s="112"/>
      <c r="B7614" s="12"/>
      <c r="C7614" s="13"/>
      <c r="D7614" s="13"/>
      <c r="E7614" s="13"/>
      <c r="F7614" s="13"/>
    </row>
    <row r="7615" spans="1:6">
      <c r="A7615" s="112"/>
      <c r="B7615" s="12"/>
      <c r="C7615" s="13"/>
      <c r="D7615" s="13"/>
      <c r="E7615" s="13"/>
      <c r="F7615" s="13"/>
    </row>
    <row r="7616" spans="1:6">
      <c r="A7616" s="112"/>
      <c r="B7616" s="12"/>
      <c r="C7616" s="13"/>
      <c r="D7616" s="13"/>
      <c r="E7616" s="13"/>
      <c r="F7616" s="13"/>
    </row>
    <row r="7617" spans="1:6">
      <c r="A7617" s="112"/>
      <c r="B7617" s="12"/>
      <c r="C7617" s="13"/>
      <c r="D7617" s="13"/>
      <c r="E7617" s="13"/>
      <c r="F7617" s="13"/>
    </row>
    <row r="7618" spans="1:6">
      <c r="A7618" s="112"/>
      <c r="B7618" s="12"/>
      <c r="C7618" s="13"/>
      <c r="D7618" s="13"/>
      <c r="E7618" s="13"/>
      <c r="F7618" s="13"/>
    </row>
    <row r="7619" spans="1:6">
      <c r="A7619" s="112"/>
      <c r="B7619" s="12"/>
      <c r="C7619" s="13"/>
      <c r="D7619" s="13"/>
      <c r="E7619" s="13"/>
      <c r="F7619" s="13"/>
    </row>
    <row r="7620" spans="1:6">
      <c r="A7620" s="112"/>
      <c r="B7620" s="12"/>
      <c r="C7620" s="13"/>
      <c r="D7620" s="13"/>
      <c r="E7620" s="13"/>
      <c r="F7620" s="13"/>
    </row>
    <row r="7621" spans="1:6">
      <c r="A7621" s="112"/>
      <c r="B7621" s="12"/>
      <c r="C7621" s="13"/>
      <c r="D7621" s="13"/>
      <c r="E7621" s="13"/>
      <c r="F7621" s="13"/>
    </row>
    <row r="7622" spans="1:6">
      <c r="A7622" s="112"/>
      <c r="B7622" s="12"/>
      <c r="C7622" s="13"/>
      <c r="D7622" s="13"/>
      <c r="E7622" s="13"/>
      <c r="F7622" s="13"/>
    </row>
    <row r="7623" spans="1:6">
      <c r="A7623" s="112"/>
      <c r="B7623" s="12"/>
      <c r="C7623" s="13"/>
      <c r="D7623" s="13"/>
      <c r="E7623" s="13"/>
      <c r="F7623" s="13"/>
    </row>
    <row r="7624" spans="1:6">
      <c r="A7624" s="112"/>
      <c r="B7624" s="12"/>
      <c r="C7624" s="13"/>
      <c r="D7624" s="13"/>
      <c r="E7624" s="13"/>
      <c r="F7624" s="13"/>
    </row>
    <row r="7625" spans="1:6">
      <c r="A7625" s="112"/>
      <c r="B7625" s="12"/>
      <c r="C7625" s="13"/>
      <c r="D7625" s="13"/>
      <c r="E7625" s="13"/>
      <c r="F7625" s="13"/>
    </row>
    <row r="7626" spans="1:6">
      <c r="A7626" s="112"/>
      <c r="B7626" s="12"/>
      <c r="C7626" s="13"/>
      <c r="D7626" s="13"/>
      <c r="E7626" s="13"/>
      <c r="F7626" s="13"/>
    </row>
    <row r="7627" spans="1:6">
      <c r="A7627" s="112"/>
      <c r="B7627" s="12"/>
      <c r="C7627" s="13"/>
      <c r="D7627" s="13"/>
      <c r="E7627" s="13"/>
      <c r="F7627" s="13"/>
    </row>
    <row r="7628" spans="1:6">
      <c r="A7628" s="112"/>
      <c r="B7628" s="12"/>
      <c r="C7628" s="13"/>
      <c r="D7628" s="13"/>
      <c r="E7628" s="13"/>
      <c r="F7628" s="13"/>
    </row>
    <row r="7629" spans="1:6">
      <c r="A7629" s="112"/>
      <c r="B7629" s="12"/>
      <c r="C7629" s="13"/>
      <c r="D7629" s="13"/>
      <c r="E7629" s="13"/>
      <c r="F7629" s="13"/>
    </row>
    <row r="7630" spans="1:6">
      <c r="A7630" s="112"/>
      <c r="B7630" s="12"/>
      <c r="C7630" s="13"/>
      <c r="D7630" s="13"/>
      <c r="E7630" s="13"/>
      <c r="F7630" s="13"/>
    </row>
    <row r="7631" spans="1:6">
      <c r="A7631" s="112"/>
      <c r="B7631" s="12"/>
      <c r="C7631" s="13"/>
      <c r="D7631" s="13"/>
      <c r="E7631" s="13"/>
      <c r="F7631" s="13"/>
    </row>
    <row r="7632" spans="1:6">
      <c r="A7632" s="112"/>
      <c r="B7632" s="12"/>
      <c r="C7632" s="13"/>
      <c r="D7632" s="13"/>
      <c r="E7632" s="13"/>
      <c r="F7632" s="13"/>
    </row>
    <row r="7633" spans="1:6">
      <c r="A7633" s="112"/>
      <c r="B7633" s="12"/>
      <c r="C7633" s="13"/>
      <c r="D7633" s="13"/>
      <c r="E7633" s="13"/>
      <c r="F7633" s="13"/>
    </row>
    <row r="7634" spans="1:6">
      <c r="A7634" s="112"/>
      <c r="B7634" s="12"/>
      <c r="C7634" s="13"/>
      <c r="D7634" s="13"/>
      <c r="E7634" s="13"/>
      <c r="F7634" s="13"/>
    </row>
    <row r="7635" spans="1:6">
      <c r="A7635" s="112"/>
      <c r="B7635" s="12"/>
      <c r="C7635" s="13"/>
      <c r="D7635" s="13"/>
      <c r="E7635" s="13"/>
      <c r="F7635" s="13"/>
    </row>
    <row r="7636" spans="1:6">
      <c r="A7636" s="112"/>
      <c r="B7636" s="12"/>
      <c r="C7636" s="13"/>
      <c r="D7636" s="13"/>
      <c r="E7636" s="13"/>
      <c r="F7636" s="13"/>
    </row>
    <row r="7637" spans="1:6">
      <c r="A7637" s="112"/>
      <c r="B7637" s="12"/>
      <c r="C7637" s="13"/>
      <c r="D7637" s="13"/>
      <c r="E7637" s="13"/>
      <c r="F7637" s="13"/>
    </row>
    <row r="7638" spans="1:6">
      <c r="A7638" s="112"/>
      <c r="B7638" s="12"/>
      <c r="C7638" s="13"/>
      <c r="D7638" s="13"/>
      <c r="E7638" s="13"/>
      <c r="F7638" s="13"/>
    </row>
    <row r="7639" spans="1:6">
      <c r="A7639" s="112"/>
      <c r="B7639" s="12"/>
      <c r="C7639" s="13"/>
      <c r="D7639" s="13"/>
      <c r="E7639" s="13"/>
      <c r="F7639" s="13"/>
    </row>
    <row r="7640" spans="1:6">
      <c r="A7640" s="112"/>
      <c r="B7640" s="12"/>
      <c r="C7640" s="13"/>
      <c r="D7640" s="13"/>
      <c r="E7640" s="13"/>
      <c r="F7640" s="13"/>
    </row>
    <row r="7641" spans="1:6">
      <c r="A7641" s="112"/>
      <c r="B7641" s="12"/>
      <c r="C7641" s="13"/>
      <c r="D7641" s="13"/>
      <c r="E7641" s="13"/>
      <c r="F7641" s="13"/>
    </row>
    <row r="7642" spans="1:6">
      <c r="A7642" s="112"/>
      <c r="B7642" s="12"/>
      <c r="C7642" s="13"/>
      <c r="D7642" s="13"/>
      <c r="E7642" s="13"/>
      <c r="F7642" s="13"/>
    </row>
    <row r="7643" spans="1:6">
      <c r="A7643" s="112"/>
      <c r="B7643" s="12"/>
      <c r="C7643" s="13"/>
      <c r="D7643" s="13"/>
      <c r="E7643" s="13"/>
      <c r="F7643" s="13"/>
    </row>
    <row r="7644" spans="1:6">
      <c r="A7644" s="112"/>
      <c r="B7644" s="12"/>
      <c r="C7644" s="13"/>
      <c r="D7644" s="13"/>
      <c r="E7644" s="13"/>
      <c r="F7644" s="13"/>
    </row>
    <row r="7645" spans="1:6">
      <c r="A7645" s="112"/>
      <c r="B7645" s="12"/>
      <c r="C7645" s="13"/>
      <c r="D7645" s="13"/>
      <c r="E7645" s="13"/>
      <c r="F7645" s="13"/>
    </row>
    <row r="7646" spans="1:6">
      <c r="A7646" s="112"/>
      <c r="B7646" s="12"/>
      <c r="C7646" s="13"/>
      <c r="D7646" s="13"/>
      <c r="E7646" s="13"/>
      <c r="F7646" s="13"/>
    </row>
    <row r="7647" spans="1:6">
      <c r="A7647" s="112"/>
      <c r="B7647" s="12"/>
      <c r="C7647" s="13"/>
      <c r="D7647" s="13"/>
      <c r="E7647" s="13"/>
      <c r="F7647" s="13"/>
    </row>
    <row r="7648" spans="1:6">
      <c r="A7648" s="112"/>
      <c r="B7648" s="12"/>
      <c r="C7648" s="13"/>
      <c r="D7648" s="13"/>
      <c r="E7648" s="13"/>
      <c r="F7648" s="13"/>
    </row>
    <row r="7649" spans="1:6">
      <c r="A7649" s="112"/>
      <c r="B7649" s="12"/>
      <c r="C7649" s="13"/>
      <c r="D7649" s="13"/>
      <c r="E7649" s="13"/>
      <c r="F7649" s="13"/>
    </row>
    <row r="7650" spans="1:6">
      <c r="A7650" s="112"/>
      <c r="B7650" s="12"/>
      <c r="C7650" s="13"/>
      <c r="D7650" s="13"/>
      <c r="E7650" s="13"/>
      <c r="F7650" s="13"/>
    </row>
    <row r="7651" spans="1:6">
      <c r="A7651" s="112"/>
      <c r="B7651" s="12"/>
      <c r="C7651" s="13"/>
      <c r="D7651" s="13"/>
      <c r="E7651" s="13"/>
      <c r="F7651" s="13"/>
    </row>
    <row r="7652" spans="1:6">
      <c r="A7652" s="112"/>
      <c r="B7652" s="12"/>
      <c r="C7652" s="13"/>
      <c r="D7652" s="13"/>
      <c r="E7652" s="13"/>
      <c r="F7652" s="13"/>
    </row>
    <row r="7653" spans="1:6">
      <c r="A7653" s="112"/>
      <c r="B7653" s="12"/>
      <c r="C7653" s="13"/>
      <c r="D7653" s="13"/>
      <c r="E7653" s="13"/>
      <c r="F7653" s="13"/>
    </row>
    <row r="7654" spans="1:6">
      <c r="A7654" s="112"/>
      <c r="B7654" s="12"/>
      <c r="C7654" s="13"/>
      <c r="D7654" s="13"/>
      <c r="E7654" s="13"/>
      <c r="F7654" s="13"/>
    </row>
    <row r="7655" spans="1:6">
      <c r="A7655" s="112"/>
      <c r="B7655" s="12"/>
      <c r="C7655" s="13"/>
      <c r="D7655" s="13"/>
      <c r="E7655" s="13"/>
      <c r="F7655" s="13"/>
    </row>
    <row r="7656" spans="1:6">
      <c r="A7656" s="112"/>
      <c r="B7656" s="12"/>
      <c r="C7656" s="13"/>
      <c r="D7656" s="13"/>
      <c r="E7656" s="13"/>
      <c r="F7656" s="13"/>
    </row>
    <row r="7657" spans="1:6">
      <c r="A7657" s="112"/>
      <c r="B7657" s="12"/>
      <c r="C7657" s="13"/>
      <c r="D7657" s="13"/>
      <c r="E7657" s="13"/>
      <c r="F7657" s="13"/>
    </row>
    <row r="7658" spans="1:6">
      <c r="A7658" s="112"/>
      <c r="B7658" s="12"/>
      <c r="C7658" s="13"/>
      <c r="D7658" s="13"/>
      <c r="E7658" s="13"/>
      <c r="F7658" s="13"/>
    </row>
    <row r="7659" spans="1:6">
      <c r="A7659" s="112"/>
      <c r="B7659" s="12"/>
      <c r="C7659" s="13"/>
      <c r="D7659" s="13"/>
      <c r="E7659" s="13"/>
      <c r="F7659" s="13"/>
    </row>
    <row r="7660" spans="1:6">
      <c r="A7660" s="112"/>
      <c r="B7660" s="12"/>
      <c r="C7660" s="13"/>
      <c r="D7660" s="13"/>
      <c r="E7660" s="13"/>
      <c r="F7660" s="13"/>
    </row>
    <row r="7661" spans="1:6">
      <c r="A7661" s="112"/>
      <c r="B7661" s="12"/>
      <c r="C7661" s="13"/>
      <c r="D7661" s="13"/>
      <c r="E7661" s="13"/>
      <c r="F7661" s="13"/>
    </row>
    <row r="7662" spans="1:6">
      <c r="A7662" s="112"/>
      <c r="B7662" s="12"/>
      <c r="C7662" s="13"/>
      <c r="D7662" s="13"/>
      <c r="E7662" s="13"/>
      <c r="F7662" s="13"/>
    </row>
    <row r="7663" spans="1:6">
      <c r="A7663" s="112"/>
      <c r="B7663" s="12"/>
      <c r="C7663" s="13"/>
      <c r="D7663" s="13"/>
      <c r="E7663" s="13"/>
      <c r="F7663" s="13"/>
    </row>
    <row r="7664" spans="1:6">
      <c r="A7664" s="112"/>
      <c r="B7664" s="12"/>
      <c r="C7664" s="13"/>
      <c r="D7664" s="13"/>
      <c r="E7664" s="13"/>
      <c r="F7664" s="13"/>
    </row>
    <row r="7665" spans="1:6">
      <c r="A7665" s="112"/>
      <c r="B7665" s="12"/>
      <c r="C7665" s="13"/>
      <c r="D7665" s="13"/>
      <c r="E7665" s="13"/>
      <c r="F7665" s="13"/>
    </row>
    <row r="7666" spans="1:6">
      <c r="A7666" s="112"/>
      <c r="B7666" s="12"/>
      <c r="C7666" s="13"/>
      <c r="D7666" s="13"/>
      <c r="E7666" s="13"/>
      <c r="F7666" s="13"/>
    </row>
    <row r="7667" spans="1:6">
      <c r="A7667" s="112"/>
      <c r="B7667" s="12"/>
      <c r="C7667" s="13"/>
      <c r="D7667" s="13"/>
      <c r="E7667" s="13"/>
      <c r="F7667" s="13"/>
    </row>
    <row r="7668" spans="1:6">
      <c r="A7668" s="112"/>
      <c r="B7668" s="12"/>
      <c r="C7668" s="13"/>
      <c r="D7668" s="13"/>
      <c r="E7668" s="13"/>
      <c r="F7668" s="13"/>
    </row>
    <row r="7669" spans="1:6">
      <c r="A7669" s="112"/>
      <c r="B7669" s="12"/>
      <c r="C7669" s="13"/>
      <c r="D7669" s="13"/>
      <c r="E7669" s="13"/>
      <c r="F7669" s="13"/>
    </row>
    <row r="7670" spans="1:6">
      <c r="A7670" s="112"/>
      <c r="B7670" s="12"/>
      <c r="C7670" s="13"/>
      <c r="D7670" s="13"/>
      <c r="E7670" s="13"/>
      <c r="F7670" s="13"/>
    </row>
    <row r="7671" spans="1:6">
      <c r="A7671" s="112"/>
      <c r="B7671" s="12"/>
      <c r="C7671" s="13"/>
      <c r="D7671" s="13"/>
      <c r="E7671" s="13"/>
      <c r="F7671" s="13"/>
    </row>
    <row r="7672" spans="1:6">
      <c r="A7672" s="112"/>
      <c r="B7672" s="12"/>
      <c r="C7672" s="13"/>
      <c r="D7672" s="13"/>
      <c r="E7672" s="13"/>
      <c r="F7672" s="13"/>
    </row>
    <row r="7673" spans="1:6">
      <c r="A7673" s="112"/>
      <c r="B7673" s="12"/>
      <c r="C7673" s="13"/>
      <c r="D7673" s="13"/>
      <c r="E7673" s="13"/>
      <c r="F7673" s="13"/>
    </row>
    <row r="7674" spans="1:6">
      <c r="A7674" s="112"/>
      <c r="B7674" s="12"/>
      <c r="C7674" s="13"/>
      <c r="D7674" s="13"/>
      <c r="E7674" s="13"/>
      <c r="F7674" s="13"/>
    </row>
    <row r="7675" spans="1:6">
      <c r="A7675" s="112"/>
      <c r="B7675" s="12"/>
      <c r="C7675" s="13"/>
      <c r="D7675" s="13"/>
      <c r="E7675" s="13"/>
      <c r="F7675" s="13"/>
    </row>
    <row r="7676" spans="1:6">
      <c r="A7676" s="112"/>
      <c r="B7676" s="12"/>
      <c r="C7676" s="13"/>
      <c r="D7676" s="13"/>
      <c r="E7676" s="13"/>
      <c r="F7676" s="13"/>
    </row>
    <row r="7677" spans="1:6">
      <c r="A7677" s="112"/>
      <c r="B7677" s="12"/>
      <c r="C7677" s="13"/>
      <c r="D7677" s="13"/>
      <c r="E7677" s="13"/>
      <c r="F7677" s="13"/>
    </row>
    <row r="7678" spans="1:6">
      <c r="A7678" s="112"/>
      <c r="B7678" s="12"/>
      <c r="C7678" s="13"/>
      <c r="D7678" s="13"/>
      <c r="E7678" s="13"/>
      <c r="F7678" s="13"/>
    </row>
    <row r="7679" spans="1:6">
      <c r="A7679" s="112"/>
      <c r="B7679" s="12"/>
      <c r="C7679" s="13"/>
      <c r="D7679" s="13"/>
      <c r="E7679" s="13"/>
      <c r="F7679" s="13"/>
    </row>
    <row r="7680" spans="1:6">
      <c r="A7680" s="112"/>
      <c r="B7680" s="12"/>
      <c r="C7680" s="13"/>
      <c r="D7680" s="13"/>
      <c r="E7680" s="13"/>
      <c r="F7680" s="13"/>
    </row>
    <row r="7681" spans="1:6">
      <c r="A7681" s="112"/>
      <c r="B7681" s="12"/>
      <c r="C7681" s="13"/>
      <c r="D7681" s="13"/>
      <c r="E7681" s="13"/>
      <c r="F7681" s="13"/>
    </row>
    <row r="7682" spans="1:6">
      <c r="A7682" s="112"/>
      <c r="B7682" s="12"/>
      <c r="C7682" s="13"/>
      <c r="D7682" s="13"/>
      <c r="E7682" s="13"/>
      <c r="F7682" s="13"/>
    </row>
    <row r="7683" spans="1:6">
      <c r="A7683" s="112"/>
      <c r="B7683" s="12"/>
      <c r="C7683" s="13"/>
      <c r="D7683" s="13"/>
      <c r="E7683" s="13"/>
      <c r="F7683" s="13"/>
    </row>
    <row r="7684" spans="1:6">
      <c r="A7684" s="112"/>
      <c r="B7684" s="12"/>
      <c r="C7684" s="13"/>
      <c r="D7684" s="13"/>
      <c r="E7684" s="13"/>
      <c r="F7684" s="13"/>
    </row>
    <row r="7685" spans="1:6">
      <c r="A7685" s="112"/>
      <c r="B7685" s="12"/>
      <c r="C7685" s="13"/>
      <c r="D7685" s="13"/>
      <c r="E7685" s="13"/>
      <c r="F7685" s="13"/>
    </row>
    <row r="7686" spans="1:6">
      <c r="A7686" s="112"/>
      <c r="B7686" s="12"/>
      <c r="C7686" s="13"/>
      <c r="D7686" s="13"/>
      <c r="E7686" s="13"/>
      <c r="F7686" s="13"/>
    </row>
    <row r="7687" spans="1:6">
      <c r="A7687" s="112"/>
      <c r="B7687" s="12"/>
      <c r="C7687" s="13"/>
      <c r="D7687" s="13"/>
      <c r="E7687" s="13"/>
      <c r="F7687" s="13"/>
    </row>
    <row r="7688" spans="1:6">
      <c r="A7688" s="112"/>
      <c r="B7688" s="12"/>
      <c r="C7688" s="13"/>
      <c r="D7688" s="13"/>
      <c r="E7688" s="13"/>
      <c r="F7688" s="13"/>
    </row>
    <row r="7689" spans="1:6">
      <c r="A7689" s="112"/>
      <c r="B7689" s="12"/>
      <c r="C7689" s="13"/>
      <c r="D7689" s="13"/>
      <c r="E7689" s="13"/>
      <c r="F7689" s="13"/>
    </row>
    <row r="7690" spans="1:6">
      <c r="A7690" s="112"/>
      <c r="B7690" s="12"/>
      <c r="C7690" s="13"/>
      <c r="D7690" s="13"/>
      <c r="E7690" s="13"/>
      <c r="F7690" s="13"/>
    </row>
    <row r="7691" spans="1:6">
      <c r="A7691" s="112"/>
      <c r="B7691" s="12"/>
      <c r="C7691" s="13"/>
      <c r="D7691" s="13"/>
      <c r="E7691" s="13"/>
      <c r="F7691" s="13"/>
    </row>
    <row r="7692" spans="1:6">
      <c r="A7692" s="112"/>
      <c r="B7692" s="12"/>
      <c r="C7692" s="13"/>
      <c r="D7692" s="13"/>
      <c r="E7692" s="13"/>
      <c r="F7692" s="13"/>
    </row>
    <row r="7693" spans="1:6">
      <c r="A7693" s="112"/>
      <c r="B7693" s="12"/>
      <c r="C7693" s="13"/>
      <c r="D7693" s="13"/>
      <c r="E7693" s="13"/>
      <c r="F7693" s="13"/>
    </row>
    <row r="7694" spans="1:6">
      <c r="A7694" s="112"/>
      <c r="B7694" s="12"/>
      <c r="C7694" s="13"/>
      <c r="D7694" s="13"/>
      <c r="E7694" s="13"/>
      <c r="F7694" s="13"/>
    </row>
    <row r="7695" spans="1:6">
      <c r="A7695" s="112"/>
      <c r="B7695" s="12"/>
      <c r="C7695" s="13"/>
      <c r="D7695" s="13"/>
      <c r="E7695" s="13"/>
      <c r="F7695" s="13"/>
    </row>
    <row r="7696" spans="1:6">
      <c r="A7696" s="112"/>
      <c r="B7696" s="12"/>
      <c r="C7696" s="13"/>
      <c r="D7696" s="13"/>
      <c r="E7696" s="13"/>
      <c r="F7696" s="13"/>
    </row>
    <row r="7697" spans="1:6">
      <c r="A7697" s="112"/>
      <c r="B7697" s="12"/>
      <c r="C7697" s="13"/>
      <c r="D7697" s="13"/>
      <c r="E7697" s="13"/>
      <c r="F7697" s="13"/>
    </row>
    <row r="7698" spans="1:6">
      <c r="A7698" s="112"/>
      <c r="B7698" s="12"/>
      <c r="C7698" s="13"/>
      <c r="D7698" s="13"/>
      <c r="E7698" s="13"/>
      <c r="F7698" s="13"/>
    </row>
    <row r="7699" spans="1:6">
      <c r="A7699" s="112"/>
      <c r="B7699" s="12"/>
      <c r="C7699" s="13"/>
      <c r="D7699" s="13"/>
      <c r="E7699" s="13"/>
      <c r="F7699" s="13"/>
    </row>
    <row r="7700" spans="1:6">
      <c r="A7700" s="112"/>
      <c r="B7700" s="12"/>
      <c r="C7700" s="13"/>
      <c r="D7700" s="13"/>
      <c r="E7700" s="13"/>
      <c r="F7700" s="13"/>
    </row>
    <row r="7701" spans="1:6">
      <c r="A7701" s="112"/>
      <c r="B7701" s="12"/>
      <c r="C7701" s="13"/>
      <c r="D7701" s="13"/>
      <c r="E7701" s="13"/>
      <c r="F7701" s="13"/>
    </row>
    <row r="7702" spans="1:6">
      <c r="A7702" s="112"/>
      <c r="B7702" s="12"/>
      <c r="C7702" s="13"/>
      <c r="D7702" s="13"/>
      <c r="E7702" s="13"/>
      <c r="F7702" s="13"/>
    </row>
    <row r="7703" spans="1:6">
      <c r="A7703" s="112"/>
      <c r="B7703" s="12"/>
      <c r="C7703" s="13"/>
      <c r="D7703" s="13"/>
      <c r="E7703" s="13"/>
      <c r="F7703" s="13"/>
    </row>
    <row r="7704" spans="1:6">
      <c r="A7704" s="112"/>
      <c r="B7704" s="12"/>
      <c r="C7704" s="13"/>
      <c r="D7704" s="13"/>
      <c r="E7704" s="13"/>
      <c r="F7704" s="13"/>
    </row>
    <row r="7705" spans="1:6">
      <c r="A7705" s="112"/>
      <c r="B7705" s="12"/>
      <c r="C7705" s="13"/>
      <c r="D7705" s="13"/>
      <c r="E7705" s="13"/>
      <c r="F7705" s="13"/>
    </row>
    <row r="7706" spans="1:6">
      <c r="A7706" s="112"/>
      <c r="B7706" s="12"/>
      <c r="C7706" s="13"/>
      <c r="D7706" s="13"/>
      <c r="E7706" s="13"/>
      <c r="F7706" s="13"/>
    </row>
    <row r="7707" spans="1:6">
      <c r="A7707" s="112"/>
      <c r="B7707" s="12"/>
      <c r="C7707" s="13"/>
      <c r="D7707" s="13"/>
      <c r="E7707" s="13"/>
      <c r="F7707" s="13"/>
    </row>
    <row r="7708" spans="1:6">
      <c r="A7708" s="112"/>
      <c r="B7708" s="12"/>
      <c r="C7708" s="13"/>
      <c r="D7708" s="13"/>
      <c r="E7708" s="13"/>
      <c r="F7708" s="13"/>
    </row>
    <row r="7709" spans="1:6">
      <c r="A7709" s="112"/>
      <c r="B7709" s="12"/>
      <c r="C7709" s="13"/>
      <c r="D7709" s="13"/>
      <c r="E7709" s="13"/>
      <c r="F7709" s="13"/>
    </row>
    <row r="7710" spans="1:6">
      <c r="A7710" s="112"/>
      <c r="B7710" s="12"/>
      <c r="C7710" s="13"/>
      <c r="D7710" s="13"/>
      <c r="E7710" s="13"/>
      <c r="F7710" s="13"/>
    </row>
    <row r="7711" spans="1:6">
      <c r="A7711" s="112"/>
      <c r="B7711" s="12"/>
      <c r="C7711" s="13"/>
      <c r="D7711" s="13"/>
      <c r="E7711" s="13"/>
      <c r="F7711" s="13"/>
    </row>
    <row r="7712" spans="1:6">
      <c r="A7712" s="112"/>
      <c r="B7712" s="12"/>
      <c r="C7712" s="13"/>
      <c r="D7712" s="13"/>
      <c r="E7712" s="13"/>
      <c r="F7712" s="13"/>
    </row>
    <row r="7713" spans="1:6">
      <c r="A7713" s="112"/>
      <c r="B7713" s="12"/>
      <c r="C7713" s="13"/>
      <c r="D7713" s="13"/>
      <c r="E7713" s="13"/>
      <c r="F7713" s="13"/>
    </row>
    <row r="7714" spans="1:6">
      <c r="A7714" s="112"/>
      <c r="B7714" s="12"/>
      <c r="C7714" s="13"/>
      <c r="D7714" s="13"/>
      <c r="E7714" s="13"/>
      <c r="F7714" s="13"/>
    </row>
    <row r="7715" spans="1:6">
      <c r="A7715" s="112"/>
      <c r="B7715" s="12"/>
      <c r="C7715" s="13"/>
      <c r="D7715" s="13"/>
      <c r="E7715" s="13"/>
      <c r="F7715" s="13"/>
    </row>
    <row r="7716" spans="1:6">
      <c r="A7716" s="112"/>
      <c r="B7716" s="12"/>
      <c r="C7716" s="13"/>
      <c r="D7716" s="13"/>
      <c r="E7716" s="13"/>
      <c r="F7716" s="13"/>
    </row>
    <row r="7717" spans="1:6">
      <c r="A7717" s="112"/>
      <c r="B7717" s="12"/>
      <c r="C7717" s="13"/>
      <c r="D7717" s="13"/>
      <c r="E7717" s="13"/>
      <c r="F7717" s="13"/>
    </row>
    <row r="7718" spans="1:6">
      <c r="A7718" s="112"/>
      <c r="B7718" s="12"/>
      <c r="C7718" s="13"/>
      <c r="D7718" s="13"/>
      <c r="E7718" s="13"/>
      <c r="F7718" s="13"/>
    </row>
    <row r="7719" spans="1:6">
      <c r="A7719" s="112"/>
      <c r="B7719" s="12"/>
      <c r="C7719" s="13"/>
      <c r="D7719" s="13"/>
      <c r="E7719" s="13"/>
      <c r="F7719" s="13"/>
    </row>
    <row r="7720" spans="1:6">
      <c r="A7720" s="112"/>
      <c r="B7720" s="12"/>
      <c r="C7720" s="13"/>
      <c r="D7720" s="13"/>
      <c r="E7720" s="13"/>
      <c r="F7720" s="13"/>
    </row>
    <row r="7721" spans="1:6">
      <c r="A7721" s="112"/>
      <c r="B7721" s="12"/>
      <c r="C7721" s="13"/>
      <c r="D7721" s="13"/>
      <c r="E7721" s="13"/>
      <c r="F7721" s="13"/>
    </row>
    <row r="7722" spans="1:6">
      <c r="A7722" s="112"/>
      <c r="B7722" s="12"/>
      <c r="C7722" s="13"/>
      <c r="D7722" s="13"/>
      <c r="E7722" s="13"/>
      <c r="F7722" s="13"/>
    </row>
    <row r="7723" spans="1:6">
      <c r="A7723" s="112"/>
      <c r="B7723" s="12"/>
      <c r="C7723" s="13"/>
      <c r="D7723" s="13"/>
      <c r="E7723" s="13"/>
      <c r="F7723" s="13"/>
    </row>
    <row r="7724" spans="1:6">
      <c r="A7724" s="112"/>
      <c r="B7724" s="12"/>
      <c r="C7724" s="13"/>
      <c r="D7724" s="13"/>
      <c r="E7724" s="13"/>
      <c r="F7724" s="13"/>
    </row>
    <row r="7725" spans="1:6">
      <c r="A7725" s="112"/>
      <c r="B7725" s="12"/>
      <c r="C7725" s="13"/>
      <c r="D7725" s="13"/>
      <c r="E7725" s="13"/>
      <c r="F7725" s="13"/>
    </row>
    <row r="7726" spans="1:6">
      <c r="A7726" s="112"/>
      <c r="B7726" s="12"/>
      <c r="C7726" s="13"/>
      <c r="D7726" s="13"/>
      <c r="E7726" s="13"/>
      <c r="F7726" s="13"/>
    </row>
    <row r="7727" spans="1:6">
      <c r="A7727" s="112"/>
      <c r="B7727" s="12"/>
      <c r="C7727" s="13"/>
      <c r="D7727" s="13"/>
      <c r="E7727" s="13"/>
      <c r="F7727" s="13"/>
    </row>
    <row r="7728" spans="1:6">
      <c r="A7728" s="112"/>
      <c r="B7728" s="12"/>
      <c r="C7728" s="13"/>
      <c r="D7728" s="13"/>
      <c r="E7728" s="13"/>
      <c r="F7728" s="13"/>
    </row>
    <row r="7729" spans="1:6">
      <c r="A7729" s="112"/>
      <c r="B7729" s="12"/>
      <c r="C7729" s="13"/>
      <c r="D7729" s="13"/>
      <c r="E7729" s="13"/>
      <c r="F7729" s="13"/>
    </row>
    <row r="7730" spans="1:6">
      <c r="A7730" s="112"/>
      <c r="B7730" s="12"/>
      <c r="C7730" s="13"/>
      <c r="D7730" s="13"/>
      <c r="E7730" s="13"/>
      <c r="F7730" s="13"/>
    </row>
    <row r="7731" spans="1:6">
      <c r="A7731" s="112"/>
      <c r="B7731" s="12"/>
      <c r="C7731" s="13"/>
      <c r="D7731" s="13"/>
      <c r="E7731" s="13"/>
      <c r="F7731" s="13"/>
    </row>
    <row r="7732" spans="1:6">
      <c r="A7732" s="112"/>
      <c r="B7732" s="12"/>
      <c r="C7732" s="13"/>
      <c r="D7732" s="13"/>
      <c r="E7732" s="13"/>
      <c r="F7732" s="13"/>
    </row>
    <row r="7733" spans="1:6">
      <c r="A7733" s="112"/>
      <c r="B7733" s="12"/>
      <c r="C7733" s="13"/>
      <c r="D7733" s="13"/>
      <c r="E7733" s="13"/>
      <c r="F7733" s="13"/>
    </row>
    <row r="7734" spans="1:6">
      <c r="A7734" s="112"/>
      <c r="B7734" s="12"/>
      <c r="C7734" s="13"/>
      <c r="D7734" s="13"/>
      <c r="E7734" s="13"/>
      <c r="F7734" s="13"/>
    </row>
    <row r="7735" spans="1:6">
      <c r="A7735" s="112"/>
      <c r="B7735" s="12"/>
      <c r="C7735" s="13"/>
      <c r="D7735" s="13"/>
      <c r="E7735" s="13"/>
      <c r="F7735" s="13"/>
    </row>
    <row r="7736" spans="1:6">
      <c r="A7736" s="112"/>
      <c r="B7736" s="12"/>
      <c r="C7736" s="13"/>
      <c r="D7736" s="13"/>
      <c r="E7736" s="13"/>
      <c r="F7736" s="13"/>
    </row>
    <row r="7737" spans="1:6">
      <c r="A7737" s="112"/>
      <c r="B7737" s="12"/>
      <c r="C7737" s="13"/>
      <c r="D7737" s="13"/>
      <c r="E7737" s="13"/>
      <c r="F7737" s="13"/>
    </row>
    <row r="7738" spans="1:6">
      <c r="A7738" s="112"/>
      <c r="B7738" s="12"/>
      <c r="C7738" s="13"/>
      <c r="D7738" s="13"/>
      <c r="E7738" s="13"/>
      <c r="F7738" s="13"/>
    </row>
    <row r="7739" spans="1:6">
      <c r="A7739" s="112"/>
      <c r="B7739" s="12"/>
      <c r="C7739" s="13"/>
      <c r="D7739" s="13"/>
      <c r="E7739" s="13"/>
      <c r="F7739" s="13"/>
    </row>
    <row r="7740" spans="1:6">
      <c r="A7740" s="112"/>
      <c r="B7740" s="12"/>
      <c r="C7740" s="13"/>
      <c r="D7740" s="13"/>
      <c r="E7740" s="13"/>
      <c r="F7740" s="13"/>
    </row>
    <row r="7741" spans="1:6">
      <c r="A7741" s="112"/>
      <c r="B7741" s="12"/>
      <c r="C7741" s="13"/>
      <c r="D7741" s="13"/>
      <c r="E7741" s="13"/>
      <c r="F7741" s="13"/>
    </row>
    <row r="7742" spans="1:6">
      <c r="A7742" s="112"/>
      <c r="B7742" s="12"/>
      <c r="C7742" s="13"/>
      <c r="D7742" s="13"/>
      <c r="E7742" s="13"/>
      <c r="F7742" s="13"/>
    </row>
    <row r="7743" spans="1:6">
      <c r="A7743" s="112"/>
      <c r="B7743" s="12"/>
      <c r="C7743" s="13"/>
      <c r="D7743" s="13"/>
      <c r="E7743" s="13"/>
      <c r="F7743" s="13"/>
    </row>
    <row r="7744" spans="1:6" ht="15" customHeight="1">
      <c r="A7744" s="112"/>
      <c r="B7744" s="12"/>
      <c r="C7744" s="13"/>
      <c r="D7744" s="13"/>
      <c r="E7744" s="13"/>
      <c r="F7744" s="13"/>
    </row>
    <row r="7745" spans="1:6">
      <c r="A7745" s="112"/>
      <c r="B7745" s="12"/>
      <c r="C7745" s="13"/>
      <c r="D7745" s="13"/>
      <c r="E7745" s="13"/>
      <c r="F7745" s="13"/>
    </row>
    <row r="7746" spans="1:6">
      <c r="A7746" s="112"/>
      <c r="B7746" s="12"/>
      <c r="C7746" s="13"/>
      <c r="D7746" s="13"/>
      <c r="E7746" s="13"/>
      <c r="F7746" s="13"/>
    </row>
    <row r="7747" spans="1:6">
      <c r="A7747" s="112"/>
      <c r="B7747" s="12"/>
      <c r="C7747" s="13"/>
      <c r="D7747" s="13"/>
      <c r="E7747" s="13"/>
      <c r="F7747" s="13"/>
    </row>
    <row r="7748" spans="1:6">
      <c r="A7748" s="112"/>
      <c r="B7748" s="12"/>
      <c r="C7748" s="13"/>
      <c r="D7748" s="13"/>
      <c r="E7748" s="13"/>
      <c r="F7748" s="13"/>
    </row>
    <row r="7749" spans="1:6">
      <c r="A7749" s="112"/>
      <c r="B7749" s="12"/>
      <c r="C7749" s="13"/>
      <c r="D7749" s="13"/>
      <c r="E7749" s="13"/>
      <c r="F7749" s="13"/>
    </row>
    <row r="7750" spans="1:6">
      <c r="A7750" s="112"/>
      <c r="B7750" s="12"/>
      <c r="C7750" s="13"/>
      <c r="D7750" s="13"/>
      <c r="E7750" s="13"/>
      <c r="F7750" s="13"/>
    </row>
    <row r="7751" spans="1:6">
      <c r="A7751" s="112"/>
      <c r="B7751" s="12"/>
      <c r="C7751" s="13"/>
      <c r="D7751" s="13"/>
      <c r="E7751" s="13"/>
      <c r="F7751" s="13"/>
    </row>
    <row r="7752" spans="1:6">
      <c r="A7752" s="112"/>
      <c r="B7752" s="12"/>
      <c r="C7752" s="13"/>
      <c r="D7752" s="13"/>
      <c r="E7752" s="13"/>
      <c r="F7752" s="13"/>
    </row>
    <row r="7753" spans="1:6">
      <c r="A7753" s="112"/>
      <c r="B7753" s="12"/>
      <c r="C7753" s="13"/>
      <c r="D7753" s="13"/>
      <c r="E7753" s="13"/>
      <c r="F7753" s="13"/>
    </row>
    <row r="7754" spans="1:6">
      <c r="A7754" s="112"/>
      <c r="B7754" s="12"/>
      <c r="C7754" s="13"/>
      <c r="D7754" s="13"/>
      <c r="E7754" s="13"/>
      <c r="F7754" s="13"/>
    </row>
    <row r="7755" spans="1:6">
      <c r="A7755" s="112"/>
      <c r="B7755" s="12"/>
      <c r="C7755" s="13"/>
      <c r="D7755" s="13"/>
      <c r="E7755" s="13"/>
      <c r="F7755" s="13"/>
    </row>
    <row r="7756" spans="1:6">
      <c r="A7756" s="112"/>
      <c r="B7756" s="12"/>
      <c r="C7756" s="13"/>
      <c r="D7756" s="13"/>
      <c r="E7756" s="13"/>
      <c r="F7756" s="13"/>
    </row>
    <row r="7757" spans="1:6">
      <c r="A7757" s="112"/>
      <c r="B7757" s="12"/>
      <c r="C7757" s="13"/>
      <c r="D7757" s="13"/>
      <c r="E7757" s="13"/>
      <c r="F7757" s="13"/>
    </row>
    <row r="7758" spans="1:6">
      <c r="A7758" s="112"/>
      <c r="B7758" s="12"/>
      <c r="C7758" s="13"/>
      <c r="D7758" s="13"/>
      <c r="E7758" s="13"/>
      <c r="F7758" s="13"/>
    </row>
    <row r="7759" spans="1:6">
      <c r="A7759" s="112"/>
      <c r="B7759" s="12"/>
      <c r="C7759" s="13"/>
      <c r="D7759" s="13"/>
      <c r="E7759" s="13"/>
      <c r="F7759" s="13"/>
    </row>
    <row r="7760" spans="1:6">
      <c r="A7760" s="112"/>
      <c r="B7760" s="12"/>
      <c r="C7760" s="13"/>
      <c r="D7760" s="13"/>
      <c r="E7760" s="13"/>
      <c r="F7760" s="13"/>
    </row>
    <row r="7761" spans="1:6">
      <c r="A7761" s="112"/>
      <c r="B7761" s="12"/>
      <c r="C7761" s="13"/>
      <c r="D7761" s="13"/>
      <c r="E7761" s="13"/>
      <c r="F7761" s="13"/>
    </row>
    <row r="7762" spans="1:6">
      <c r="A7762" s="112"/>
      <c r="B7762" s="12"/>
      <c r="C7762" s="13"/>
      <c r="D7762" s="13"/>
      <c r="E7762" s="13"/>
      <c r="F7762" s="13"/>
    </row>
    <row r="7763" spans="1:6">
      <c r="A7763" s="112"/>
      <c r="B7763" s="12"/>
      <c r="C7763" s="13"/>
      <c r="D7763" s="13"/>
      <c r="E7763" s="13"/>
      <c r="F7763" s="13"/>
    </row>
    <row r="7764" spans="1:6">
      <c r="A7764" s="112"/>
      <c r="B7764" s="12"/>
      <c r="C7764" s="13"/>
      <c r="D7764" s="13"/>
      <c r="E7764" s="13"/>
      <c r="F7764" s="13"/>
    </row>
    <row r="7765" spans="1:6">
      <c r="A7765" s="112"/>
      <c r="B7765" s="12"/>
      <c r="C7765" s="13"/>
      <c r="D7765" s="13"/>
      <c r="E7765" s="13"/>
      <c r="F7765" s="13"/>
    </row>
    <row r="7766" spans="1:6">
      <c r="A7766" s="112"/>
      <c r="B7766" s="12"/>
      <c r="C7766" s="13"/>
      <c r="D7766" s="13"/>
      <c r="E7766" s="13"/>
      <c r="F7766" s="13"/>
    </row>
    <row r="7767" spans="1:6">
      <c r="A7767" s="112"/>
      <c r="B7767" s="12"/>
      <c r="C7767" s="13"/>
      <c r="D7767" s="13"/>
      <c r="E7767" s="13"/>
      <c r="F7767" s="13"/>
    </row>
    <row r="7768" spans="1:6">
      <c r="A7768" s="112"/>
      <c r="B7768" s="12"/>
      <c r="C7768" s="13"/>
      <c r="D7768" s="13"/>
      <c r="E7768" s="13"/>
      <c r="F7768" s="13"/>
    </row>
    <row r="7769" spans="1:6">
      <c r="A7769" s="112"/>
      <c r="B7769" s="12"/>
      <c r="C7769" s="13"/>
      <c r="D7769" s="13"/>
      <c r="E7769" s="13"/>
      <c r="F7769" s="13"/>
    </row>
    <row r="7770" spans="1:6">
      <c r="A7770" s="112"/>
      <c r="B7770" s="12"/>
      <c r="C7770" s="13"/>
      <c r="D7770" s="13"/>
      <c r="E7770" s="13"/>
      <c r="F7770" s="13"/>
    </row>
    <row r="7771" spans="1:6">
      <c r="A7771" s="112"/>
      <c r="B7771" s="12"/>
      <c r="C7771" s="13"/>
      <c r="D7771" s="13"/>
      <c r="E7771" s="13"/>
      <c r="F7771" s="13"/>
    </row>
    <row r="7772" spans="1:6">
      <c r="A7772" s="112"/>
      <c r="B7772" s="12"/>
      <c r="C7772" s="13"/>
      <c r="D7772" s="13"/>
      <c r="E7772" s="13"/>
      <c r="F7772" s="13"/>
    </row>
    <row r="7773" spans="1:6">
      <c r="A7773" s="112"/>
      <c r="B7773" s="12"/>
      <c r="C7773" s="13"/>
      <c r="D7773" s="13"/>
      <c r="E7773" s="13"/>
      <c r="F7773" s="13"/>
    </row>
    <row r="7774" spans="1:6">
      <c r="A7774" s="112"/>
      <c r="B7774" s="12"/>
      <c r="C7774" s="13"/>
      <c r="D7774" s="13"/>
      <c r="E7774" s="13"/>
      <c r="F7774" s="13"/>
    </row>
    <row r="7775" spans="1:6">
      <c r="A7775" s="112"/>
      <c r="B7775" s="12"/>
      <c r="C7775" s="13"/>
      <c r="D7775" s="13"/>
      <c r="E7775" s="13"/>
      <c r="F7775" s="13"/>
    </row>
    <row r="7776" spans="1:6">
      <c r="A7776" s="112"/>
      <c r="B7776" s="12"/>
      <c r="C7776" s="13"/>
      <c r="D7776" s="13"/>
      <c r="E7776" s="13"/>
      <c r="F7776" s="13"/>
    </row>
    <row r="7777" spans="1:6">
      <c r="A7777" s="112"/>
      <c r="B7777" s="12"/>
      <c r="C7777" s="13"/>
      <c r="D7777" s="13"/>
      <c r="E7777" s="13"/>
      <c r="F7777" s="13"/>
    </row>
    <row r="7778" spans="1:6">
      <c r="A7778" s="112"/>
      <c r="B7778" s="12"/>
      <c r="C7778" s="13"/>
      <c r="D7778" s="13"/>
      <c r="E7778" s="13"/>
      <c r="F7778" s="13"/>
    </row>
    <row r="7779" spans="1:6">
      <c r="A7779" s="112"/>
      <c r="B7779" s="12"/>
      <c r="C7779" s="13"/>
      <c r="D7779" s="13"/>
      <c r="E7779" s="13"/>
      <c r="F7779" s="13"/>
    </row>
    <row r="7780" spans="1:6">
      <c r="A7780" s="112"/>
      <c r="B7780" s="12"/>
      <c r="C7780" s="13"/>
      <c r="D7780" s="13"/>
      <c r="E7780" s="13"/>
      <c r="F7780" s="13"/>
    </row>
    <row r="7781" spans="1:6">
      <c r="A7781" s="112"/>
      <c r="B7781" s="12"/>
      <c r="C7781" s="13"/>
      <c r="D7781" s="13"/>
      <c r="E7781" s="13"/>
      <c r="F7781" s="13"/>
    </row>
    <row r="7782" spans="1:6">
      <c r="A7782" s="112"/>
      <c r="B7782" s="12"/>
      <c r="C7782" s="13"/>
      <c r="D7782" s="13"/>
      <c r="E7782" s="13"/>
      <c r="F7782" s="13"/>
    </row>
    <row r="7783" spans="1:6">
      <c r="A7783" s="112"/>
      <c r="B7783" s="12"/>
      <c r="C7783" s="13"/>
      <c r="D7783" s="13"/>
      <c r="E7783" s="13"/>
      <c r="F7783" s="13"/>
    </row>
    <row r="7784" spans="1:6">
      <c r="A7784" s="112"/>
      <c r="B7784" s="12"/>
      <c r="C7784" s="13"/>
      <c r="D7784" s="13"/>
      <c r="E7784" s="13"/>
      <c r="F7784" s="13"/>
    </row>
    <row r="7785" spans="1:6">
      <c r="A7785" s="112"/>
      <c r="B7785" s="12"/>
      <c r="C7785" s="13"/>
      <c r="D7785" s="13"/>
      <c r="E7785" s="13"/>
      <c r="F7785" s="13"/>
    </row>
    <row r="7786" spans="1:6">
      <c r="A7786" s="112"/>
      <c r="B7786" s="12"/>
      <c r="C7786" s="13"/>
      <c r="D7786" s="13"/>
      <c r="E7786" s="13"/>
      <c r="F7786" s="13"/>
    </row>
    <row r="7787" spans="1:6">
      <c r="A7787" s="112"/>
      <c r="B7787" s="12"/>
      <c r="C7787" s="13"/>
      <c r="D7787" s="13"/>
      <c r="E7787" s="13"/>
      <c r="F7787" s="13"/>
    </row>
    <row r="7788" spans="1:6">
      <c r="A7788" s="112"/>
      <c r="B7788" s="12"/>
      <c r="C7788" s="13"/>
      <c r="D7788" s="13"/>
      <c r="E7788" s="13"/>
      <c r="F7788" s="13"/>
    </row>
    <row r="7789" spans="1:6">
      <c r="A7789" s="112"/>
      <c r="B7789" s="12"/>
      <c r="C7789" s="13"/>
      <c r="D7789" s="13"/>
      <c r="E7789" s="13"/>
      <c r="F7789" s="13"/>
    </row>
    <row r="7790" spans="1:6">
      <c r="A7790" s="112"/>
      <c r="B7790" s="12"/>
      <c r="C7790" s="13"/>
      <c r="D7790" s="13"/>
      <c r="E7790" s="13"/>
      <c r="F7790" s="13"/>
    </row>
    <row r="7791" spans="1:6">
      <c r="A7791" s="112"/>
      <c r="B7791" s="12"/>
      <c r="C7791" s="13"/>
      <c r="D7791" s="13"/>
      <c r="E7791" s="13"/>
      <c r="F7791" s="13"/>
    </row>
    <row r="7792" spans="1:6">
      <c r="A7792" s="112"/>
      <c r="B7792" s="12"/>
      <c r="C7792" s="13"/>
      <c r="D7792" s="13"/>
      <c r="E7792" s="13"/>
      <c r="F7792" s="13"/>
    </row>
    <row r="7793" spans="1:6">
      <c r="A7793" s="112"/>
      <c r="B7793" s="12"/>
      <c r="C7793" s="13"/>
      <c r="D7793" s="13"/>
      <c r="E7793" s="13"/>
      <c r="F7793" s="13"/>
    </row>
    <row r="7794" spans="1:6">
      <c r="A7794" s="112"/>
      <c r="B7794" s="12"/>
      <c r="C7794" s="13"/>
      <c r="D7794" s="13"/>
      <c r="E7794" s="13"/>
      <c r="F7794" s="13"/>
    </row>
    <row r="7795" spans="1:6">
      <c r="A7795" s="112"/>
      <c r="B7795" s="12"/>
      <c r="C7795" s="13"/>
      <c r="D7795" s="13"/>
      <c r="E7795" s="13"/>
      <c r="F7795" s="13"/>
    </row>
    <row r="7796" spans="1:6">
      <c r="A7796" s="112"/>
      <c r="B7796" s="12"/>
      <c r="C7796" s="13"/>
      <c r="D7796" s="13"/>
      <c r="E7796" s="13"/>
      <c r="F7796" s="13"/>
    </row>
    <row r="7797" spans="1:6">
      <c r="A7797" s="112"/>
      <c r="B7797" s="12"/>
      <c r="C7797" s="13"/>
      <c r="D7797" s="13"/>
      <c r="E7797" s="13"/>
      <c r="F7797" s="13"/>
    </row>
    <row r="7798" spans="1:6">
      <c r="A7798" s="112"/>
      <c r="B7798" s="12"/>
      <c r="C7798" s="13"/>
      <c r="D7798" s="13"/>
      <c r="E7798" s="13"/>
      <c r="F7798" s="13"/>
    </row>
    <row r="7799" spans="1:6">
      <c r="A7799" s="112"/>
      <c r="B7799" s="12"/>
      <c r="C7799" s="13"/>
      <c r="D7799" s="13"/>
      <c r="E7799" s="13"/>
      <c r="F7799" s="13"/>
    </row>
    <row r="7800" spans="1:6">
      <c r="A7800" s="112"/>
      <c r="B7800" s="12"/>
      <c r="C7800" s="13"/>
      <c r="D7800" s="13"/>
      <c r="E7800" s="13"/>
      <c r="F7800" s="13"/>
    </row>
    <row r="7801" spans="1:6">
      <c r="A7801" s="112"/>
      <c r="B7801" s="12"/>
      <c r="C7801" s="13"/>
      <c r="D7801" s="13"/>
      <c r="E7801" s="13"/>
      <c r="F7801" s="13"/>
    </row>
    <row r="7802" spans="1:6">
      <c r="A7802" s="112"/>
      <c r="B7802" s="12"/>
      <c r="C7802" s="13"/>
      <c r="D7802" s="13"/>
      <c r="E7802" s="13"/>
      <c r="F7802" s="13"/>
    </row>
    <row r="7803" spans="1:6">
      <c r="A7803" s="112"/>
      <c r="B7803" s="12"/>
      <c r="C7803" s="13"/>
      <c r="D7803" s="13"/>
      <c r="E7803" s="13"/>
      <c r="F7803" s="13"/>
    </row>
    <row r="7804" spans="1:6">
      <c r="A7804" s="112"/>
      <c r="B7804" s="12"/>
      <c r="C7804" s="13"/>
      <c r="D7804" s="13"/>
      <c r="E7804" s="13"/>
      <c r="F7804" s="13"/>
    </row>
    <row r="7805" spans="1:6">
      <c r="A7805" s="112"/>
      <c r="B7805" s="12"/>
      <c r="C7805" s="13"/>
      <c r="D7805" s="13"/>
      <c r="E7805" s="13"/>
      <c r="F7805" s="13"/>
    </row>
    <row r="7806" spans="1:6">
      <c r="A7806" s="112"/>
      <c r="B7806" s="12"/>
      <c r="C7806" s="13"/>
      <c r="D7806" s="13"/>
      <c r="E7806" s="13"/>
      <c r="F7806" s="13"/>
    </row>
    <row r="7807" spans="1:6">
      <c r="A7807" s="112"/>
      <c r="B7807" s="12"/>
      <c r="C7807" s="13"/>
      <c r="D7807" s="13"/>
      <c r="E7807" s="13"/>
      <c r="F7807" s="13"/>
    </row>
    <row r="7808" spans="1:6">
      <c r="A7808" s="112"/>
      <c r="B7808" s="12"/>
      <c r="C7808" s="13"/>
      <c r="D7808" s="13"/>
      <c r="E7808" s="13"/>
      <c r="F7808" s="13"/>
    </row>
    <row r="7809" spans="1:6">
      <c r="A7809" s="112"/>
      <c r="B7809" s="12"/>
      <c r="C7809" s="13"/>
      <c r="D7809" s="13"/>
      <c r="E7809" s="13"/>
      <c r="F7809" s="13"/>
    </row>
    <row r="7810" spans="1:6">
      <c r="A7810" s="112"/>
      <c r="B7810" s="12"/>
      <c r="C7810" s="13"/>
      <c r="D7810" s="13"/>
      <c r="E7810" s="13"/>
      <c r="F7810" s="13"/>
    </row>
    <row r="7811" spans="1:6">
      <c r="A7811" s="112"/>
      <c r="B7811" s="12"/>
      <c r="C7811" s="13"/>
      <c r="D7811" s="13"/>
      <c r="E7811" s="13"/>
      <c r="F7811" s="13"/>
    </row>
    <row r="7812" spans="1:6">
      <c r="A7812" s="112"/>
      <c r="B7812" s="12"/>
      <c r="C7812" s="13"/>
      <c r="D7812" s="13"/>
      <c r="E7812" s="13"/>
      <c r="F7812" s="13"/>
    </row>
    <row r="7813" spans="1:6">
      <c r="A7813" s="112"/>
      <c r="B7813" s="12"/>
      <c r="C7813" s="13"/>
      <c r="D7813" s="13"/>
      <c r="E7813" s="13"/>
      <c r="F7813" s="13"/>
    </row>
    <row r="7814" spans="1:6">
      <c r="A7814" s="112"/>
      <c r="B7814" s="12"/>
      <c r="C7814" s="13"/>
      <c r="D7814" s="13"/>
      <c r="E7814" s="13"/>
      <c r="F7814" s="13"/>
    </row>
    <row r="7815" spans="1:6">
      <c r="A7815" s="112"/>
      <c r="B7815" s="12"/>
      <c r="C7815" s="13"/>
      <c r="D7815" s="13"/>
      <c r="E7815" s="13"/>
      <c r="F7815" s="13"/>
    </row>
    <row r="7816" spans="1:6">
      <c r="A7816" s="112"/>
      <c r="B7816" s="12"/>
      <c r="C7816" s="13"/>
      <c r="D7816" s="13"/>
      <c r="E7816" s="13"/>
      <c r="F7816" s="13"/>
    </row>
    <row r="7817" spans="1:6">
      <c r="A7817" s="112"/>
      <c r="B7817" s="12"/>
      <c r="C7817" s="13"/>
      <c r="D7817" s="13"/>
      <c r="E7817" s="13"/>
      <c r="F7817" s="13"/>
    </row>
    <row r="7818" spans="1:6">
      <c r="A7818" s="112"/>
      <c r="B7818" s="12"/>
      <c r="C7818" s="13"/>
      <c r="D7818" s="13"/>
      <c r="E7818" s="13"/>
      <c r="F7818" s="13"/>
    </row>
    <row r="7819" spans="1:6">
      <c r="A7819" s="112"/>
      <c r="B7819" s="12"/>
      <c r="C7819" s="13"/>
      <c r="D7819" s="13"/>
      <c r="E7819" s="13"/>
      <c r="F7819" s="13"/>
    </row>
    <row r="7820" spans="1:6">
      <c r="A7820" s="112"/>
      <c r="B7820" s="12"/>
      <c r="C7820" s="13"/>
      <c r="D7820" s="13"/>
      <c r="E7820" s="13"/>
      <c r="F7820" s="13"/>
    </row>
    <row r="7821" spans="1:6">
      <c r="A7821" s="112"/>
      <c r="B7821" s="12"/>
      <c r="C7821" s="13"/>
      <c r="D7821" s="13"/>
      <c r="E7821" s="13"/>
      <c r="F7821" s="13"/>
    </row>
    <row r="7822" spans="1:6">
      <c r="A7822" s="112"/>
      <c r="B7822" s="12"/>
      <c r="C7822" s="13"/>
      <c r="D7822" s="13"/>
      <c r="E7822" s="13"/>
      <c r="F7822" s="13"/>
    </row>
    <row r="7823" spans="1:6">
      <c r="A7823" s="112"/>
      <c r="B7823" s="12"/>
      <c r="C7823" s="13"/>
      <c r="D7823" s="13"/>
      <c r="E7823" s="13"/>
      <c r="F7823" s="13"/>
    </row>
    <row r="7824" spans="1:6">
      <c r="A7824" s="112"/>
      <c r="B7824" s="12"/>
      <c r="C7824" s="13"/>
      <c r="D7824" s="13"/>
      <c r="E7824" s="13"/>
      <c r="F7824" s="13"/>
    </row>
    <row r="7825" spans="1:6">
      <c r="A7825" s="112"/>
      <c r="B7825" s="12"/>
      <c r="C7825" s="13"/>
      <c r="D7825" s="13"/>
      <c r="E7825" s="13"/>
      <c r="F7825" s="13"/>
    </row>
    <row r="7826" spans="1:6">
      <c r="A7826" s="112"/>
      <c r="B7826" s="12"/>
      <c r="C7826" s="13"/>
      <c r="D7826" s="13"/>
      <c r="E7826" s="13"/>
      <c r="F7826" s="13"/>
    </row>
    <row r="7827" spans="1:6">
      <c r="A7827" s="112"/>
      <c r="B7827" s="12"/>
      <c r="C7827" s="13"/>
      <c r="D7827" s="13"/>
      <c r="E7827" s="13"/>
      <c r="F7827" s="13"/>
    </row>
    <row r="7828" spans="1:6">
      <c r="A7828" s="112"/>
      <c r="B7828" s="12"/>
      <c r="C7828" s="13"/>
      <c r="D7828" s="13"/>
      <c r="E7828" s="13"/>
      <c r="F7828" s="13"/>
    </row>
    <row r="7829" spans="1:6">
      <c r="A7829" s="112"/>
      <c r="B7829" s="12"/>
      <c r="C7829" s="13"/>
      <c r="D7829" s="13"/>
      <c r="E7829" s="13"/>
      <c r="F7829" s="13"/>
    </row>
    <row r="7830" spans="1:6">
      <c r="A7830" s="112"/>
      <c r="B7830" s="12"/>
      <c r="C7830" s="13"/>
      <c r="D7830" s="13"/>
      <c r="E7830" s="13"/>
      <c r="F7830" s="13"/>
    </row>
    <row r="7831" spans="1:6">
      <c r="A7831" s="112"/>
      <c r="B7831" s="12"/>
      <c r="C7831" s="13"/>
      <c r="D7831" s="13"/>
      <c r="E7831" s="13"/>
      <c r="F7831" s="13"/>
    </row>
    <row r="7832" spans="1:6">
      <c r="A7832" s="112"/>
      <c r="B7832" s="12"/>
      <c r="C7832" s="13"/>
      <c r="D7832" s="13"/>
      <c r="E7832" s="13"/>
      <c r="F7832" s="13"/>
    </row>
    <row r="7833" spans="1:6">
      <c r="A7833" s="112"/>
      <c r="B7833" s="12"/>
      <c r="C7833" s="13"/>
      <c r="D7833" s="13"/>
      <c r="E7833" s="13"/>
      <c r="F7833" s="13"/>
    </row>
    <row r="7834" spans="1:6">
      <c r="A7834" s="112"/>
      <c r="B7834" s="12"/>
      <c r="C7834" s="13"/>
      <c r="D7834" s="13"/>
      <c r="E7834" s="13"/>
      <c r="F7834" s="13"/>
    </row>
    <row r="7835" spans="1:6">
      <c r="A7835" s="112"/>
      <c r="B7835" s="12"/>
      <c r="C7835" s="13"/>
      <c r="D7835" s="13"/>
      <c r="E7835" s="13"/>
      <c r="F7835" s="13"/>
    </row>
    <row r="7836" spans="1:6">
      <c r="A7836" s="112"/>
      <c r="B7836" s="12"/>
      <c r="C7836" s="13"/>
      <c r="D7836" s="13"/>
      <c r="E7836" s="13"/>
      <c r="F7836" s="13"/>
    </row>
    <row r="7837" spans="1:6">
      <c r="A7837" s="112"/>
      <c r="B7837" s="12"/>
      <c r="C7837" s="13"/>
      <c r="D7837" s="13"/>
      <c r="E7837" s="13"/>
      <c r="F7837" s="13"/>
    </row>
    <row r="7838" spans="1:6">
      <c r="A7838" s="112"/>
      <c r="B7838" s="12"/>
      <c r="C7838" s="13"/>
      <c r="D7838" s="13"/>
      <c r="E7838" s="13"/>
      <c r="F7838" s="13"/>
    </row>
    <row r="7839" spans="1:6">
      <c r="A7839" s="112"/>
      <c r="B7839" s="12"/>
      <c r="C7839" s="13"/>
      <c r="D7839" s="13"/>
      <c r="E7839" s="13"/>
      <c r="F7839" s="13"/>
    </row>
    <row r="7840" spans="1:6">
      <c r="A7840" s="112"/>
      <c r="B7840" s="12"/>
      <c r="C7840" s="13"/>
      <c r="D7840" s="13"/>
      <c r="E7840" s="13"/>
      <c r="F7840" s="13"/>
    </row>
    <row r="7841" spans="1:6">
      <c r="A7841" s="112"/>
      <c r="B7841" s="12"/>
      <c r="C7841" s="13"/>
      <c r="D7841" s="13"/>
      <c r="E7841" s="13"/>
      <c r="F7841" s="13"/>
    </row>
    <row r="7842" spans="1:6">
      <c r="A7842" s="112"/>
      <c r="B7842" s="12"/>
      <c r="C7842" s="13"/>
      <c r="D7842" s="13"/>
      <c r="E7842" s="13"/>
      <c r="F7842" s="13"/>
    </row>
    <row r="7843" spans="1:6">
      <c r="A7843" s="112"/>
      <c r="B7843" s="12"/>
      <c r="C7843" s="13"/>
      <c r="D7843" s="13"/>
      <c r="E7843" s="13"/>
      <c r="F7843" s="13"/>
    </row>
    <row r="7844" spans="1:6">
      <c r="A7844" s="112"/>
      <c r="B7844" s="12"/>
      <c r="C7844" s="13"/>
      <c r="D7844" s="13"/>
      <c r="E7844" s="13"/>
      <c r="F7844" s="13"/>
    </row>
    <row r="7845" spans="1:6">
      <c r="A7845" s="112"/>
      <c r="B7845" s="12"/>
      <c r="C7845" s="13"/>
      <c r="D7845" s="13"/>
      <c r="E7845" s="13"/>
      <c r="F7845" s="13"/>
    </row>
    <row r="7846" spans="1:6">
      <c r="A7846" s="112"/>
      <c r="B7846" s="12"/>
      <c r="C7846" s="13"/>
      <c r="D7846" s="13"/>
      <c r="E7846" s="13"/>
      <c r="F7846" s="13"/>
    </row>
    <row r="7847" spans="1:6">
      <c r="A7847" s="112"/>
      <c r="B7847" s="12"/>
      <c r="C7847" s="13"/>
      <c r="D7847" s="13"/>
      <c r="E7847" s="13"/>
      <c r="F7847" s="13"/>
    </row>
    <row r="7848" spans="1:6">
      <c r="A7848" s="112"/>
      <c r="B7848" s="12"/>
      <c r="C7848" s="13"/>
      <c r="D7848" s="13"/>
      <c r="E7848" s="13"/>
      <c r="F7848" s="13"/>
    </row>
    <row r="7849" spans="1:6">
      <c r="A7849" s="112"/>
      <c r="B7849" s="12"/>
      <c r="C7849" s="13"/>
      <c r="D7849" s="13"/>
      <c r="E7849" s="13"/>
      <c r="F7849" s="13"/>
    </row>
    <row r="7850" spans="1:6">
      <c r="A7850" s="112"/>
      <c r="B7850" s="12"/>
      <c r="C7850" s="13"/>
      <c r="D7850" s="13"/>
      <c r="E7850" s="13"/>
      <c r="F7850" s="13"/>
    </row>
    <row r="7851" spans="1:6">
      <c r="A7851" s="112"/>
      <c r="B7851" s="12"/>
      <c r="C7851" s="13"/>
      <c r="D7851" s="13"/>
      <c r="E7851" s="13"/>
      <c r="F7851" s="13"/>
    </row>
    <row r="7852" spans="1:6">
      <c r="A7852" s="112"/>
      <c r="B7852" s="12"/>
      <c r="C7852" s="13"/>
      <c r="D7852" s="13"/>
      <c r="E7852" s="13"/>
      <c r="F7852" s="13"/>
    </row>
    <row r="7853" spans="1:6">
      <c r="A7853" s="112"/>
      <c r="B7853" s="12"/>
      <c r="C7853" s="13"/>
      <c r="D7853" s="13"/>
      <c r="E7853" s="13"/>
      <c r="F7853" s="13"/>
    </row>
    <row r="7854" spans="1:6">
      <c r="A7854" s="112"/>
      <c r="B7854" s="12"/>
      <c r="C7854" s="13"/>
      <c r="D7854" s="13"/>
      <c r="E7854" s="13"/>
      <c r="F7854" s="13"/>
    </row>
    <row r="7855" spans="1:6">
      <c r="A7855" s="112"/>
      <c r="B7855" s="12"/>
      <c r="C7855" s="13"/>
      <c r="D7855" s="13"/>
      <c r="E7855" s="13"/>
      <c r="F7855" s="13"/>
    </row>
    <row r="7856" spans="1:6">
      <c r="A7856" s="112"/>
      <c r="B7856" s="12"/>
      <c r="C7856" s="13"/>
      <c r="D7856" s="13"/>
      <c r="E7856" s="13"/>
      <c r="F7856" s="13"/>
    </row>
    <row r="7857" spans="1:6">
      <c r="A7857" s="112"/>
      <c r="B7857" s="12"/>
      <c r="C7857" s="13"/>
      <c r="D7857" s="13"/>
      <c r="E7857" s="13"/>
      <c r="F7857" s="13"/>
    </row>
    <row r="7858" spans="1:6">
      <c r="A7858" s="112"/>
      <c r="B7858" s="12"/>
      <c r="C7858" s="13"/>
      <c r="D7858" s="13"/>
      <c r="E7858" s="13"/>
      <c r="F7858" s="13"/>
    </row>
    <row r="7859" spans="1:6">
      <c r="A7859" s="112"/>
      <c r="B7859" s="12"/>
      <c r="C7859" s="13"/>
      <c r="D7859" s="13"/>
      <c r="E7859" s="13"/>
      <c r="F7859" s="13"/>
    </row>
    <row r="7860" spans="1:6">
      <c r="A7860" s="112"/>
      <c r="B7860" s="12"/>
      <c r="C7860" s="13"/>
      <c r="D7860" s="13"/>
      <c r="E7860" s="13"/>
      <c r="F7860" s="13"/>
    </row>
    <row r="7861" spans="1:6">
      <c r="A7861" s="112"/>
      <c r="B7861" s="12"/>
      <c r="C7861" s="13"/>
      <c r="D7861" s="13"/>
      <c r="E7861" s="13"/>
      <c r="F7861" s="13"/>
    </row>
    <row r="7862" spans="1:6">
      <c r="A7862" s="112"/>
      <c r="B7862" s="12"/>
      <c r="C7862" s="13"/>
      <c r="D7862" s="13"/>
      <c r="E7862" s="13"/>
      <c r="F7862" s="13"/>
    </row>
    <row r="7863" spans="1:6">
      <c r="A7863" s="112"/>
      <c r="B7863" s="12"/>
      <c r="C7863" s="13"/>
      <c r="D7863" s="13"/>
      <c r="E7863" s="13"/>
      <c r="F7863" s="13"/>
    </row>
    <row r="7864" spans="1:6">
      <c r="A7864" s="112"/>
      <c r="B7864" s="12"/>
      <c r="C7864" s="13"/>
      <c r="D7864" s="13"/>
      <c r="E7864" s="13"/>
      <c r="F7864" s="13"/>
    </row>
    <row r="7865" spans="1:6">
      <c r="A7865" s="112"/>
      <c r="B7865" s="12"/>
      <c r="C7865" s="13"/>
      <c r="D7865" s="13"/>
      <c r="E7865" s="13"/>
      <c r="F7865" s="13"/>
    </row>
    <row r="7866" spans="1:6">
      <c r="A7866" s="112"/>
      <c r="B7866" s="12"/>
      <c r="C7866" s="13"/>
      <c r="D7866" s="13"/>
      <c r="E7866" s="13"/>
      <c r="F7866" s="13"/>
    </row>
    <row r="7867" spans="1:6">
      <c r="A7867" s="112"/>
      <c r="B7867" s="12"/>
      <c r="C7867" s="13"/>
      <c r="D7867" s="13"/>
      <c r="E7867" s="13"/>
      <c r="F7867" s="13"/>
    </row>
    <row r="7868" spans="1:6">
      <c r="A7868" s="112"/>
      <c r="B7868" s="12"/>
      <c r="C7868" s="13"/>
      <c r="D7868" s="13"/>
      <c r="E7868" s="13"/>
      <c r="F7868" s="13"/>
    </row>
    <row r="7869" spans="1:6">
      <c r="A7869" s="112"/>
      <c r="B7869" s="12"/>
      <c r="C7869" s="13"/>
      <c r="D7869" s="13"/>
      <c r="E7869" s="13"/>
      <c r="F7869" s="13"/>
    </row>
    <row r="7870" spans="1:6">
      <c r="A7870" s="112"/>
      <c r="B7870" s="12"/>
      <c r="C7870" s="13"/>
      <c r="D7870" s="13"/>
      <c r="E7870" s="13"/>
      <c r="F7870" s="13"/>
    </row>
    <row r="7871" spans="1:6">
      <c r="A7871" s="112"/>
      <c r="B7871" s="12"/>
      <c r="C7871" s="13"/>
      <c r="D7871" s="13"/>
      <c r="E7871" s="13"/>
      <c r="F7871" s="13"/>
    </row>
    <row r="7872" spans="1:6">
      <c r="A7872" s="112"/>
      <c r="B7872" s="12"/>
      <c r="C7872" s="13"/>
      <c r="D7872" s="13"/>
      <c r="E7872" s="13"/>
      <c r="F7872" s="13"/>
    </row>
    <row r="7873" spans="1:6">
      <c r="A7873" s="112"/>
      <c r="B7873" s="12"/>
      <c r="C7873" s="13"/>
      <c r="D7873" s="13"/>
      <c r="E7873" s="13"/>
      <c r="F7873" s="13"/>
    </row>
    <row r="7874" spans="1:6">
      <c r="A7874" s="112"/>
      <c r="B7874" s="12"/>
      <c r="C7874" s="13"/>
      <c r="D7874" s="13"/>
      <c r="E7874" s="13"/>
      <c r="F7874" s="13"/>
    </row>
    <row r="7875" spans="1:6">
      <c r="A7875" s="112"/>
      <c r="B7875" s="12"/>
      <c r="C7875" s="13"/>
      <c r="D7875" s="13"/>
      <c r="E7875" s="13"/>
      <c r="F7875" s="13"/>
    </row>
    <row r="7876" spans="1:6">
      <c r="A7876" s="112"/>
      <c r="B7876" s="12"/>
      <c r="C7876" s="13"/>
      <c r="D7876" s="13"/>
      <c r="E7876" s="13"/>
      <c r="F7876" s="13"/>
    </row>
    <row r="7877" spans="1:6">
      <c r="A7877" s="112"/>
      <c r="B7877" s="12"/>
      <c r="C7877" s="13"/>
      <c r="D7877" s="13"/>
      <c r="E7877" s="13"/>
      <c r="F7877" s="13"/>
    </row>
    <row r="7878" spans="1:6">
      <c r="A7878" s="112"/>
      <c r="B7878" s="12"/>
      <c r="C7878" s="13"/>
      <c r="D7878" s="13"/>
      <c r="E7878" s="13"/>
      <c r="F7878" s="13"/>
    </row>
    <row r="7879" spans="1:6">
      <c r="A7879" s="112"/>
      <c r="B7879" s="12"/>
      <c r="C7879" s="13"/>
      <c r="D7879" s="13"/>
      <c r="E7879" s="13"/>
      <c r="F7879" s="13"/>
    </row>
    <row r="7880" spans="1:6">
      <c r="A7880" s="112"/>
      <c r="B7880" s="12"/>
      <c r="C7880" s="13"/>
      <c r="D7880" s="13"/>
      <c r="E7880" s="13"/>
      <c r="F7880" s="13"/>
    </row>
    <row r="7881" spans="1:6">
      <c r="A7881" s="112"/>
      <c r="B7881" s="12"/>
      <c r="C7881" s="13"/>
      <c r="D7881" s="13"/>
      <c r="E7881" s="13"/>
      <c r="F7881" s="13"/>
    </row>
    <row r="7882" spans="1:6">
      <c r="A7882" s="112"/>
      <c r="B7882" s="12"/>
      <c r="C7882" s="13"/>
      <c r="D7882" s="13"/>
      <c r="E7882" s="13"/>
      <c r="F7882" s="13"/>
    </row>
    <row r="7883" spans="1:6">
      <c r="A7883" s="112"/>
      <c r="B7883" s="12"/>
      <c r="C7883" s="13"/>
      <c r="D7883" s="13"/>
      <c r="E7883" s="13"/>
      <c r="F7883" s="13"/>
    </row>
    <row r="7884" spans="1:6">
      <c r="A7884" s="112"/>
      <c r="B7884" s="12"/>
      <c r="C7884" s="13"/>
      <c r="D7884" s="13"/>
      <c r="E7884" s="13"/>
      <c r="F7884" s="13"/>
    </row>
    <row r="7885" spans="1:6">
      <c r="A7885" s="112"/>
      <c r="B7885" s="12"/>
      <c r="C7885" s="13"/>
      <c r="D7885" s="13"/>
      <c r="E7885" s="13"/>
      <c r="F7885" s="13"/>
    </row>
    <row r="7886" spans="1:6">
      <c r="A7886" s="112"/>
      <c r="B7886" s="12"/>
      <c r="C7886" s="13"/>
      <c r="D7886" s="13"/>
      <c r="E7886" s="13"/>
      <c r="F7886" s="13"/>
    </row>
    <row r="7887" spans="1:6">
      <c r="A7887" s="112"/>
      <c r="B7887" s="12"/>
      <c r="C7887" s="13"/>
      <c r="D7887" s="13"/>
      <c r="E7887" s="13"/>
      <c r="F7887" s="13"/>
    </row>
    <row r="7888" spans="1:6">
      <c r="A7888" s="112"/>
      <c r="B7888" s="12"/>
      <c r="C7888" s="13"/>
      <c r="D7888" s="13"/>
      <c r="E7888" s="13"/>
      <c r="F7888" s="13"/>
    </row>
    <row r="7889" spans="1:6">
      <c r="A7889" s="112"/>
      <c r="B7889" s="12"/>
      <c r="C7889" s="13"/>
      <c r="D7889" s="13"/>
      <c r="E7889" s="13"/>
      <c r="F7889" s="13"/>
    </row>
    <row r="7890" spans="1:6">
      <c r="A7890" s="112"/>
      <c r="B7890" s="12"/>
      <c r="C7890" s="13"/>
      <c r="D7890" s="13"/>
      <c r="E7890" s="13"/>
      <c r="F7890" s="13"/>
    </row>
    <row r="7891" spans="1:6">
      <c r="A7891" s="112"/>
      <c r="B7891" s="12"/>
      <c r="C7891" s="13"/>
      <c r="D7891" s="13"/>
      <c r="E7891" s="13"/>
      <c r="F7891" s="13"/>
    </row>
    <row r="7892" spans="1:6" ht="15" customHeight="1">
      <c r="A7892" s="112"/>
      <c r="B7892" s="12"/>
      <c r="C7892" s="13"/>
      <c r="D7892" s="13"/>
      <c r="E7892" s="13"/>
      <c r="F7892" s="13"/>
    </row>
    <row r="7893" spans="1:6">
      <c r="A7893" s="112"/>
      <c r="B7893" s="12"/>
      <c r="C7893" s="13"/>
      <c r="D7893" s="13"/>
      <c r="E7893" s="13"/>
      <c r="F7893" s="13"/>
    </row>
    <row r="7894" spans="1:6">
      <c r="A7894" s="112"/>
      <c r="B7894" s="12"/>
      <c r="C7894" s="13"/>
      <c r="D7894" s="13"/>
      <c r="E7894" s="13"/>
      <c r="F7894" s="13"/>
    </row>
    <row r="7895" spans="1:6">
      <c r="A7895" s="112"/>
      <c r="B7895" s="12"/>
      <c r="C7895" s="13"/>
      <c r="D7895" s="13"/>
      <c r="E7895" s="13"/>
      <c r="F7895" s="13"/>
    </row>
    <row r="7896" spans="1:6">
      <c r="A7896" s="112"/>
      <c r="B7896" s="12"/>
      <c r="C7896" s="13"/>
      <c r="D7896" s="13"/>
      <c r="E7896" s="13"/>
      <c r="F7896" s="13"/>
    </row>
    <row r="7897" spans="1:6">
      <c r="A7897" s="112"/>
      <c r="B7897" s="12"/>
      <c r="C7897" s="13"/>
      <c r="D7897" s="13"/>
      <c r="E7897" s="13"/>
      <c r="F7897" s="13"/>
    </row>
    <row r="7898" spans="1:6">
      <c r="A7898" s="112"/>
      <c r="B7898" s="12"/>
      <c r="C7898" s="13"/>
      <c r="D7898" s="13"/>
      <c r="E7898" s="13"/>
      <c r="F7898" s="13"/>
    </row>
    <row r="7899" spans="1:6">
      <c r="A7899" s="112"/>
      <c r="B7899" s="12"/>
      <c r="C7899" s="13"/>
      <c r="D7899" s="13"/>
      <c r="E7899" s="13"/>
      <c r="F7899" s="13"/>
    </row>
    <row r="7900" spans="1:6">
      <c r="A7900" s="112"/>
      <c r="B7900" s="12"/>
      <c r="C7900" s="13"/>
      <c r="D7900" s="13"/>
      <c r="E7900" s="13"/>
      <c r="F7900" s="13"/>
    </row>
    <row r="7901" spans="1:6">
      <c r="A7901" s="112"/>
      <c r="B7901" s="12"/>
      <c r="C7901" s="13"/>
      <c r="D7901" s="13"/>
      <c r="E7901" s="13"/>
      <c r="F7901" s="13"/>
    </row>
    <row r="7902" spans="1:6">
      <c r="A7902" s="112"/>
      <c r="B7902" s="12"/>
      <c r="C7902" s="13"/>
      <c r="D7902" s="13"/>
      <c r="E7902" s="13"/>
      <c r="F7902" s="13"/>
    </row>
    <row r="7903" spans="1:6">
      <c r="A7903" s="112"/>
      <c r="B7903" s="12"/>
      <c r="C7903" s="13"/>
      <c r="D7903" s="13"/>
      <c r="E7903" s="13"/>
      <c r="F7903" s="13"/>
    </row>
    <row r="7904" spans="1:6">
      <c r="A7904" s="112"/>
      <c r="B7904" s="12"/>
      <c r="C7904" s="13"/>
      <c r="D7904" s="13"/>
      <c r="E7904" s="13"/>
      <c r="F7904" s="13"/>
    </row>
    <row r="7905" spans="1:6">
      <c r="A7905" s="112"/>
      <c r="B7905" s="12"/>
      <c r="C7905" s="13"/>
      <c r="D7905" s="13"/>
      <c r="E7905" s="13"/>
      <c r="F7905" s="13"/>
    </row>
    <row r="7906" spans="1:6">
      <c r="A7906" s="112"/>
      <c r="B7906" s="12"/>
      <c r="C7906" s="13"/>
      <c r="D7906" s="13"/>
      <c r="E7906" s="13"/>
      <c r="F7906" s="13"/>
    </row>
    <row r="7907" spans="1:6">
      <c r="A7907" s="112"/>
      <c r="B7907" s="12"/>
      <c r="C7907" s="13"/>
      <c r="D7907" s="13"/>
      <c r="E7907" s="13"/>
      <c r="F7907" s="13"/>
    </row>
    <row r="7908" spans="1:6">
      <c r="A7908" s="112"/>
      <c r="B7908" s="12"/>
      <c r="C7908" s="13"/>
      <c r="D7908" s="13"/>
      <c r="E7908" s="13"/>
      <c r="F7908" s="13"/>
    </row>
    <row r="7909" spans="1:6">
      <c r="A7909" s="112"/>
      <c r="B7909" s="12"/>
      <c r="C7909" s="13"/>
      <c r="D7909" s="13"/>
      <c r="E7909" s="13"/>
      <c r="F7909" s="13"/>
    </row>
    <row r="7910" spans="1:6">
      <c r="A7910" s="112"/>
      <c r="B7910" s="12"/>
      <c r="C7910" s="13"/>
      <c r="D7910" s="13"/>
      <c r="E7910" s="13"/>
      <c r="F7910" s="13"/>
    </row>
    <row r="7911" spans="1:6">
      <c r="A7911" s="112"/>
      <c r="B7911" s="12"/>
      <c r="C7911" s="13"/>
      <c r="D7911" s="13"/>
      <c r="E7911" s="13"/>
      <c r="F7911" s="13"/>
    </row>
    <row r="7912" spans="1:6">
      <c r="A7912" s="112"/>
      <c r="B7912" s="12"/>
      <c r="C7912" s="13"/>
      <c r="D7912" s="13"/>
      <c r="E7912" s="13"/>
      <c r="F7912" s="13"/>
    </row>
    <row r="7913" spans="1:6">
      <c r="A7913" s="112"/>
      <c r="B7913" s="12"/>
      <c r="C7913" s="13"/>
      <c r="D7913" s="13"/>
      <c r="E7913" s="13"/>
      <c r="F7913" s="13"/>
    </row>
    <row r="7914" spans="1:6">
      <c r="A7914" s="112"/>
      <c r="B7914" s="12"/>
      <c r="C7914" s="13"/>
      <c r="D7914" s="13"/>
      <c r="E7914" s="13"/>
      <c r="F7914" s="13"/>
    </row>
    <row r="7915" spans="1:6">
      <c r="A7915" s="112"/>
      <c r="B7915" s="12"/>
      <c r="C7915" s="13"/>
      <c r="D7915" s="13"/>
      <c r="E7915" s="13"/>
      <c r="F7915" s="13"/>
    </row>
    <row r="7916" spans="1:6">
      <c r="A7916" s="112"/>
      <c r="B7916" s="12"/>
      <c r="C7916" s="13"/>
      <c r="D7916" s="13"/>
      <c r="E7916" s="13"/>
      <c r="F7916" s="13"/>
    </row>
    <row r="7917" spans="1:6">
      <c r="A7917" s="112"/>
      <c r="B7917" s="12"/>
      <c r="C7917" s="13"/>
      <c r="D7917" s="13"/>
      <c r="E7917" s="13"/>
      <c r="F7917" s="13"/>
    </row>
    <row r="7918" spans="1:6">
      <c r="A7918" s="112"/>
      <c r="B7918" s="12"/>
      <c r="C7918" s="13"/>
      <c r="D7918" s="13"/>
      <c r="E7918" s="13"/>
      <c r="F7918" s="13"/>
    </row>
    <row r="7919" spans="1:6">
      <c r="A7919" s="112"/>
      <c r="B7919" s="12"/>
      <c r="C7919" s="13"/>
      <c r="D7919" s="13"/>
      <c r="E7919" s="13"/>
      <c r="F7919" s="13"/>
    </row>
    <row r="7920" spans="1:6">
      <c r="A7920" s="112"/>
      <c r="B7920" s="12"/>
      <c r="C7920" s="13"/>
      <c r="D7920" s="13"/>
      <c r="E7920" s="13"/>
      <c r="F7920" s="13"/>
    </row>
    <row r="7921" spans="1:6">
      <c r="A7921" s="112"/>
      <c r="B7921" s="12"/>
      <c r="C7921" s="13"/>
      <c r="D7921" s="13"/>
      <c r="E7921" s="13"/>
      <c r="F7921" s="13"/>
    </row>
    <row r="7922" spans="1:6">
      <c r="A7922" s="112"/>
      <c r="B7922" s="12"/>
      <c r="C7922" s="13"/>
      <c r="D7922" s="13"/>
      <c r="E7922" s="13"/>
      <c r="F7922" s="13"/>
    </row>
    <row r="7923" spans="1:6">
      <c r="A7923" s="112"/>
      <c r="B7923" s="12"/>
      <c r="C7923" s="13"/>
      <c r="D7923" s="13"/>
      <c r="E7923" s="13"/>
      <c r="F7923" s="13"/>
    </row>
    <row r="7924" spans="1:6">
      <c r="A7924" s="112"/>
      <c r="B7924" s="12"/>
      <c r="C7924" s="13"/>
      <c r="D7924" s="13"/>
      <c r="E7924" s="13"/>
      <c r="F7924" s="13"/>
    </row>
    <row r="7925" spans="1:6">
      <c r="A7925" s="112"/>
      <c r="B7925" s="12"/>
      <c r="C7925" s="13"/>
      <c r="D7925" s="13"/>
      <c r="E7925" s="13"/>
      <c r="F7925" s="13"/>
    </row>
    <row r="7926" spans="1:6">
      <c r="A7926" s="112"/>
      <c r="B7926" s="12"/>
      <c r="C7926" s="13"/>
      <c r="D7926" s="13"/>
      <c r="E7926" s="13"/>
      <c r="F7926" s="13"/>
    </row>
    <row r="7927" spans="1:6">
      <c r="A7927" s="112"/>
      <c r="B7927" s="12"/>
      <c r="C7927" s="13"/>
      <c r="D7927" s="13"/>
      <c r="E7927" s="13"/>
      <c r="F7927" s="13"/>
    </row>
    <row r="7928" spans="1:6">
      <c r="A7928" s="112"/>
      <c r="B7928" s="12"/>
      <c r="C7928" s="13"/>
      <c r="D7928" s="13"/>
      <c r="E7928" s="13"/>
      <c r="F7928" s="13"/>
    </row>
    <row r="7929" spans="1:6">
      <c r="A7929" s="112"/>
      <c r="B7929" s="12"/>
      <c r="C7929" s="13"/>
      <c r="D7929" s="13"/>
      <c r="E7929" s="13"/>
      <c r="F7929" s="13"/>
    </row>
    <row r="7930" spans="1:6">
      <c r="A7930" s="112"/>
      <c r="B7930" s="12"/>
      <c r="C7930" s="13"/>
      <c r="D7930" s="13"/>
      <c r="E7930" s="13"/>
      <c r="F7930" s="13"/>
    </row>
    <row r="7931" spans="1:6">
      <c r="A7931" s="112"/>
      <c r="B7931" s="12"/>
      <c r="C7931" s="13"/>
      <c r="D7931" s="13"/>
      <c r="E7931" s="13"/>
      <c r="F7931" s="13"/>
    </row>
    <row r="7932" spans="1:6">
      <c r="A7932" s="112"/>
      <c r="B7932" s="12"/>
      <c r="C7932" s="13"/>
      <c r="D7932" s="13"/>
      <c r="E7932" s="13"/>
      <c r="F7932" s="13"/>
    </row>
    <row r="7933" spans="1:6">
      <c r="A7933" s="112"/>
      <c r="B7933" s="12"/>
      <c r="C7933" s="13"/>
      <c r="D7933" s="13"/>
      <c r="E7933" s="13"/>
      <c r="F7933" s="13"/>
    </row>
    <row r="7934" spans="1:6">
      <c r="A7934" s="112"/>
      <c r="B7934" s="12"/>
      <c r="C7934" s="13"/>
      <c r="D7934" s="13"/>
      <c r="E7934" s="13"/>
      <c r="F7934" s="13"/>
    </row>
    <row r="7935" spans="1:6">
      <c r="A7935" s="112"/>
      <c r="B7935" s="12"/>
      <c r="C7935" s="13"/>
      <c r="D7935" s="13"/>
      <c r="E7935" s="13"/>
      <c r="F7935" s="13"/>
    </row>
    <row r="7936" spans="1:6">
      <c r="A7936" s="112"/>
      <c r="B7936" s="12"/>
      <c r="C7936" s="13"/>
      <c r="D7936" s="13"/>
      <c r="E7936" s="13"/>
      <c r="F7936" s="13"/>
    </row>
    <row r="7937" spans="1:6">
      <c r="A7937" s="112"/>
      <c r="B7937" s="12"/>
      <c r="C7937" s="13"/>
      <c r="D7937" s="13"/>
      <c r="E7937" s="13"/>
      <c r="F7937" s="13"/>
    </row>
    <row r="7938" spans="1:6">
      <c r="A7938" s="112"/>
      <c r="B7938" s="12"/>
      <c r="C7938" s="13"/>
      <c r="D7938" s="13"/>
      <c r="E7938" s="13"/>
      <c r="F7938" s="13"/>
    </row>
    <row r="7939" spans="1:6">
      <c r="A7939" s="112"/>
      <c r="B7939" s="12"/>
      <c r="C7939" s="13"/>
      <c r="D7939" s="13"/>
      <c r="E7939" s="13"/>
      <c r="F7939" s="13"/>
    </row>
    <row r="7940" spans="1:6">
      <c r="A7940" s="112"/>
      <c r="B7940" s="12"/>
      <c r="C7940" s="13"/>
      <c r="D7940" s="13"/>
      <c r="E7940" s="13"/>
      <c r="F7940" s="13"/>
    </row>
    <row r="7941" spans="1:6">
      <c r="A7941" s="112"/>
      <c r="B7941" s="12"/>
      <c r="C7941" s="13"/>
      <c r="D7941" s="13"/>
      <c r="E7941" s="13"/>
      <c r="F7941" s="13"/>
    </row>
    <row r="7942" spans="1:6">
      <c r="A7942" s="112"/>
      <c r="B7942" s="12"/>
      <c r="C7942" s="13"/>
      <c r="D7942" s="13"/>
      <c r="E7942" s="13"/>
      <c r="F7942" s="13"/>
    </row>
    <row r="7943" spans="1:6">
      <c r="A7943" s="112"/>
      <c r="B7943" s="12"/>
      <c r="C7943" s="13"/>
      <c r="D7943" s="13"/>
      <c r="E7943" s="13"/>
      <c r="F7943" s="13"/>
    </row>
    <row r="7944" spans="1:6">
      <c r="A7944" s="112"/>
      <c r="B7944" s="12"/>
      <c r="C7944" s="13"/>
      <c r="D7944" s="13"/>
      <c r="E7944" s="13"/>
      <c r="F7944" s="13"/>
    </row>
    <row r="7945" spans="1:6">
      <c r="A7945" s="112"/>
      <c r="B7945" s="12"/>
      <c r="C7945" s="13"/>
      <c r="D7945" s="13"/>
      <c r="E7945" s="13"/>
      <c r="F7945" s="13"/>
    </row>
    <row r="7946" spans="1:6">
      <c r="A7946" s="112"/>
      <c r="B7946" s="12"/>
      <c r="C7946" s="13"/>
      <c r="D7946" s="13"/>
      <c r="E7946" s="13"/>
      <c r="F7946" s="13"/>
    </row>
    <row r="7947" spans="1:6">
      <c r="A7947" s="112"/>
      <c r="B7947" s="12"/>
      <c r="C7947" s="13"/>
      <c r="D7947" s="13"/>
      <c r="E7947" s="13"/>
      <c r="F7947" s="13"/>
    </row>
    <row r="7948" spans="1:6">
      <c r="A7948" s="112"/>
      <c r="B7948" s="12"/>
      <c r="C7948" s="13"/>
      <c r="D7948" s="13"/>
      <c r="E7948" s="13"/>
      <c r="F7948" s="13"/>
    </row>
    <row r="7949" spans="1:6">
      <c r="A7949" s="112"/>
      <c r="B7949" s="12"/>
      <c r="C7949" s="13"/>
      <c r="D7949" s="13"/>
      <c r="E7949" s="13"/>
      <c r="F7949" s="13"/>
    </row>
    <row r="7950" spans="1:6">
      <c r="A7950" s="112"/>
      <c r="B7950" s="12"/>
      <c r="C7950" s="13"/>
      <c r="D7950" s="13"/>
      <c r="E7950" s="13"/>
      <c r="F7950" s="13"/>
    </row>
    <row r="7951" spans="1:6">
      <c r="A7951" s="112"/>
      <c r="B7951" s="12"/>
      <c r="C7951" s="13"/>
      <c r="D7951" s="13"/>
      <c r="E7951" s="13"/>
      <c r="F7951" s="13"/>
    </row>
    <row r="7952" spans="1:6">
      <c r="A7952" s="112"/>
      <c r="B7952" s="12"/>
      <c r="C7952" s="13"/>
      <c r="D7952" s="13"/>
      <c r="E7952" s="13"/>
      <c r="F7952" s="13"/>
    </row>
    <row r="7953" spans="1:6">
      <c r="A7953" s="112"/>
      <c r="B7953" s="12"/>
      <c r="C7953" s="13"/>
      <c r="D7953" s="13"/>
      <c r="E7953" s="13"/>
      <c r="F7953" s="13"/>
    </row>
    <row r="7954" spans="1:6">
      <c r="A7954" s="112"/>
      <c r="B7954" s="12"/>
      <c r="C7954" s="13"/>
      <c r="D7954" s="13"/>
      <c r="E7954" s="13"/>
      <c r="F7954" s="13"/>
    </row>
    <row r="7955" spans="1:6">
      <c r="A7955" s="112"/>
      <c r="B7955" s="12"/>
      <c r="C7955" s="13"/>
      <c r="D7955" s="13"/>
      <c r="E7955" s="13"/>
      <c r="F7955" s="13"/>
    </row>
    <row r="7956" spans="1:6">
      <c r="A7956" s="112"/>
      <c r="B7956" s="12"/>
      <c r="C7956" s="13"/>
      <c r="D7956" s="13"/>
      <c r="E7956" s="13"/>
      <c r="F7956" s="13"/>
    </row>
    <row r="7957" spans="1:6">
      <c r="A7957" s="112"/>
      <c r="B7957" s="12"/>
      <c r="C7957" s="13"/>
      <c r="D7957" s="13"/>
      <c r="E7957" s="13"/>
      <c r="F7957" s="13"/>
    </row>
    <row r="7958" spans="1:6">
      <c r="A7958" s="112"/>
      <c r="B7958" s="12"/>
      <c r="C7958" s="13"/>
      <c r="D7958" s="13"/>
      <c r="E7958" s="13"/>
      <c r="F7958" s="13"/>
    </row>
    <row r="7959" spans="1:6">
      <c r="A7959" s="112"/>
      <c r="B7959" s="12"/>
      <c r="C7959" s="13"/>
      <c r="D7959" s="13"/>
      <c r="E7959" s="13"/>
      <c r="F7959" s="13"/>
    </row>
    <row r="7960" spans="1:6">
      <c r="A7960" s="112"/>
      <c r="B7960" s="12"/>
      <c r="C7960" s="13"/>
      <c r="D7960" s="13"/>
      <c r="E7960" s="13"/>
      <c r="F7960" s="13"/>
    </row>
    <row r="7961" spans="1:6">
      <c r="A7961" s="112"/>
      <c r="B7961" s="12"/>
      <c r="C7961" s="13"/>
      <c r="D7961" s="13"/>
      <c r="E7961" s="13"/>
      <c r="F7961" s="13"/>
    </row>
    <row r="7962" spans="1:6">
      <c r="A7962" s="112"/>
      <c r="B7962" s="12"/>
      <c r="C7962" s="13"/>
      <c r="D7962" s="13"/>
      <c r="E7962" s="13"/>
      <c r="F7962" s="13"/>
    </row>
    <row r="7963" spans="1:6">
      <c r="A7963" s="112"/>
      <c r="B7963" s="12"/>
      <c r="C7963" s="13"/>
      <c r="D7963" s="13"/>
      <c r="E7963" s="13"/>
      <c r="F7963" s="13"/>
    </row>
    <row r="7964" spans="1:6">
      <c r="A7964" s="112"/>
      <c r="B7964" s="12"/>
      <c r="C7964" s="13"/>
      <c r="D7964" s="13"/>
      <c r="E7964" s="13"/>
      <c r="F7964" s="13"/>
    </row>
    <row r="7965" spans="1:6">
      <c r="A7965" s="112"/>
      <c r="B7965" s="12"/>
      <c r="C7965" s="13"/>
      <c r="D7965" s="13"/>
      <c r="E7965" s="13"/>
      <c r="F7965" s="13"/>
    </row>
    <row r="7966" spans="1:6">
      <c r="A7966" s="112"/>
      <c r="B7966" s="12"/>
      <c r="C7966" s="13"/>
      <c r="D7966" s="13"/>
      <c r="E7966" s="13"/>
      <c r="F7966" s="13"/>
    </row>
    <row r="7967" spans="1:6">
      <c r="A7967" s="112"/>
      <c r="B7967" s="12"/>
      <c r="C7967" s="13"/>
      <c r="D7967" s="13"/>
      <c r="E7967" s="13"/>
      <c r="F7967" s="13"/>
    </row>
    <row r="7968" spans="1:6">
      <c r="A7968" s="112"/>
      <c r="B7968" s="12"/>
      <c r="C7968" s="13"/>
      <c r="D7968" s="13"/>
      <c r="E7968" s="13"/>
      <c r="F7968" s="13"/>
    </row>
    <row r="7969" spans="1:6">
      <c r="A7969" s="112"/>
      <c r="B7969" s="12"/>
      <c r="C7969" s="13"/>
      <c r="D7969" s="13"/>
      <c r="E7969" s="13"/>
      <c r="F7969" s="13"/>
    </row>
    <row r="7970" spans="1:6">
      <c r="A7970" s="112"/>
      <c r="B7970" s="12"/>
      <c r="C7970" s="13"/>
      <c r="D7970" s="13"/>
      <c r="E7970" s="13"/>
      <c r="F7970" s="13"/>
    </row>
    <row r="7971" spans="1:6">
      <c r="A7971" s="112"/>
      <c r="B7971" s="12"/>
      <c r="C7971" s="13"/>
      <c r="D7971" s="13"/>
      <c r="E7971" s="13"/>
      <c r="F7971" s="13"/>
    </row>
    <row r="7972" spans="1:6">
      <c r="A7972" s="112"/>
      <c r="B7972" s="12"/>
      <c r="C7972" s="13"/>
      <c r="D7972" s="13"/>
      <c r="E7972" s="13"/>
      <c r="F7972" s="13"/>
    </row>
    <row r="7973" spans="1:6">
      <c r="A7973" s="112"/>
      <c r="B7973" s="12"/>
      <c r="C7973" s="13"/>
      <c r="D7973" s="13"/>
      <c r="E7973" s="13"/>
      <c r="F7973" s="13"/>
    </row>
    <row r="7974" spans="1:6">
      <c r="A7974" s="112"/>
      <c r="B7974" s="12"/>
      <c r="C7974" s="13"/>
      <c r="D7974" s="13"/>
      <c r="E7974" s="13"/>
      <c r="F7974" s="13"/>
    </row>
    <row r="7975" spans="1:6">
      <c r="A7975" s="112"/>
      <c r="B7975" s="12"/>
      <c r="C7975" s="13"/>
      <c r="D7975" s="13"/>
      <c r="E7975" s="13"/>
      <c r="F7975" s="13"/>
    </row>
    <row r="7976" spans="1:6">
      <c r="A7976" s="112"/>
      <c r="B7976" s="12"/>
      <c r="C7976" s="13"/>
      <c r="D7976" s="13"/>
      <c r="E7976" s="13"/>
      <c r="F7976" s="13"/>
    </row>
    <row r="7977" spans="1:6">
      <c r="A7977" s="112"/>
      <c r="B7977" s="12"/>
      <c r="C7977" s="13"/>
      <c r="D7977" s="13"/>
      <c r="E7977" s="13"/>
      <c r="F7977" s="13"/>
    </row>
    <row r="7978" spans="1:6">
      <c r="A7978" s="112"/>
      <c r="B7978" s="12"/>
      <c r="C7978" s="13"/>
      <c r="D7978" s="13"/>
      <c r="E7978" s="13"/>
      <c r="F7978" s="13"/>
    </row>
    <row r="7979" spans="1:6">
      <c r="A7979" s="112"/>
      <c r="B7979" s="12"/>
      <c r="C7979" s="13"/>
      <c r="D7979" s="13"/>
      <c r="E7979" s="13"/>
      <c r="F7979" s="13"/>
    </row>
    <row r="7980" spans="1:6">
      <c r="A7980" s="112"/>
      <c r="B7980" s="12"/>
      <c r="C7980" s="13"/>
      <c r="D7980" s="13"/>
      <c r="E7980" s="13"/>
      <c r="F7980" s="13"/>
    </row>
    <row r="7981" spans="1:6">
      <c r="A7981" s="112"/>
      <c r="B7981" s="12"/>
      <c r="C7981" s="13"/>
      <c r="D7981" s="13"/>
      <c r="E7981" s="13"/>
      <c r="F7981" s="13"/>
    </row>
    <row r="7982" spans="1:6">
      <c r="A7982" s="112"/>
      <c r="B7982" s="12"/>
      <c r="C7982" s="13"/>
      <c r="D7982" s="13"/>
      <c r="E7982" s="13"/>
      <c r="F7982" s="13"/>
    </row>
    <row r="7983" spans="1:6">
      <c r="A7983" s="112"/>
      <c r="B7983" s="12"/>
      <c r="C7983" s="13"/>
      <c r="D7983" s="13"/>
      <c r="E7983" s="13"/>
      <c r="F7983" s="13"/>
    </row>
    <row r="7984" spans="1:6">
      <c r="A7984" s="112"/>
      <c r="B7984" s="12"/>
      <c r="C7984" s="13"/>
      <c r="D7984" s="13"/>
      <c r="E7984" s="13"/>
      <c r="F7984" s="13"/>
    </row>
    <row r="7985" spans="1:6">
      <c r="A7985" s="112"/>
      <c r="B7985" s="12"/>
      <c r="C7985" s="13"/>
      <c r="D7985" s="13"/>
      <c r="E7985" s="13"/>
      <c r="F7985" s="13"/>
    </row>
    <row r="7986" spans="1:6">
      <c r="A7986" s="112"/>
      <c r="B7986" s="12"/>
      <c r="C7986" s="13"/>
      <c r="D7986" s="13"/>
      <c r="E7986" s="13"/>
      <c r="F7986" s="13"/>
    </row>
    <row r="7987" spans="1:6">
      <c r="A7987" s="112"/>
      <c r="B7987" s="12"/>
      <c r="C7987" s="13"/>
      <c r="D7987" s="13"/>
      <c r="E7987" s="13"/>
      <c r="F7987" s="13"/>
    </row>
    <row r="7988" spans="1:6">
      <c r="A7988" s="112"/>
      <c r="B7988" s="12"/>
      <c r="C7988" s="13"/>
      <c r="D7988" s="13"/>
      <c r="E7988" s="13"/>
      <c r="F7988" s="13"/>
    </row>
    <row r="7989" spans="1:6">
      <c r="A7989" s="112"/>
      <c r="B7989" s="12"/>
      <c r="C7989" s="13"/>
      <c r="D7989" s="13"/>
      <c r="E7989" s="13"/>
      <c r="F7989" s="13"/>
    </row>
    <row r="7990" spans="1:6">
      <c r="A7990" s="112"/>
      <c r="B7990" s="12"/>
      <c r="C7990" s="13"/>
      <c r="D7990" s="13"/>
      <c r="E7990" s="13"/>
      <c r="F7990" s="13"/>
    </row>
    <row r="7991" spans="1:6">
      <c r="A7991" s="112"/>
      <c r="B7991" s="12"/>
      <c r="C7991" s="13"/>
      <c r="D7991" s="13"/>
      <c r="E7991" s="13"/>
      <c r="F7991" s="13"/>
    </row>
    <row r="7992" spans="1:6">
      <c r="A7992" s="112"/>
      <c r="B7992" s="12"/>
      <c r="C7992" s="13"/>
      <c r="D7992" s="13"/>
      <c r="E7992" s="13"/>
      <c r="F7992" s="13"/>
    </row>
    <row r="7993" spans="1:6">
      <c r="A7993" s="112"/>
      <c r="B7993" s="12"/>
      <c r="C7993" s="13"/>
      <c r="D7993" s="13"/>
      <c r="E7993" s="13"/>
      <c r="F7993" s="13"/>
    </row>
    <row r="7994" spans="1:6">
      <c r="A7994" s="112"/>
      <c r="B7994" s="12"/>
      <c r="C7994" s="13"/>
      <c r="D7994" s="13"/>
      <c r="E7994" s="13"/>
      <c r="F7994" s="13"/>
    </row>
    <row r="7995" spans="1:6">
      <c r="A7995" s="112"/>
      <c r="B7995" s="12"/>
      <c r="C7995" s="13"/>
      <c r="D7995" s="13"/>
      <c r="E7995" s="13"/>
      <c r="F7995" s="13"/>
    </row>
    <row r="7996" spans="1:6">
      <c r="A7996" s="112"/>
      <c r="B7996" s="12"/>
      <c r="C7996" s="13"/>
      <c r="D7996" s="13"/>
      <c r="E7996" s="13"/>
      <c r="F7996" s="13"/>
    </row>
    <row r="7997" spans="1:6">
      <c r="A7997" s="112"/>
      <c r="B7997" s="12"/>
      <c r="C7997" s="13"/>
      <c r="D7997" s="13"/>
      <c r="E7997" s="13"/>
      <c r="F7997" s="13"/>
    </row>
    <row r="7998" spans="1:6">
      <c r="A7998" s="112"/>
      <c r="B7998" s="12"/>
      <c r="C7998" s="13"/>
      <c r="D7998" s="13"/>
      <c r="E7998" s="13"/>
      <c r="F7998" s="13"/>
    </row>
    <row r="7999" spans="1:6">
      <c r="A7999" s="112"/>
      <c r="B7999" s="12"/>
      <c r="C7999" s="13"/>
      <c r="D7999" s="13"/>
      <c r="E7999" s="13"/>
      <c r="F7999" s="13"/>
    </row>
    <row r="8000" spans="1:6">
      <c r="A8000" s="112"/>
      <c r="B8000" s="12"/>
      <c r="C8000" s="13"/>
      <c r="D8000" s="13"/>
      <c r="E8000" s="13"/>
      <c r="F8000" s="13"/>
    </row>
    <row r="8001" spans="1:6">
      <c r="A8001" s="112"/>
      <c r="B8001" s="12"/>
      <c r="C8001" s="13"/>
      <c r="D8001" s="13"/>
      <c r="E8001" s="13"/>
      <c r="F8001" s="13"/>
    </row>
    <row r="8002" spans="1:6">
      <c r="A8002" s="112"/>
      <c r="B8002" s="12"/>
      <c r="C8002" s="13"/>
      <c r="D8002" s="13"/>
      <c r="E8002" s="13"/>
      <c r="F8002" s="13"/>
    </row>
    <row r="8003" spans="1:6">
      <c r="A8003" s="112"/>
      <c r="B8003" s="12"/>
      <c r="C8003" s="13"/>
      <c r="D8003" s="13"/>
      <c r="E8003" s="13"/>
      <c r="F8003" s="13"/>
    </row>
    <row r="8004" spans="1:6">
      <c r="A8004" s="112"/>
      <c r="B8004" s="12"/>
      <c r="C8004" s="13"/>
      <c r="D8004" s="13"/>
      <c r="E8004" s="13"/>
      <c r="F8004" s="13"/>
    </row>
    <row r="8005" spans="1:6">
      <c r="A8005" s="112"/>
      <c r="B8005" s="12"/>
      <c r="C8005" s="13"/>
      <c r="D8005" s="13"/>
      <c r="E8005" s="13"/>
      <c r="F8005" s="13"/>
    </row>
    <row r="8006" spans="1:6">
      <c r="A8006" s="112"/>
      <c r="B8006" s="12"/>
      <c r="C8006" s="13"/>
      <c r="D8006" s="13"/>
      <c r="E8006" s="13"/>
      <c r="F8006" s="13"/>
    </row>
    <row r="8007" spans="1:6">
      <c r="A8007" s="112"/>
      <c r="B8007" s="12"/>
      <c r="C8007" s="13"/>
      <c r="D8007" s="13"/>
      <c r="E8007" s="13"/>
      <c r="F8007" s="13"/>
    </row>
    <row r="8008" spans="1:6">
      <c r="A8008" s="112"/>
      <c r="B8008" s="12"/>
      <c r="C8008" s="13"/>
      <c r="D8008" s="13"/>
      <c r="E8008" s="13"/>
      <c r="F8008" s="13"/>
    </row>
    <row r="8009" spans="1:6">
      <c r="A8009" s="112"/>
      <c r="B8009" s="12"/>
      <c r="C8009" s="13"/>
      <c r="D8009" s="13"/>
      <c r="E8009" s="13"/>
      <c r="F8009" s="13"/>
    </row>
    <row r="8010" spans="1:6">
      <c r="A8010" s="112"/>
      <c r="B8010" s="12"/>
      <c r="C8010" s="13"/>
      <c r="D8010" s="13"/>
      <c r="E8010" s="13"/>
      <c r="F8010" s="13"/>
    </row>
    <row r="8011" spans="1:6">
      <c r="A8011" s="112"/>
      <c r="B8011" s="12"/>
      <c r="C8011" s="13"/>
      <c r="D8011" s="13"/>
      <c r="E8011" s="13"/>
      <c r="F8011" s="13"/>
    </row>
    <row r="8012" spans="1:6">
      <c r="A8012" s="112"/>
      <c r="B8012" s="12"/>
      <c r="C8012" s="13"/>
      <c r="D8012" s="13"/>
      <c r="E8012" s="13"/>
      <c r="F8012" s="13"/>
    </row>
    <row r="8013" spans="1:6">
      <c r="A8013" s="112"/>
      <c r="B8013" s="12"/>
      <c r="C8013" s="13"/>
      <c r="D8013" s="13"/>
      <c r="E8013" s="13"/>
      <c r="F8013" s="13"/>
    </row>
    <row r="8014" spans="1:6">
      <c r="A8014" s="112"/>
      <c r="B8014" s="12"/>
      <c r="C8014" s="13"/>
      <c r="D8014" s="13"/>
      <c r="E8014" s="13"/>
      <c r="F8014" s="13"/>
    </row>
    <row r="8015" spans="1:6">
      <c r="A8015" s="112"/>
      <c r="B8015" s="12"/>
      <c r="C8015" s="13"/>
      <c r="D8015" s="13"/>
      <c r="E8015" s="13"/>
      <c r="F8015" s="13"/>
    </row>
    <row r="8016" spans="1:6">
      <c r="A8016" s="112"/>
      <c r="B8016" s="12"/>
      <c r="C8016" s="13"/>
      <c r="D8016" s="13"/>
      <c r="E8016" s="13"/>
      <c r="F8016" s="13"/>
    </row>
    <row r="8017" spans="1:6">
      <c r="A8017" s="112"/>
      <c r="B8017" s="12"/>
      <c r="C8017" s="13"/>
      <c r="D8017" s="13"/>
      <c r="E8017" s="13"/>
      <c r="F8017" s="13"/>
    </row>
    <row r="8018" spans="1:6">
      <c r="A8018" s="112"/>
      <c r="B8018" s="12"/>
      <c r="C8018" s="13"/>
      <c r="D8018" s="13"/>
      <c r="E8018" s="13"/>
      <c r="F8018" s="13"/>
    </row>
    <row r="8019" spans="1:6">
      <c r="A8019" s="112"/>
      <c r="B8019" s="12"/>
      <c r="C8019" s="13"/>
      <c r="D8019" s="13"/>
      <c r="E8019" s="13"/>
      <c r="F8019" s="13"/>
    </row>
    <row r="8020" spans="1:6">
      <c r="A8020" s="112"/>
      <c r="B8020" s="12"/>
      <c r="C8020" s="13"/>
      <c r="D8020" s="13"/>
      <c r="E8020" s="13"/>
      <c r="F8020" s="13"/>
    </row>
    <row r="8021" spans="1:6">
      <c r="A8021" s="112"/>
      <c r="B8021" s="12"/>
      <c r="C8021" s="13"/>
      <c r="D8021" s="13"/>
      <c r="E8021" s="13"/>
      <c r="F8021" s="13"/>
    </row>
    <row r="8022" spans="1:6">
      <c r="A8022" s="112"/>
      <c r="B8022" s="12"/>
      <c r="C8022" s="13"/>
      <c r="D8022" s="13"/>
      <c r="E8022" s="13"/>
      <c r="F8022" s="13"/>
    </row>
    <row r="8023" spans="1:6">
      <c r="A8023" s="112"/>
      <c r="B8023" s="12"/>
      <c r="C8023" s="13"/>
      <c r="D8023" s="13"/>
      <c r="E8023" s="13"/>
      <c r="F8023" s="13"/>
    </row>
    <row r="8024" spans="1:6">
      <c r="A8024" s="112"/>
      <c r="B8024" s="12"/>
      <c r="C8024" s="13"/>
      <c r="D8024" s="13"/>
      <c r="E8024" s="13"/>
      <c r="F8024" s="13"/>
    </row>
    <row r="8025" spans="1:6">
      <c r="A8025" s="112"/>
      <c r="B8025" s="12"/>
      <c r="C8025" s="13"/>
      <c r="D8025" s="13"/>
      <c r="E8025" s="13"/>
      <c r="F8025" s="13"/>
    </row>
    <row r="8026" spans="1:6">
      <c r="A8026" s="112"/>
      <c r="B8026" s="12"/>
      <c r="C8026" s="13"/>
      <c r="D8026" s="13"/>
      <c r="E8026" s="13"/>
      <c r="F8026" s="13"/>
    </row>
    <row r="8027" spans="1:6">
      <c r="A8027" s="112"/>
      <c r="B8027" s="12"/>
      <c r="C8027" s="13"/>
      <c r="D8027" s="13"/>
      <c r="E8027" s="13"/>
      <c r="F8027" s="13"/>
    </row>
    <row r="8028" spans="1:6">
      <c r="A8028" s="112"/>
      <c r="B8028" s="12"/>
      <c r="C8028" s="13"/>
      <c r="D8028" s="13"/>
      <c r="E8028" s="13"/>
      <c r="F8028" s="13"/>
    </row>
    <row r="8029" spans="1:6">
      <c r="A8029" s="112"/>
      <c r="B8029" s="12"/>
      <c r="C8029" s="13"/>
      <c r="D8029" s="13"/>
      <c r="E8029" s="13"/>
      <c r="F8029" s="13"/>
    </row>
    <row r="8030" spans="1:6">
      <c r="A8030" s="112"/>
      <c r="B8030" s="12"/>
      <c r="C8030" s="13"/>
      <c r="D8030" s="13"/>
      <c r="E8030" s="13"/>
      <c r="F8030" s="13"/>
    </row>
    <row r="8031" spans="1:6">
      <c r="A8031" s="112"/>
      <c r="B8031" s="12"/>
      <c r="C8031" s="13"/>
      <c r="D8031" s="13"/>
      <c r="E8031" s="13"/>
      <c r="F8031" s="13"/>
    </row>
    <row r="8032" spans="1:6">
      <c r="A8032" s="112"/>
      <c r="B8032" s="12"/>
      <c r="C8032" s="13"/>
      <c r="D8032" s="13"/>
      <c r="E8032" s="13"/>
      <c r="F8032" s="13"/>
    </row>
    <row r="8033" spans="1:6">
      <c r="A8033" s="112"/>
      <c r="B8033" s="12"/>
      <c r="C8033" s="13"/>
      <c r="D8033" s="13"/>
      <c r="E8033" s="13"/>
      <c r="F8033" s="13"/>
    </row>
    <row r="8034" spans="1:6">
      <c r="A8034" s="112"/>
      <c r="B8034" s="12"/>
      <c r="C8034" s="13"/>
      <c r="D8034" s="13"/>
      <c r="E8034" s="13"/>
      <c r="F8034" s="13"/>
    </row>
    <row r="8035" spans="1:6">
      <c r="A8035" s="112"/>
      <c r="B8035" s="12"/>
      <c r="C8035" s="13"/>
      <c r="D8035" s="13"/>
      <c r="E8035" s="13"/>
      <c r="F8035" s="13"/>
    </row>
    <row r="8036" spans="1:6">
      <c r="A8036" s="112"/>
      <c r="B8036" s="12"/>
      <c r="C8036" s="13"/>
      <c r="D8036" s="13"/>
      <c r="E8036" s="13"/>
      <c r="F8036" s="13"/>
    </row>
    <row r="8037" spans="1:6">
      <c r="A8037" s="112"/>
      <c r="B8037" s="12"/>
      <c r="C8037" s="13"/>
      <c r="D8037" s="13"/>
      <c r="E8037" s="13"/>
      <c r="F8037" s="13"/>
    </row>
    <row r="8038" spans="1:6">
      <c r="A8038" s="112"/>
      <c r="B8038" s="12"/>
      <c r="C8038" s="13"/>
      <c r="D8038" s="13"/>
      <c r="E8038" s="13"/>
      <c r="F8038" s="13"/>
    </row>
    <row r="8039" spans="1:6">
      <c r="A8039" s="112"/>
      <c r="B8039" s="12"/>
      <c r="C8039" s="13"/>
      <c r="D8039" s="13"/>
      <c r="E8039" s="13"/>
      <c r="F8039" s="13"/>
    </row>
    <row r="8040" spans="1:6" ht="15" customHeight="1">
      <c r="A8040" s="112"/>
      <c r="B8040" s="12"/>
      <c r="C8040" s="13"/>
      <c r="D8040" s="13"/>
      <c r="E8040" s="13"/>
      <c r="F8040" s="13"/>
    </row>
    <row r="8041" spans="1:6">
      <c r="A8041" s="112"/>
      <c r="B8041" s="12"/>
      <c r="C8041" s="13"/>
      <c r="D8041" s="13"/>
      <c r="E8041" s="13"/>
      <c r="F8041" s="13"/>
    </row>
    <row r="8042" spans="1:6">
      <c r="A8042" s="112"/>
      <c r="B8042" s="12"/>
      <c r="C8042" s="13"/>
      <c r="D8042" s="13"/>
      <c r="E8042" s="13"/>
      <c r="F8042" s="13"/>
    </row>
    <row r="8043" spans="1:6">
      <c r="A8043" s="112"/>
      <c r="B8043" s="12"/>
      <c r="C8043" s="13"/>
      <c r="D8043" s="13"/>
      <c r="E8043" s="13"/>
      <c r="F8043" s="13"/>
    </row>
    <row r="8044" spans="1:6">
      <c r="A8044" s="112"/>
      <c r="B8044" s="12"/>
      <c r="C8044" s="13"/>
      <c r="D8044" s="13"/>
      <c r="E8044" s="13"/>
      <c r="F8044" s="13"/>
    </row>
    <row r="8045" spans="1:6">
      <c r="A8045" s="112"/>
      <c r="B8045" s="12"/>
      <c r="C8045" s="13"/>
      <c r="D8045" s="13"/>
      <c r="E8045" s="13"/>
      <c r="F8045" s="13"/>
    </row>
    <row r="8046" spans="1:6">
      <c r="A8046" s="112"/>
      <c r="B8046" s="12"/>
      <c r="C8046" s="13"/>
      <c r="D8046" s="13"/>
      <c r="E8046" s="13"/>
      <c r="F8046" s="13"/>
    </row>
    <row r="8047" spans="1:6">
      <c r="A8047" s="112"/>
      <c r="B8047" s="12"/>
      <c r="C8047" s="13"/>
      <c r="D8047" s="13"/>
      <c r="E8047" s="13"/>
      <c r="F8047" s="13"/>
    </row>
    <row r="8048" spans="1:6">
      <c r="A8048" s="112"/>
      <c r="B8048" s="12"/>
      <c r="C8048" s="13"/>
      <c r="D8048" s="13"/>
      <c r="E8048" s="13"/>
      <c r="F8048" s="13"/>
    </row>
    <row r="8049" spans="1:6">
      <c r="A8049" s="112"/>
      <c r="B8049" s="12"/>
      <c r="C8049" s="13"/>
      <c r="D8049" s="13"/>
      <c r="E8049" s="13"/>
      <c r="F8049" s="13"/>
    </row>
    <row r="8050" spans="1:6">
      <c r="A8050" s="112"/>
      <c r="B8050" s="12"/>
      <c r="C8050" s="13"/>
      <c r="D8050" s="13"/>
      <c r="E8050" s="13"/>
      <c r="F8050" s="13"/>
    </row>
    <row r="8051" spans="1:6">
      <c r="A8051" s="112"/>
      <c r="B8051" s="12"/>
      <c r="C8051" s="13"/>
      <c r="D8051" s="13"/>
      <c r="E8051" s="13"/>
      <c r="F8051" s="13"/>
    </row>
    <row r="8052" spans="1:6">
      <c r="A8052" s="112"/>
      <c r="B8052" s="12"/>
      <c r="C8052" s="13"/>
      <c r="D8052" s="13"/>
      <c r="E8052" s="13"/>
      <c r="F8052" s="13"/>
    </row>
    <row r="8053" spans="1:6">
      <c r="A8053" s="112"/>
      <c r="B8053" s="12"/>
      <c r="C8053" s="13"/>
      <c r="D8053" s="13"/>
      <c r="E8053" s="13"/>
      <c r="F8053" s="13"/>
    </row>
    <row r="8054" spans="1:6">
      <c r="A8054" s="112"/>
      <c r="B8054" s="12"/>
      <c r="C8054" s="13"/>
      <c r="D8054" s="13"/>
      <c r="E8054" s="13"/>
      <c r="F8054" s="13"/>
    </row>
    <row r="8055" spans="1:6">
      <c r="A8055" s="112"/>
      <c r="B8055" s="12"/>
      <c r="C8055" s="13"/>
      <c r="D8055" s="13"/>
      <c r="E8055" s="13"/>
      <c r="F8055" s="13"/>
    </row>
    <row r="8056" spans="1:6">
      <c r="A8056" s="112"/>
      <c r="B8056" s="12"/>
      <c r="C8056" s="13"/>
      <c r="D8056" s="13"/>
      <c r="E8056" s="13"/>
      <c r="F8056" s="13"/>
    </row>
    <row r="8057" spans="1:6">
      <c r="A8057" s="112"/>
      <c r="B8057" s="12"/>
      <c r="C8057" s="13"/>
      <c r="D8057" s="13"/>
      <c r="E8057" s="13"/>
      <c r="F8057" s="13"/>
    </row>
    <row r="8058" spans="1:6">
      <c r="A8058" s="112"/>
      <c r="B8058" s="12"/>
      <c r="C8058" s="13"/>
      <c r="D8058" s="13"/>
      <c r="E8058" s="13"/>
      <c r="F8058" s="13"/>
    </row>
    <row r="8059" spans="1:6">
      <c r="A8059" s="112"/>
      <c r="B8059" s="12"/>
      <c r="C8059" s="13"/>
      <c r="D8059" s="13"/>
      <c r="E8059" s="13"/>
      <c r="F8059" s="13"/>
    </row>
    <row r="8060" spans="1:6">
      <c r="A8060" s="112"/>
      <c r="B8060" s="12"/>
      <c r="C8060" s="13"/>
      <c r="D8060" s="13"/>
      <c r="E8060" s="13"/>
      <c r="F8060" s="13"/>
    </row>
    <row r="8061" spans="1:6">
      <c r="A8061" s="112"/>
      <c r="B8061" s="12"/>
      <c r="C8061" s="13"/>
      <c r="D8061" s="13"/>
      <c r="E8061" s="13"/>
      <c r="F8061" s="13"/>
    </row>
    <row r="8062" spans="1:6">
      <c r="A8062" s="112"/>
      <c r="B8062" s="12"/>
      <c r="C8062" s="13"/>
      <c r="D8062" s="13"/>
      <c r="E8062" s="13"/>
      <c r="F8062" s="13"/>
    </row>
    <row r="8063" spans="1:6">
      <c r="A8063" s="112"/>
      <c r="B8063" s="12"/>
      <c r="C8063" s="13"/>
      <c r="D8063" s="13"/>
      <c r="E8063" s="13"/>
      <c r="F8063" s="13"/>
    </row>
    <row r="8064" spans="1:6">
      <c r="A8064" s="112"/>
      <c r="B8064" s="12"/>
      <c r="C8064" s="13"/>
      <c r="D8064" s="13"/>
      <c r="E8064" s="13"/>
      <c r="F8064" s="13"/>
    </row>
    <row r="8065" spans="1:6">
      <c r="A8065" s="112"/>
      <c r="B8065" s="12"/>
      <c r="C8065" s="13"/>
      <c r="D8065" s="13"/>
      <c r="E8065" s="13"/>
      <c r="F8065" s="13"/>
    </row>
    <row r="8066" spans="1:6">
      <c r="A8066" s="112"/>
      <c r="B8066" s="12"/>
      <c r="C8066" s="13"/>
      <c r="D8066" s="13"/>
      <c r="E8066" s="13"/>
      <c r="F8066" s="13"/>
    </row>
    <row r="8067" spans="1:6">
      <c r="A8067" s="112"/>
      <c r="B8067" s="12"/>
      <c r="C8067" s="13"/>
      <c r="D8067" s="13"/>
      <c r="E8067" s="13"/>
      <c r="F8067" s="13"/>
    </row>
    <row r="8068" spans="1:6">
      <c r="A8068" s="112"/>
      <c r="B8068" s="12"/>
      <c r="C8068" s="13"/>
      <c r="D8068" s="13"/>
      <c r="E8068" s="13"/>
      <c r="F8068" s="13"/>
    </row>
    <row r="8069" spans="1:6">
      <c r="A8069" s="112"/>
      <c r="B8069" s="12"/>
      <c r="C8069" s="13"/>
      <c r="D8069" s="13"/>
      <c r="E8069" s="13"/>
      <c r="F8069" s="13"/>
    </row>
    <row r="8070" spans="1:6">
      <c r="A8070" s="112"/>
      <c r="B8070" s="12"/>
      <c r="C8070" s="13"/>
      <c r="D8070" s="13"/>
      <c r="E8070" s="13"/>
      <c r="F8070" s="13"/>
    </row>
    <row r="8071" spans="1:6">
      <c r="A8071" s="112"/>
      <c r="B8071" s="12"/>
      <c r="C8071" s="13"/>
      <c r="D8071" s="13"/>
      <c r="E8071" s="13"/>
      <c r="F8071" s="13"/>
    </row>
    <row r="8072" spans="1:6">
      <c r="A8072" s="112"/>
      <c r="B8072" s="12"/>
      <c r="C8072" s="13"/>
      <c r="D8072" s="13"/>
      <c r="E8072" s="13"/>
      <c r="F8072" s="13"/>
    </row>
    <row r="8073" spans="1:6">
      <c r="A8073" s="112"/>
      <c r="B8073" s="12"/>
      <c r="C8073" s="13"/>
      <c r="D8073" s="13"/>
      <c r="E8073" s="13"/>
      <c r="F8073" s="13"/>
    </row>
    <row r="8074" spans="1:6">
      <c r="A8074" s="112"/>
      <c r="B8074" s="12"/>
      <c r="C8074" s="13"/>
      <c r="D8074" s="13"/>
      <c r="E8074" s="13"/>
      <c r="F8074" s="13"/>
    </row>
    <row r="8075" spans="1:6">
      <c r="A8075" s="112"/>
      <c r="B8075" s="12"/>
      <c r="C8075" s="13"/>
      <c r="D8075" s="13"/>
      <c r="E8075" s="13"/>
      <c r="F8075" s="13"/>
    </row>
    <row r="8076" spans="1:6">
      <c r="A8076" s="112"/>
      <c r="B8076" s="12"/>
      <c r="C8076" s="13"/>
      <c r="D8076" s="13"/>
      <c r="E8076" s="13"/>
      <c r="F8076" s="13"/>
    </row>
    <row r="8077" spans="1:6">
      <c r="A8077" s="112"/>
      <c r="B8077" s="12"/>
      <c r="C8077" s="13"/>
      <c r="D8077" s="13"/>
      <c r="E8077" s="13"/>
      <c r="F8077" s="13"/>
    </row>
    <row r="8078" spans="1:6">
      <c r="A8078" s="112"/>
      <c r="B8078" s="12"/>
      <c r="C8078" s="13"/>
      <c r="D8078" s="13"/>
      <c r="E8078" s="13"/>
      <c r="F8078" s="13"/>
    </row>
    <row r="8079" spans="1:6">
      <c r="A8079" s="112"/>
      <c r="B8079" s="12"/>
      <c r="C8079" s="13"/>
      <c r="D8079" s="13"/>
      <c r="E8079" s="13"/>
      <c r="F8079" s="13"/>
    </row>
    <row r="8080" spans="1:6">
      <c r="A8080" s="112"/>
      <c r="B8080" s="12"/>
      <c r="C8080" s="13"/>
      <c r="D8080" s="13"/>
      <c r="E8080" s="13"/>
      <c r="F8080" s="13"/>
    </row>
    <row r="8081" spans="1:6">
      <c r="A8081" s="112"/>
      <c r="B8081" s="12"/>
      <c r="C8081" s="13"/>
      <c r="D8081" s="13"/>
      <c r="E8081" s="13"/>
      <c r="F8081" s="13"/>
    </row>
    <row r="8082" spans="1:6">
      <c r="A8082" s="112"/>
      <c r="B8082" s="12"/>
      <c r="C8082" s="13"/>
      <c r="D8082" s="13"/>
      <c r="E8082" s="13"/>
      <c r="F8082" s="13"/>
    </row>
    <row r="8083" spans="1:6">
      <c r="A8083" s="112"/>
      <c r="B8083" s="12"/>
      <c r="C8083" s="13"/>
      <c r="D8083" s="13"/>
      <c r="E8083" s="13"/>
      <c r="F8083" s="13"/>
    </row>
    <row r="8084" spans="1:6">
      <c r="A8084" s="112"/>
      <c r="B8084" s="12"/>
      <c r="C8084" s="13"/>
      <c r="D8084" s="13"/>
      <c r="E8084" s="13"/>
      <c r="F8084" s="13"/>
    </row>
    <row r="8085" spans="1:6">
      <c r="A8085" s="112"/>
      <c r="B8085" s="12"/>
      <c r="C8085" s="13"/>
      <c r="D8085" s="13"/>
      <c r="E8085" s="13"/>
      <c r="F8085" s="13"/>
    </row>
    <row r="8086" spans="1:6">
      <c r="A8086" s="112"/>
      <c r="B8086" s="12"/>
      <c r="C8086" s="13"/>
      <c r="D8086" s="13"/>
      <c r="E8086" s="13"/>
      <c r="F8086" s="13"/>
    </row>
    <row r="8087" spans="1:6">
      <c r="A8087" s="112"/>
      <c r="B8087" s="12"/>
      <c r="C8087" s="13"/>
      <c r="D8087" s="13"/>
      <c r="E8087" s="13"/>
      <c r="F8087" s="13"/>
    </row>
    <row r="8088" spans="1:6">
      <c r="A8088" s="112"/>
      <c r="B8088" s="12"/>
      <c r="C8088" s="13"/>
      <c r="D8088" s="13"/>
      <c r="E8088" s="13"/>
      <c r="F8088" s="13"/>
    </row>
    <row r="8089" spans="1:6">
      <c r="A8089" s="112"/>
      <c r="B8089" s="12"/>
      <c r="C8089" s="13"/>
      <c r="D8089" s="13"/>
      <c r="E8089" s="13"/>
      <c r="F8089" s="13"/>
    </row>
    <row r="8090" spans="1:6">
      <c r="A8090" s="112"/>
      <c r="B8090" s="12"/>
      <c r="C8090" s="13"/>
      <c r="D8090" s="13"/>
      <c r="E8090" s="13"/>
      <c r="F8090" s="13"/>
    </row>
    <row r="8091" spans="1:6">
      <c r="A8091" s="112"/>
      <c r="B8091" s="12"/>
      <c r="C8091" s="13"/>
      <c r="D8091" s="13"/>
      <c r="E8091" s="13"/>
      <c r="F8091" s="13"/>
    </row>
    <row r="8092" spans="1:6">
      <c r="A8092" s="112"/>
      <c r="B8092" s="12"/>
      <c r="C8092" s="13"/>
      <c r="D8092" s="13"/>
      <c r="E8092" s="13"/>
      <c r="F8092" s="13"/>
    </row>
    <row r="8093" spans="1:6">
      <c r="A8093" s="112"/>
      <c r="B8093" s="12"/>
      <c r="C8093" s="13"/>
      <c r="D8093" s="13"/>
      <c r="E8093" s="13"/>
      <c r="F8093" s="13"/>
    </row>
    <row r="8094" spans="1:6">
      <c r="A8094" s="112"/>
      <c r="B8094" s="12"/>
      <c r="C8094" s="13"/>
      <c r="D8094" s="13"/>
      <c r="E8094" s="13"/>
      <c r="F8094" s="13"/>
    </row>
    <row r="8095" spans="1:6">
      <c r="A8095" s="112"/>
      <c r="B8095" s="12"/>
      <c r="C8095" s="13"/>
      <c r="D8095" s="13"/>
      <c r="E8095" s="13"/>
      <c r="F8095" s="13"/>
    </row>
    <row r="8096" spans="1:6">
      <c r="A8096" s="112"/>
      <c r="B8096" s="12"/>
      <c r="C8096" s="13"/>
      <c r="D8096" s="13"/>
      <c r="E8096" s="13"/>
      <c r="F8096" s="13"/>
    </row>
    <row r="8097" spans="1:6">
      <c r="A8097" s="112"/>
      <c r="B8097" s="12"/>
      <c r="C8097" s="13"/>
      <c r="D8097" s="13"/>
      <c r="E8097" s="13"/>
      <c r="F8097" s="13"/>
    </row>
    <row r="8098" spans="1:6">
      <c r="A8098" s="112"/>
      <c r="B8098" s="12"/>
      <c r="C8098" s="13"/>
      <c r="D8098" s="13"/>
      <c r="E8098" s="13"/>
      <c r="F8098" s="13"/>
    </row>
    <row r="8099" spans="1:6">
      <c r="A8099" s="112"/>
      <c r="B8099" s="12"/>
      <c r="C8099" s="13"/>
      <c r="D8099" s="13"/>
      <c r="E8099" s="13"/>
      <c r="F8099" s="13"/>
    </row>
    <row r="8100" spans="1:6">
      <c r="A8100" s="112"/>
      <c r="B8100" s="12"/>
      <c r="C8100" s="13"/>
      <c r="D8100" s="13"/>
      <c r="E8100" s="13"/>
      <c r="F8100" s="13"/>
    </row>
    <row r="8101" spans="1:6">
      <c r="A8101" s="112"/>
      <c r="B8101" s="12"/>
      <c r="C8101" s="13"/>
      <c r="D8101" s="13"/>
      <c r="E8101" s="13"/>
      <c r="F8101" s="13"/>
    </row>
    <row r="8102" spans="1:6">
      <c r="A8102" s="112"/>
      <c r="B8102" s="12"/>
      <c r="C8102" s="13"/>
      <c r="D8102" s="13"/>
      <c r="E8102" s="13"/>
      <c r="F8102" s="13"/>
    </row>
    <row r="8103" spans="1:6">
      <c r="A8103" s="112"/>
      <c r="B8103" s="12"/>
      <c r="C8103" s="13"/>
      <c r="D8103" s="13"/>
      <c r="E8103" s="13"/>
      <c r="F8103" s="13"/>
    </row>
    <row r="8104" spans="1:6">
      <c r="A8104" s="112"/>
      <c r="B8104" s="12"/>
      <c r="C8104" s="13"/>
      <c r="D8104" s="13"/>
      <c r="E8104" s="13"/>
      <c r="F8104" s="13"/>
    </row>
    <row r="8105" spans="1:6">
      <c r="A8105" s="112"/>
      <c r="B8105" s="12"/>
      <c r="C8105" s="13"/>
      <c r="D8105" s="13"/>
      <c r="E8105" s="13"/>
      <c r="F8105" s="13"/>
    </row>
    <row r="8106" spans="1:6">
      <c r="A8106" s="112"/>
      <c r="B8106" s="12"/>
      <c r="C8106" s="13"/>
      <c r="D8106" s="13"/>
      <c r="E8106" s="13"/>
      <c r="F8106" s="13"/>
    </row>
    <row r="8107" spans="1:6">
      <c r="A8107" s="112"/>
      <c r="B8107" s="12"/>
      <c r="C8107" s="13"/>
      <c r="D8107" s="13"/>
      <c r="E8107" s="13"/>
      <c r="F8107" s="13"/>
    </row>
    <row r="8108" spans="1:6">
      <c r="A8108" s="112"/>
      <c r="B8108" s="12"/>
      <c r="C8108" s="13"/>
      <c r="D8108" s="13"/>
      <c r="E8108" s="13"/>
      <c r="F8108" s="13"/>
    </row>
    <row r="8109" spans="1:6">
      <c r="A8109" s="112"/>
      <c r="B8109" s="12"/>
      <c r="C8109" s="13"/>
      <c r="D8109" s="13"/>
      <c r="E8109" s="13"/>
      <c r="F8109" s="13"/>
    </row>
    <row r="8110" spans="1:6">
      <c r="A8110" s="112"/>
      <c r="B8110" s="12"/>
      <c r="C8110" s="13"/>
      <c r="D8110" s="13"/>
      <c r="E8110" s="13"/>
      <c r="F8110" s="13"/>
    </row>
    <row r="8111" spans="1:6">
      <c r="A8111" s="112"/>
      <c r="B8111" s="12"/>
      <c r="C8111" s="13"/>
      <c r="D8111" s="13"/>
      <c r="E8111" s="13"/>
      <c r="F8111" s="13"/>
    </row>
    <row r="8112" spans="1:6">
      <c r="A8112" s="112"/>
      <c r="B8112" s="12"/>
      <c r="C8112" s="13"/>
      <c r="D8112" s="13"/>
      <c r="E8112" s="13"/>
      <c r="F8112" s="13"/>
    </row>
    <row r="8113" spans="1:6">
      <c r="A8113" s="112"/>
      <c r="B8113" s="12"/>
      <c r="C8113" s="13"/>
      <c r="D8113" s="13"/>
      <c r="E8113" s="13"/>
      <c r="F8113" s="13"/>
    </row>
    <row r="8114" spans="1:6">
      <c r="A8114" s="112"/>
      <c r="B8114" s="12"/>
      <c r="C8114" s="13"/>
      <c r="D8114" s="13"/>
      <c r="E8114" s="13"/>
      <c r="F8114" s="13"/>
    </row>
    <row r="8115" spans="1:6">
      <c r="A8115" s="112"/>
      <c r="B8115" s="12"/>
      <c r="C8115" s="13"/>
      <c r="D8115" s="13"/>
      <c r="E8115" s="13"/>
      <c r="F8115" s="13"/>
    </row>
    <row r="8116" spans="1:6">
      <c r="A8116" s="112"/>
      <c r="B8116" s="12"/>
      <c r="C8116" s="13"/>
      <c r="D8116" s="13"/>
      <c r="E8116" s="13"/>
      <c r="F8116" s="13"/>
    </row>
    <row r="8117" spans="1:6">
      <c r="A8117" s="112"/>
      <c r="B8117" s="12"/>
      <c r="C8117" s="13"/>
      <c r="D8117" s="13"/>
      <c r="E8117" s="13"/>
      <c r="F8117" s="13"/>
    </row>
    <row r="8118" spans="1:6">
      <c r="A8118" s="112"/>
      <c r="B8118" s="12"/>
      <c r="C8118" s="13"/>
      <c r="D8118" s="13"/>
      <c r="E8118" s="13"/>
      <c r="F8118" s="13"/>
    </row>
    <row r="8119" spans="1:6">
      <c r="A8119" s="112"/>
      <c r="B8119" s="12"/>
      <c r="C8119" s="13"/>
      <c r="D8119" s="13"/>
      <c r="E8119" s="13"/>
      <c r="F8119" s="13"/>
    </row>
    <row r="8120" spans="1:6">
      <c r="A8120" s="112"/>
      <c r="B8120" s="12"/>
      <c r="C8120" s="13"/>
      <c r="D8120" s="13"/>
      <c r="E8120" s="13"/>
      <c r="F8120" s="13"/>
    </row>
    <row r="8121" spans="1:6">
      <c r="A8121" s="112"/>
      <c r="B8121" s="12"/>
      <c r="C8121" s="13"/>
      <c r="D8121" s="13"/>
      <c r="E8121" s="13"/>
      <c r="F8121" s="13"/>
    </row>
    <row r="8122" spans="1:6">
      <c r="A8122" s="112"/>
      <c r="B8122" s="12"/>
      <c r="C8122" s="13"/>
      <c r="D8122" s="13"/>
      <c r="E8122" s="13"/>
      <c r="F8122" s="13"/>
    </row>
    <row r="8123" spans="1:6">
      <c r="A8123" s="112"/>
      <c r="B8123" s="12"/>
      <c r="C8123" s="13"/>
      <c r="D8123" s="13"/>
      <c r="E8123" s="13"/>
      <c r="F8123" s="13"/>
    </row>
    <row r="8124" spans="1:6">
      <c r="A8124" s="112"/>
      <c r="B8124" s="12"/>
      <c r="C8124" s="13"/>
      <c r="D8124" s="13"/>
      <c r="E8124" s="13"/>
      <c r="F8124" s="13"/>
    </row>
    <row r="8125" spans="1:6">
      <c r="A8125" s="112"/>
      <c r="B8125" s="12"/>
      <c r="C8125" s="13"/>
      <c r="D8125" s="13"/>
      <c r="E8125" s="13"/>
      <c r="F8125" s="13"/>
    </row>
    <row r="8126" spans="1:6">
      <c r="A8126" s="112"/>
      <c r="B8126" s="12"/>
      <c r="C8126" s="13"/>
      <c r="D8126" s="13"/>
      <c r="E8126" s="13"/>
      <c r="F8126" s="13"/>
    </row>
    <row r="8127" spans="1:6">
      <c r="A8127" s="112"/>
      <c r="B8127" s="12"/>
      <c r="C8127" s="13"/>
      <c r="D8127" s="13"/>
      <c r="E8127" s="13"/>
      <c r="F8127" s="13"/>
    </row>
    <row r="8128" spans="1:6">
      <c r="A8128" s="112"/>
      <c r="B8128" s="12"/>
      <c r="C8128" s="13"/>
      <c r="D8128" s="13"/>
      <c r="E8128" s="13"/>
      <c r="F8128" s="13"/>
    </row>
    <row r="8129" spans="1:6">
      <c r="A8129" s="112"/>
      <c r="B8129" s="12"/>
      <c r="C8129" s="13"/>
      <c r="D8129" s="13"/>
      <c r="E8129" s="13"/>
      <c r="F8129" s="13"/>
    </row>
    <row r="8130" spans="1:6">
      <c r="A8130" s="112"/>
      <c r="B8130" s="12"/>
      <c r="C8130" s="13"/>
      <c r="D8130" s="13"/>
      <c r="E8130" s="13"/>
      <c r="F8130" s="13"/>
    </row>
    <row r="8131" spans="1:6">
      <c r="A8131" s="112"/>
      <c r="B8131" s="12"/>
      <c r="C8131" s="13"/>
      <c r="D8131" s="13"/>
      <c r="E8131" s="13"/>
      <c r="F8131" s="13"/>
    </row>
    <row r="8132" spans="1:6">
      <c r="A8132" s="112"/>
      <c r="B8132" s="12"/>
      <c r="C8132" s="13"/>
      <c r="D8132" s="13"/>
      <c r="E8132" s="13"/>
      <c r="F8132" s="13"/>
    </row>
    <row r="8133" spans="1:6">
      <c r="A8133" s="112"/>
      <c r="B8133" s="12"/>
      <c r="C8133" s="13"/>
      <c r="D8133" s="13"/>
      <c r="E8133" s="13"/>
      <c r="F8133" s="13"/>
    </row>
    <row r="8134" spans="1:6">
      <c r="A8134" s="112"/>
      <c r="B8134" s="12"/>
      <c r="C8134" s="13"/>
      <c r="D8134" s="13"/>
      <c r="E8134" s="13"/>
      <c r="F8134" s="13"/>
    </row>
    <row r="8135" spans="1:6">
      <c r="A8135" s="112"/>
      <c r="B8135" s="12"/>
      <c r="C8135" s="13"/>
      <c r="D8135" s="13"/>
      <c r="E8135" s="13"/>
      <c r="F8135" s="13"/>
    </row>
    <row r="8136" spans="1:6">
      <c r="A8136" s="112"/>
      <c r="B8136" s="12"/>
      <c r="C8136" s="13"/>
      <c r="D8136" s="13"/>
      <c r="E8136" s="13"/>
      <c r="F8136" s="13"/>
    </row>
    <row r="8137" spans="1:6">
      <c r="A8137" s="112"/>
      <c r="B8137" s="12"/>
      <c r="C8137" s="13"/>
      <c r="D8137" s="13"/>
      <c r="E8137" s="13"/>
      <c r="F8137" s="13"/>
    </row>
    <row r="8138" spans="1:6">
      <c r="A8138" s="112"/>
      <c r="B8138" s="12"/>
      <c r="C8138" s="13"/>
      <c r="D8138" s="13"/>
      <c r="E8138" s="13"/>
      <c r="F8138" s="13"/>
    </row>
    <row r="8139" spans="1:6">
      <c r="A8139" s="112"/>
      <c r="B8139" s="12"/>
      <c r="C8139" s="13"/>
      <c r="D8139" s="13"/>
      <c r="E8139" s="13"/>
      <c r="F8139" s="13"/>
    </row>
    <row r="8140" spans="1:6">
      <c r="A8140" s="112"/>
      <c r="B8140" s="12"/>
      <c r="C8140" s="13"/>
      <c r="D8140" s="13"/>
      <c r="E8140" s="13"/>
      <c r="F8140" s="13"/>
    </row>
    <row r="8141" spans="1:6">
      <c r="A8141" s="112"/>
      <c r="B8141" s="12"/>
      <c r="C8141" s="13"/>
      <c r="D8141" s="13"/>
      <c r="E8141" s="13"/>
      <c r="F8141" s="13"/>
    </row>
    <row r="8142" spans="1:6">
      <c r="A8142" s="112"/>
      <c r="B8142" s="12"/>
      <c r="C8142" s="13"/>
      <c r="D8142" s="13"/>
      <c r="E8142" s="13"/>
      <c r="F8142" s="13"/>
    </row>
    <row r="8143" spans="1:6">
      <c r="A8143" s="112"/>
      <c r="B8143" s="12"/>
      <c r="C8143" s="13"/>
      <c r="D8143" s="13"/>
      <c r="E8143" s="13"/>
      <c r="F8143" s="13"/>
    </row>
    <row r="8144" spans="1:6">
      <c r="A8144" s="112"/>
      <c r="B8144" s="12"/>
      <c r="C8144" s="13"/>
      <c r="D8144" s="13"/>
      <c r="E8144" s="13"/>
      <c r="F8144" s="13"/>
    </row>
    <row r="8145" spans="1:6">
      <c r="A8145" s="112"/>
      <c r="B8145" s="12"/>
      <c r="C8145" s="13"/>
      <c r="D8145" s="13"/>
      <c r="E8145" s="13"/>
      <c r="F8145" s="13"/>
    </row>
    <row r="8146" spans="1:6">
      <c r="A8146" s="112"/>
      <c r="B8146" s="12"/>
      <c r="C8146" s="13"/>
      <c r="D8146" s="13"/>
      <c r="E8146" s="13"/>
      <c r="F8146" s="13"/>
    </row>
    <row r="8147" spans="1:6">
      <c r="A8147" s="112"/>
      <c r="B8147" s="12"/>
      <c r="C8147" s="13"/>
      <c r="D8147" s="13"/>
      <c r="E8147" s="13"/>
      <c r="F8147" s="13"/>
    </row>
    <row r="8148" spans="1:6">
      <c r="A8148" s="112"/>
      <c r="B8148" s="12"/>
      <c r="C8148" s="13"/>
      <c r="D8148" s="13"/>
      <c r="E8148" s="13"/>
      <c r="F8148" s="13"/>
    </row>
    <row r="8149" spans="1:6">
      <c r="A8149" s="112"/>
      <c r="B8149" s="12"/>
      <c r="C8149" s="13"/>
      <c r="D8149" s="13"/>
      <c r="E8149" s="13"/>
      <c r="F8149" s="13"/>
    </row>
    <row r="8150" spans="1:6">
      <c r="A8150" s="112"/>
      <c r="B8150" s="12"/>
      <c r="C8150" s="13"/>
      <c r="D8150" s="13"/>
      <c r="E8150" s="13"/>
      <c r="F8150" s="13"/>
    </row>
    <row r="8151" spans="1:6">
      <c r="A8151" s="112"/>
      <c r="B8151" s="12"/>
      <c r="C8151" s="13"/>
      <c r="D8151" s="13"/>
      <c r="E8151" s="13"/>
      <c r="F8151" s="13"/>
    </row>
    <row r="8152" spans="1:6">
      <c r="A8152" s="112"/>
      <c r="B8152" s="12"/>
      <c r="C8152" s="13"/>
      <c r="D8152" s="13"/>
      <c r="E8152" s="13"/>
      <c r="F8152" s="13"/>
    </row>
    <row r="8153" spans="1:6">
      <c r="A8153" s="112"/>
      <c r="B8153" s="12"/>
      <c r="C8153" s="13"/>
      <c r="D8153" s="13"/>
      <c r="E8153" s="13"/>
      <c r="F8153" s="13"/>
    </row>
    <row r="8154" spans="1:6">
      <c r="A8154" s="112"/>
      <c r="B8154" s="12"/>
      <c r="C8154" s="13"/>
      <c r="D8154" s="13"/>
      <c r="E8154" s="13"/>
      <c r="F8154" s="13"/>
    </row>
    <row r="8155" spans="1:6">
      <c r="A8155" s="112"/>
      <c r="B8155" s="12"/>
      <c r="C8155" s="13"/>
      <c r="D8155" s="13"/>
      <c r="E8155" s="13"/>
      <c r="F8155" s="13"/>
    </row>
    <row r="8156" spans="1:6">
      <c r="A8156" s="112"/>
      <c r="B8156" s="12"/>
      <c r="C8156" s="13"/>
      <c r="D8156" s="13"/>
      <c r="E8156" s="13"/>
      <c r="F8156" s="13"/>
    </row>
    <row r="8157" spans="1:6">
      <c r="A8157" s="112"/>
      <c r="B8157" s="12"/>
      <c r="C8157" s="13"/>
      <c r="D8157" s="13"/>
      <c r="E8157" s="13"/>
      <c r="F8157" s="13"/>
    </row>
    <row r="8158" spans="1:6">
      <c r="A8158" s="112"/>
      <c r="B8158" s="12"/>
      <c r="C8158" s="13"/>
      <c r="D8158" s="13"/>
      <c r="E8158" s="13"/>
      <c r="F8158" s="13"/>
    </row>
    <row r="8159" spans="1:6">
      <c r="A8159" s="112"/>
      <c r="B8159" s="12"/>
      <c r="C8159" s="13"/>
      <c r="D8159" s="13"/>
      <c r="E8159" s="13"/>
      <c r="F8159" s="13"/>
    </row>
    <row r="8160" spans="1:6">
      <c r="A8160" s="112"/>
      <c r="B8160" s="12"/>
      <c r="C8160" s="13"/>
      <c r="D8160" s="13"/>
      <c r="E8160" s="13"/>
      <c r="F8160" s="13"/>
    </row>
    <row r="8161" spans="1:6">
      <c r="A8161" s="112"/>
      <c r="B8161" s="12"/>
      <c r="C8161" s="13"/>
      <c r="D8161" s="13"/>
      <c r="E8161" s="13"/>
      <c r="F8161" s="13"/>
    </row>
    <row r="8162" spans="1:6">
      <c r="A8162" s="112"/>
      <c r="B8162" s="12"/>
      <c r="C8162" s="13"/>
      <c r="D8162" s="13"/>
      <c r="E8162" s="13"/>
      <c r="F8162" s="13"/>
    </row>
    <row r="8163" spans="1:6">
      <c r="A8163" s="112"/>
      <c r="B8163" s="12"/>
      <c r="C8163" s="13"/>
      <c r="D8163" s="13"/>
      <c r="E8163" s="13"/>
      <c r="F8163" s="13"/>
    </row>
    <row r="8164" spans="1:6">
      <c r="A8164" s="112"/>
      <c r="B8164" s="12"/>
      <c r="C8164" s="13"/>
      <c r="D8164" s="13"/>
      <c r="E8164" s="13"/>
      <c r="F8164" s="13"/>
    </row>
    <row r="8165" spans="1:6">
      <c r="A8165" s="112"/>
      <c r="B8165" s="12"/>
      <c r="C8165" s="13"/>
      <c r="D8165" s="13"/>
      <c r="E8165" s="13"/>
      <c r="F8165" s="13"/>
    </row>
    <row r="8166" spans="1:6">
      <c r="A8166" s="112"/>
      <c r="B8166" s="12"/>
      <c r="C8166" s="13"/>
      <c r="D8166" s="13"/>
      <c r="E8166" s="13"/>
      <c r="F8166" s="13"/>
    </row>
    <row r="8167" spans="1:6">
      <c r="A8167" s="112"/>
      <c r="B8167" s="12"/>
      <c r="C8167" s="13"/>
      <c r="D8167" s="13"/>
      <c r="E8167" s="13"/>
      <c r="F8167" s="13"/>
    </row>
    <row r="8168" spans="1:6">
      <c r="A8168" s="112"/>
      <c r="B8168" s="12"/>
      <c r="C8168" s="13"/>
      <c r="D8168" s="13"/>
      <c r="E8168" s="13"/>
      <c r="F8168" s="13"/>
    </row>
    <row r="8169" spans="1:6">
      <c r="A8169" s="112"/>
      <c r="B8169" s="12"/>
      <c r="C8169" s="13"/>
      <c r="D8169" s="13"/>
      <c r="E8169" s="13"/>
      <c r="F8169" s="13"/>
    </row>
    <row r="8170" spans="1:6">
      <c r="A8170" s="112"/>
      <c r="B8170" s="12"/>
      <c r="C8170" s="13"/>
      <c r="D8170" s="13"/>
      <c r="E8170" s="13"/>
      <c r="F8170" s="13"/>
    </row>
    <row r="8171" spans="1:6">
      <c r="A8171" s="112"/>
      <c r="B8171" s="12"/>
      <c r="C8171" s="13"/>
      <c r="D8171" s="13"/>
      <c r="E8171" s="13"/>
      <c r="F8171" s="13"/>
    </row>
    <row r="8172" spans="1:6">
      <c r="A8172" s="112"/>
      <c r="B8172" s="12"/>
      <c r="C8172" s="13"/>
      <c r="D8172" s="13"/>
      <c r="E8172" s="13"/>
      <c r="F8172" s="13"/>
    </row>
    <row r="8173" spans="1:6">
      <c r="A8173" s="112"/>
      <c r="B8173" s="12"/>
      <c r="C8173" s="13"/>
      <c r="D8173" s="13"/>
      <c r="E8173" s="13"/>
      <c r="F8173" s="13"/>
    </row>
    <row r="8174" spans="1:6">
      <c r="A8174" s="112"/>
      <c r="B8174" s="12"/>
      <c r="C8174" s="13"/>
      <c r="D8174" s="13"/>
      <c r="E8174" s="13"/>
      <c r="F8174" s="13"/>
    </row>
    <row r="8175" spans="1:6">
      <c r="A8175" s="112"/>
      <c r="B8175" s="12"/>
      <c r="C8175" s="13"/>
      <c r="D8175" s="13"/>
      <c r="E8175" s="13"/>
      <c r="F8175" s="13"/>
    </row>
    <row r="8176" spans="1:6">
      <c r="A8176" s="112"/>
      <c r="B8176" s="12"/>
      <c r="C8176" s="13"/>
      <c r="D8176" s="13"/>
      <c r="E8176" s="13"/>
      <c r="F8176" s="13"/>
    </row>
    <row r="8177" spans="1:6">
      <c r="A8177" s="112"/>
      <c r="B8177" s="12"/>
      <c r="C8177" s="13"/>
      <c r="D8177" s="13"/>
      <c r="E8177" s="13"/>
      <c r="F8177" s="13"/>
    </row>
    <row r="8178" spans="1:6">
      <c r="A8178" s="112"/>
      <c r="B8178" s="12"/>
      <c r="C8178" s="13"/>
      <c r="D8178" s="13"/>
      <c r="E8178" s="13"/>
      <c r="F8178" s="13"/>
    </row>
    <row r="8179" spans="1:6">
      <c r="A8179" s="112"/>
      <c r="B8179" s="12"/>
      <c r="C8179" s="13"/>
      <c r="D8179" s="13"/>
      <c r="E8179" s="13"/>
      <c r="F8179" s="13"/>
    </row>
    <row r="8180" spans="1:6">
      <c r="A8180" s="112"/>
      <c r="B8180" s="12"/>
      <c r="C8180" s="13"/>
      <c r="D8180" s="13"/>
      <c r="E8180" s="13"/>
      <c r="F8180" s="13"/>
    </row>
    <row r="8181" spans="1:6">
      <c r="A8181" s="112"/>
      <c r="B8181" s="12"/>
      <c r="C8181" s="13"/>
      <c r="D8181" s="13"/>
      <c r="E8181" s="13"/>
      <c r="F8181" s="13"/>
    </row>
    <row r="8182" spans="1:6">
      <c r="A8182" s="112"/>
      <c r="B8182" s="12"/>
      <c r="C8182" s="13"/>
      <c r="D8182" s="13"/>
      <c r="E8182" s="13"/>
      <c r="F8182" s="13"/>
    </row>
    <row r="8183" spans="1:6">
      <c r="A8183" s="112"/>
      <c r="B8183" s="12"/>
      <c r="C8183" s="13"/>
      <c r="D8183" s="13"/>
      <c r="E8183" s="13"/>
      <c r="F8183" s="13"/>
    </row>
    <row r="8184" spans="1:6">
      <c r="A8184" s="112"/>
      <c r="B8184" s="12"/>
      <c r="C8184" s="13"/>
      <c r="D8184" s="13"/>
      <c r="E8184" s="13"/>
      <c r="F8184" s="13"/>
    </row>
    <row r="8185" spans="1:6">
      <c r="A8185" s="112"/>
      <c r="B8185" s="12"/>
      <c r="C8185" s="13"/>
      <c r="D8185" s="13"/>
      <c r="E8185" s="13"/>
      <c r="F8185" s="13"/>
    </row>
    <row r="8186" spans="1:6">
      <c r="A8186" s="112"/>
      <c r="B8186" s="12"/>
      <c r="C8186" s="13"/>
      <c r="D8186" s="13"/>
      <c r="E8186" s="13"/>
      <c r="F8186" s="13"/>
    </row>
    <row r="8187" spans="1:6">
      <c r="A8187" s="112"/>
      <c r="B8187" s="12"/>
      <c r="C8187" s="13"/>
      <c r="D8187" s="13"/>
      <c r="E8187" s="13"/>
      <c r="F8187" s="13"/>
    </row>
    <row r="8188" spans="1:6" ht="15" customHeight="1">
      <c r="A8188" s="112"/>
      <c r="B8188" s="12"/>
      <c r="C8188" s="13"/>
      <c r="D8188" s="13"/>
      <c r="E8188" s="13"/>
      <c r="F8188" s="13"/>
    </row>
    <row r="8189" spans="1:6">
      <c r="A8189" s="112"/>
      <c r="B8189" s="12"/>
      <c r="C8189" s="13"/>
      <c r="D8189" s="13"/>
      <c r="E8189" s="13"/>
      <c r="F8189" s="13"/>
    </row>
    <row r="8190" spans="1:6">
      <c r="A8190" s="112"/>
      <c r="B8190" s="12"/>
      <c r="C8190" s="13"/>
      <c r="D8190" s="13"/>
      <c r="E8190" s="13"/>
      <c r="F8190" s="13"/>
    </row>
    <row r="8191" spans="1:6">
      <c r="A8191" s="112"/>
      <c r="B8191" s="12"/>
      <c r="C8191" s="13"/>
      <c r="D8191" s="13"/>
      <c r="E8191" s="13"/>
      <c r="F8191" s="13"/>
    </row>
    <row r="8192" spans="1:6">
      <c r="A8192" s="112"/>
      <c r="B8192" s="12"/>
      <c r="C8192" s="13"/>
      <c r="D8192" s="13"/>
      <c r="E8192" s="13"/>
      <c r="F8192" s="13"/>
    </row>
    <row r="8193" spans="1:6">
      <c r="A8193" s="112"/>
      <c r="B8193" s="12"/>
      <c r="C8193" s="13"/>
      <c r="D8193" s="13"/>
      <c r="E8193" s="13"/>
      <c r="F8193" s="13"/>
    </row>
    <row r="8194" spans="1:6">
      <c r="A8194" s="112"/>
      <c r="B8194" s="12"/>
      <c r="C8194" s="13"/>
      <c r="D8194" s="13"/>
      <c r="E8194" s="13"/>
      <c r="F8194" s="13"/>
    </row>
    <row r="8195" spans="1:6">
      <c r="A8195" s="112"/>
      <c r="B8195" s="12"/>
      <c r="C8195" s="13"/>
      <c r="D8195" s="13"/>
      <c r="E8195" s="13"/>
      <c r="F8195" s="13"/>
    </row>
    <row r="8196" spans="1:6">
      <c r="A8196" s="112"/>
      <c r="B8196" s="12"/>
      <c r="C8196" s="13"/>
      <c r="D8196" s="13"/>
      <c r="E8196" s="13"/>
      <c r="F8196" s="13"/>
    </row>
    <row r="8197" spans="1:6">
      <c r="A8197" s="112"/>
      <c r="B8197" s="12"/>
      <c r="C8197" s="13"/>
      <c r="D8197" s="13"/>
      <c r="E8197" s="13"/>
      <c r="F8197" s="13"/>
    </row>
    <row r="8198" spans="1:6">
      <c r="A8198" s="112"/>
      <c r="B8198" s="12"/>
      <c r="C8198" s="13"/>
      <c r="D8198" s="13"/>
      <c r="E8198" s="13"/>
      <c r="F8198" s="13"/>
    </row>
    <row r="8199" spans="1:6">
      <c r="A8199" s="112"/>
      <c r="B8199" s="12"/>
      <c r="C8199" s="13"/>
      <c r="D8199" s="13"/>
      <c r="E8199" s="13"/>
      <c r="F8199" s="13"/>
    </row>
    <row r="8200" spans="1:6">
      <c r="A8200" s="112"/>
      <c r="B8200" s="12"/>
      <c r="C8200" s="13"/>
      <c r="D8200" s="13"/>
      <c r="E8200" s="13"/>
      <c r="F8200" s="13"/>
    </row>
    <row r="8201" spans="1:6">
      <c r="A8201" s="112"/>
      <c r="B8201" s="12"/>
      <c r="C8201" s="13"/>
      <c r="D8201" s="13"/>
      <c r="E8201" s="13"/>
      <c r="F8201" s="13"/>
    </row>
    <row r="8202" spans="1:6">
      <c r="A8202" s="112"/>
      <c r="B8202" s="12"/>
      <c r="C8202" s="13"/>
      <c r="D8202" s="13"/>
      <c r="E8202" s="13"/>
      <c r="F8202" s="13"/>
    </row>
    <row r="8203" spans="1:6">
      <c r="A8203" s="112"/>
      <c r="B8203" s="12"/>
      <c r="C8203" s="13"/>
      <c r="D8203" s="13"/>
      <c r="E8203" s="13"/>
      <c r="F8203" s="13"/>
    </row>
    <row r="8204" spans="1:6">
      <c r="A8204" s="112"/>
      <c r="B8204" s="12"/>
      <c r="C8204" s="13"/>
      <c r="D8204" s="13"/>
      <c r="E8204" s="13"/>
      <c r="F8204" s="13"/>
    </row>
    <row r="8205" spans="1:6">
      <c r="A8205" s="112"/>
      <c r="B8205" s="12"/>
      <c r="C8205" s="13"/>
      <c r="D8205" s="13"/>
      <c r="E8205" s="13"/>
      <c r="F8205" s="13"/>
    </row>
    <row r="8206" spans="1:6">
      <c r="A8206" s="112"/>
      <c r="B8206" s="12"/>
      <c r="C8206" s="13"/>
      <c r="D8206" s="13"/>
      <c r="E8206" s="13"/>
      <c r="F8206" s="13"/>
    </row>
    <row r="8207" spans="1:6">
      <c r="A8207" s="112"/>
      <c r="B8207" s="12"/>
      <c r="C8207" s="13"/>
      <c r="D8207" s="13"/>
      <c r="E8207" s="13"/>
      <c r="F8207" s="13"/>
    </row>
    <row r="8208" spans="1:6">
      <c r="A8208" s="112"/>
      <c r="B8208" s="12"/>
      <c r="C8208" s="13"/>
      <c r="D8208" s="13"/>
      <c r="E8208" s="13"/>
      <c r="F8208" s="13"/>
    </row>
    <row r="8209" spans="1:6">
      <c r="A8209" s="112"/>
      <c r="B8209" s="12"/>
      <c r="C8209" s="13"/>
      <c r="D8209" s="13"/>
      <c r="E8209" s="13"/>
      <c r="F8209" s="13"/>
    </row>
    <row r="8210" spans="1:6">
      <c r="A8210" s="112"/>
      <c r="B8210" s="12"/>
      <c r="C8210" s="13"/>
      <c r="D8210" s="13"/>
      <c r="E8210" s="13"/>
      <c r="F8210" s="13"/>
    </row>
    <row r="8211" spans="1:6">
      <c r="A8211" s="112"/>
      <c r="B8211" s="12"/>
      <c r="C8211" s="13"/>
      <c r="D8211" s="13"/>
      <c r="E8211" s="13"/>
      <c r="F8211" s="13"/>
    </row>
    <row r="8212" spans="1:6">
      <c r="A8212" s="112"/>
      <c r="B8212" s="12"/>
      <c r="C8212" s="13"/>
      <c r="D8212" s="13"/>
      <c r="E8212" s="13"/>
      <c r="F8212" s="13"/>
    </row>
    <row r="8213" spans="1:6">
      <c r="A8213" s="112"/>
      <c r="B8213" s="12"/>
      <c r="C8213" s="13"/>
      <c r="D8213" s="13"/>
      <c r="E8213" s="13"/>
      <c r="F8213" s="13"/>
    </row>
    <row r="8214" spans="1:6">
      <c r="A8214" s="112"/>
      <c r="B8214" s="12"/>
      <c r="C8214" s="13"/>
      <c r="D8214" s="13"/>
      <c r="E8214" s="13"/>
      <c r="F8214" s="13"/>
    </row>
    <row r="8215" spans="1:6">
      <c r="A8215" s="112"/>
      <c r="B8215" s="12"/>
      <c r="C8215" s="13"/>
      <c r="D8215" s="13"/>
      <c r="E8215" s="13"/>
      <c r="F8215" s="13"/>
    </row>
    <row r="8216" spans="1:6">
      <c r="A8216" s="112"/>
      <c r="B8216" s="12"/>
      <c r="C8216" s="13"/>
      <c r="D8216" s="13"/>
      <c r="E8216" s="13"/>
      <c r="F8216" s="13"/>
    </row>
    <row r="8217" spans="1:6">
      <c r="A8217" s="112"/>
      <c r="B8217" s="12"/>
      <c r="C8217" s="13"/>
      <c r="D8217" s="13"/>
      <c r="E8217" s="13"/>
      <c r="F8217" s="13"/>
    </row>
    <row r="8218" spans="1:6">
      <c r="A8218" s="112"/>
      <c r="B8218" s="12"/>
      <c r="C8218" s="13"/>
      <c r="D8218" s="13"/>
      <c r="E8218" s="13"/>
      <c r="F8218" s="13"/>
    </row>
    <row r="8219" spans="1:6">
      <c r="A8219" s="112"/>
      <c r="B8219" s="12"/>
      <c r="C8219" s="13"/>
      <c r="D8219" s="13"/>
      <c r="E8219" s="13"/>
      <c r="F8219" s="13"/>
    </row>
    <row r="8220" spans="1:6">
      <c r="A8220" s="112"/>
      <c r="B8220" s="12"/>
      <c r="C8220" s="13"/>
      <c r="D8220" s="13"/>
      <c r="E8220" s="13"/>
      <c r="F8220" s="13"/>
    </row>
    <row r="8221" spans="1:6">
      <c r="A8221" s="112"/>
      <c r="B8221" s="12"/>
      <c r="C8221" s="13"/>
      <c r="D8221" s="13"/>
      <c r="E8221" s="13"/>
      <c r="F8221" s="13"/>
    </row>
    <row r="8222" spans="1:6">
      <c r="A8222" s="112"/>
      <c r="B8222" s="12"/>
      <c r="C8222" s="13"/>
      <c r="D8222" s="13"/>
      <c r="E8222" s="13"/>
      <c r="F8222" s="13"/>
    </row>
    <row r="8223" spans="1:6">
      <c r="A8223" s="112"/>
      <c r="B8223" s="12"/>
      <c r="C8223" s="13"/>
      <c r="D8223" s="13"/>
      <c r="E8223" s="13"/>
      <c r="F8223" s="13"/>
    </row>
    <row r="8224" spans="1:6">
      <c r="A8224" s="112"/>
      <c r="B8224" s="12"/>
      <c r="C8224" s="13"/>
      <c r="D8224" s="13"/>
      <c r="E8224" s="13"/>
      <c r="F8224" s="13"/>
    </row>
    <row r="8225" spans="1:6">
      <c r="A8225" s="112"/>
      <c r="B8225" s="12"/>
      <c r="C8225" s="13"/>
      <c r="D8225" s="13"/>
      <c r="E8225" s="13"/>
      <c r="F8225" s="13"/>
    </row>
    <row r="8226" spans="1:6">
      <c r="A8226" s="112"/>
      <c r="B8226" s="12"/>
      <c r="C8226" s="13"/>
      <c r="D8226" s="13"/>
      <c r="E8226" s="13"/>
      <c r="F8226" s="13"/>
    </row>
    <row r="8227" spans="1:6">
      <c r="A8227" s="112"/>
      <c r="B8227" s="12"/>
      <c r="C8227" s="13"/>
      <c r="D8227" s="13"/>
      <c r="E8227" s="13"/>
      <c r="F8227" s="13"/>
    </row>
    <row r="8228" spans="1:6">
      <c r="A8228" s="112"/>
      <c r="B8228" s="12"/>
      <c r="C8228" s="13"/>
      <c r="D8228" s="13"/>
      <c r="E8228" s="13"/>
      <c r="F8228" s="13"/>
    </row>
    <row r="8229" spans="1:6">
      <c r="A8229" s="112"/>
      <c r="B8229" s="12"/>
      <c r="C8229" s="13"/>
      <c r="D8229" s="13"/>
      <c r="E8229" s="13"/>
      <c r="F8229" s="13"/>
    </row>
    <row r="8230" spans="1:6">
      <c r="A8230" s="112"/>
      <c r="B8230" s="12"/>
      <c r="C8230" s="13"/>
      <c r="D8230" s="13"/>
      <c r="E8230" s="13"/>
      <c r="F8230" s="13"/>
    </row>
    <row r="8231" spans="1:6">
      <c r="A8231" s="112"/>
      <c r="B8231" s="12"/>
      <c r="C8231" s="13"/>
      <c r="D8231" s="13"/>
      <c r="E8231" s="13"/>
      <c r="F8231" s="13"/>
    </row>
    <row r="8232" spans="1:6">
      <c r="A8232" s="112"/>
      <c r="B8232" s="12"/>
      <c r="C8232" s="13"/>
      <c r="D8232" s="13"/>
      <c r="E8232" s="13"/>
      <c r="F8232" s="13"/>
    </row>
    <row r="8233" spans="1:6">
      <c r="A8233" s="112"/>
      <c r="B8233" s="12"/>
      <c r="C8233" s="13"/>
      <c r="D8233" s="13"/>
      <c r="E8233" s="13"/>
      <c r="F8233" s="13"/>
    </row>
    <row r="8234" spans="1:6">
      <c r="A8234" s="112"/>
      <c r="B8234" s="12"/>
      <c r="C8234" s="13"/>
      <c r="D8234" s="13"/>
      <c r="E8234" s="13"/>
      <c r="F8234" s="13"/>
    </row>
    <row r="8235" spans="1:6">
      <c r="A8235" s="112"/>
      <c r="B8235" s="12"/>
      <c r="C8235" s="13"/>
      <c r="D8235" s="13"/>
      <c r="E8235" s="13"/>
      <c r="F8235" s="13"/>
    </row>
    <row r="8236" spans="1:6">
      <c r="A8236" s="112"/>
      <c r="B8236" s="12"/>
      <c r="C8236" s="13"/>
      <c r="D8236" s="13"/>
      <c r="E8236" s="13"/>
      <c r="F8236" s="13"/>
    </row>
    <row r="8237" spans="1:6">
      <c r="A8237" s="112"/>
      <c r="B8237" s="12"/>
      <c r="C8237" s="13"/>
      <c r="D8237" s="13"/>
      <c r="E8237" s="13"/>
      <c r="F8237" s="13"/>
    </row>
    <row r="8238" spans="1:6">
      <c r="A8238" s="112"/>
      <c r="B8238" s="12"/>
      <c r="C8238" s="13"/>
      <c r="D8238" s="13"/>
      <c r="E8238" s="13"/>
      <c r="F8238" s="13"/>
    </row>
    <row r="8239" spans="1:6">
      <c r="A8239" s="112"/>
      <c r="B8239" s="12"/>
      <c r="C8239" s="13"/>
      <c r="D8239" s="13"/>
      <c r="E8239" s="13"/>
      <c r="F8239" s="13"/>
    </row>
    <row r="8240" spans="1:6">
      <c r="A8240" s="112"/>
      <c r="B8240" s="12"/>
      <c r="C8240" s="13"/>
      <c r="D8240" s="13"/>
      <c r="E8240" s="13"/>
      <c r="F8240" s="13"/>
    </row>
    <row r="8241" spans="1:6">
      <c r="A8241" s="112"/>
      <c r="B8241" s="12"/>
      <c r="C8241" s="13"/>
      <c r="D8241" s="13"/>
      <c r="E8241" s="13"/>
      <c r="F8241" s="13"/>
    </row>
    <row r="8242" spans="1:6">
      <c r="A8242" s="112"/>
      <c r="B8242" s="12"/>
      <c r="C8242" s="13"/>
      <c r="D8242" s="13"/>
      <c r="E8242" s="13"/>
      <c r="F8242" s="13"/>
    </row>
    <row r="8243" spans="1:6">
      <c r="A8243" s="112"/>
      <c r="B8243" s="12"/>
      <c r="C8243" s="13"/>
      <c r="D8243" s="13"/>
      <c r="E8243" s="13"/>
      <c r="F8243" s="13"/>
    </row>
    <row r="8244" spans="1:6">
      <c r="A8244" s="112"/>
      <c r="B8244" s="12"/>
      <c r="C8244" s="13"/>
      <c r="D8244" s="13"/>
      <c r="E8244" s="13"/>
      <c r="F8244" s="13"/>
    </row>
    <row r="8245" spans="1:6">
      <c r="A8245" s="112"/>
      <c r="B8245" s="12"/>
      <c r="C8245" s="13"/>
      <c r="D8245" s="13"/>
      <c r="E8245" s="13"/>
      <c r="F8245" s="13"/>
    </row>
    <row r="8246" spans="1:6">
      <c r="A8246" s="112"/>
      <c r="B8246" s="12"/>
      <c r="C8246" s="13"/>
      <c r="D8246" s="13"/>
      <c r="E8246" s="13"/>
      <c r="F8246" s="13"/>
    </row>
    <row r="8247" spans="1:6">
      <c r="A8247" s="112"/>
      <c r="B8247" s="12"/>
      <c r="C8247" s="13"/>
      <c r="D8247" s="13"/>
      <c r="E8247" s="13"/>
      <c r="F8247" s="13"/>
    </row>
    <row r="8248" spans="1:6">
      <c r="A8248" s="112"/>
      <c r="B8248" s="12"/>
      <c r="C8248" s="13"/>
      <c r="D8248" s="13"/>
      <c r="E8248" s="13"/>
      <c r="F8248" s="13"/>
    </row>
    <row r="8249" spans="1:6">
      <c r="A8249" s="112"/>
      <c r="B8249" s="12"/>
      <c r="C8249" s="13"/>
      <c r="D8249" s="13"/>
      <c r="E8249" s="13"/>
      <c r="F8249" s="13"/>
    </row>
    <row r="8250" spans="1:6">
      <c r="A8250" s="112"/>
      <c r="B8250" s="12"/>
      <c r="C8250" s="13"/>
      <c r="D8250" s="13"/>
      <c r="E8250" s="13"/>
      <c r="F8250" s="13"/>
    </row>
    <row r="8251" spans="1:6">
      <c r="A8251" s="112"/>
      <c r="B8251" s="12"/>
      <c r="C8251" s="13"/>
      <c r="D8251" s="13"/>
      <c r="E8251" s="13"/>
      <c r="F8251" s="13"/>
    </row>
    <row r="8252" spans="1:6">
      <c r="A8252" s="112"/>
      <c r="B8252" s="12"/>
      <c r="C8252" s="13"/>
      <c r="D8252" s="13"/>
      <c r="E8252" s="13"/>
      <c r="F8252" s="13"/>
    </row>
    <row r="8253" spans="1:6">
      <c r="A8253" s="112"/>
      <c r="B8253" s="12"/>
      <c r="C8253" s="13"/>
      <c r="D8253" s="13"/>
      <c r="E8253" s="13"/>
      <c r="F8253" s="13"/>
    </row>
    <row r="8254" spans="1:6">
      <c r="A8254" s="112"/>
      <c r="B8254" s="12"/>
      <c r="C8254" s="13"/>
      <c r="D8254" s="13"/>
      <c r="E8254" s="13"/>
      <c r="F8254" s="13"/>
    </row>
    <row r="8255" spans="1:6">
      <c r="A8255" s="112"/>
      <c r="B8255" s="12"/>
      <c r="C8255" s="13"/>
      <c r="D8255" s="13"/>
      <c r="E8255" s="13"/>
      <c r="F8255" s="13"/>
    </row>
    <row r="8256" spans="1:6">
      <c r="A8256" s="112"/>
      <c r="B8256" s="12"/>
      <c r="C8256" s="13"/>
      <c r="D8256" s="13"/>
      <c r="E8256" s="13"/>
      <c r="F8256" s="13"/>
    </row>
    <row r="8257" spans="1:6">
      <c r="A8257" s="112"/>
      <c r="B8257" s="12"/>
      <c r="C8257" s="13"/>
      <c r="D8257" s="13"/>
      <c r="E8257" s="13"/>
      <c r="F8257" s="13"/>
    </row>
    <row r="8258" spans="1:6">
      <c r="A8258" s="112"/>
      <c r="B8258" s="12"/>
      <c r="C8258" s="13"/>
      <c r="D8258" s="13"/>
      <c r="E8258" s="13"/>
      <c r="F8258" s="13"/>
    </row>
    <row r="8259" spans="1:6">
      <c r="A8259" s="112"/>
      <c r="B8259" s="12"/>
      <c r="C8259" s="13"/>
      <c r="D8259" s="13"/>
      <c r="E8259" s="13"/>
      <c r="F8259" s="13"/>
    </row>
    <row r="8260" spans="1:6">
      <c r="A8260" s="112"/>
      <c r="B8260" s="12"/>
      <c r="C8260" s="13"/>
      <c r="D8260" s="13"/>
      <c r="E8260" s="13"/>
      <c r="F8260" s="13"/>
    </row>
    <row r="8261" spans="1:6">
      <c r="A8261" s="112"/>
      <c r="B8261" s="12"/>
      <c r="C8261" s="13"/>
      <c r="D8261" s="13"/>
      <c r="E8261" s="13"/>
      <c r="F8261" s="13"/>
    </row>
    <row r="8262" spans="1:6">
      <c r="A8262" s="112"/>
      <c r="B8262" s="12"/>
      <c r="C8262" s="13"/>
      <c r="D8262" s="13"/>
      <c r="E8262" s="13"/>
      <c r="F8262" s="13"/>
    </row>
    <row r="8263" spans="1:6">
      <c r="A8263" s="112"/>
      <c r="B8263" s="12"/>
      <c r="C8263" s="13"/>
      <c r="D8263" s="13"/>
      <c r="E8263" s="13"/>
      <c r="F8263" s="13"/>
    </row>
    <row r="8264" spans="1:6">
      <c r="A8264" s="112"/>
      <c r="B8264" s="12"/>
      <c r="C8264" s="13"/>
      <c r="D8264" s="13"/>
      <c r="E8264" s="13"/>
      <c r="F8264" s="13"/>
    </row>
    <row r="8265" spans="1:6">
      <c r="A8265" s="112"/>
      <c r="B8265" s="12"/>
      <c r="C8265" s="13"/>
      <c r="D8265" s="13"/>
      <c r="E8265" s="13"/>
      <c r="F8265" s="13"/>
    </row>
    <row r="8266" spans="1:6">
      <c r="A8266" s="112"/>
      <c r="B8266" s="12"/>
      <c r="C8266" s="13"/>
      <c r="D8266" s="13"/>
      <c r="E8266" s="13"/>
      <c r="F8266" s="13"/>
    </row>
    <row r="8267" spans="1:6">
      <c r="A8267" s="112"/>
      <c r="B8267" s="12"/>
      <c r="C8267" s="13"/>
      <c r="D8267" s="13"/>
      <c r="E8267" s="13"/>
      <c r="F8267" s="13"/>
    </row>
    <row r="8268" spans="1:6">
      <c r="A8268" s="112"/>
      <c r="B8268" s="12"/>
      <c r="C8268" s="13"/>
      <c r="D8268" s="13"/>
      <c r="E8268" s="13"/>
      <c r="F8268" s="13"/>
    </row>
    <row r="8269" spans="1:6">
      <c r="A8269" s="112"/>
      <c r="B8269" s="12"/>
      <c r="C8269" s="13"/>
      <c r="D8269" s="13"/>
      <c r="E8269" s="13"/>
      <c r="F8269" s="13"/>
    </row>
    <row r="8270" spans="1:6">
      <c r="A8270" s="112"/>
      <c r="B8270" s="12"/>
      <c r="C8270" s="13"/>
      <c r="D8270" s="13"/>
      <c r="E8270" s="13"/>
      <c r="F8270" s="13"/>
    </row>
    <row r="8271" spans="1:6">
      <c r="A8271" s="112"/>
      <c r="B8271" s="12"/>
      <c r="C8271" s="13"/>
      <c r="D8271" s="13"/>
      <c r="E8271" s="13"/>
      <c r="F8271" s="13"/>
    </row>
    <row r="8272" spans="1:6">
      <c r="A8272" s="112"/>
      <c r="B8272" s="12"/>
      <c r="C8272" s="13"/>
      <c r="D8272" s="13"/>
      <c r="E8272" s="13"/>
      <c r="F8272" s="13"/>
    </row>
    <row r="8273" spans="1:6">
      <c r="A8273" s="112"/>
      <c r="B8273" s="12"/>
      <c r="C8273" s="13"/>
      <c r="D8273" s="13"/>
      <c r="E8273" s="13"/>
      <c r="F8273" s="13"/>
    </row>
    <row r="8274" spans="1:6">
      <c r="A8274" s="112"/>
      <c r="B8274" s="12"/>
      <c r="C8274" s="13"/>
      <c r="D8274" s="13"/>
      <c r="E8274" s="13"/>
      <c r="F8274" s="13"/>
    </row>
    <row r="8275" spans="1:6">
      <c r="A8275" s="112"/>
      <c r="B8275" s="12"/>
      <c r="C8275" s="13"/>
      <c r="D8275" s="13"/>
      <c r="E8275" s="13"/>
      <c r="F8275" s="13"/>
    </row>
    <row r="8276" spans="1:6">
      <c r="A8276" s="112"/>
      <c r="B8276" s="12"/>
      <c r="C8276" s="13"/>
      <c r="D8276" s="13"/>
      <c r="E8276" s="13"/>
      <c r="F8276" s="13"/>
    </row>
    <row r="8277" spans="1:6">
      <c r="A8277" s="112"/>
      <c r="B8277" s="12"/>
      <c r="C8277" s="13"/>
      <c r="D8277" s="13"/>
      <c r="E8277" s="13"/>
      <c r="F8277" s="13"/>
    </row>
    <row r="8278" spans="1:6">
      <c r="A8278" s="112"/>
      <c r="B8278" s="12"/>
      <c r="C8278" s="13"/>
      <c r="D8278" s="13"/>
      <c r="E8278" s="13"/>
      <c r="F8278" s="13"/>
    </row>
    <row r="8279" spans="1:6">
      <c r="A8279" s="112"/>
      <c r="B8279" s="12"/>
      <c r="C8279" s="13"/>
      <c r="D8279" s="13"/>
      <c r="E8279" s="13"/>
      <c r="F8279" s="13"/>
    </row>
    <row r="8280" spans="1:6">
      <c r="A8280" s="112"/>
      <c r="B8280" s="12"/>
      <c r="C8280" s="13"/>
      <c r="D8280" s="13"/>
      <c r="E8280" s="13"/>
      <c r="F8280" s="13"/>
    </row>
    <row r="8281" spans="1:6">
      <c r="A8281" s="112"/>
      <c r="B8281" s="12"/>
      <c r="C8281" s="13"/>
      <c r="D8281" s="13"/>
      <c r="E8281" s="13"/>
      <c r="F8281" s="13"/>
    </row>
    <row r="8282" spans="1:6">
      <c r="A8282" s="112"/>
      <c r="B8282" s="12"/>
      <c r="C8282" s="13"/>
      <c r="D8282" s="13"/>
      <c r="E8282" s="13"/>
      <c r="F8282" s="13"/>
    </row>
    <row r="8283" spans="1:6">
      <c r="A8283" s="112"/>
      <c r="B8283" s="12"/>
      <c r="C8283" s="13"/>
      <c r="D8283" s="13"/>
      <c r="E8283" s="13"/>
      <c r="F8283" s="13"/>
    </row>
    <row r="8284" spans="1:6">
      <c r="A8284" s="112"/>
      <c r="B8284" s="12"/>
      <c r="C8284" s="13"/>
      <c r="D8284" s="13"/>
      <c r="E8284" s="13"/>
      <c r="F8284" s="13"/>
    </row>
    <row r="8285" spans="1:6">
      <c r="A8285" s="112"/>
      <c r="B8285" s="12"/>
      <c r="C8285" s="13"/>
      <c r="D8285" s="13"/>
      <c r="E8285" s="13"/>
      <c r="F8285" s="13"/>
    </row>
    <row r="8286" spans="1:6">
      <c r="A8286" s="112"/>
      <c r="B8286" s="12"/>
      <c r="C8286" s="13"/>
      <c r="D8286" s="13"/>
      <c r="E8286" s="13"/>
      <c r="F8286" s="13"/>
    </row>
    <row r="8287" spans="1:6">
      <c r="A8287" s="112"/>
      <c r="B8287" s="12"/>
      <c r="C8287" s="13"/>
      <c r="D8287" s="13"/>
      <c r="E8287" s="13"/>
      <c r="F8287" s="13"/>
    </row>
    <row r="8288" spans="1:6">
      <c r="A8288" s="112"/>
      <c r="B8288" s="12"/>
      <c r="C8288" s="13"/>
      <c r="D8288" s="13"/>
      <c r="E8288" s="13"/>
      <c r="F8288" s="13"/>
    </row>
    <row r="8289" spans="1:6">
      <c r="A8289" s="112"/>
      <c r="B8289" s="12"/>
      <c r="C8289" s="13"/>
      <c r="D8289" s="13"/>
      <c r="E8289" s="13"/>
      <c r="F8289" s="13"/>
    </row>
    <row r="8290" spans="1:6">
      <c r="A8290" s="112"/>
      <c r="B8290" s="12"/>
      <c r="C8290" s="13"/>
      <c r="D8290" s="13"/>
      <c r="E8290" s="13"/>
      <c r="F8290" s="13"/>
    </row>
    <row r="8291" spans="1:6">
      <c r="A8291" s="112"/>
      <c r="B8291" s="12"/>
      <c r="C8291" s="13"/>
      <c r="D8291" s="13"/>
      <c r="E8291" s="13"/>
      <c r="F8291" s="13"/>
    </row>
    <row r="8292" spans="1:6">
      <c r="A8292" s="112"/>
      <c r="B8292" s="12"/>
      <c r="C8292" s="13"/>
      <c r="D8292" s="13"/>
      <c r="E8292" s="13"/>
      <c r="F8292" s="13"/>
    </row>
    <row r="8293" spans="1:6">
      <c r="A8293" s="112"/>
      <c r="B8293" s="12"/>
      <c r="C8293" s="13"/>
      <c r="D8293" s="13"/>
      <c r="E8293" s="13"/>
      <c r="F8293" s="13"/>
    </row>
    <row r="8294" spans="1:6">
      <c r="A8294" s="112"/>
      <c r="B8294" s="12"/>
      <c r="C8294" s="13"/>
      <c r="D8294" s="13"/>
      <c r="E8294" s="13"/>
      <c r="F8294" s="13"/>
    </row>
    <row r="8295" spans="1:6">
      <c r="A8295" s="112"/>
      <c r="B8295" s="12"/>
      <c r="C8295" s="13"/>
      <c r="D8295" s="13"/>
      <c r="E8295" s="13"/>
      <c r="F8295" s="13"/>
    </row>
    <row r="8296" spans="1:6">
      <c r="A8296" s="112"/>
      <c r="B8296" s="12"/>
      <c r="C8296" s="13"/>
      <c r="D8296" s="13"/>
      <c r="E8296" s="13"/>
      <c r="F8296" s="13"/>
    </row>
    <row r="8297" spans="1:6">
      <c r="A8297" s="112"/>
      <c r="B8297" s="12"/>
      <c r="C8297" s="13"/>
      <c r="D8297" s="13"/>
      <c r="E8297" s="13"/>
      <c r="F8297" s="13"/>
    </row>
    <row r="8298" spans="1:6">
      <c r="A8298" s="112"/>
      <c r="B8298" s="12"/>
      <c r="C8298" s="13"/>
      <c r="D8298" s="13"/>
      <c r="E8298" s="13"/>
      <c r="F8298" s="13"/>
    </row>
    <row r="8299" spans="1:6">
      <c r="A8299" s="112"/>
      <c r="B8299" s="12"/>
      <c r="C8299" s="13"/>
      <c r="D8299" s="13"/>
      <c r="E8299" s="13"/>
      <c r="F8299" s="13"/>
    </row>
    <row r="8300" spans="1:6">
      <c r="A8300" s="112"/>
      <c r="B8300" s="12"/>
      <c r="C8300" s="13"/>
      <c r="D8300" s="13"/>
      <c r="E8300" s="13"/>
      <c r="F8300" s="13"/>
    </row>
    <row r="8301" spans="1:6">
      <c r="A8301" s="112"/>
      <c r="B8301" s="12"/>
      <c r="C8301" s="13"/>
      <c r="D8301" s="13"/>
      <c r="E8301" s="13"/>
      <c r="F8301" s="13"/>
    </row>
    <row r="8302" spans="1:6">
      <c r="A8302" s="112"/>
      <c r="B8302" s="12"/>
      <c r="C8302" s="13"/>
      <c r="D8302" s="13"/>
      <c r="E8302" s="13"/>
      <c r="F8302" s="13"/>
    </row>
    <row r="8303" spans="1:6">
      <c r="A8303" s="112"/>
      <c r="B8303" s="12"/>
      <c r="C8303" s="13"/>
      <c r="D8303" s="13"/>
      <c r="E8303" s="13"/>
      <c r="F8303" s="13"/>
    </row>
    <row r="8304" spans="1:6">
      <c r="A8304" s="112"/>
      <c r="B8304" s="12"/>
      <c r="C8304" s="13"/>
      <c r="D8304" s="13"/>
      <c r="E8304" s="13"/>
      <c r="F8304" s="13"/>
    </row>
    <row r="8305" spans="1:6">
      <c r="A8305" s="112"/>
      <c r="B8305" s="12"/>
      <c r="C8305" s="13"/>
      <c r="D8305" s="13"/>
      <c r="E8305" s="13"/>
      <c r="F8305" s="13"/>
    </row>
    <row r="8306" spans="1:6">
      <c r="A8306" s="112"/>
      <c r="B8306" s="12"/>
      <c r="C8306" s="13"/>
      <c r="D8306" s="13"/>
      <c r="E8306" s="13"/>
      <c r="F8306" s="13"/>
    </row>
    <row r="8307" spans="1:6">
      <c r="A8307" s="112"/>
      <c r="B8307" s="12"/>
      <c r="C8307" s="13"/>
      <c r="D8307" s="13"/>
      <c r="E8307" s="13"/>
      <c r="F8307" s="13"/>
    </row>
    <row r="8308" spans="1:6">
      <c r="A8308" s="112"/>
      <c r="B8308" s="12"/>
      <c r="C8308" s="13"/>
      <c r="D8308" s="13"/>
      <c r="E8308" s="13"/>
      <c r="F8308" s="13"/>
    </row>
    <row r="8309" spans="1:6">
      <c r="A8309" s="112"/>
      <c r="B8309" s="12"/>
      <c r="C8309" s="13"/>
      <c r="D8309" s="13"/>
      <c r="E8309" s="13"/>
      <c r="F8309" s="13"/>
    </row>
    <row r="8310" spans="1:6">
      <c r="A8310" s="112"/>
      <c r="B8310" s="12"/>
      <c r="C8310" s="13"/>
      <c r="D8310" s="13"/>
      <c r="E8310" s="13"/>
      <c r="F8310" s="13"/>
    </row>
    <row r="8311" spans="1:6">
      <c r="A8311" s="112"/>
      <c r="B8311" s="12"/>
      <c r="C8311" s="13"/>
      <c r="D8311" s="13"/>
      <c r="E8311" s="13"/>
      <c r="F8311" s="13"/>
    </row>
    <row r="8312" spans="1:6">
      <c r="A8312" s="112"/>
      <c r="B8312" s="12"/>
      <c r="C8312" s="13"/>
      <c r="D8312" s="13"/>
      <c r="E8312" s="13"/>
      <c r="F8312" s="13"/>
    </row>
    <row r="8313" spans="1:6">
      <c r="A8313" s="112"/>
      <c r="B8313" s="12"/>
      <c r="C8313" s="13"/>
      <c r="D8313" s="13"/>
      <c r="E8313" s="13"/>
      <c r="F8313" s="13"/>
    </row>
    <row r="8314" spans="1:6">
      <c r="A8314" s="112"/>
      <c r="B8314" s="12"/>
      <c r="C8314" s="13"/>
      <c r="D8314" s="13"/>
      <c r="E8314" s="13"/>
      <c r="F8314" s="13"/>
    </row>
    <row r="8315" spans="1:6">
      <c r="A8315" s="112"/>
      <c r="B8315" s="12"/>
      <c r="C8315" s="13"/>
      <c r="D8315" s="13"/>
      <c r="E8315" s="13"/>
      <c r="F8315" s="13"/>
    </row>
    <row r="8316" spans="1:6">
      <c r="A8316" s="112"/>
      <c r="B8316" s="12"/>
      <c r="C8316" s="13"/>
      <c r="D8316" s="13"/>
      <c r="E8316" s="13"/>
      <c r="F8316" s="13"/>
    </row>
    <row r="8317" spans="1:6">
      <c r="A8317" s="112"/>
      <c r="B8317" s="12"/>
      <c r="C8317" s="13"/>
      <c r="D8317" s="13"/>
      <c r="E8317" s="13"/>
      <c r="F8317" s="13"/>
    </row>
    <row r="8318" spans="1:6">
      <c r="A8318" s="112"/>
      <c r="B8318" s="12"/>
      <c r="C8318" s="13"/>
      <c r="D8318" s="13"/>
      <c r="E8318" s="13"/>
      <c r="F8318" s="13"/>
    </row>
    <row r="8319" spans="1:6">
      <c r="A8319" s="112"/>
      <c r="B8319" s="12"/>
      <c r="C8319" s="13"/>
      <c r="D8319" s="13"/>
      <c r="E8319" s="13"/>
      <c r="F8319" s="13"/>
    </row>
    <row r="8320" spans="1:6">
      <c r="A8320" s="112"/>
      <c r="B8320" s="12"/>
      <c r="C8320" s="13"/>
      <c r="D8320" s="13"/>
      <c r="E8320" s="13"/>
      <c r="F8320" s="13"/>
    </row>
    <row r="8321" spans="1:6">
      <c r="A8321" s="112"/>
      <c r="B8321" s="12"/>
      <c r="C8321" s="13"/>
      <c r="D8321" s="13"/>
      <c r="E8321" s="13"/>
      <c r="F8321" s="13"/>
    </row>
    <row r="8322" spans="1:6">
      <c r="A8322" s="112"/>
      <c r="B8322" s="12"/>
      <c r="C8322" s="13"/>
      <c r="D8322" s="13"/>
      <c r="E8322" s="13"/>
      <c r="F8322" s="13"/>
    </row>
    <row r="8323" spans="1:6">
      <c r="A8323" s="112"/>
      <c r="B8323" s="12"/>
      <c r="C8323" s="13"/>
      <c r="D8323" s="13"/>
      <c r="E8323" s="13"/>
      <c r="F8323" s="13"/>
    </row>
    <row r="8324" spans="1:6">
      <c r="A8324" s="112"/>
      <c r="B8324" s="12"/>
      <c r="C8324" s="13"/>
      <c r="D8324" s="13"/>
      <c r="E8324" s="13"/>
      <c r="F8324" s="13"/>
    </row>
    <row r="8325" spans="1:6">
      <c r="A8325" s="112"/>
      <c r="B8325" s="12"/>
      <c r="C8325" s="13"/>
      <c r="D8325" s="13"/>
      <c r="E8325" s="13"/>
      <c r="F8325" s="13"/>
    </row>
    <row r="8326" spans="1:6">
      <c r="A8326" s="112"/>
      <c r="B8326" s="12"/>
      <c r="C8326" s="13"/>
      <c r="D8326" s="13"/>
      <c r="E8326" s="13"/>
      <c r="F8326" s="13"/>
    </row>
    <row r="8327" spans="1:6">
      <c r="A8327" s="112"/>
      <c r="B8327" s="12"/>
      <c r="C8327" s="13"/>
      <c r="D8327" s="13"/>
      <c r="E8327" s="13"/>
      <c r="F8327" s="13"/>
    </row>
    <row r="8328" spans="1:6">
      <c r="A8328" s="112"/>
      <c r="B8328" s="12"/>
      <c r="C8328" s="13"/>
      <c r="D8328" s="13"/>
      <c r="E8328" s="13"/>
      <c r="F8328" s="13"/>
    </row>
    <row r="8329" spans="1:6">
      <c r="A8329" s="112"/>
      <c r="B8329" s="12"/>
      <c r="C8329" s="13"/>
      <c r="D8329" s="13"/>
      <c r="E8329" s="13"/>
      <c r="F8329" s="13"/>
    </row>
    <row r="8330" spans="1:6">
      <c r="A8330" s="112"/>
      <c r="B8330" s="12"/>
      <c r="C8330" s="13"/>
      <c r="D8330" s="13"/>
      <c r="E8330" s="13"/>
      <c r="F8330" s="13"/>
    </row>
    <row r="8331" spans="1:6">
      <c r="A8331" s="112"/>
      <c r="B8331" s="12"/>
      <c r="C8331" s="13"/>
      <c r="D8331" s="13"/>
      <c r="E8331" s="13"/>
      <c r="F8331" s="13"/>
    </row>
    <row r="8332" spans="1:6">
      <c r="A8332" s="112"/>
      <c r="B8332" s="12"/>
      <c r="C8332" s="13"/>
      <c r="D8332" s="13"/>
      <c r="E8332" s="13"/>
      <c r="F8332" s="13"/>
    </row>
    <row r="8333" spans="1:6">
      <c r="A8333" s="112"/>
      <c r="B8333" s="12"/>
      <c r="C8333" s="13"/>
      <c r="D8333" s="13"/>
      <c r="E8333" s="13"/>
      <c r="F8333" s="13"/>
    </row>
    <row r="8334" spans="1:6">
      <c r="A8334" s="112"/>
      <c r="B8334" s="12"/>
      <c r="C8334" s="13"/>
      <c r="D8334" s="13"/>
      <c r="E8334" s="13"/>
      <c r="F8334" s="13"/>
    </row>
    <row r="8335" spans="1:6">
      <c r="A8335" s="112"/>
      <c r="B8335" s="12"/>
      <c r="C8335" s="13"/>
      <c r="D8335" s="13"/>
      <c r="E8335" s="13"/>
      <c r="F8335" s="13"/>
    </row>
    <row r="8336" spans="1:6" ht="15" customHeight="1">
      <c r="A8336" s="112"/>
      <c r="B8336" s="12"/>
      <c r="C8336" s="13"/>
      <c r="D8336" s="13"/>
      <c r="E8336" s="13"/>
      <c r="F8336" s="13"/>
    </row>
    <row r="8337" spans="1:6">
      <c r="A8337" s="112"/>
      <c r="B8337" s="12"/>
      <c r="C8337" s="13"/>
      <c r="D8337" s="13"/>
      <c r="E8337" s="13"/>
      <c r="F8337" s="13"/>
    </row>
    <row r="8338" spans="1:6">
      <c r="A8338" s="112"/>
      <c r="B8338" s="12"/>
      <c r="C8338" s="13"/>
      <c r="D8338" s="13"/>
      <c r="E8338" s="13"/>
      <c r="F8338" s="13"/>
    </row>
    <row r="8339" spans="1:6">
      <c r="A8339" s="112"/>
      <c r="B8339" s="12"/>
      <c r="C8339" s="13"/>
      <c r="D8339" s="13"/>
      <c r="E8339" s="13"/>
      <c r="F8339" s="13"/>
    </row>
    <row r="8340" spans="1:6">
      <c r="A8340" s="112"/>
      <c r="B8340" s="12"/>
      <c r="C8340" s="13"/>
      <c r="D8340" s="13"/>
      <c r="E8340" s="13"/>
      <c r="F8340" s="13"/>
    </row>
    <row r="8341" spans="1:6">
      <c r="A8341" s="112"/>
      <c r="B8341" s="12"/>
      <c r="C8341" s="13"/>
      <c r="D8341" s="13"/>
      <c r="E8341" s="13"/>
      <c r="F8341" s="13"/>
    </row>
    <row r="8342" spans="1:6">
      <c r="A8342" s="112"/>
      <c r="B8342" s="12"/>
      <c r="C8342" s="13"/>
      <c r="D8342" s="13"/>
      <c r="E8342" s="13"/>
      <c r="F8342" s="13"/>
    </row>
    <row r="8343" spans="1:6">
      <c r="A8343" s="112"/>
      <c r="B8343" s="12"/>
      <c r="C8343" s="13"/>
      <c r="D8343" s="13"/>
      <c r="E8343" s="13"/>
      <c r="F8343" s="13"/>
    </row>
    <row r="8344" spans="1:6">
      <c r="A8344" s="112"/>
      <c r="B8344" s="12"/>
      <c r="C8344" s="13"/>
      <c r="D8344" s="13"/>
      <c r="E8344" s="13"/>
      <c r="F8344" s="13"/>
    </row>
    <row r="8345" spans="1:6">
      <c r="A8345" s="112"/>
      <c r="B8345" s="12"/>
      <c r="C8345" s="13"/>
      <c r="D8345" s="13"/>
      <c r="E8345" s="13"/>
      <c r="F8345" s="13"/>
    </row>
    <row r="8346" spans="1:6">
      <c r="A8346" s="112"/>
      <c r="B8346" s="12"/>
      <c r="C8346" s="13"/>
      <c r="D8346" s="13"/>
      <c r="E8346" s="13"/>
      <c r="F8346" s="13"/>
    </row>
    <row r="8347" spans="1:6">
      <c r="A8347" s="112"/>
      <c r="B8347" s="12"/>
      <c r="C8347" s="13"/>
      <c r="D8347" s="13"/>
      <c r="E8347" s="13"/>
      <c r="F8347" s="13"/>
    </row>
    <row r="8348" spans="1:6">
      <c r="A8348" s="112"/>
      <c r="B8348" s="12"/>
      <c r="C8348" s="13"/>
      <c r="D8348" s="13"/>
      <c r="E8348" s="13"/>
      <c r="F8348" s="13"/>
    </row>
    <row r="8349" spans="1:6">
      <c r="A8349" s="112"/>
      <c r="B8349" s="12"/>
      <c r="C8349" s="13"/>
      <c r="D8349" s="13"/>
      <c r="E8349" s="13"/>
      <c r="F8349" s="13"/>
    </row>
    <row r="8350" spans="1:6">
      <c r="A8350" s="112"/>
      <c r="B8350" s="12"/>
      <c r="C8350" s="13"/>
      <c r="D8350" s="13"/>
      <c r="E8350" s="13"/>
      <c r="F8350" s="13"/>
    </row>
    <row r="8351" spans="1:6">
      <c r="A8351" s="112"/>
      <c r="B8351" s="12"/>
      <c r="C8351" s="13"/>
      <c r="D8351" s="13"/>
      <c r="E8351" s="13"/>
      <c r="F8351" s="13"/>
    </row>
    <row r="8352" spans="1:6">
      <c r="A8352" s="112"/>
      <c r="B8352" s="12"/>
      <c r="C8352" s="13"/>
      <c r="D8352" s="13"/>
      <c r="E8352" s="13"/>
      <c r="F8352" s="13"/>
    </row>
    <row r="8353" spans="1:6">
      <c r="A8353" s="112"/>
      <c r="B8353" s="12"/>
      <c r="C8353" s="13"/>
      <c r="D8353" s="13"/>
      <c r="E8353" s="13"/>
      <c r="F8353" s="13"/>
    </row>
    <row r="8354" spans="1:6">
      <c r="A8354" s="112"/>
      <c r="B8354" s="12"/>
      <c r="C8354" s="13"/>
      <c r="D8354" s="13"/>
      <c r="E8354" s="13"/>
      <c r="F8354" s="13"/>
    </row>
    <row r="8355" spans="1:6">
      <c r="A8355" s="112"/>
      <c r="B8355" s="12"/>
      <c r="C8355" s="13"/>
      <c r="D8355" s="13"/>
      <c r="E8355" s="13"/>
      <c r="F8355" s="13"/>
    </row>
    <row r="8356" spans="1:6">
      <c r="A8356" s="112"/>
      <c r="B8356" s="12"/>
      <c r="C8356" s="13"/>
      <c r="D8356" s="13"/>
      <c r="E8356" s="13"/>
      <c r="F8356" s="13"/>
    </row>
    <row r="8357" spans="1:6">
      <c r="A8357" s="112"/>
      <c r="B8357" s="12"/>
      <c r="C8357" s="13"/>
      <c r="D8357" s="13"/>
      <c r="E8357" s="13"/>
      <c r="F8357" s="13"/>
    </row>
    <row r="8358" spans="1:6">
      <c r="A8358" s="112"/>
      <c r="B8358" s="12"/>
      <c r="C8358" s="13"/>
      <c r="D8358" s="13"/>
      <c r="E8358" s="13"/>
      <c r="F8358" s="13"/>
    </row>
    <row r="8359" spans="1:6">
      <c r="A8359" s="112"/>
      <c r="B8359" s="12"/>
      <c r="C8359" s="13"/>
      <c r="D8359" s="13"/>
      <c r="E8359" s="13"/>
      <c r="F8359" s="13"/>
    </row>
    <row r="8360" spans="1:6">
      <c r="A8360" s="112"/>
      <c r="B8360" s="12"/>
      <c r="C8360" s="13"/>
      <c r="D8360" s="13"/>
      <c r="E8360" s="13"/>
      <c r="F8360" s="13"/>
    </row>
    <row r="8361" spans="1:6">
      <c r="A8361" s="112"/>
      <c r="B8361" s="12"/>
      <c r="C8361" s="13"/>
      <c r="D8361" s="13"/>
      <c r="E8361" s="13"/>
      <c r="F8361" s="13"/>
    </row>
    <row r="8362" spans="1:6">
      <c r="A8362" s="112"/>
      <c r="B8362" s="12"/>
      <c r="C8362" s="13"/>
      <c r="D8362" s="13"/>
      <c r="E8362" s="13"/>
      <c r="F8362" s="13"/>
    </row>
    <row r="8363" spans="1:6">
      <c r="A8363" s="112"/>
      <c r="B8363" s="12"/>
      <c r="C8363" s="13"/>
      <c r="D8363" s="13"/>
      <c r="E8363" s="13"/>
      <c r="F8363" s="13"/>
    </row>
    <row r="8364" spans="1:6">
      <c r="A8364" s="112"/>
      <c r="B8364" s="12"/>
      <c r="C8364" s="13"/>
      <c r="D8364" s="13"/>
      <c r="E8364" s="13"/>
      <c r="F8364" s="13"/>
    </row>
    <row r="8365" spans="1:6">
      <c r="A8365" s="112"/>
      <c r="B8365" s="12"/>
      <c r="C8365" s="13"/>
      <c r="D8365" s="13"/>
      <c r="E8365" s="13"/>
      <c r="F8365" s="13"/>
    </row>
    <row r="8366" spans="1:6">
      <c r="A8366" s="112"/>
      <c r="B8366" s="12"/>
      <c r="C8366" s="13"/>
      <c r="D8366" s="13"/>
      <c r="E8366" s="13"/>
      <c r="F8366" s="13"/>
    </row>
    <row r="8367" spans="1:6">
      <c r="A8367" s="112"/>
      <c r="B8367" s="12"/>
      <c r="C8367" s="13"/>
      <c r="D8367" s="13"/>
      <c r="E8367" s="13"/>
      <c r="F8367" s="13"/>
    </row>
    <row r="8368" spans="1:6">
      <c r="A8368" s="112"/>
      <c r="B8368" s="12"/>
      <c r="C8368" s="13"/>
      <c r="D8368" s="13"/>
      <c r="E8368" s="13"/>
      <c r="F8368" s="13"/>
    </row>
    <row r="8369" spans="1:6">
      <c r="A8369" s="112"/>
      <c r="B8369" s="12"/>
      <c r="C8369" s="13"/>
      <c r="D8369" s="13"/>
      <c r="E8369" s="13"/>
      <c r="F8369" s="13"/>
    </row>
    <row r="8370" spans="1:6">
      <c r="A8370" s="112"/>
      <c r="B8370" s="12"/>
      <c r="C8370" s="13"/>
      <c r="D8370" s="13"/>
      <c r="E8370" s="13"/>
      <c r="F8370" s="13"/>
    </row>
    <row r="8371" spans="1:6">
      <c r="A8371" s="112"/>
      <c r="B8371" s="12"/>
      <c r="C8371" s="13"/>
      <c r="D8371" s="13"/>
      <c r="E8371" s="13"/>
      <c r="F8371" s="13"/>
    </row>
    <row r="8372" spans="1:6">
      <c r="A8372" s="112"/>
      <c r="B8372" s="12"/>
      <c r="C8372" s="13"/>
      <c r="D8372" s="13"/>
      <c r="E8372" s="13"/>
      <c r="F8372" s="13"/>
    </row>
    <row r="8373" spans="1:6">
      <c r="A8373" s="112"/>
      <c r="B8373" s="12"/>
      <c r="C8373" s="13"/>
      <c r="D8373" s="13"/>
      <c r="E8373" s="13"/>
      <c r="F8373" s="13"/>
    </row>
    <row r="8374" spans="1:6">
      <c r="A8374" s="112"/>
      <c r="B8374" s="12"/>
      <c r="C8374" s="13"/>
      <c r="D8374" s="13"/>
      <c r="E8374" s="13"/>
      <c r="F8374" s="13"/>
    </row>
    <row r="8375" spans="1:6">
      <c r="A8375" s="112"/>
      <c r="B8375" s="12"/>
      <c r="C8375" s="13"/>
      <c r="D8375" s="13"/>
      <c r="E8375" s="13"/>
      <c r="F8375" s="13"/>
    </row>
    <row r="8376" spans="1:6">
      <c r="A8376" s="112"/>
      <c r="B8376" s="12"/>
      <c r="C8376" s="13"/>
      <c r="D8376" s="13"/>
      <c r="E8376" s="13"/>
      <c r="F8376" s="13"/>
    </row>
    <row r="8377" spans="1:6">
      <c r="A8377" s="112"/>
      <c r="B8377" s="12"/>
      <c r="C8377" s="13"/>
      <c r="D8377" s="13"/>
      <c r="E8377" s="13"/>
      <c r="F8377" s="13"/>
    </row>
    <row r="8378" spans="1:6">
      <c r="A8378" s="112"/>
      <c r="B8378" s="12"/>
      <c r="C8378" s="13"/>
      <c r="D8378" s="13"/>
      <c r="E8378" s="13"/>
      <c r="F8378" s="13"/>
    </row>
    <row r="8379" spans="1:6">
      <c r="A8379" s="112"/>
      <c r="B8379" s="12"/>
      <c r="C8379" s="13"/>
      <c r="D8379" s="13"/>
      <c r="E8379" s="13"/>
      <c r="F8379" s="13"/>
    </row>
    <row r="8380" spans="1:6">
      <c r="A8380" s="112"/>
      <c r="B8380" s="12"/>
      <c r="C8380" s="13"/>
      <c r="D8380" s="13"/>
      <c r="E8380" s="13"/>
      <c r="F8380" s="13"/>
    </row>
    <row r="8381" spans="1:6">
      <c r="A8381" s="112"/>
      <c r="B8381" s="12"/>
      <c r="C8381" s="13"/>
      <c r="D8381" s="13"/>
      <c r="E8381" s="13"/>
      <c r="F8381" s="13"/>
    </row>
    <row r="8382" spans="1:6">
      <c r="A8382" s="112"/>
      <c r="B8382" s="12"/>
      <c r="C8382" s="13"/>
      <c r="D8382" s="13"/>
      <c r="E8382" s="13"/>
      <c r="F8382" s="13"/>
    </row>
    <row r="8383" spans="1:6">
      <c r="A8383" s="112"/>
      <c r="B8383" s="12"/>
      <c r="C8383" s="13"/>
      <c r="D8383" s="13"/>
      <c r="E8383" s="13"/>
      <c r="F8383" s="13"/>
    </row>
    <row r="8384" spans="1:6">
      <c r="A8384" s="112"/>
      <c r="B8384" s="12"/>
      <c r="C8384" s="13"/>
      <c r="D8384" s="13"/>
      <c r="E8384" s="13"/>
      <c r="F8384" s="13"/>
    </row>
    <row r="8385" spans="1:6">
      <c r="A8385" s="112"/>
      <c r="B8385" s="12"/>
      <c r="C8385" s="13"/>
      <c r="D8385" s="13"/>
      <c r="E8385" s="13"/>
      <c r="F8385" s="13"/>
    </row>
    <row r="8386" spans="1:6">
      <c r="A8386" s="112"/>
      <c r="B8386" s="12"/>
      <c r="C8386" s="13"/>
      <c r="D8386" s="13"/>
      <c r="E8386" s="13"/>
      <c r="F8386" s="13"/>
    </row>
    <row r="8387" spans="1:6">
      <c r="A8387" s="112"/>
      <c r="B8387" s="12"/>
      <c r="C8387" s="13"/>
      <c r="D8387" s="13"/>
      <c r="E8387" s="13"/>
      <c r="F8387" s="13"/>
    </row>
    <row r="8388" spans="1:6">
      <c r="A8388" s="112"/>
      <c r="B8388" s="12"/>
      <c r="C8388" s="13"/>
      <c r="D8388" s="13"/>
      <c r="E8388" s="13"/>
      <c r="F8388" s="13"/>
    </row>
    <row r="8389" spans="1:6">
      <c r="A8389" s="112"/>
      <c r="B8389" s="12"/>
      <c r="C8389" s="13"/>
      <c r="D8389" s="13"/>
      <c r="E8389" s="13"/>
      <c r="F8389" s="13"/>
    </row>
    <row r="8390" spans="1:6">
      <c r="A8390" s="112"/>
      <c r="B8390" s="12"/>
      <c r="C8390" s="13"/>
      <c r="D8390" s="13"/>
      <c r="E8390" s="13"/>
      <c r="F8390" s="13"/>
    </row>
    <row r="8391" spans="1:6">
      <c r="A8391" s="112"/>
      <c r="B8391" s="12"/>
      <c r="C8391" s="13"/>
      <c r="D8391" s="13"/>
      <c r="E8391" s="13"/>
      <c r="F8391" s="13"/>
    </row>
    <row r="8392" spans="1:6">
      <c r="A8392" s="112"/>
      <c r="B8392" s="12"/>
      <c r="C8392" s="13"/>
      <c r="D8392" s="13"/>
      <c r="E8392" s="13"/>
      <c r="F8392" s="13"/>
    </row>
    <row r="8393" spans="1:6">
      <c r="A8393" s="112"/>
      <c r="B8393" s="12"/>
      <c r="C8393" s="13"/>
      <c r="D8393" s="13"/>
      <c r="E8393" s="13"/>
      <c r="F8393" s="13"/>
    </row>
    <row r="8394" spans="1:6">
      <c r="A8394" s="112"/>
      <c r="B8394" s="12"/>
      <c r="C8394" s="13"/>
      <c r="D8394" s="13"/>
      <c r="E8394" s="13"/>
      <c r="F8394" s="13"/>
    </row>
    <row r="8395" spans="1:6">
      <c r="A8395" s="112"/>
      <c r="B8395" s="12"/>
      <c r="C8395" s="13"/>
      <c r="D8395" s="13"/>
      <c r="E8395" s="13"/>
      <c r="F8395" s="13"/>
    </row>
    <row r="8396" spans="1:6">
      <c r="A8396" s="112"/>
      <c r="B8396" s="12"/>
      <c r="C8396" s="13"/>
      <c r="D8396" s="13"/>
      <c r="E8396" s="13"/>
      <c r="F8396" s="13"/>
    </row>
    <row r="8397" spans="1:6">
      <c r="A8397" s="112"/>
      <c r="B8397" s="12"/>
      <c r="C8397" s="13"/>
      <c r="D8397" s="13"/>
      <c r="E8397" s="13"/>
      <c r="F8397" s="13"/>
    </row>
    <row r="8398" spans="1:6">
      <c r="A8398" s="112"/>
      <c r="B8398" s="12"/>
      <c r="C8398" s="13"/>
      <c r="D8398" s="13"/>
      <c r="E8398" s="13"/>
      <c r="F8398" s="13"/>
    </row>
    <row r="8399" spans="1:6">
      <c r="A8399" s="112"/>
      <c r="B8399" s="12"/>
      <c r="C8399" s="13"/>
      <c r="D8399" s="13"/>
      <c r="E8399" s="13"/>
      <c r="F8399" s="13"/>
    </row>
    <row r="8400" spans="1:6">
      <c r="A8400" s="112"/>
      <c r="B8400" s="12"/>
      <c r="C8400" s="13"/>
      <c r="D8400" s="13"/>
      <c r="E8400" s="13"/>
      <c r="F8400" s="13"/>
    </row>
    <row r="8401" spans="1:6">
      <c r="A8401" s="112"/>
      <c r="B8401" s="12"/>
      <c r="C8401" s="13"/>
      <c r="D8401" s="13"/>
      <c r="E8401" s="13"/>
      <c r="F8401" s="13"/>
    </row>
    <row r="8402" spans="1:6">
      <c r="A8402" s="112"/>
      <c r="B8402" s="12"/>
      <c r="C8402" s="13"/>
      <c r="D8402" s="13"/>
      <c r="E8402" s="13"/>
      <c r="F8402" s="13"/>
    </row>
    <row r="8403" spans="1:6">
      <c r="A8403" s="112"/>
      <c r="B8403" s="12"/>
      <c r="C8403" s="13"/>
      <c r="D8403" s="13"/>
      <c r="E8403" s="13"/>
      <c r="F8403" s="13"/>
    </row>
    <row r="8404" spans="1:6">
      <c r="A8404" s="112"/>
      <c r="B8404" s="12"/>
      <c r="C8404" s="13"/>
      <c r="D8404" s="13"/>
      <c r="E8404" s="13"/>
      <c r="F8404" s="13"/>
    </row>
    <row r="8405" spans="1:6">
      <c r="A8405" s="112"/>
      <c r="B8405" s="12"/>
      <c r="C8405" s="13"/>
      <c r="D8405" s="13"/>
      <c r="E8405" s="13"/>
      <c r="F8405" s="13"/>
    </row>
    <row r="8406" spans="1:6">
      <c r="A8406" s="112"/>
      <c r="B8406" s="12"/>
      <c r="C8406" s="13"/>
      <c r="D8406" s="13"/>
      <c r="E8406" s="13"/>
      <c r="F8406" s="13"/>
    </row>
    <row r="8407" spans="1:6">
      <c r="A8407" s="112"/>
      <c r="B8407" s="12"/>
      <c r="C8407" s="13"/>
      <c r="D8407" s="13"/>
      <c r="E8407" s="13"/>
      <c r="F8407" s="13"/>
    </row>
    <row r="8408" spans="1:6">
      <c r="A8408" s="112"/>
      <c r="B8408" s="12"/>
      <c r="C8408" s="13"/>
      <c r="D8408" s="13"/>
      <c r="E8408" s="13"/>
      <c r="F8408" s="13"/>
    </row>
    <row r="8409" spans="1:6">
      <c r="A8409" s="112"/>
      <c r="B8409" s="12"/>
      <c r="C8409" s="13"/>
      <c r="D8409" s="13"/>
      <c r="E8409" s="13"/>
      <c r="F8409" s="13"/>
    </row>
    <row r="8410" spans="1:6">
      <c r="A8410" s="112"/>
      <c r="B8410" s="12"/>
      <c r="C8410" s="13"/>
      <c r="D8410" s="13"/>
      <c r="E8410" s="13"/>
      <c r="F8410" s="13"/>
    </row>
    <row r="8411" spans="1:6">
      <c r="A8411" s="112"/>
      <c r="B8411" s="12"/>
      <c r="C8411" s="13"/>
      <c r="D8411" s="13"/>
      <c r="E8411" s="13"/>
      <c r="F8411" s="13"/>
    </row>
    <row r="8412" spans="1:6">
      <c r="A8412" s="112"/>
      <c r="B8412" s="12"/>
      <c r="C8412" s="13"/>
      <c r="D8412" s="13"/>
      <c r="E8412" s="13"/>
      <c r="F8412" s="13"/>
    </row>
    <row r="8413" spans="1:6">
      <c r="A8413" s="112"/>
      <c r="B8413" s="12"/>
      <c r="C8413" s="13"/>
      <c r="D8413" s="13"/>
      <c r="E8413" s="13"/>
      <c r="F8413" s="13"/>
    </row>
    <row r="8414" spans="1:6">
      <c r="A8414" s="112"/>
      <c r="B8414" s="12"/>
      <c r="C8414" s="13"/>
      <c r="D8414" s="13"/>
      <c r="E8414" s="13"/>
      <c r="F8414" s="13"/>
    </row>
    <row r="8415" spans="1:6">
      <c r="A8415" s="112"/>
      <c r="B8415" s="12"/>
      <c r="C8415" s="13"/>
      <c r="D8415" s="13"/>
      <c r="E8415" s="13"/>
      <c r="F8415" s="13"/>
    </row>
    <row r="8416" spans="1:6">
      <c r="A8416" s="112"/>
      <c r="B8416" s="12"/>
      <c r="C8416" s="13"/>
      <c r="D8416" s="13"/>
      <c r="E8416" s="13"/>
      <c r="F8416" s="13"/>
    </row>
    <row r="8417" spans="1:6">
      <c r="A8417" s="112"/>
      <c r="B8417" s="12"/>
      <c r="C8417" s="13"/>
      <c r="D8417" s="13"/>
      <c r="E8417" s="13"/>
      <c r="F8417" s="13"/>
    </row>
    <row r="8418" spans="1:6">
      <c r="A8418" s="112"/>
      <c r="B8418" s="12"/>
      <c r="C8418" s="13"/>
      <c r="D8418" s="13"/>
      <c r="E8418" s="13"/>
      <c r="F8418" s="13"/>
    </row>
    <row r="8419" spans="1:6">
      <c r="A8419" s="112"/>
      <c r="B8419" s="12"/>
      <c r="C8419" s="13"/>
      <c r="D8419" s="13"/>
      <c r="E8419" s="13"/>
      <c r="F8419" s="13"/>
    </row>
    <row r="8420" spans="1:6">
      <c r="A8420" s="112"/>
      <c r="B8420" s="12"/>
      <c r="C8420" s="13"/>
      <c r="D8420" s="13"/>
      <c r="E8420" s="13"/>
      <c r="F8420" s="13"/>
    </row>
    <row r="8421" spans="1:6">
      <c r="A8421" s="112"/>
      <c r="B8421" s="12"/>
      <c r="C8421" s="13"/>
      <c r="D8421" s="13"/>
      <c r="E8421" s="13"/>
      <c r="F8421" s="13"/>
    </row>
    <row r="8422" spans="1:6">
      <c r="A8422" s="112"/>
      <c r="B8422" s="12"/>
      <c r="C8422" s="13"/>
      <c r="D8422" s="13"/>
      <c r="E8422" s="13"/>
      <c r="F8422" s="13"/>
    </row>
    <row r="8423" spans="1:6">
      <c r="A8423" s="112"/>
      <c r="B8423" s="12"/>
      <c r="C8423" s="13"/>
      <c r="D8423" s="13"/>
      <c r="E8423" s="13"/>
      <c r="F8423" s="13"/>
    </row>
    <row r="8424" spans="1:6">
      <c r="A8424" s="112"/>
      <c r="B8424" s="12"/>
      <c r="C8424" s="13"/>
      <c r="D8424" s="13"/>
      <c r="E8424" s="13"/>
      <c r="F8424" s="13"/>
    </row>
    <row r="8425" spans="1:6">
      <c r="A8425" s="112"/>
      <c r="B8425" s="12"/>
      <c r="C8425" s="13"/>
      <c r="D8425" s="13"/>
      <c r="E8425" s="13"/>
      <c r="F8425" s="13"/>
    </row>
    <row r="8426" spans="1:6">
      <c r="A8426" s="112"/>
      <c r="B8426" s="12"/>
      <c r="C8426" s="13"/>
      <c r="D8426" s="13"/>
      <c r="E8426" s="13"/>
      <c r="F8426" s="13"/>
    </row>
    <row r="8427" spans="1:6">
      <c r="A8427" s="112"/>
      <c r="B8427" s="12"/>
      <c r="C8427" s="13"/>
      <c r="D8427" s="13"/>
      <c r="E8427" s="13"/>
      <c r="F8427" s="13"/>
    </row>
    <row r="8428" spans="1:6">
      <c r="A8428" s="112"/>
      <c r="B8428" s="12"/>
      <c r="C8428" s="13"/>
      <c r="D8428" s="13"/>
      <c r="E8428" s="13"/>
      <c r="F8428" s="13"/>
    </row>
    <row r="8429" spans="1:6">
      <c r="A8429" s="112"/>
      <c r="B8429" s="12"/>
      <c r="C8429" s="13"/>
      <c r="D8429" s="13"/>
      <c r="E8429" s="13"/>
      <c r="F8429" s="13"/>
    </row>
    <row r="8430" spans="1:6">
      <c r="A8430" s="112"/>
      <c r="B8430" s="12"/>
      <c r="C8430" s="13"/>
      <c r="D8430" s="13"/>
      <c r="E8430" s="13"/>
      <c r="F8430" s="13"/>
    </row>
    <row r="8431" spans="1:6">
      <c r="A8431" s="112"/>
      <c r="B8431" s="12"/>
      <c r="C8431" s="13"/>
      <c r="D8431" s="13"/>
      <c r="E8431" s="13"/>
      <c r="F8431" s="13"/>
    </row>
    <row r="8432" spans="1:6">
      <c r="A8432" s="112"/>
      <c r="B8432" s="12"/>
      <c r="C8432" s="13"/>
      <c r="D8432" s="13"/>
      <c r="E8432" s="13"/>
      <c r="F8432" s="13"/>
    </row>
    <row r="8433" spans="1:6">
      <c r="A8433" s="112"/>
      <c r="B8433" s="12"/>
      <c r="C8433" s="13"/>
      <c r="D8433" s="13"/>
      <c r="E8433" s="13"/>
      <c r="F8433" s="13"/>
    </row>
    <row r="8434" spans="1:6">
      <c r="A8434" s="112"/>
      <c r="B8434" s="12"/>
      <c r="C8434" s="13"/>
      <c r="D8434" s="13"/>
      <c r="E8434" s="13"/>
      <c r="F8434" s="13"/>
    </row>
    <row r="8435" spans="1:6">
      <c r="A8435" s="112"/>
      <c r="B8435" s="12"/>
      <c r="C8435" s="13"/>
      <c r="D8435" s="13"/>
      <c r="E8435" s="13"/>
      <c r="F8435" s="13"/>
    </row>
    <row r="8436" spans="1:6">
      <c r="A8436" s="112"/>
      <c r="B8436" s="12"/>
      <c r="C8436" s="13"/>
      <c r="D8436" s="13"/>
      <c r="E8436" s="13"/>
      <c r="F8436" s="13"/>
    </row>
    <row r="8437" spans="1:6">
      <c r="A8437" s="112"/>
      <c r="B8437" s="12"/>
      <c r="C8437" s="13"/>
      <c r="D8437" s="13"/>
      <c r="E8437" s="13"/>
      <c r="F8437" s="13"/>
    </row>
    <row r="8438" spans="1:6">
      <c r="A8438" s="112"/>
      <c r="B8438" s="12"/>
      <c r="C8438" s="13"/>
      <c r="D8438" s="13"/>
      <c r="E8438" s="13"/>
      <c r="F8438" s="13"/>
    </row>
    <row r="8439" spans="1:6">
      <c r="A8439" s="112"/>
      <c r="B8439" s="12"/>
      <c r="C8439" s="13"/>
      <c r="D8439" s="13"/>
      <c r="E8439" s="13"/>
      <c r="F8439" s="13"/>
    </row>
    <row r="8440" spans="1:6">
      <c r="A8440" s="112"/>
      <c r="B8440" s="12"/>
      <c r="C8440" s="13"/>
      <c r="D8440" s="13"/>
      <c r="E8440" s="13"/>
      <c r="F8440" s="13"/>
    </row>
    <row r="8441" spans="1:6">
      <c r="A8441" s="112"/>
      <c r="B8441" s="12"/>
      <c r="C8441" s="13"/>
      <c r="D8441" s="13"/>
      <c r="E8441" s="13"/>
      <c r="F8441" s="13"/>
    </row>
    <row r="8442" spans="1:6">
      <c r="A8442" s="112"/>
      <c r="B8442" s="12"/>
      <c r="C8442" s="13"/>
      <c r="D8442" s="13"/>
      <c r="E8442" s="13"/>
      <c r="F8442" s="13"/>
    </row>
    <row r="8443" spans="1:6">
      <c r="A8443" s="112"/>
      <c r="B8443" s="12"/>
      <c r="C8443" s="13"/>
      <c r="D8443" s="13"/>
      <c r="E8443" s="13"/>
      <c r="F8443" s="13"/>
    </row>
    <row r="8444" spans="1:6">
      <c r="A8444" s="112"/>
      <c r="B8444" s="12"/>
      <c r="C8444" s="13"/>
      <c r="D8444" s="13"/>
      <c r="E8444" s="13"/>
      <c r="F8444" s="13"/>
    </row>
    <row r="8445" spans="1:6">
      <c r="A8445" s="112"/>
      <c r="B8445" s="12"/>
      <c r="C8445" s="13"/>
      <c r="D8445" s="13"/>
      <c r="E8445" s="13"/>
      <c r="F8445" s="13"/>
    </row>
    <row r="8446" spans="1:6">
      <c r="A8446" s="112"/>
      <c r="B8446" s="12"/>
      <c r="C8446" s="13"/>
      <c r="D8446" s="13"/>
      <c r="E8446" s="13"/>
      <c r="F8446" s="13"/>
    </row>
    <row r="8447" spans="1:6">
      <c r="A8447" s="112"/>
      <c r="B8447" s="12"/>
      <c r="C8447" s="13"/>
      <c r="D8447" s="13"/>
      <c r="E8447" s="13"/>
      <c r="F8447" s="13"/>
    </row>
    <row r="8448" spans="1:6">
      <c r="A8448" s="112"/>
      <c r="B8448" s="12"/>
      <c r="C8448" s="13"/>
      <c r="D8448" s="13"/>
      <c r="E8448" s="13"/>
      <c r="F8448" s="13"/>
    </row>
    <row r="8449" spans="1:6">
      <c r="A8449" s="112"/>
      <c r="B8449" s="12"/>
      <c r="C8449" s="13"/>
      <c r="D8449" s="13"/>
      <c r="E8449" s="13"/>
      <c r="F8449" s="13"/>
    </row>
    <row r="8450" spans="1:6">
      <c r="A8450" s="112"/>
      <c r="B8450" s="12"/>
      <c r="C8450" s="13"/>
      <c r="D8450" s="13"/>
      <c r="E8450" s="13"/>
      <c r="F8450" s="13"/>
    </row>
    <row r="8451" spans="1:6">
      <c r="A8451" s="112"/>
      <c r="B8451" s="12"/>
      <c r="C8451" s="13"/>
      <c r="D8451" s="13"/>
      <c r="E8451" s="13"/>
      <c r="F8451" s="13"/>
    </row>
    <row r="8452" spans="1:6">
      <c r="A8452" s="112"/>
      <c r="B8452" s="12"/>
      <c r="C8452" s="13"/>
      <c r="D8452" s="13"/>
      <c r="E8452" s="13"/>
      <c r="F8452" s="13"/>
    </row>
    <row r="8453" spans="1:6">
      <c r="A8453" s="112"/>
      <c r="B8453" s="12"/>
      <c r="C8453" s="13"/>
      <c r="D8453" s="13"/>
      <c r="E8453" s="13"/>
      <c r="F8453" s="13"/>
    </row>
    <row r="8454" spans="1:6">
      <c r="A8454" s="112"/>
      <c r="B8454" s="12"/>
      <c r="C8454" s="13"/>
      <c r="D8454" s="13"/>
      <c r="E8454" s="13"/>
      <c r="F8454" s="13"/>
    </row>
    <row r="8455" spans="1:6">
      <c r="A8455" s="112"/>
      <c r="B8455" s="12"/>
      <c r="C8455" s="13"/>
      <c r="D8455" s="13"/>
      <c r="E8455" s="13"/>
      <c r="F8455" s="13"/>
    </row>
    <row r="8456" spans="1:6">
      <c r="A8456" s="112"/>
      <c r="B8456" s="12"/>
      <c r="C8456" s="13"/>
      <c r="D8456" s="13"/>
      <c r="E8456" s="13"/>
      <c r="F8456" s="13"/>
    </row>
    <row r="8457" spans="1:6">
      <c r="A8457" s="112"/>
      <c r="B8457" s="12"/>
      <c r="C8457" s="13"/>
      <c r="D8457" s="13"/>
      <c r="E8457" s="13"/>
      <c r="F8457" s="13"/>
    </row>
    <row r="8458" spans="1:6">
      <c r="A8458" s="112"/>
      <c r="B8458" s="12"/>
      <c r="C8458" s="13"/>
      <c r="D8458" s="13"/>
      <c r="E8458" s="13"/>
      <c r="F8458" s="13"/>
    </row>
    <row r="8459" spans="1:6">
      <c r="A8459" s="112"/>
      <c r="B8459" s="12"/>
      <c r="C8459" s="13"/>
      <c r="D8459" s="13"/>
      <c r="E8459" s="13"/>
      <c r="F8459" s="13"/>
    </row>
    <row r="8460" spans="1:6">
      <c r="A8460" s="112"/>
      <c r="B8460" s="12"/>
      <c r="C8460" s="13"/>
      <c r="D8460" s="13"/>
      <c r="E8460" s="13"/>
      <c r="F8460" s="13"/>
    </row>
    <row r="8461" spans="1:6">
      <c r="A8461" s="112"/>
      <c r="B8461" s="12"/>
      <c r="C8461" s="13"/>
      <c r="D8461" s="13"/>
      <c r="E8461" s="13"/>
      <c r="F8461" s="13"/>
    </row>
    <row r="8462" spans="1:6">
      <c r="A8462" s="112"/>
      <c r="B8462" s="12"/>
      <c r="C8462" s="13"/>
      <c r="D8462" s="13"/>
      <c r="E8462" s="13"/>
      <c r="F8462" s="13"/>
    </row>
    <row r="8463" spans="1:6">
      <c r="A8463" s="112"/>
      <c r="B8463" s="12"/>
      <c r="C8463" s="13"/>
      <c r="D8463" s="13"/>
      <c r="E8463" s="13"/>
      <c r="F8463" s="13"/>
    </row>
    <row r="8464" spans="1:6">
      <c r="A8464" s="112"/>
      <c r="B8464" s="12"/>
      <c r="C8464" s="13"/>
      <c r="D8464" s="13"/>
      <c r="E8464" s="13"/>
      <c r="F8464" s="13"/>
    </row>
    <row r="8465" spans="1:6">
      <c r="A8465" s="112"/>
      <c r="B8465" s="12"/>
      <c r="C8465" s="13"/>
      <c r="D8465" s="13"/>
      <c r="E8465" s="13"/>
      <c r="F8465" s="13"/>
    </row>
    <row r="8466" spans="1:6">
      <c r="A8466" s="112"/>
      <c r="B8466" s="12"/>
      <c r="C8466" s="13"/>
      <c r="D8466" s="13"/>
      <c r="E8466" s="13"/>
      <c r="F8466" s="13"/>
    </row>
    <row r="8467" spans="1:6">
      <c r="A8467" s="112"/>
      <c r="B8467" s="12"/>
      <c r="C8467" s="13"/>
      <c r="D8467" s="13"/>
      <c r="E8467" s="13"/>
      <c r="F8467" s="13"/>
    </row>
    <row r="8468" spans="1:6">
      <c r="A8468" s="112"/>
      <c r="B8468" s="12"/>
      <c r="C8468" s="13"/>
      <c r="D8468" s="13"/>
      <c r="E8468" s="13"/>
      <c r="F8468" s="13"/>
    </row>
    <row r="8469" spans="1:6">
      <c r="A8469" s="112"/>
      <c r="B8469" s="12"/>
      <c r="C8469" s="13"/>
      <c r="D8469" s="13"/>
      <c r="E8469" s="13"/>
      <c r="F8469" s="13"/>
    </row>
    <row r="8470" spans="1:6">
      <c r="A8470" s="112"/>
      <c r="B8470" s="12"/>
      <c r="C8470" s="13"/>
      <c r="D8470" s="13"/>
      <c r="E8470" s="13"/>
      <c r="F8470" s="13"/>
    </row>
    <row r="8471" spans="1:6">
      <c r="A8471" s="112"/>
      <c r="B8471" s="12"/>
      <c r="C8471" s="13"/>
      <c r="D8471" s="13"/>
      <c r="E8471" s="13"/>
      <c r="F8471" s="13"/>
    </row>
    <row r="8472" spans="1:6">
      <c r="A8472" s="112"/>
      <c r="B8472" s="12"/>
      <c r="C8472" s="13"/>
      <c r="D8472" s="13"/>
      <c r="E8472" s="13"/>
      <c r="F8472" s="13"/>
    </row>
    <row r="8473" spans="1:6">
      <c r="A8473" s="112"/>
      <c r="B8473" s="12"/>
      <c r="C8473" s="13"/>
      <c r="D8473" s="13"/>
      <c r="E8473" s="13"/>
      <c r="F8473" s="13"/>
    </row>
    <row r="8474" spans="1:6">
      <c r="A8474" s="112"/>
      <c r="B8474" s="12"/>
      <c r="C8474" s="13"/>
      <c r="D8474" s="13"/>
      <c r="E8474" s="13"/>
      <c r="F8474" s="13"/>
    </row>
    <row r="8475" spans="1:6">
      <c r="A8475" s="112"/>
      <c r="B8475" s="12"/>
      <c r="C8475" s="13"/>
      <c r="D8475" s="13"/>
      <c r="E8475" s="13"/>
      <c r="F8475" s="13"/>
    </row>
    <row r="8476" spans="1:6">
      <c r="A8476" s="112"/>
      <c r="B8476" s="12"/>
      <c r="C8476" s="13"/>
      <c r="D8476" s="13"/>
      <c r="E8476" s="13"/>
      <c r="F8476" s="13"/>
    </row>
    <row r="8477" spans="1:6">
      <c r="A8477" s="112"/>
      <c r="B8477" s="12"/>
      <c r="C8477" s="13"/>
      <c r="D8477" s="13"/>
      <c r="E8477" s="13"/>
      <c r="F8477" s="13"/>
    </row>
    <row r="8478" spans="1:6">
      <c r="A8478" s="112"/>
      <c r="B8478" s="12"/>
      <c r="C8478" s="13"/>
      <c r="D8478" s="13"/>
      <c r="E8478" s="13"/>
      <c r="F8478" s="13"/>
    </row>
    <row r="8479" spans="1:6">
      <c r="A8479" s="112"/>
      <c r="B8479" s="12"/>
      <c r="C8479" s="13"/>
      <c r="D8479" s="13"/>
      <c r="E8479" s="13"/>
      <c r="F8479" s="13"/>
    </row>
    <row r="8480" spans="1:6">
      <c r="A8480" s="112"/>
      <c r="B8480" s="12"/>
      <c r="C8480" s="13"/>
      <c r="D8480" s="13"/>
      <c r="E8480" s="13"/>
      <c r="F8480" s="13"/>
    </row>
    <row r="8481" spans="1:6">
      <c r="A8481" s="112"/>
      <c r="B8481" s="12"/>
      <c r="C8481" s="13"/>
      <c r="D8481" s="13"/>
      <c r="E8481" s="13"/>
      <c r="F8481" s="13"/>
    </row>
    <row r="8482" spans="1:6">
      <c r="A8482" s="112"/>
      <c r="B8482" s="12"/>
      <c r="C8482" s="13"/>
      <c r="D8482" s="13"/>
      <c r="E8482" s="13"/>
      <c r="F8482" s="13"/>
    </row>
    <row r="8483" spans="1:6">
      <c r="A8483" s="112"/>
      <c r="B8483" s="12"/>
      <c r="C8483" s="13"/>
      <c r="D8483" s="13"/>
      <c r="E8483" s="13"/>
      <c r="F8483" s="13"/>
    </row>
    <row r="8484" spans="1:6" ht="15" customHeight="1">
      <c r="A8484" s="112"/>
      <c r="B8484" s="12"/>
      <c r="C8484" s="13"/>
      <c r="D8484" s="13"/>
      <c r="E8484" s="13"/>
      <c r="F8484" s="13"/>
    </row>
    <row r="8485" spans="1:6">
      <c r="A8485" s="112"/>
      <c r="B8485" s="12"/>
      <c r="C8485" s="13"/>
      <c r="D8485" s="13"/>
      <c r="E8485" s="13"/>
      <c r="F8485" s="13"/>
    </row>
    <row r="8486" spans="1:6">
      <c r="A8486" s="112"/>
      <c r="B8486" s="12"/>
      <c r="C8486" s="13"/>
      <c r="D8486" s="13"/>
      <c r="E8486" s="13"/>
      <c r="F8486" s="13"/>
    </row>
    <row r="8487" spans="1:6">
      <c r="A8487" s="112"/>
      <c r="B8487" s="12"/>
      <c r="C8487" s="13"/>
      <c r="D8487" s="13"/>
      <c r="E8487" s="13"/>
      <c r="F8487" s="13"/>
    </row>
    <row r="8488" spans="1:6">
      <c r="A8488" s="112"/>
      <c r="B8488" s="12"/>
      <c r="C8488" s="13"/>
      <c r="D8488" s="13"/>
      <c r="E8488" s="13"/>
      <c r="F8488" s="13"/>
    </row>
    <row r="8489" spans="1:6">
      <c r="A8489" s="112"/>
      <c r="B8489" s="12"/>
      <c r="C8489" s="13"/>
      <c r="D8489" s="13"/>
      <c r="E8489" s="13"/>
      <c r="F8489" s="13"/>
    </row>
    <row r="8490" spans="1:6">
      <c r="A8490" s="112"/>
      <c r="B8490" s="12"/>
      <c r="C8490" s="13"/>
      <c r="D8490" s="13"/>
      <c r="E8490" s="13"/>
      <c r="F8490" s="13"/>
    </row>
    <row r="8491" spans="1:6">
      <c r="A8491" s="112"/>
      <c r="B8491" s="12"/>
      <c r="C8491" s="13"/>
      <c r="D8491" s="13"/>
      <c r="E8491" s="13"/>
      <c r="F8491" s="13"/>
    </row>
    <row r="8492" spans="1:6">
      <c r="A8492" s="112"/>
      <c r="B8492" s="12"/>
      <c r="C8492" s="13"/>
      <c r="D8492" s="13"/>
      <c r="E8492" s="13"/>
      <c r="F8492" s="13"/>
    </row>
    <row r="8493" spans="1:6">
      <c r="A8493" s="112"/>
      <c r="B8493" s="12"/>
      <c r="C8493" s="13"/>
      <c r="D8493" s="13"/>
      <c r="E8493" s="13"/>
      <c r="F8493" s="13"/>
    </row>
    <row r="8494" spans="1:6">
      <c r="A8494" s="112"/>
      <c r="B8494" s="12"/>
      <c r="C8494" s="13"/>
      <c r="D8494" s="13"/>
      <c r="E8494" s="13"/>
      <c r="F8494" s="13"/>
    </row>
    <row r="8495" spans="1:6">
      <c r="A8495" s="112"/>
      <c r="B8495" s="12"/>
      <c r="C8495" s="13"/>
      <c r="D8495" s="13"/>
      <c r="E8495" s="13"/>
      <c r="F8495" s="13"/>
    </row>
    <row r="8496" spans="1:6">
      <c r="A8496" s="112"/>
      <c r="B8496" s="12"/>
      <c r="C8496" s="13"/>
      <c r="D8496" s="13"/>
      <c r="E8496" s="13"/>
      <c r="F8496" s="13"/>
    </row>
    <row r="8497" spans="1:6">
      <c r="A8497" s="112"/>
      <c r="B8497" s="12"/>
      <c r="C8497" s="13"/>
      <c r="D8497" s="13"/>
      <c r="E8497" s="13"/>
      <c r="F8497" s="13"/>
    </row>
    <row r="8498" spans="1:6">
      <c r="A8498" s="112"/>
      <c r="B8498" s="12"/>
      <c r="C8498" s="13"/>
      <c r="D8498" s="13"/>
      <c r="E8498" s="13"/>
      <c r="F8498" s="13"/>
    </row>
    <row r="8499" spans="1:6">
      <c r="A8499" s="112"/>
      <c r="B8499" s="12"/>
      <c r="C8499" s="13"/>
      <c r="D8499" s="13"/>
      <c r="E8499" s="13"/>
      <c r="F8499" s="13"/>
    </row>
    <row r="8500" spans="1:6">
      <c r="A8500" s="112"/>
      <c r="B8500" s="12"/>
      <c r="C8500" s="13"/>
      <c r="D8500" s="13"/>
      <c r="E8500" s="13"/>
      <c r="F8500" s="13"/>
    </row>
    <row r="8501" spans="1:6">
      <c r="A8501" s="112"/>
      <c r="B8501" s="12"/>
      <c r="C8501" s="13"/>
      <c r="D8501" s="13"/>
      <c r="E8501" s="13"/>
      <c r="F8501" s="13"/>
    </row>
    <row r="8502" spans="1:6">
      <c r="A8502" s="112"/>
      <c r="B8502" s="12"/>
      <c r="C8502" s="13"/>
      <c r="D8502" s="13"/>
      <c r="E8502" s="13"/>
      <c r="F8502" s="13"/>
    </row>
    <row r="8503" spans="1:6">
      <c r="A8503" s="112"/>
      <c r="B8503" s="12"/>
      <c r="C8503" s="13"/>
      <c r="D8503" s="13"/>
      <c r="E8503" s="13"/>
      <c r="F8503" s="13"/>
    </row>
    <row r="8504" spans="1:6">
      <c r="A8504" s="112"/>
      <c r="B8504" s="12"/>
      <c r="C8504" s="13"/>
      <c r="D8504" s="13"/>
      <c r="E8504" s="13"/>
      <c r="F8504" s="13"/>
    </row>
    <row r="8505" spans="1:6">
      <c r="A8505" s="112"/>
      <c r="B8505" s="12"/>
      <c r="C8505" s="13"/>
      <c r="D8505" s="13"/>
      <c r="E8505" s="13"/>
      <c r="F8505" s="13"/>
    </row>
    <row r="8506" spans="1:6">
      <c r="A8506" s="112"/>
      <c r="B8506" s="12"/>
      <c r="C8506" s="13"/>
      <c r="D8506" s="13"/>
      <c r="E8506" s="13"/>
      <c r="F8506" s="13"/>
    </row>
    <row r="8507" spans="1:6">
      <c r="A8507" s="112"/>
      <c r="B8507" s="12"/>
      <c r="C8507" s="13"/>
      <c r="D8507" s="13"/>
      <c r="E8507" s="13"/>
      <c r="F8507" s="13"/>
    </row>
    <row r="8508" spans="1:6">
      <c r="A8508" s="112"/>
      <c r="B8508" s="12"/>
      <c r="C8508" s="13"/>
      <c r="D8508" s="13"/>
      <c r="E8508" s="13"/>
      <c r="F8508" s="13"/>
    </row>
    <row r="8509" spans="1:6">
      <c r="A8509" s="112"/>
      <c r="B8509" s="12"/>
      <c r="C8509" s="13"/>
      <c r="D8509" s="13"/>
      <c r="E8509" s="13"/>
      <c r="F8509" s="13"/>
    </row>
    <row r="8510" spans="1:6">
      <c r="A8510" s="112"/>
      <c r="B8510" s="12"/>
      <c r="C8510" s="13"/>
      <c r="D8510" s="13"/>
      <c r="E8510" s="13"/>
      <c r="F8510" s="13"/>
    </row>
    <row r="8511" spans="1:6">
      <c r="A8511" s="112"/>
      <c r="B8511" s="12"/>
      <c r="C8511" s="13"/>
      <c r="D8511" s="13"/>
      <c r="E8511" s="13"/>
      <c r="F8511" s="13"/>
    </row>
    <row r="8512" spans="1:6">
      <c r="A8512" s="112"/>
      <c r="B8512" s="12"/>
      <c r="C8512" s="13"/>
      <c r="D8512" s="13"/>
      <c r="E8512" s="13"/>
      <c r="F8512" s="13"/>
    </row>
    <row r="8513" spans="1:6">
      <c r="A8513" s="112"/>
      <c r="B8513" s="12"/>
      <c r="C8513" s="13"/>
      <c r="D8513" s="13"/>
      <c r="E8513" s="13"/>
      <c r="F8513" s="13"/>
    </row>
    <row r="8514" spans="1:6">
      <c r="A8514" s="112"/>
      <c r="B8514" s="12"/>
      <c r="C8514" s="13"/>
      <c r="D8514" s="13"/>
      <c r="E8514" s="13"/>
      <c r="F8514" s="13"/>
    </row>
    <row r="8515" spans="1:6">
      <c r="A8515" s="112"/>
      <c r="B8515" s="12"/>
      <c r="C8515" s="13"/>
      <c r="D8515" s="13"/>
      <c r="E8515" s="13"/>
      <c r="F8515" s="13"/>
    </row>
    <row r="8516" spans="1:6">
      <c r="A8516" s="112"/>
      <c r="B8516" s="12"/>
      <c r="C8516" s="13"/>
      <c r="D8516" s="13"/>
      <c r="E8516" s="13"/>
      <c r="F8516" s="13"/>
    </row>
    <row r="8517" spans="1:6">
      <c r="A8517" s="112"/>
      <c r="B8517" s="12"/>
      <c r="C8517" s="13"/>
      <c r="D8517" s="13"/>
      <c r="E8517" s="13"/>
      <c r="F8517" s="13"/>
    </row>
    <row r="8518" spans="1:6">
      <c r="A8518" s="112"/>
      <c r="B8518" s="12"/>
      <c r="C8518" s="13"/>
      <c r="D8518" s="13"/>
      <c r="E8518" s="13"/>
      <c r="F8518" s="13"/>
    </row>
    <row r="8519" spans="1:6">
      <c r="A8519" s="112"/>
      <c r="B8519" s="12"/>
      <c r="C8519" s="13"/>
      <c r="D8519" s="13"/>
      <c r="E8519" s="13"/>
      <c r="F8519" s="13"/>
    </row>
    <row r="8520" spans="1:6">
      <c r="A8520" s="112"/>
      <c r="B8520" s="12"/>
      <c r="C8520" s="13"/>
      <c r="D8520" s="13"/>
      <c r="E8520" s="13"/>
      <c r="F8520" s="13"/>
    </row>
    <row r="8521" spans="1:6">
      <c r="A8521" s="112"/>
      <c r="B8521" s="12"/>
      <c r="C8521" s="13"/>
      <c r="D8521" s="13"/>
      <c r="E8521" s="13"/>
      <c r="F8521" s="13"/>
    </row>
    <row r="8522" spans="1:6">
      <c r="A8522" s="112"/>
      <c r="B8522" s="12"/>
      <c r="C8522" s="13"/>
      <c r="D8522" s="13"/>
      <c r="E8522" s="13"/>
      <c r="F8522" s="13"/>
    </row>
    <row r="8523" spans="1:6">
      <c r="A8523" s="112"/>
      <c r="B8523" s="12"/>
      <c r="C8523" s="13"/>
      <c r="D8523" s="13"/>
      <c r="E8523" s="13"/>
      <c r="F8523" s="13"/>
    </row>
    <row r="8524" spans="1:6">
      <c r="A8524" s="112"/>
      <c r="B8524" s="12"/>
      <c r="C8524" s="13"/>
      <c r="D8524" s="13"/>
      <c r="E8524" s="13"/>
      <c r="F8524" s="13"/>
    </row>
    <row r="8525" spans="1:6">
      <c r="A8525" s="112"/>
      <c r="B8525" s="12"/>
      <c r="C8525" s="13"/>
      <c r="D8525" s="13"/>
      <c r="E8525" s="13"/>
      <c r="F8525" s="13"/>
    </row>
    <row r="8526" spans="1:6">
      <c r="A8526" s="112"/>
      <c r="B8526" s="12"/>
      <c r="C8526" s="13"/>
      <c r="D8526" s="13"/>
      <c r="E8526" s="13"/>
      <c r="F8526" s="13"/>
    </row>
    <row r="8527" spans="1:6">
      <c r="A8527" s="112"/>
      <c r="B8527" s="12"/>
      <c r="C8527" s="13"/>
      <c r="D8527" s="13"/>
      <c r="E8527" s="13"/>
      <c r="F8527" s="13"/>
    </row>
    <row r="8528" spans="1:6">
      <c r="A8528" s="112"/>
      <c r="B8528" s="12"/>
      <c r="C8528" s="13"/>
      <c r="D8528" s="13"/>
      <c r="E8528" s="13"/>
      <c r="F8528" s="13"/>
    </row>
    <row r="8529" spans="1:6">
      <c r="A8529" s="112"/>
      <c r="B8529" s="12"/>
      <c r="C8529" s="13"/>
      <c r="D8529" s="13"/>
      <c r="E8529" s="13"/>
      <c r="F8529" s="13"/>
    </row>
    <row r="8530" spans="1:6">
      <c r="A8530" s="112"/>
      <c r="B8530" s="12"/>
      <c r="C8530" s="13"/>
      <c r="D8530" s="13"/>
      <c r="E8530" s="13"/>
      <c r="F8530" s="13"/>
    </row>
    <row r="8531" spans="1:6">
      <c r="A8531" s="112"/>
      <c r="B8531" s="12"/>
      <c r="C8531" s="13"/>
      <c r="D8531" s="13"/>
      <c r="E8531" s="13"/>
      <c r="F8531" s="13"/>
    </row>
    <row r="8532" spans="1:6">
      <c r="A8532" s="112"/>
      <c r="B8532" s="12"/>
      <c r="C8532" s="13"/>
      <c r="D8532" s="13"/>
      <c r="E8532" s="13"/>
      <c r="F8532" s="13"/>
    </row>
    <row r="8533" spans="1:6">
      <c r="A8533" s="112"/>
      <c r="B8533" s="12"/>
      <c r="C8533" s="13"/>
      <c r="D8533" s="13"/>
      <c r="E8533" s="13"/>
      <c r="F8533" s="13"/>
    </row>
    <row r="8534" spans="1:6">
      <c r="A8534" s="112"/>
      <c r="B8534" s="12"/>
      <c r="C8534" s="13"/>
      <c r="D8534" s="13"/>
      <c r="E8534" s="13"/>
      <c r="F8534" s="13"/>
    </row>
    <row r="8535" spans="1:6">
      <c r="A8535" s="112"/>
      <c r="B8535" s="12"/>
      <c r="C8535" s="13"/>
      <c r="D8535" s="13"/>
      <c r="E8535" s="13"/>
      <c r="F8535" s="13"/>
    </row>
    <row r="8536" spans="1:6">
      <c r="A8536" s="112"/>
      <c r="B8536" s="12"/>
      <c r="C8536" s="13"/>
      <c r="D8536" s="13"/>
      <c r="E8536" s="13"/>
      <c r="F8536" s="13"/>
    </row>
    <row r="8537" spans="1:6">
      <c r="A8537" s="112"/>
      <c r="B8537" s="12"/>
      <c r="C8537" s="13"/>
      <c r="D8537" s="13"/>
      <c r="E8537" s="13"/>
      <c r="F8537" s="13"/>
    </row>
    <row r="8538" spans="1:6">
      <c r="A8538" s="112"/>
      <c r="B8538" s="12"/>
      <c r="C8538" s="13"/>
      <c r="D8538" s="13"/>
      <c r="E8538" s="13"/>
      <c r="F8538" s="13"/>
    </row>
    <row r="8539" spans="1:6">
      <c r="A8539" s="112"/>
      <c r="B8539" s="12"/>
      <c r="C8539" s="13"/>
      <c r="D8539" s="13"/>
      <c r="E8539" s="13"/>
      <c r="F8539" s="13"/>
    </row>
    <row r="8540" spans="1:6">
      <c r="A8540" s="112"/>
      <c r="B8540" s="12"/>
      <c r="C8540" s="13"/>
      <c r="D8540" s="13"/>
      <c r="E8540" s="13"/>
      <c r="F8540" s="13"/>
    </row>
    <row r="8541" spans="1:6">
      <c r="A8541" s="112"/>
      <c r="B8541" s="12"/>
      <c r="C8541" s="13"/>
      <c r="D8541" s="13"/>
      <c r="E8541" s="13"/>
      <c r="F8541" s="13"/>
    </row>
    <row r="8542" spans="1:6">
      <c r="A8542" s="112"/>
      <c r="B8542" s="12"/>
      <c r="C8542" s="13"/>
      <c r="D8542" s="13"/>
      <c r="E8542" s="13"/>
      <c r="F8542" s="13"/>
    </row>
    <row r="8543" spans="1:6">
      <c r="A8543" s="112"/>
      <c r="B8543" s="12"/>
      <c r="C8543" s="13"/>
      <c r="D8543" s="13"/>
      <c r="E8543" s="13"/>
      <c r="F8543" s="13"/>
    </row>
    <row r="8544" spans="1:6">
      <c r="A8544" s="112"/>
      <c r="B8544" s="12"/>
      <c r="C8544" s="13"/>
      <c r="D8544" s="13"/>
      <c r="E8544" s="13"/>
      <c r="F8544" s="13"/>
    </row>
    <row r="8545" spans="1:6">
      <c r="A8545" s="112"/>
      <c r="B8545" s="12"/>
      <c r="C8545" s="13"/>
      <c r="D8545" s="13"/>
      <c r="E8545" s="13"/>
      <c r="F8545" s="13"/>
    </row>
    <row r="8546" spans="1:6">
      <c r="A8546" s="112"/>
      <c r="B8546" s="12"/>
      <c r="C8546" s="13"/>
      <c r="D8546" s="13"/>
      <c r="E8546" s="13"/>
      <c r="F8546" s="13"/>
    </row>
    <row r="8547" spans="1:6">
      <c r="A8547" s="112"/>
      <c r="B8547" s="12"/>
      <c r="C8547" s="13"/>
      <c r="D8547" s="13"/>
      <c r="E8547" s="13"/>
      <c r="F8547" s="13"/>
    </row>
    <row r="8548" spans="1:6">
      <c r="A8548" s="112"/>
      <c r="B8548" s="12"/>
      <c r="C8548" s="13"/>
      <c r="D8548" s="13"/>
      <c r="E8548" s="13"/>
      <c r="F8548" s="13"/>
    </row>
    <row r="8549" spans="1:6">
      <c r="A8549" s="112"/>
      <c r="B8549" s="12"/>
      <c r="C8549" s="13"/>
      <c r="D8549" s="13"/>
      <c r="E8549" s="13"/>
      <c r="F8549" s="13"/>
    </row>
    <row r="8550" spans="1:6">
      <c r="A8550" s="112"/>
      <c r="B8550" s="12"/>
      <c r="C8550" s="13"/>
      <c r="D8550" s="13"/>
      <c r="E8550" s="13"/>
      <c r="F8550" s="13"/>
    </row>
    <row r="8551" spans="1:6">
      <c r="A8551" s="112"/>
      <c r="B8551" s="12"/>
      <c r="C8551" s="13"/>
      <c r="D8551" s="13"/>
      <c r="E8551" s="13"/>
      <c r="F8551" s="13"/>
    </row>
    <row r="8552" spans="1:6">
      <c r="A8552" s="112"/>
      <c r="B8552" s="12"/>
      <c r="C8552" s="13"/>
      <c r="D8552" s="13"/>
      <c r="E8552" s="13"/>
      <c r="F8552" s="13"/>
    </row>
    <row r="8553" spans="1:6">
      <c r="A8553" s="112"/>
      <c r="B8553" s="12"/>
      <c r="C8553" s="13"/>
      <c r="D8553" s="13"/>
      <c r="E8553" s="13"/>
      <c r="F8553" s="13"/>
    </row>
    <row r="8554" spans="1:6">
      <c r="A8554" s="112"/>
      <c r="B8554" s="12"/>
      <c r="C8554" s="13"/>
      <c r="D8554" s="13"/>
      <c r="E8554" s="13"/>
      <c r="F8554" s="13"/>
    </row>
    <row r="8555" spans="1:6">
      <c r="A8555" s="112"/>
      <c r="B8555" s="12"/>
      <c r="C8555" s="13"/>
      <c r="D8555" s="13"/>
      <c r="E8555" s="13"/>
      <c r="F8555" s="13"/>
    </row>
    <row r="8556" spans="1:6">
      <c r="A8556" s="112"/>
      <c r="B8556" s="12"/>
      <c r="C8556" s="13"/>
      <c r="D8556" s="13"/>
      <c r="E8556" s="13"/>
      <c r="F8556" s="13"/>
    </row>
    <row r="8557" spans="1:6">
      <c r="A8557" s="112"/>
      <c r="B8557" s="12"/>
      <c r="C8557" s="13"/>
      <c r="D8557" s="13"/>
      <c r="E8557" s="13"/>
      <c r="F8557" s="13"/>
    </row>
    <row r="8558" spans="1:6">
      <c r="A8558" s="112"/>
      <c r="B8558" s="12"/>
      <c r="C8558" s="13"/>
      <c r="D8558" s="13"/>
      <c r="E8558" s="13"/>
      <c r="F8558" s="13"/>
    </row>
    <row r="8559" spans="1:6">
      <c r="A8559" s="112"/>
      <c r="B8559" s="12"/>
      <c r="C8559" s="13"/>
      <c r="D8559" s="13"/>
      <c r="E8559" s="13"/>
      <c r="F8559" s="13"/>
    </row>
    <row r="8560" spans="1:6">
      <c r="A8560" s="112"/>
      <c r="B8560" s="12"/>
      <c r="C8560" s="13"/>
      <c r="D8560" s="13"/>
      <c r="E8560" s="13"/>
      <c r="F8560" s="13"/>
    </row>
    <row r="8561" spans="1:6">
      <c r="A8561" s="112"/>
      <c r="B8561" s="12"/>
      <c r="C8561" s="13"/>
      <c r="D8561" s="13"/>
      <c r="E8561" s="13"/>
      <c r="F8561" s="13"/>
    </row>
    <row r="8562" spans="1:6">
      <c r="A8562" s="112"/>
      <c r="B8562" s="12"/>
      <c r="C8562" s="13"/>
      <c r="D8562" s="13"/>
      <c r="E8562" s="13"/>
      <c r="F8562" s="13"/>
    </row>
    <row r="8563" spans="1:6">
      <c r="A8563" s="112"/>
      <c r="B8563" s="12"/>
      <c r="C8563" s="13"/>
      <c r="D8563" s="13"/>
      <c r="E8563" s="13"/>
      <c r="F8563" s="13"/>
    </row>
    <row r="8564" spans="1:6">
      <c r="A8564" s="112"/>
      <c r="B8564" s="12"/>
      <c r="C8564" s="13"/>
      <c r="D8564" s="13"/>
      <c r="E8564" s="13"/>
      <c r="F8564" s="13"/>
    </row>
    <row r="8565" spans="1:6">
      <c r="A8565" s="112"/>
      <c r="B8565" s="12"/>
      <c r="C8565" s="13"/>
      <c r="D8565" s="13"/>
      <c r="E8565" s="13"/>
      <c r="F8565" s="13"/>
    </row>
    <row r="8566" spans="1:6">
      <c r="A8566" s="112"/>
      <c r="B8566" s="12"/>
      <c r="C8566" s="13"/>
      <c r="D8566" s="13"/>
      <c r="E8566" s="13"/>
      <c r="F8566" s="13"/>
    </row>
    <row r="8567" spans="1:6">
      <c r="A8567" s="112"/>
      <c r="B8567" s="12"/>
      <c r="C8567" s="13"/>
      <c r="D8567" s="13"/>
      <c r="E8567" s="13"/>
      <c r="F8567" s="13"/>
    </row>
    <row r="8568" spans="1:6">
      <c r="A8568" s="112"/>
      <c r="B8568" s="12"/>
      <c r="C8568" s="13"/>
      <c r="D8568" s="13"/>
      <c r="E8568" s="13"/>
      <c r="F8568" s="13"/>
    </row>
    <row r="8569" spans="1:6">
      <c r="A8569" s="112"/>
      <c r="B8569" s="12"/>
      <c r="C8569" s="13"/>
      <c r="D8569" s="13"/>
      <c r="E8569" s="13"/>
      <c r="F8569" s="13"/>
    </row>
    <row r="8570" spans="1:6">
      <c r="A8570" s="112"/>
      <c r="B8570" s="12"/>
      <c r="C8570" s="13"/>
      <c r="D8570" s="13"/>
      <c r="E8570" s="13"/>
      <c r="F8570" s="13"/>
    </row>
    <row r="8571" spans="1:6">
      <c r="A8571" s="112"/>
      <c r="B8571" s="12"/>
      <c r="C8571" s="13"/>
      <c r="D8571" s="13"/>
      <c r="E8571" s="13"/>
      <c r="F8571" s="13"/>
    </row>
    <row r="8572" spans="1:6">
      <c r="A8572" s="112"/>
      <c r="B8572" s="12"/>
      <c r="C8572" s="13"/>
      <c r="D8572" s="13"/>
      <c r="E8572" s="13"/>
      <c r="F8572" s="13"/>
    </row>
    <row r="8573" spans="1:6">
      <c r="A8573" s="112"/>
      <c r="B8573" s="12"/>
      <c r="C8573" s="13"/>
      <c r="D8573" s="13"/>
      <c r="E8573" s="13"/>
      <c r="F8573" s="13"/>
    </row>
    <row r="8574" spans="1:6">
      <c r="A8574" s="112"/>
      <c r="B8574" s="12"/>
      <c r="C8574" s="13"/>
      <c r="D8574" s="13"/>
      <c r="E8574" s="13"/>
      <c r="F8574" s="13"/>
    </row>
    <row r="8575" spans="1:6">
      <c r="A8575" s="112"/>
      <c r="B8575" s="12"/>
      <c r="C8575" s="13"/>
      <c r="D8575" s="13"/>
      <c r="E8575" s="13"/>
      <c r="F8575" s="13"/>
    </row>
    <row r="8576" spans="1:6">
      <c r="A8576" s="112"/>
      <c r="B8576" s="12"/>
      <c r="C8576" s="13"/>
      <c r="D8576" s="13"/>
      <c r="E8576" s="13"/>
      <c r="F8576" s="13"/>
    </row>
    <row r="8577" spans="1:6">
      <c r="A8577" s="112"/>
      <c r="B8577" s="12"/>
      <c r="C8577" s="13"/>
      <c r="D8577" s="13"/>
      <c r="E8577" s="13"/>
      <c r="F8577" s="13"/>
    </row>
    <row r="8578" spans="1:6">
      <c r="A8578" s="112"/>
      <c r="B8578" s="12"/>
      <c r="C8578" s="13"/>
      <c r="D8578" s="13"/>
      <c r="E8578" s="13"/>
      <c r="F8578" s="13"/>
    </row>
    <row r="8579" spans="1:6">
      <c r="A8579" s="112"/>
      <c r="B8579" s="12"/>
      <c r="C8579" s="13"/>
      <c r="D8579" s="13"/>
      <c r="E8579" s="13"/>
      <c r="F8579" s="13"/>
    </row>
    <row r="8580" spans="1:6">
      <c r="A8580" s="112"/>
      <c r="B8580" s="12"/>
      <c r="C8580" s="13"/>
      <c r="D8580" s="13"/>
      <c r="E8580" s="13"/>
      <c r="F8580" s="13"/>
    </row>
    <row r="8581" spans="1:6">
      <c r="A8581" s="112"/>
      <c r="B8581" s="12"/>
      <c r="C8581" s="13"/>
      <c r="D8581" s="13"/>
      <c r="E8581" s="13"/>
      <c r="F8581" s="13"/>
    </row>
    <row r="8582" spans="1:6">
      <c r="A8582" s="112"/>
      <c r="B8582" s="12"/>
      <c r="C8582" s="13"/>
      <c r="D8582" s="13"/>
      <c r="E8582" s="13"/>
      <c r="F8582" s="13"/>
    </row>
    <row r="8583" spans="1:6">
      <c r="A8583" s="112"/>
      <c r="B8583" s="12"/>
      <c r="C8583" s="13"/>
      <c r="D8583" s="13"/>
      <c r="E8583" s="13"/>
      <c r="F8583" s="13"/>
    </row>
    <row r="8584" spans="1:6">
      <c r="A8584" s="112"/>
      <c r="B8584" s="12"/>
      <c r="C8584" s="13"/>
      <c r="D8584" s="13"/>
      <c r="E8584" s="13"/>
      <c r="F8584" s="13"/>
    </row>
    <row r="8585" spans="1:6">
      <c r="A8585" s="112"/>
      <c r="B8585" s="12"/>
      <c r="C8585" s="13"/>
      <c r="D8585" s="13"/>
      <c r="E8585" s="13"/>
      <c r="F8585" s="13"/>
    </row>
    <row r="8586" spans="1:6">
      <c r="A8586" s="112"/>
      <c r="B8586" s="12"/>
      <c r="C8586" s="13"/>
      <c r="D8586" s="13"/>
      <c r="E8586" s="13"/>
      <c r="F8586" s="13"/>
    </row>
    <row r="8587" spans="1:6">
      <c r="A8587" s="112"/>
      <c r="B8587" s="12"/>
      <c r="C8587" s="13"/>
      <c r="D8587" s="13"/>
      <c r="E8587" s="13"/>
      <c r="F8587" s="13"/>
    </row>
    <row r="8588" spans="1:6">
      <c r="A8588" s="112"/>
      <c r="B8588" s="12"/>
      <c r="C8588" s="13"/>
      <c r="D8588" s="13"/>
      <c r="E8588" s="13"/>
      <c r="F8588" s="13"/>
    </row>
    <row r="8589" spans="1:6">
      <c r="A8589" s="112"/>
      <c r="B8589" s="12"/>
      <c r="C8589" s="13"/>
      <c r="D8589" s="13"/>
      <c r="E8589" s="13"/>
      <c r="F8589" s="13"/>
    </row>
    <row r="8590" spans="1:6">
      <c r="A8590" s="112"/>
      <c r="B8590" s="12"/>
      <c r="C8590" s="13"/>
      <c r="D8590" s="13"/>
      <c r="E8590" s="13"/>
      <c r="F8590" s="13"/>
    </row>
    <row r="8591" spans="1:6">
      <c r="A8591" s="112"/>
      <c r="B8591" s="12"/>
      <c r="C8591" s="13"/>
      <c r="D8591" s="13"/>
      <c r="E8591" s="13"/>
      <c r="F8591" s="13"/>
    </row>
    <row r="8592" spans="1:6">
      <c r="A8592" s="112"/>
      <c r="B8592" s="12"/>
      <c r="C8592" s="13"/>
      <c r="D8592" s="13"/>
      <c r="E8592" s="13"/>
      <c r="F8592" s="13"/>
    </row>
    <row r="8593" spans="1:6">
      <c r="A8593" s="112"/>
      <c r="B8593" s="12"/>
      <c r="C8593" s="13"/>
      <c r="D8593" s="13"/>
      <c r="E8593" s="13"/>
      <c r="F8593" s="13"/>
    </row>
    <row r="8594" spans="1:6">
      <c r="A8594" s="112"/>
      <c r="B8594" s="12"/>
      <c r="C8594" s="13"/>
      <c r="D8594" s="13"/>
      <c r="E8594" s="13"/>
      <c r="F8594" s="13"/>
    </row>
    <row r="8595" spans="1:6">
      <c r="A8595" s="112"/>
      <c r="B8595" s="12"/>
      <c r="C8595" s="13"/>
      <c r="D8595" s="13"/>
      <c r="E8595" s="13"/>
      <c r="F8595" s="13"/>
    </row>
    <row r="8596" spans="1:6">
      <c r="A8596" s="112"/>
      <c r="B8596" s="12"/>
      <c r="C8596" s="13"/>
      <c r="D8596" s="13"/>
      <c r="E8596" s="13"/>
      <c r="F8596" s="13"/>
    </row>
    <row r="8597" spans="1:6">
      <c r="A8597" s="112"/>
      <c r="B8597" s="12"/>
      <c r="C8597" s="13"/>
      <c r="D8597" s="13"/>
      <c r="E8597" s="13"/>
      <c r="F8597" s="13"/>
    </row>
    <row r="8598" spans="1:6">
      <c r="A8598" s="112"/>
      <c r="B8598" s="12"/>
      <c r="C8598" s="13"/>
      <c r="D8598" s="13"/>
      <c r="E8598" s="13"/>
      <c r="F8598" s="13"/>
    </row>
    <row r="8599" spans="1:6">
      <c r="A8599" s="112"/>
      <c r="B8599" s="12"/>
      <c r="C8599" s="13"/>
      <c r="D8599" s="13"/>
      <c r="E8599" s="13"/>
      <c r="F8599" s="13"/>
    </row>
    <row r="8600" spans="1:6">
      <c r="A8600" s="112"/>
      <c r="B8600" s="12"/>
      <c r="C8600" s="13"/>
      <c r="D8600" s="13"/>
      <c r="E8600" s="13"/>
      <c r="F8600" s="13"/>
    </row>
    <row r="8601" spans="1:6">
      <c r="A8601" s="112"/>
      <c r="B8601" s="12"/>
      <c r="C8601" s="13"/>
      <c r="D8601" s="13"/>
      <c r="E8601" s="13"/>
      <c r="F8601" s="13"/>
    </row>
    <row r="8602" spans="1:6">
      <c r="A8602" s="112"/>
      <c r="B8602" s="12"/>
      <c r="C8602" s="13"/>
      <c r="D8602" s="13"/>
      <c r="E8602" s="13"/>
      <c r="F8602" s="13"/>
    </row>
    <row r="8603" spans="1:6">
      <c r="A8603" s="112"/>
      <c r="B8603" s="12"/>
      <c r="C8603" s="13"/>
      <c r="D8603" s="13"/>
      <c r="E8603" s="13"/>
      <c r="F8603" s="13"/>
    </row>
    <row r="8604" spans="1:6">
      <c r="A8604" s="112"/>
      <c r="B8604" s="12"/>
      <c r="C8604" s="13"/>
      <c r="D8604" s="13"/>
      <c r="E8604" s="13"/>
      <c r="F8604" s="13"/>
    </row>
    <row r="8605" spans="1:6">
      <c r="A8605" s="112"/>
      <c r="B8605" s="12"/>
      <c r="C8605" s="13"/>
      <c r="D8605" s="13"/>
      <c r="E8605" s="13"/>
      <c r="F8605" s="13"/>
    </row>
    <row r="8606" spans="1:6">
      <c r="A8606" s="112"/>
      <c r="B8606" s="12"/>
      <c r="C8606" s="13"/>
      <c r="D8606" s="13"/>
      <c r="E8606" s="13"/>
      <c r="F8606" s="13"/>
    </row>
    <row r="8607" spans="1:6">
      <c r="A8607" s="112"/>
      <c r="B8607" s="12"/>
      <c r="C8607" s="13"/>
      <c r="D8607" s="13"/>
      <c r="E8607" s="13"/>
      <c r="F8607" s="13"/>
    </row>
    <row r="8608" spans="1:6">
      <c r="A8608" s="112"/>
      <c r="B8608" s="12"/>
      <c r="C8608" s="13"/>
      <c r="D8608" s="13"/>
      <c r="E8608" s="13"/>
      <c r="F8608" s="13"/>
    </row>
    <row r="8609" spans="1:6">
      <c r="A8609" s="112"/>
      <c r="B8609" s="12"/>
      <c r="C8609" s="13"/>
      <c r="D8609" s="13"/>
      <c r="E8609" s="13"/>
      <c r="F8609" s="13"/>
    </row>
    <row r="8610" spans="1:6">
      <c r="A8610" s="112"/>
      <c r="B8610" s="12"/>
      <c r="C8610" s="13"/>
      <c r="D8610" s="13"/>
      <c r="E8610" s="13"/>
      <c r="F8610" s="13"/>
    </row>
    <row r="8611" spans="1:6">
      <c r="A8611" s="112"/>
      <c r="B8611" s="12"/>
      <c r="C8611" s="13"/>
      <c r="D8611" s="13"/>
      <c r="E8611" s="13"/>
      <c r="F8611" s="13"/>
    </row>
    <row r="8612" spans="1:6">
      <c r="A8612" s="112"/>
      <c r="B8612" s="12"/>
      <c r="C8612" s="13"/>
      <c r="D8612" s="13"/>
      <c r="E8612" s="13"/>
      <c r="F8612" s="13"/>
    </row>
    <row r="8613" spans="1:6">
      <c r="A8613" s="112"/>
      <c r="B8613" s="12"/>
      <c r="C8613" s="13"/>
      <c r="D8613" s="13"/>
      <c r="E8613" s="13"/>
      <c r="F8613" s="13"/>
    </row>
    <row r="8614" spans="1:6">
      <c r="A8614" s="112"/>
      <c r="B8614" s="12"/>
      <c r="C8614" s="13"/>
      <c r="D8614" s="13"/>
      <c r="E8614" s="13"/>
      <c r="F8614" s="13"/>
    </row>
    <row r="8615" spans="1:6">
      <c r="A8615" s="112"/>
      <c r="B8615" s="12"/>
      <c r="C8615" s="13"/>
      <c r="D8615" s="13"/>
      <c r="E8615" s="13"/>
      <c r="F8615" s="13"/>
    </row>
    <row r="8616" spans="1:6">
      <c r="A8616" s="112"/>
      <c r="B8616" s="12"/>
      <c r="C8616" s="13"/>
      <c r="D8616" s="13"/>
      <c r="E8616" s="13"/>
      <c r="F8616" s="13"/>
    </row>
    <row r="8617" spans="1:6">
      <c r="A8617" s="112"/>
      <c r="B8617" s="12"/>
      <c r="C8617" s="13"/>
      <c r="D8617" s="13"/>
      <c r="E8617" s="13"/>
      <c r="F8617" s="13"/>
    </row>
    <row r="8618" spans="1:6">
      <c r="A8618" s="112"/>
      <c r="B8618" s="12"/>
      <c r="C8618" s="13"/>
      <c r="D8618" s="13"/>
      <c r="E8618" s="13"/>
      <c r="F8618" s="13"/>
    </row>
    <row r="8619" spans="1:6">
      <c r="A8619" s="112"/>
      <c r="B8619" s="12"/>
      <c r="C8619" s="13"/>
      <c r="D8619" s="13"/>
      <c r="E8619" s="13"/>
      <c r="F8619" s="13"/>
    </row>
    <row r="8620" spans="1:6">
      <c r="A8620" s="112"/>
      <c r="B8620" s="12"/>
      <c r="C8620" s="13"/>
      <c r="D8620" s="13"/>
      <c r="E8620" s="13"/>
      <c r="F8620" s="13"/>
    </row>
    <row r="8621" spans="1:6">
      <c r="A8621" s="112"/>
      <c r="B8621" s="12"/>
      <c r="C8621" s="13"/>
      <c r="D8621" s="13"/>
      <c r="E8621" s="13"/>
      <c r="F8621" s="13"/>
    </row>
    <row r="8622" spans="1:6">
      <c r="A8622" s="112"/>
      <c r="B8622" s="12"/>
      <c r="C8622" s="13"/>
      <c r="D8622" s="13"/>
      <c r="E8622" s="13"/>
      <c r="F8622" s="13"/>
    </row>
    <row r="8623" spans="1:6">
      <c r="A8623" s="112"/>
      <c r="B8623" s="12"/>
      <c r="C8623" s="13"/>
      <c r="D8623" s="13"/>
      <c r="E8623" s="13"/>
      <c r="F8623" s="13"/>
    </row>
    <row r="8624" spans="1:6">
      <c r="A8624" s="112"/>
      <c r="B8624" s="12"/>
      <c r="C8624" s="13"/>
      <c r="D8624" s="13"/>
      <c r="E8624" s="13"/>
      <c r="F8624" s="13"/>
    </row>
    <row r="8625" spans="1:6">
      <c r="A8625" s="112"/>
      <c r="B8625" s="12"/>
      <c r="C8625" s="13"/>
      <c r="D8625" s="13"/>
      <c r="E8625" s="13"/>
      <c r="F8625" s="13"/>
    </row>
    <row r="8626" spans="1:6">
      <c r="A8626" s="112"/>
      <c r="B8626" s="12"/>
      <c r="C8626" s="13"/>
      <c r="D8626" s="13"/>
      <c r="E8626" s="13"/>
      <c r="F8626" s="13"/>
    </row>
    <row r="8627" spans="1:6">
      <c r="A8627" s="112"/>
      <c r="B8627" s="12"/>
      <c r="C8627" s="13"/>
      <c r="D8627" s="13"/>
      <c r="E8627" s="13"/>
      <c r="F8627" s="13"/>
    </row>
    <row r="8628" spans="1:6">
      <c r="A8628" s="112"/>
      <c r="B8628" s="12"/>
      <c r="C8628" s="13"/>
      <c r="D8628" s="13"/>
      <c r="E8628" s="13"/>
      <c r="F8628" s="13"/>
    </row>
    <row r="8629" spans="1:6">
      <c r="A8629" s="112"/>
      <c r="B8629" s="12"/>
      <c r="C8629" s="13"/>
      <c r="D8629" s="13"/>
      <c r="E8629" s="13"/>
      <c r="F8629" s="13"/>
    </row>
    <row r="8630" spans="1:6">
      <c r="A8630" s="112"/>
      <c r="B8630" s="12"/>
      <c r="C8630" s="13"/>
      <c r="D8630" s="13"/>
      <c r="E8630" s="13"/>
      <c r="F8630" s="13"/>
    </row>
    <row r="8631" spans="1:6">
      <c r="A8631" s="112"/>
      <c r="B8631" s="12"/>
      <c r="C8631" s="13"/>
      <c r="D8631" s="13"/>
      <c r="E8631" s="13"/>
      <c r="F8631" s="13"/>
    </row>
    <row r="8632" spans="1:6" ht="15" customHeight="1">
      <c r="A8632" s="112"/>
      <c r="B8632" s="12"/>
      <c r="C8632" s="13"/>
      <c r="D8632" s="13"/>
      <c r="E8632" s="13"/>
      <c r="F8632" s="13"/>
    </row>
    <row r="8633" spans="1:6">
      <c r="A8633" s="112"/>
      <c r="B8633" s="12"/>
      <c r="C8633" s="13"/>
      <c r="D8633" s="13"/>
      <c r="E8633" s="13"/>
      <c r="F8633" s="13"/>
    </row>
    <row r="8634" spans="1:6">
      <c r="A8634" s="112"/>
      <c r="B8634" s="12"/>
      <c r="C8634" s="13"/>
      <c r="D8634" s="13"/>
      <c r="E8634" s="13"/>
      <c r="F8634" s="13"/>
    </row>
    <row r="8635" spans="1:6">
      <c r="A8635" s="112"/>
      <c r="B8635" s="12"/>
      <c r="C8635" s="13"/>
      <c r="D8635" s="13"/>
      <c r="E8635" s="13"/>
      <c r="F8635" s="13"/>
    </row>
    <row r="8636" spans="1:6">
      <c r="A8636" s="112"/>
      <c r="B8636" s="12"/>
      <c r="C8636" s="13"/>
      <c r="D8636" s="13"/>
      <c r="E8636" s="13"/>
      <c r="F8636" s="13"/>
    </row>
    <row r="8637" spans="1:6">
      <c r="A8637" s="112"/>
      <c r="B8637" s="12"/>
      <c r="C8637" s="13"/>
      <c r="D8637" s="13"/>
      <c r="E8637" s="13"/>
      <c r="F8637" s="13"/>
    </row>
    <row r="8638" spans="1:6">
      <c r="A8638" s="112"/>
      <c r="B8638" s="12"/>
      <c r="C8638" s="13"/>
      <c r="D8638" s="13"/>
      <c r="E8638" s="13"/>
      <c r="F8638" s="13"/>
    </row>
    <row r="8639" spans="1:6">
      <c r="A8639" s="112"/>
      <c r="B8639" s="12"/>
      <c r="C8639" s="13"/>
      <c r="D8639" s="13"/>
      <c r="E8639" s="13"/>
      <c r="F8639" s="13"/>
    </row>
    <row r="8640" spans="1:6">
      <c r="A8640" s="112"/>
      <c r="B8640" s="12"/>
      <c r="C8640" s="13"/>
      <c r="D8640" s="13"/>
      <c r="E8640" s="13"/>
      <c r="F8640" s="13"/>
    </row>
    <row r="8641" spans="1:6">
      <c r="A8641" s="112"/>
      <c r="B8641" s="12"/>
      <c r="C8641" s="13"/>
      <c r="D8641" s="13"/>
      <c r="E8641" s="13"/>
      <c r="F8641" s="13"/>
    </row>
    <row r="8642" spans="1:6">
      <c r="A8642" s="112"/>
      <c r="B8642" s="12"/>
      <c r="C8642" s="13"/>
      <c r="D8642" s="13"/>
      <c r="E8642" s="13"/>
      <c r="F8642" s="13"/>
    </row>
    <row r="8643" spans="1:6">
      <c r="A8643" s="112"/>
      <c r="B8643" s="12"/>
      <c r="C8643" s="13"/>
      <c r="D8643" s="13"/>
      <c r="E8643" s="13"/>
      <c r="F8643" s="13"/>
    </row>
    <row r="8644" spans="1:6">
      <c r="A8644" s="112"/>
      <c r="B8644" s="12"/>
      <c r="C8644" s="13"/>
      <c r="D8644" s="13"/>
      <c r="E8644" s="13"/>
      <c r="F8644" s="13"/>
    </row>
    <row r="8645" spans="1:6">
      <c r="A8645" s="112"/>
      <c r="B8645" s="12"/>
      <c r="C8645" s="13"/>
      <c r="D8645" s="13"/>
      <c r="E8645" s="13"/>
      <c r="F8645" s="13"/>
    </row>
    <row r="8646" spans="1:6">
      <c r="A8646" s="112"/>
      <c r="B8646" s="12"/>
      <c r="C8646" s="13"/>
      <c r="D8646" s="13"/>
      <c r="E8646" s="13"/>
      <c r="F8646" s="13"/>
    </row>
    <row r="8647" spans="1:6">
      <c r="A8647" s="112"/>
      <c r="B8647" s="12"/>
      <c r="C8647" s="13"/>
      <c r="D8647" s="13"/>
      <c r="E8647" s="13"/>
      <c r="F8647" s="13"/>
    </row>
    <row r="8648" spans="1:6">
      <c r="A8648" s="112"/>
      <c r="B8648" s="12"/>
      <c r="C8648" s="13"/>
      <c r="D8648" s="13"/>
      <c r="E8648" s="13"/>
      <c r="F8648" s="13"/>
    </row>
    <row r="8649" spans="1:6">
      <c r="A8649" s="112"/>
      <c r="B8649" s="12"/>
      <c r="C8649" s="13"/>
      <c r="D8649" s="13"/>
      <c r="E8649" s="13"/>
      <c r="F8649" s="13"/>
    </row>
    <row r="8650" spans="1:6">
      <c r="A8650" s="112"/>
      <c r="B8650" s="12"/>
      <c r="C8650" s="13"/>
      <c r="D8650" s="13"/>
      <c r="E8650" s="13"/>
      <c r="F8650" s="13"/>
    </row>
    <row r="8651" spans="1:6">
      <c r="A8651" s="112"/>
      <c r="B8651" s="12"/>
      <c r="C8651" s="13"/>
      <c r="D8651" s="13"/>
      <c r="E8651" s="13"/>
      <c r="F8651" s="13"/>
    </row>
    <row r="8652" spans="1:6">
      <c r="A8652" s="112"/>
      <c r="B8652" s="12"/>
      <c r="C8652" s="13"/>
      <c r="D8652" s="13"/>
      <c r="E8652" s="13"/>
      <c r="F8652" s="13"/>
    </row>
    <row r="8653" spans="1:6">
      <c r="A8653" s="112"/>
      <c r="B8653" s="12"/>
      <c r="C8653" s="13"/>
      <c r="D8653" s="13"/>
      <c r="E8653" s="13"/>
      <c r="F8653" s="13"/>
    </row>
    <row r="8654" spans="1:6">
      <c r="A8654" s="112"/>
      <c r="B8654" s="12"/>
      <c r="C8654" s="13"/>
      <c r="D8654" s="13"/>
      <c r="E8654" s="13"/>
      <c r="F8654" s="13"/>
    </row>
    <row r="8655" spans="1:6">
      <c r="A8655" s="112"/>
      <c r="B8655" s="12"/>
      <c r="C8655" s="13"/>
      <c r="D8655" s="13"/>
      <c r="E8655" s="13"/>
      <c r="F8655" s="13"/>
    </row>
    <row r="8656" spans="1:6">
      <c r="A8656" s="112"/>
      <c r="B8656" s="12"/>
      <c r="C8656" s="13"/>
      <c r="D8656" s="13"/>
      <c r="E8656" s="13"/>
      <c r="F8656" s="13"/>
    </row>
    <row r="8657" spans="1:6">
      <c r="A8657" s="112"/>
      <c r="B8657" s="12"/>
      <c r="C8657" s="13"/>
      <c r="D8657" s="13"/>
      <c r="E8657" s="13"/>
      <c r="F8657" s="13"/>
    </row>
    <row r="8658" spans="1:6">
      <c r="A8658" s="112"/>
      <c r="B8658" s="12"/>
      <c r="C8658" s="13"/>
      <c r="D8658" s="13"/>
      <c r="E8658" s="13"/>
      <c r="F8658" s="13"/>
    </row>
    <row r="8659" spans="1:6">
      <c r="A8659" s="112"/>
      <c r="B8659" s="12"/>
      <c r="C8659" s="13"/>
      <c r="D8659" s="13"/>
      <c r="E8659" s="13"/>
      <c r="F8659" s="13"/>
    </row>
    <row r="8660" spans="1:6">
      <c r="A8660" s="112"/>
      <c r="B8660" s="12"/>
      <c r="C8660" s="13"/>
      <c r="D8660" s="13"/>
      <c r="E8660" s="13"/>
      <c r="F8660" s="13"/>
    </row>
    <row r="8661" spans="1:6">
      <c r="A8661" s="112"/>
      <c r="B8661" s="12"/>
      <c r="C8661" s="13"/>
      <c r="D8661" s="13"/>
      <c r="E8661" s="13"/>
      <c r="F8661" s="13"/>
    </row>
    <row r="8662" spans="1:6">
      <c r="A8662" s="112"/>
      <c r="B8662" s="12"/>
      <c r="C8662" s="13"/>
      <c r="D8662" s="13"/>
      <c r="E8662" s="13"/>
      <c r="F8662" s="13"/>
    </row>
    <row r="8663" spans="1:6">
      <c r="A8663" s="112"/>
      <c r="B8663" s="12"/>
      <c r="C8663" s="13"/>
      <c r="D8663" s="13"/>
      <c r="E8663" s="13"/>
      <c r="F8663" s="13"/>
    </row>
    <row r="8664" spans="1:6">
      <c r="A8664" s="112"/>
      <c r="B8664" s="12"/>
      <c r="C8664" s="13"/>
      <c r="D8664" s="13"/>
      <c r="E8664" s="13"/>
      <c r="F8664" s="13"/>
    </row>
    <row r="8665" spans="1:6">
      <c r="A8665" s="112"/>
      <c r="B8665" s="12"/>
      <c r="C8665" s="13"/>
      <c r="D8665" s="13"/>
      <c r="E8665" s="13"/>
      <c r="F8665" s="13"/>
    </row>
    <row r="8666" spans="1:6">
      <c r="A8666" s="112"/>
      <c r="B8666" s="12"/>
      <c r="C8666" s="13"/>
      <c r="D8666" s="13"/>
      <c r="E8666" s="13"/>
      <c r="F8666" s="13"/>
    </row>
    <row r="8667" spans="1:6">
      <c r="A8667" s="112"/>
      <c r="B8667" s="12"/>
      <c r="C8667" s="13"/>
      <c r="D8667" s="13"/>
      <c r="E8667" s="13"/>
      <c r="F8667" s="13"/>
    </row>
    <row r="8668" spans="1:6">
      <c r="A8668" s="112"/>
      <c r="B8668" s="12"/>
      <c r="C8668" s="13"/>
      <c r="D8668" s="13"/>
      <c r="E8668" s="13"/>
      <c r="F8668" s="13"/>
    </row>
    <row r="8669" spans="1:6">
      <c r="A8669" s="112"/>
      <c r="B8669" s="12"/>
      <c r="C8669" s="13"/>
      <c r="D8669" s="13"/>
      <c r="E8669" s="13"/>
      <c r="F8669" s="13"/>
    </row>
    <row r="8670" spans="1:6">
      <c r="A8670" s="112"/>
      <c r="B8670" s="12"/>
      <c r="C8670" s="13"/>
      <c r="D8670" s="13"/>
      <c r="E8670" s="13"/>
      <c r="F8670" s="13"/>
    </row>
    <row r="8671" spans="1:6">
      <c r="A8671" s="112"/>
      <c r="B8671" s="12"/>
      <c r="C8671" s="13"/>
      <c r="D8671" s="13"/>
      <c r="E8671" s="13"/>
      <c r="F8671" s="13"/>
    </row>
    <row r="8672" spans="1:6">
      <c r="A8672" s="112"/>
      <c r="B8672" s="12"/>
      <c r="C8672" s="13"/>
      <c r="D8672" s="13"/>
      <c r="E8672" s="13"/>
      <c r="F8672" s="13"/>
    </row>
    <row r="8673" spans="1:6">
      <c r="A8673" s="112"/>
      <c r="B8673" s="12"/>
      <c r="C8673" s="13"/>
      <c r="D8673" s="13"/>
      <c r="E8673" s="13"/>
      <c r="F8673" s="13"/>
    </row>
    <row r="8674" spans="1:6">
      <c r="A8674" s="112"/>
      <c r="B8674" s="12"/>
      <c r="C8674" s="13"/>
      <c r="D8674" s="13"/>
      <c r="E8674" s="13"/>
      <c r="F8674" s="13"/>
    </row>
    <row r="8675" spans="1:6">
      <c r="A8675" s="112"/>
      <c r="B8675" s="12"/>
      <c r="C8675" s="13"/>
      <c r="D8675" s="13"/>
      <c r="E8675" s="13"/>
      <c r="F8675" s="13"/>
    </row>
    <row r="8676" spans="1:6">
      <c r="A8676" s="112"/>
      <c r="B8676" s="12"/>
      <c r="C8676" s="13"/>
      <c r="D8676" s="13"/>
      <c r="E8676" s="13"/>
      <c r="F8676" s="13"/>
    </row>
    <row r="8677" spans="1:6">
      <c r="A8677" s="112"/>
      <c r="B8677" s="12"/>
      <c r="C8677" s="13"/>
      <c r="D8677" s="13"/>
      <c r="E8677" s="13"/>
      <c r="F8677" s="13"/>
    </row>
    <row r="8678" spans="1:6">
      <c r="A8678" s="112"/>
      <c r="B8678" s="12"/>
      <c r="C8678" s="13"/>
      <c r="D8678" s="13"/>
      <c r="E8678" s="13"/>
      <c r="F8678" s="13"/>
    </row>
    <row r="8679" spans="1:6">
      <c r="A8679" s="112"/>
      <c r="B8679" s="12"/>
      <c r="C8679" s="13"/>
      <c r="D8679" s="13"/>
      <c r="E8679" s="13"/>
      <c r="F8679" s="13"/>
    </row>
    <row r="8680" spans="1:6">
      <c r="A8680" s="112"/>
      <c r="B8680" s="12"/>
      <c r="C8680" s="13"/>
      <c r="D8680" s="13"/>
      <c r="E8680" s="13"/>
      <c r="F8680" s="13"/>
    </row>
    <row r="8681" spans="1:6">
      <c r="A8681" s="112"/>
      <c r="B8681" s="12"/>
      <c r="C8681" s="13"/>
      <c r="D8681" s="13"/>
      <c r="E8681" s="13"/>
      <c r="F8681" s="13"/>
    </row>
    <row r="8682" spans="1:6">
      <c r="A8682" s="112"/>
      <c r="B8682" s="12"/>
      <c r="C8682" s="13"/>
      <c r="D8682" s="13"/>
      <c r="E8682" s="13"/>
      <c r="F8682" s="13"/>
    </row>
    <row r="8683" spans="1:6">
      <c r="A8683" s="112"/>
      <c r="B8683" s="12"/>
      <c r="C8683" s="13"/>
      <c r="D8683" s="13"/>
      <c r="E8683" s="13"/>
      <c r="F8683" s="13"/>
    </row>
    <row r="8684" spans="1:6">
      <c r="A8684" s="112"/>
      <c r="B8684" s="12"/>
      <c r="C8684" s="13"/>
      <c r="D8684" s="13"/>
      <c r="E8684" s="13"/>
      <c r="F8684" s="13"/>
    </row>
    <row r="8685" spans="1:6">
      <c r="A8685" s="112"/>
      <c r="B8685" s="12"/>
      <c r="C8685" s="13"/>
      <c r="D8685" s="13"/>
      <c r="E8685" s="13"/>
      <c r="F8685" s="13"/>
    </row>
    <row r="8686" spans="1:6">
      <c r="A8686" s="112"/>
      <c r="B8686" s="12"/>
      <c r="C8686" s="13"/>
      <c r="D8686" s="13"/>
      <c r="E8686" s="13"/>
      <c r="F8686" s="13"/>
    </row>
    <row r="8687" spans="1:6">
      <c r="A8687" s="112"/>
      <c r="B8687" s="12"/>
      <c r="C8687" s="13"/>
      <c r="D8687" s="13"/>
      <c r="E8687" s="13"/>
      <c r="F8687" s="13"/>
    </row>
    <row r="8688" spans="1:6">
      <c r="A8688" s="112"/>
      <c r="B8688" s="12"/>
      <c r="C8688" s="13"/>
      <c r="D8688" s="13"/>
      <c r="E8688" s="13"/>
      <c r="F8688" s="13"/>
    </row>
    <row r="8689" spans="1:6">
      <c r="A8689" s="112"/>
      <c r="B8689" s="12"/>
      <c r="C8689" s="13"/>
      <c r="D8689" s="13"/>
      <c r="E8689" s="13"/>
      <c r="F8689" s="13"/>
    </row>
    <row r="8690" spans="1:6">
      <c r="A8690" s="112"/>
      <c r="B8690" s="12"/>
      <c r="C8690" s="13"/>
      <c r="D8690" s="13"/>
      <c r="E8690" s="13"/>
      <c r="F8690" s="13"/>
    </row>
    <row r="8691" spans="1:6">
      <c r="A8691" s="112"/>
      <c r="B8691" s="12"/>
      <c r="C8691" s="13"/>
      <c r="D8691" s="13"/>
      <c r="E8691" s="13"/>
      <c r="F8691" s="13"/>
    </row>
    <row r="8692" spans="1:6">
      <c r="A8692" s="112"/>
      <c r="B8692" s="12"/>
      <c r="C8692" s="13"/>
      <c r="D8692" s="13"/>
      <c r="E8692" s="13"/>
      <c r="F8692" s="13"/>
    </row>
    <row r="8693" spans="1:6">
      <c r="A8693" s="112"/>
      <c r="B8693" s="12"/>
      <c r="C8693" s="13"/>
      <c r="D8693" s="13"/>
      <c r="E8693" s="13"/>
      <c r="F8693" s="13"/>
    </row>
    <row r="8694" spans="1:6">
      <c r="A8694" s="112"/>
      <c r="B8694" s="12"/>
      <c r="C8694" s="13"/>
      <c r="D8694" s="13"/>
      <c r="E8694" s="13"/>
      <c r="F8694" s="13"/>
    </row>
    <row r="8695" spans="1:6">
      <c r="A8695" s="112"/>
      <c r="B8695" s="12"/>
      <c r="C8695" s="13"/>
      <c r="D8695" s="13"/>
      <c r="E8695" s="13"/>
      <c r="F8695" s="13"/>
    </row>
    <row r="8696" spans="1:6">
      <c r="A8696" s="112"/>
      <c r="B8696" s="12"/>
      <c r="C8696" s="13"/>
      <c r="D8696" s="13"/>
      <c r="E8696" s="13"/>
      <c r="F8696" s="13"/>
    </row>
    <row r="8697" spans="1:6">
      <c r="A8697" s="112"/>
      <c r="B8697" s="12"/>
      <c r="C8697" s="13"/>
      <c r="D8697" s="13"/>
      <c r="E8697" s="13"/>
      <c r="F8697" s="13"/>
    </row>
    <row r="8698" spans="1:6">
      <c r="A8698" s="112"/>
      <c r="B8698" s="12"/>
      <c r="C8698" s="13"/>
      <c r="D8698" s="13"/>
      <c r="E8698" s="13"/>
      <c r="F8698" s="13"/>
    </row>
    <row r="8699" spans="1:6">
      <c r="A8699" s="112"/>
      <c r="B8699" s="12"/>
      <c r="C8699" s="13"/>
      <c r="D8699" s="13"/>
      <c r="E8699" s="13"/>
      <c r="F8699" s="13"/>
    </row>
    <row r="8700" spans="1:6">
      <c r="A8700" s="112"/>
      <c r="B8700" s="12"/>
      <c r="C8700" s="13"/>
      <c r="D8700" s="13"/>
      <c r="E8700" s="13"/>
      <c r="F8700" s="13"/>
    </row>
    <row r="8701" spans="1:6">
      <c r="A8701" s="112"/>
      <c r="B8701" s="12"/>
      <c r="C8701" s="13"/>
      <c r="D8701" s="13"/>
      <c r="E8701" s="13"/>
      <c r="F8701" s="13"/>
    </row>
    <row r="8702" spans="1:6">
      <c r="A8702" s="112"/>
      <c r="B8702" s="12"/>
      <c r="C8702" s="13"/>
      <c r="D8702" s="13"/>
      <c r="E8702" s="13"/>
      <c r="F8702" s="13"/>
    </row>
    <row r="8703" spans="1:6">
      <c r="A8703" s="112"/>
      <c r="B8703" s="12"/>
      <c r="C8703" s="13"/>
      <c r="D8703" s="13"/>
      <c r="E8703" s="13"/>
      <c r="F8703" s="13"/>
    </row>
    <row r="8704" spans="1:6">
      <c r="A8704" s="112"/>
      <c r="B8704" s="12"/>
      <c r="C8704" s="13"/>
      <c r="D8704" s="13"/>
      <c r="E8704" s="13"/>
      <c r="F8704" s="13"/>
    </row>
    <row r="8705" spans="1:6">
      <c r="A8705" s="112"/>
      <c r="B8705" s="12"/>
      <c r="C8705" s="13"/>
      <c r="D8705" s="13"/>
      <c r="E8705" s="13"/>
      <c r="F8705" s="13"/>
    </row>
    <row r="8706" spans="1:6">
      <c r="A8706" s="112"/>
      <c r="B8706" s="12"/>
      <c r="C8706" s="13"/>
      <c r="D8706" s="13"/>
      <c r="E8706" s="13"/>
      <c r="F8706" s="13"/>
    </row>
    <row r="8707" spans="1:6">
      <c r="A8707" s="112"/>
      <c r="B8707" s="12"/>
      <c r="C8707" s="13"/>
      <c r="D8707" s="13"/>
      <c r="E8707" s="13"/>
      <c r="F8707" s="13"/>
    </row>
    <row r="8708" spans="1:6">
      <c r="A8708" s="112"/>
      <c r="B8708" s="12"/>
      <c r="C8708" s="13"/>
      <c r="D8708" s="13"/>
      <c r="E8708" s="13"/>
      <c r="F8708" s="13"/>
    </row>
    <row r="8709" spans="1:6">
      <c r="A8709" s="112"/>
      <c r="B8709" s="12"/>
      <c r="C8709" s="13"/>
      <c r="D8709" s="13"/>
      <c r="E8709" s="13"/>
      <c r="F8709" s="13"/>
    </row>
    <row r="8710" spans="1:6">
      <c r="A8710" s="112"/>
      <c r="B8710" s="12"/>
      <c r="C8710" s="13"/>
      <c r="D8710" s="13"/>
      <c r="E8710" s="13"/>
      <c r="F8710" s="13"/>
    </row>
    <row r="8711" spans="1:6">
      <c r="A8711" s="112"/>
      <c r="B8711" s="12"/>
      <c r="C8711" s="13"/>
      <c r="D8711" s="13"/>
      <c r="E8711" s="13"/>
      <c r="F8711" s="13"/>
    </row>
    <row r="8712" spans="1:6">
      <c r="A8712" s="112"/>
      <c r="B8712" s="12"/>
      <c r="C8712" s="13"/>
      <c r="D8712" s="13"/>
      <c r="E8712" s="13"/>
      <c r="F8712" s="13"/>
    </row>
    <row r="8713" spans="1:6">
      <c r="A8713" s="112"/>
      <c r="B8713" s="12"/>
      <c r="C8713" s="13"/>
      <c r="D8713" s="13"/>
      <c r="E8713" s="13"/>
      <c r="F8713" s="13"/>
    </row>
    <row r="8714" spans="1:6">
      <c r="A8714" s="112"/>
      <c r="B8714" s="12"/>
      <c r="C8714" s="13"/>
      <c r="D8714" s="13"/>
      <c r="E8714" s="13"/>
      <c r="F8714" s="13"/>
    </row>
    <row r="8715" spans="1:6">
      <c r="A8715" s="112"/>
      <c r="B8715" s="12"/>
      <c r="C8715" s="13"/>
      <c r="D8715" s="13"/>
      <c r="E8715" s="13"/>
      <c r="F8715" s="13"/>
    </row>
    <row r="8716" spans="1:6">
      <c r="A8716" s="112"/>
      <c r="B8716" s="12"/>
      <c r="C8716" s="13"/>
      <c r="D8716" s="13"/>
      <c r="E8716" s="13"/>
      <c r="F8716" s="13"/>
    </row>
    <row r="8717" spans="1:6">
      <c r="A8717" s="112"/>
      <c r="B8717" s="12"/>
      <c r="C8717" s="13"/>
      <c r="D8717" s="13"/>
      <c r="E8717" s="13"/>
      <c r="F8717" s="13"/>
    </row>
    <row r="8718" spans="1:6">
      <c r="A8718" s="112"/>
      <c r="B8718" s="12"/>
      <c r="C8718" s="13"/>
      <c r="D8718" s="13"/>
      <c r="E8718" s="13"/>
      <c r="F8718" s="13"/>
    </row>
    <row r="8719" spans="1:6">
      <c r="A8719" s="112"/>
      <c r="B8719" s="12"/>
      <c r="C8719" s="13"/>
      <c r="D8719" s="13"/>
      <c r="E8719" s="13"/>
      <c r="F8719" s="13"/>
    </row>
    <row r="8720" spans="1:6">
      <c r="A8720" s="112"/>
      <c r="B8720" s="12"/>
      <c r="C8720" s="13"/>
      <c r="D8720" s="13"/>
      <c r="E8720" s="13"/>
      <c r="F8720" s="13"/>
    </row>
    <row r="8721" spans="1:6">
      <c r="A8721" s="112"/>
      <c r="B8721" s="12"/>
      <c r="C8721" s="13"/>
      <c r="D8721" s="13"/>
      <c r="E8721" s="13"/>
      <c r="F8721" s="13"/>
    </row>
    <row r="8722" spans="1:6">
      <c r="A8722" s="112"/>
      <c r="B8722" s="12"/>
      <c r="C8722" s="13"/>
      <c r="D8722" s="13"/>
      <c r="E8722" s="13"/>
      <c r="F8722" s="13"/>
    </row>
    <row r="8723" spans="1:6">
      <c r="A8723" s="112"/>
      <c r="B8723" s="12"/>
      <c r="C8723" s="13"/>
      <c r="D8723" s="13"/>
      <c r="E8723" s="13"/>
      <c r="F8723" s="13"/>
    </row>
    <row r="8724" spans="1:6">
      <c r="A8724" s="112"/>
      <c r="B8724" s="12"/>
      <c r="C8724" s="13"/>
      <c r="D8724" s="13"/>
      <c r="E8724" s="13"/>
      <c r="F8724" s="13"/>
    </row>
    <row r="8725" spans="1:6">
      <c r="A8725" s="112"/>
      <c r="B8725" s="12"/>
      <c r="C8725" s="13"/>
      <c r="D8725" s="13"/>
      <c r="E8725" s="13"/>
      <c r="F8725" s="13"/>
    </row>
    <row r="8726" spans="1:6">
      <c r="A8726" s="112"/>
      <c r="B8726" s="12"/>
      <c r="C8726" s="13"/>
      <c r="D8726" s="13"/>
      <c r="E8726" s="13"/>
      <c r="F8726" s="13"/>
    </row>
    <row r="8727" spans="1:6">
      <c r="A8727" s="112"/>
      <c r="B8727" s="12"/>
      <c r="C8727" s="13"/>
      <c r="D8727" s="13"/>
      <c r="E8727" s="13"/>
      <c r="F8727" s="13"/>
    </row>
    <row r="8728" spans="1:6">
      <c r="A8728" s="112"/>
      <c r="B8728" s="12"/>
      <c r="C8728" s="13"/>
      <c r="D8728" s="13"/>
      <c r="E8728" s="13"/>
      <c r="F8728" s="13"/>
    </row>
    <row r="8729" spans="1:6">
      <c r="A8729" s="112"/>
      <c r="B8729" s="12"/>
      <c r="C8729" s="13"/>
      <c r="D8729" s="13"/>
      <c r="E8729" s="13"/>
      <c r="F8729" s="13"/>
    </row>
    <row r="8730" spans="1:6">
      <c r="A8730" s="112"/>
      <c r="B8730" s="12"/>
      <c r="C8730" s="13"/>
      <c r="D8730" s="13"/>
      <c r="E8730" s="13"/>
      <c r="F8730" s="13"/>
    </row>
    <row r="8731" spans="1:6">
      <c r="A8731" s="112"/>
      <c r="B8731" s="12"/>
      <c r="C8731" s="13"/>
      <c r="D8731" s="13"/>
      <c r="E8731" s="13"/>
      <c r="F8731" s="13"/>
    </row>
    <row r="8732" spans="1:6">
      <c r="A8732" s="112"/>
      <c r="B8732" s="12"/>
      <c r="C8732" s="13"/>
      <c r="D8732" s="13"/>
      <c r="E8732" s="13"/>
      <c r="F8732" s="13"/>
    </row>
    <row r="8733" spans="1:6">
      <c r="A8733" s="112"/>
      <c r="B8733" s="12"/>
      <c r="C8733" s="13"/>
      <c r="D8733" s="13"/>
      <c r="E8733" s="13"/>
      <c r="F8733" s="13"/>
    </row>
    <row r="8734" spans="1:6">
      <c r="A8734" s="112"/>
      <c r="B8734" s="12"/>
      <c r="C8734" s="13"/>
      <c r="D8734" s="13"/>
      <c r="E8734" s="13"/>
      <c r="F8734" s="13"/>
    </row>
    <row r="8735" spans="1:6">
      <c r="A8735" s="112"/>
      <c r="B8735" s="12"/>
      <c r="C8735" s="13"/>
      <c r="D8735" s="13"/>
      <c r="E8735" s="13"/>
      <c r="F8735" s="13"/>
    </row>
    <row r="8736" spans="1:6">
      <c r="A8736" s="112"/>
      <c r="B8736" s="12"/>
      <c r="C8736" s="13"/>
      <c r="D8736" s="13"/>
      <c r="E8736" s="13"/>
      <c r="F8736" s="13"/>
    </row>
    <row r="8737" spans="1:6">
      <c r="A8737" s="112"/>
      <c r="B8737" s="12"/>
      <c r="C8737" s="13"/>
      <c r="D8737" s="13"/>
      <c r="E8737" s="13"/>
      <c r="F8737" s="13"/>
    </row>
    <row r="8738" spans="1:6">
      <c r="A8738" s="112"/>
      <c r="B8738" s="12"/>
      <c r="C8738" s="13"/>
      <c r="D8738" s="13"/>
      <c r="E8738" s="13"/>
      <c r="F8738" s="13"/>
    </row>
    <row r="8739" spans="1:6">
      <c r="A8739" s="112"/>
      <c r="B8739" s="12"/>
      <c r="C8739" s="13"/>
      <c r="D8739" s="13"/>
      <c r="E8739" s="13"/>
      <c r="F8739" s="13"/>
    </row>
    <row r="8740" spans="1:6">
      <c r="A8740" s="112"/>
      <c r="B8740" s="12"/>
      <c r="C8740" s="13"/>
      <c r="D8740" s="13"/>
      <c r="E8740" s="13"/>
      <c r="F8740" s="13"/>
    </row>
    <row r="8741" spans="1:6">
      <c r="A8741" s="112"/>
      <c r="B8741" s="12"/>
      <c r="C8741" s="13"/>
      <c r="D8741" s="13"/>
      <c r="E8741" s="13"/>
      <c r="F8741" s="13"/>
    </row>
    <row r="8742" spans="1:6">
      <c r="A8742" s="112"/>
      <c r="B8742" s="12"/>
      <c r="C8742" s="13"/>
      <c r="D8742" s="13"/>
      <c r="E8742" s="13"/>
      <c r="F8742" s="13"/>
    </row>
    <row r="8743" spans="1:6">
      <c r="A8743" s="112"/>
      <c r="B8743" s="12"/>
      <c r="C8743" s="13"/>
      <c r="D8743" s="13"/>
      <c r="E8743" s="13"/>
      <c r="F8743" s="13"/>
    </row>
    <row r="8744" spans="1:6">
      <c r="A8744" s="112"/>
      <c r="B8744" s="12"/>
      <c r="C8744" s="13"/>
      <c r="D8744" s="13"/>
      <c r="E8744" s="13"/>
      <c r="F8744" s="13"/>
    </row>
    <row r="8745" spans="1:6">
      <c r="A8745" s="112"/>
      <c r="B8745" s="12"/>
      <c r="C8745" s="13"/>
      <c r="D8745" s="13"/>
      <c r="E8745" s="13"/>
      <c r="F8745" s="13"/>
    </row>
    <row r="8746" spans="1:6">
      <c r="A8746" s="112"/>
      <c r="B8746" s="12"/>
      <c r="C8746" s="13"/>
      <c r="D8746" s="13"/>
      <c r="E8746" s="13"/>
      <c r="F8746" s="13"/>
    </row>
    <row r="8747" spans="1:6">
      <c r="A8747" s="112"/>
      <c r="B8747" s="12"/>
      <c r="C8747" s="13"/>
      <c r="D8747" s="13"/>
      <c r="E8747" s="13"/>
      <c r="F8747" s="13"/>
    </row>
    <row r="8748" spans="1:6">
      <c r="A8748" s="112"/>
      <c r="B8748" s="12"/>
      <c r="C8748" s="13"/>
      <c r="D8748" s="13"/>
      <c r="E8748" s="13"/>
      <c r="F8748" s="13"/>
    </row>
    <row r="8749" spans="1:6">
      <c r="A8749" s="112"/>
      <c r="B8749" s="12"/>
      <c r="C8749" s="13"/>
      <c r="D8749" s="13"/>
      <c r="E8749" s="13"/>
      <c r="F8749" s="13"/>
    </row>
    <row r="8750" spans="1:6">
      <c r="A8750" s="112"/>
      <c r="B8750" s="12"/>
      <c r="C8750" s="13"/>
      <c r="D8750" s="13"/>
      <c r="E8750" s="13"/>
      <c r="F8750" s="13"/>
    </row>
    <row r="8751" spans="1:6">
      <c r="A8751" s="112"/>
      <c r="B8751" s="12"/>
      <c r="C8751" s="13"/>
      <c r="D8751" s="13"/>
      <c r="E8751" s="13"/>
      <c r="F8751" s="13"/>
    </row>
    <row r="8752" spans="1:6">
      <c r="A8752" s="112"/>
      <c r="B8752" s="12"/>
      <c r="C8752" s="13"/>
      <c r="D8752" s="13"/>
      <c r="E8752" s="13"/>
      <c r="F8752" s="13"/>
    </row>
    <row r="8753" spans="1:6">
      <c r="A8753" s="112"/>
      <c r="B8753" s="12"/>
      <c r="C8753" s="13"/>
      <c r="D8753" s="13"/>
      <c r="E8753" s="13"/>
      <c r="F8753" s="13"/>
    </row>
    <row r="8754" spans="1:6">
      <c r="A8754" s="112"/>
      <c r="B8754" s="12"/>
      <c r="C8754" s="13"/>
      <c r="D8754" s="13"/>
      <c r="E8754" s="13"/>
      <c r="F8754" s="13"/>
    </row>
    <row r="8755" spans="1:6">
      <c r="A8755" s="112"/>
      <c r="B8755" s="12"/>
      <c r="C8755" s="13"/>
      <c r="D8755" s="13"/>
      <c r="E8755" s="13"/>
      <c r="F8755" s="13"/>
    </row>
    <row r="8756" spans="1:6">
      <c r="A8756" s="112"/>
      <c r="B8756" s="12"/>
      <c r="C8756" s="13"/>
      <c r="D8756" s="13"/>
      <c r="E8756" s="13"/>
      <c r="F8756" s="13"/>
    </row>
    <row r="8757" spans="1:6">
      <c r="A8757" s="112"/>
      <c r="B8757" s="12"/>
      <c r="C8757" s="13"/>
      <c r="D8757" s="13"/>
      <c r="E8757" s="13"/>
      <c r="F8757" s="13"/>
    </row>
    <row r="8758" spans="1:6">
      <c r="A8758" s="112"/>
      <c r="B8758" s="12"/>
      <c r="C8758" s="13"/>
      <c r="D8758" s="13"/>
      <c r="E8758" s="13"/>
      <c r="F8758" s="13"/>
    </row>
    <row r="8759" spans="1:6">
      <c r="A8759" s="112"/>
      <c r="B8759" s="12"/>
      <c r="C8759" s="13"/>
      <c r="D8759" s="13"/>
      <c r="E8759" s="13"/>
      <c r="F8759" s="13"/>
    </row>
    <row r="8760" spans="1:6">
      <c r="A8760" s="112"/>
      <c r="B8760" s="12"/>
      <c r="C8760" s="13"/>
      <c r="D8760" s="13"/>
      <c r="E8760" s="13"/>
      <c r="F8760" s="13"/>
    </row>
    <row r="8761" spans="1:6">
      <c r="A8761" s="112"/>
      <c r="B8761" s="12"/>
      <c r="C8761" s="13"/>
      <c r="D8761" s="13"/>
      <c r="E8761" s="13"/>
      <c r="F8761" s="13"/>
    </row>
    <row r="8762" spans="1:6">
      <c r="A8762" s="112"/>
      <c r="B8762" s="12"/>
      <c r="C8762" s="13"/>
      <c r="D8762" s="13"/>
      <c r="E8762" s="13"/>
      <c r="F8762" s="13"/>
    </row>
    <row r="8763" spans="1:6">
      <c r="A8763" s="112"/>
      <c r="B8763" s="12"/>
      <c r="C8763" s="13"/>
      <c r="D8763" s="13"/>
      <c r="E8763" s="13"/>
      <c r="F8763" s="13"/>
    </row>
    <row r="8764" spans="1:6">
      <c r="A8764" s="112"/>
      <c r="B8764" s="12"/>
      <c r="C8764" s="13"/>
      <c r="D8764" s="13"/>
      <c r="E8764" s="13"/>
      <c r="F8764" s="13"/>
    </row>
    <row r="8765" spans="1:6">
      <c r="A8765" s="112"/>
      <c r="B8765" s="12"/>
      <c r="C8765" s="13"/>
      <c r="D8765" s="13"/>
      <c r="E8765" s="13"/>
      <c r="F8765" s="13"/>
    </row>
    <row r="8766" spans="1:6">
      <c r="A8766" s="112"/>
      <c r="B8766" s="12"/>
      <c r="C8766" s="13"/>
      <c r="D8766" s="13"/>
      <c r="E8766" s="13"/>
      <c r="F8766" s="13"/>
    </row>
    <row r="8767" spans="1:6">
      <c r="A8767" s="112"/>
      <c r="B8767" s="12"/>
      <c r="C8767" s="13"/>
      <c r="D8767" s="13"/>
      <c r="E8767" s="13"/>
      <c r="F8767" s="13"/>
    </row>
    <row r="8768" spans="1:6">
      <c r="A8768" s="112"/>
      <c r="B8768" s="12"/>
      <c r="C8768" s="13"/>
      <c r="D8768" s="13"/>
      <c r="E8768" s="13"/>
      <c r="F8768" s="13"/>
    </row>
    <row r="8769" spans="1:6">
      <c r="A8769" s="112"/>
      <c r="B8769" s="12"/>
      <c r="C8769" s="13"/>
      <c r="D8769" s="13"/>
      <c r="E8769" s="13"/>
      <c r="F8769" s="13"/>
    </row>
    <row r="8770" spans="1:6">
      <c r="A8770" s="112"/>
      <c r="B8770" s="12"/>
      <c r="C8770" s="13"/>
      <c r="D8770" s="13"/>
      <c r="E8770" s="13"/>
      <c r="F8770" s="13"/>
    </row>
    <row r="8771" spans="1:6">
      <c r="A8771" s="112"/>
      <c r="B8771" s="12"/>
      <c r="C8771" s="13"/>
      <c r="D8771" s="13"/>
      <c r="E8771" s="13"/>
      <c r="F8771" s="13"/>
    </row>
    <row r="8772" spans="1:6">
      <c r="A8772" s="112"/>
      <c r="B8772" s="12"/>
      <c r="C8772" s="13"/>
      <c r="D8772" s="13"/>
      <c r="E8772" s="13"/>
      <c r="F8772" s="13"/>
    </row>
    <row r="8773" spans="1:6">
      <c r="A8773" s="112"/>
      <c r="B8773" s="12"/>
      <c r="C8773" s="13"/>
      <c r="D8773" s="13"/>
      <c r="E8773" s="13"/>
      <c r="F8773" s="13"/>
    </row>
    <row r="8774" spans="1:6">
      <c r="A8774" s="112"/>
      <c r="B8774" s="12"/>
      <c r="C8774" s="13"/>
      <c r="D8774" s="13"/>
      <c r="E8774" s="13"/>
      <c r="F8774" s="13"/>
    </row>
    <row r="8775" spans="1:6">
      <c r="A8775" s="112"/>
      <c r="B8775" s="12"/>
      <c r="C8775" s="13"/>
      <c r="D8775" s="13"/>
      <c r="E8775" s="13"/>
      <c r="F8775" s="13"/>
    </row>
    <row r="8776" spans="1:6">
      <c r="A8776" s="112"/>
      <c r="B8776" s="12"/>
      <c r="C8776" s="13"/>
      <c r="D8776" s="13"/>
      <c r="E8776" s="13"/>
      <c r="F8776" s="13"/>
    </row>
    <row r="8777" spans="1:6">
      <c r="A8777" s="112"/>
      <c r="B8777" s="12"/>
      <c r="C8777" s="13"/>
      <c r="D8777" s="13"/>
      <c r="E8777" s="13"/>
      <c r="F8777" s="13"/>
    </row>
    <row r="8778" spans="1:6">
      <c r="A8778" s="112"/>
      <c r="B8778" s="12"/>
      <c r="C8778" s="13"/>
      <c r="D8778" s="13"/>
      <c r="E8778" s="13"/>
      <c r="F8778" s="13"/>
    </row>
    <row r="8779" spans="1:6">
      <c r="A8779" s="112"/>
      <c r="B8779" s="12"/>
      <c r="C8779" s="13"/>
      <c r="D8779" s="13"/>
      <c r="E8779" s="13"/>
      <c r="F8779" s="13"/>
    </row>
    <row r="8780" spans="1:6" ht="15" customHeight="1">
      <c r="A8780" s="112"/>
      <c r="B8780" s="12"/>
      <c r="C8780" s="13"/>
      <c r="D8780" s="13"/>
      <c r="E8780" s="13"/>
      <c r="F8780" s="13"/>
    </row>
    <row r="8781" spans="1:6">
      <c r="A8781" s="112"/>
      <c r="B8781" s="12"/>
      <c r="C8781" s="13"/>
      <c r="D8781" s="13"/>
      <c r="E8781" s="13"/>
      <c r="F8781" s="13"/>
    </row>
    <row r="8782" spans="1:6">
      <c r="A8782" s="112"/>
      <c r="B8782" s="12"/>
      <c r="C8782" s="13"/>
      <c r="D8782" s="13"/>
      <c r="E8782" s="13"/>
      <c r="F8782" s="13"/>
    </row>
    <row r="8783" spans="1:6">
      <c r="A8783" s="112"/>
      <c r="B8783" s="12"/>
      <c r="C8783" s="13"/>
      <c r="D8783" s="13"/>
      <c r="E8783" s="13"/>
      <c r="F8783" s="13"/>
    </row>
    <row r="8784" spans="1:6">
      <c r="A8784" s="112"/>
      <c r="B8784" s="12"/>
      <c r="C8784" s="13"/>
      <c r="D8784" s="13"/>
      <c r="E8784" s="13"/>
      <c r="F8784" s="13"/>
    </row>
    <row r="8785" spans="1:6">
      <c r="A8785" s="112"/>
      <c r="B8785" s="12"/>
      <c r="C8785" s="13"/>
      <c r="D8785" s="13"/>
      <c r="E8785" s="13"/>
      <c r="F8785" s="13"/>
    </row>
    <row r="8786" spans="1:6">
      <c r="A8786" s="112"/>
      <c r="B8786" s="12"/>
      <c r="C8786" s="13"/>
      <c r="D8786" s="13"/>
      <c r="E8786" s="13"/>
      <c r="F8786" s="13"/>
    </row>
    <row r="8787" spans="1:6">
      <c r="A8787" s="112"/>
      <c r="B8787" s="12"/>
      <c r="C8787" s="13"/>
      <c r="D8787" s="13"/>
      <c r="E8787" s="13"/>
      <c r="F8787" s="13"/>
    </row>
    <row r="8788" spans="1:6">
      <c r="A8788" s="112"/>
      <c r="B8788" s="12"/>
      <c r="C8788" s="13"/>
      <c r="D8788" s="13"/>
      <c r="E8788" s="13"/>
      <c r="F8788" s="13"/>
    </row>
    <row r="8789" spans="1:6">
      <c r="A8789" s="112"/>
      <c r="B8789" s="12"/>
      <c r="C8789" s="13"/>
      <c r="D8789" s="13"/>
      <c r="E8789" s="13"/>
      <c r="F8789" s="13"/>
    </row>
    <row r="8790" spans="1:6">
      <c r="A8790" s="112"/>
      <c r="B8790" s="12"/>
      <c r="C8790" s="13"/>
      <c r="D8790" s="13"/>
      <c r="E8790" s="13"/>
      <c r="F8790" s="13"/>
    </row>
    <row r="8791" spans="1:6">
      <c r="A8791" s="112"/>
      <c r="B8791" s="12"/>
      <c r="C8791" s="13"/>
      <c r="D8791" s="13"/>
      <c r="E8791" s="13"/>
      <c r="F8791" s="13"/>
    </row>
    <row r="8792" spans="1:6">
      <c r="A8792" s="112"/>
      <c r="B8792" s="12"/>
      <c r="C8792" s="13"/>
      <c r="D8792" s="13"/>
      <c r="E8792" s="13"/>
      <c r="F8792" s="13"/>
    </row>
    <row r="8793" spans="1:6">
      <c r="A8793" s="112"/>
      <c r="B8793" s="12"/>
      <c r="C8793" s="13"/>
      <c r="D8793" s="13"/>
      <c r="E8793" s="13"/>
      <c r="F8793" s="13"/>
    </row>
    <row r="8794" spans="1:6">
      <c r="A8794" s="112"/>
      <c r="B8794" s="12"/>
      <c r="C8794" s="13"/>
      <c r="D8794" s="13"/>
      <c r="E8794" s="13"/>
      <c r="F8794" s="13"/>
    </row>
    <row r="8795" spans="1:6">
      <c r="A8795" s="112"/>
      <c r="B8795" s="12"/>
      <c r="C8795" s="13"/>
      <c r="D8795" s="13"/>
      <c r="E8795" s="13"/>
      <c r="F8795" s="13"/>
    </row>
    <row r="8796" spans="1:6">
      <c r="A8796" s="112"/>
      <c r="B8796" s="12"/>
      <c r="C8796" s="13"/>
      <c r="D8796" s="13"/>
      <c r="E8796" s="13"/>
      <c r="F8796" s="13"/>
    </row>
    <row r="8797" spans="1:6">
      <c r="A8797" s="112"/>
      <c r="B8797" s="12"/>
      <c r="C8797" s="13"/>
      <c r="D8797" s="13"/>
      <c r="E8797" s="13"/>
      <c r="F8797" s="13"/>
    </row>
    <row r="8798" spans="1:6">
      <c r="A8798" s="112"/>
      <c r="B8798" s="12"/>
      <c r="C8798" s="13"/>
      <c r="D8798" s="13"/>
      <c r="E8798" s="13"/>
      <c r="F8798" s="13"/>
    </row>
    <row r="8799" spans="1:6">
      <c r="A8799" s="112"/>
      <c r="B8799" s="12"/>
      <c r="C8799" s="13"/>
      <c r="D8799" s="13"/>
      <c r="E8799" s="13"/>
      <c r="F8799" s="13"/>
    </row>
    <row r="8800" spans="1:6">
      <c r="A8800" s="112"/>
      <c r="B8800" s="12"/>
      <c r="C8800" s="13"/>
      <c r="D8800" s="13"/>
      <c r="E8800" s="13"/>
      <c r="F8800" s="13"/>
    </row>
    <row r="8801" spans="1:6">
      <c r="A8801" s="112"/>
      <c r="B8801" s="12"/>
      <c r="C8801" s="13"/>
      <c r="D8801" s="13"/>
      <c r="E8801" s="13"/>
      <c r="F8801" s="13"/>
    </row>
    <row r="8802" spans="1:6">
      <c r="A8802" s="112"/>
      <c r="B8802" s="12"/>
      <c r="C8802" s="13"/>
      <c r="D8802" s="13"/>
      <c r="E8802" s="13"/>
      <c r="F8802" s="13"/>
    </row>
    <row r="8803" spans="1:6">
      <c r="A8803" s="112"/>
      <c r="B8803" s="12"/>
      <c r="C8803" s="13"/>
      <c r="D8803" s="13"/>
      <c r="E8803" s="13"/>
      <c r="F8803" s="13"/>
    </row>
    <row r="8804" spans="1:6">
      <c r="A8804" s="112"/>
      <c r="B8804" s="12"/>
      <c r="C8804" s="13"/>
      <c r="D8804" s="13"/>
      <c r="E8804" s="13"/>
      <c r="F8804" s="13"/>
    </row>
    <row r="8805" spans="1:6">
      <c r="A8805" s="112"/>
      <c r="B8805" s="12"/>
      <c r="C8805" s="13"/>
      <c r="D8805" s="13"/>
      <c r="E8805" s="13"/>
      <c r="F8805" s="13"/>
    </row>
    <row r="8806" spans="1:6">
      <c r="A8806" s="112"/>
      <c r="B8806" s="12"/>
      <c r="C8806" s="13"/>
      <c r="D8806" s="13"/>
      <c r="E8806" s="13"/>
      <c r="F8806" s="13"/>
    </row>
    <row r="8807" spans="1:6">
      <c r="A8807" s="112"/>
      <c r="B8807" s="12"/>
      <c r="C8807" s="13"/>
      <c r="D8807" s="13"/>
      <c r="E8807" s="13"/>
      <c r="F8807" s="13"/>
    </row>
    <row r="8808" spans="1:6">
      <c r="A8808" s="112"/>
      <c r="B8808" s="12"/>
      <c r="C8808" s="13"/>
      <c r="D8808" s="13"/>
      <c r="E8808" s="13"/>
      <c r="F8808" s="13"/>
    </row>
    <row r="8809" spans="1:6">
      <c r="A8809" s="112"/>
      <c r="B8809" s="12"/>
      <c r="C8809" s="13"/>
      <c r="D8809" s="13"/>
      <c r="E8809" s="13"/>
      <c r="F8809" s="13"/>
    </row>
    <row r="8810" spans="1:6">
      <c r="A8810" s="112"/>
      <c r="B8810" s="12"/>
      <c r="C8810" s="13"/>
      <c r="D8810" s="13"/>
      <c r="E8810" s="13"/>
      <c r="F8810" s="13"/>
    </row>
    <row r="8811" spans="1:6">
      <c r="A8811" s="112"/>
      <c r="B8811" s="12"/>
      <c r="C8811" s="13"/>
      <c r="D8811" s="13"/>
      <c r="E8811" s="13"/>
      <c r="F8811" s="13"/>
    </row>
    <row r="8812" spans="1:6">
      <c r="A8812" s="112"/>
      <c r="B8812" s="12"/>
      <c r="C8812" s="13"/>
      <c r="D8812" s="13"/>
      <c r="E8812" s="13"/>
      <c r="F8812" s="13"/>
    </row>
    <row r="8813" spans="1:6">
      <c r="A8813" s="112"/>
      <c r="B8813" s="12"/>
      <c r="C8813" s="13"/>
      <c r="D8813" s="13"/>
      <c r="E8813" s="13"/>
      <c r="F8813" s="13"/>
    </row>
    <row r="8814" spans="1:6">
      <c r="A8814" s="112"/>
      <c r="B8814" s="12"/>
      <c r="C8814" s="13"/>
      <c r="D8814" s="13"/>
      <c r="E8814" s="13"/>
      <c r="F8814" s="13"/>
    </row>
    <row r="8815" spans="1:6">
      <c r="A8815" s="112"/>
      <c r="B8815" s="12"/>
      <c r="C8815" s="13"/>
      <c r="D8815" s="13"/>
      <c r="E8815" s="13"/>
      <c r="F8815" s="13"/>
    </row>
    <row r="8816" spans="1:6">
      <c r="A8816" s="112"/>
      <c r="B8816" s="12"/>
      <c r="C8816" s="13"/>
      <c r="D8816" s="13"/>
      <c r="E8816" s="13"/>
      <c r="F8816" s="13"/>
    </row>
    <row r="8817" spans="1:6">
      <c r="A8817" s="112"/>
      <c r="B8817" s="12"/>
      <c r="C8817" s="13"/>
      <c r="D8817" s="13"/>
      <c r="E8817" s="13"/>
      <c r="F8817" s="13"/>
    </row>
    <row r="8818" spans="1:6">
      <c r="A8818" s="112"/>
      <c r="B8818" s="12"/>
      <c r="C8818" s="13"/>
      <c r="D8818" s="13"/>
      <c r="E8818" s="13"/>
      <c r="F8818" s="13"/>
    </row>
    <row r="8819" spans="1:6">
      <c r="A8819" s="112"/>
      <c r="B8819" s="12"/>
      <c r="C8819" s="13"/>
      <c r="D8819" s="13"/>
      <c r="E8819" s="13"/>
      <c r="F8819" s="13"/>
    </row>
    <row r="8820" spans="1:6">
      <c r="A8820" s="112"/>
      <c r="B8820" s="12"/>
      <c r="C8820" s="13"/>
      <c r="D8820" s="13"/>
      <c r="E8820" s="13"/>
      <c r="F8820" s="13"/>
    </row>
    <row r="8821" spans="1:6">
      <c r="A8821" s="112"/>
      <c r="B8821" s="12"/>
      <c r="C8821" s="13"/>
      <c r="D8821" s="13"/>
      <c r="E8821" s="13"/>
      <c r="F8821" s="13"/>
    </row>
    <row r="8822" spans="1:6">
      <c r="A8822" s="112"/>
      <c r="B8822" s="12"/>
      <c r="C8822" s="13"/>
      <c r="D8822" s="13"/>
      <c r="E8822" s="13"/>
      <c r="F8822" s="13"/>
    </row>
    <row r="8823" spans="1:6">
      <c r="A8823" s="112"/>
      <c r="B8823" s="12"/>
      <c r="C8823" s="13"/>
      <c r="D8823" s="13"/>
      <c r="E8823" s="13"/>
      <c r="F8823" s="13"/>
    </row>
    <row r="8824" spans="1:6">
      <c r="A8824" s="112"/>
      <c r="B8824" s="12"/>
      <c r="C8824" s="13"/>
      <c r="D8824" s="13"/>
      <c r="E8824" s="13"/>
      <c r="F8824" s="13"/>
    </row>
    <row r="8825" spans="1:6">
      <c r="A8825" s="112"/>
      <c r="B8825" s="12"/>
      <c r="C8825" s="13"/>
      <c r="D8825" s="13"/>
      <c r="E8825" s="13"/>
      <c r="F8825" s="13"/>
    </row>
    <row r="8826" spans="1:6">
      <c r="A8826" s="112"/>
      <c r="B8826" s="12"/>
      <c r="C8826" s="13"/>
      <c r="D8826" s="13"/>
      <c r="E8826" s="13"/>
      <c r="F8826" s="13"/>
    </row>
    <row r="8827" spans="1:6">
      <c r="A8827" s="112"/>
      <c r="B8827" s="12"/>
      <c r="C8827" s="13"/>
      <c r="D8827" s="13"/>
      <c r="E8827" s="13"/>
      <c r="F8827" s="13"/>
    </row>
    <row r="8828" spans="1:6">
      <c r="A8828" s="112"/>
      <c r="B8828" s="12"/>
      <c r="C8828" s="13"/>
      <c r="D8828" s="13"/>
      <c r="E8828" s="13"/>
      <c r="F8828" s="13"/>
    </row>
    <row r="8829" spans="1:6">
      <c r="A8829" s="112"/>
      <c r="B8829" s="12"/>
      <c r="C8829" s="13"/>
      <c r="D8829" s="13"/>
      <c r="E8829" s="13"/>
      <c r="F8829" s="13"/>
    </row>
    <row r="8830" spans="1:6">
      <c r="A8830" s="112"/>
      <c r="B8830" s="12"/>
      <c r="C8830" s="13"/>
      <c r="D8830" s="13"/>
      <c r="E8830" s="13"/>
      <c r="F8830" s="13"/>
    </row>
    <row r="8831" spans="1:6">
      <c r="A8831" s="112"/>
      <c r="B8831" s="12"/>
      <c r="C8831" s="13"/>
      <c r="D8831" s="13"/>
      <c r="E8831" s="13"/>
      <c r="F8831" s="13"/>
    </row>
    <row r="8832" spans="1:6">
      <c r="A8832" s="112"/>
      <c r="B8832" s="12"/>
      <c r="C8832" s="13"/>
      <c r="D8832" s="13"/>
      <c r="E8832" s="13"/>
      <c r="F8832" s="13"/>
    </row>
    <row r="8833" spans="1:6">
      <c r="A8833" s="112"/>
      <c r="B8833" s="12"/>
      <c r="C8833" s="13"/>
      <c r="D8833" s="13"/>
      <c r="E8833" s="13"/>
      <c r="F8833" s="13"/>
    </row>
    <row r="8834" spans="1:6">
      <c r="A8834" s="112"/>
      <c r="B8834" s="12"/>
      <c r="C8834" s="13"/>
      <c r="D8834" s="13"/>
      <c r="E8834" s="13"/>
      <c r="F8834" s="13"/>
    </row>
    <row r="8835" spans="1:6">
      <c r="A8835" s="112"/>
      <c r="B8835" s="12"/>
      <c r="C8835" s="13"/>
      <c r="D8835" s="13"/>
      <c r="E8835" s="13"/>
      <c r="F8835" s="13"/>
    </row>
    <row r="8836" spans="1:6">
      <c r="A8836" s="112"/>
      <c r="B8836" s="12"/>
      <c r="C8836" s="13"/>
      <c r="D8836" s="13"/>
      <c r="E8836" s="13"/>
      <c r="F8836" s="13"/>
    </row>
    <row r="8837" spans="1:6">
      <c r="A8837" s="112"/>
      <c r="B8837" s="12"/>
      <c r="C8837" s="13"/>
      <c r="D8837" s="13"/>
      <c r="E8837" s="13"/>
      <c r="F8837" s="13"/>
    </row>
    <row r="8838" spans="1:6">
      <c r="A8838" s="112"/>
      <c r="B8838" s="12"/>
      <c r="C8838" s="13"/>
      <c r="D8838" s="13"/>
      <c r="E8838" s="13"/>
      <c r="F8838" s="13"/>
    </row>
    <row r="8839" spans="1:6">
      <c r="A8839" s="112"/>
      <c r="B8839" s="12"/>
      <c r="C8839" s="13"/>
      <c r="D8839" s="13"/>
      <c r="E8839" s="13"/>
      <c r="F8839" s="13"/>
    </row>
    <row r="8840" spans="1:6">
      <c r="A8840" s="112"/>
      <c r="B8840" s="12"/>
      <c r="C8840" s="13"/>
      <c r="D8840" s="13"/>
      <c r="E8840" s="13"/>
      <c r="F8840" s="13"/>
    </row>
    <row r="8841" spans="1:6">
      <c r="A8841" s="112"/>
      <c r="B8841" s="12"/>
      <c r="C8841" s="13"/>
      <c r="D8841" s="13"/>
      <c r="E8841" s="13"/>
      <c r="F8841" s="13"/>
    </row>
    <row r="8842" spans="1:6">
      <c r="A8842" s="112"/>
      <c r="B8842" s="12"/>
      <c r="C8842" s="13"/>
      <c r="D8842" s="13"/>
      <c r="E8842" s="13"/>
      <c r="F8842" s="13"/>
    </row>
    <row r="8843" spans="1:6">
      <c r="A8843" s="112"/>
      <c r="B8843" s="12"/>
      <c r="C8843" s="13"/>
      <c r="D8843" s="13"/>
      <c r="E8843" s="13"/>
      <c r="F8843" s="13"/>
    </row>
    <row r="8844" spans="1:6">
      <c r="A8844" s="112"/>
      <c r="B8844" s="12"/>
      <c r="C8844" s="13"/>
      <c r="D8844" s="13"/>
      <c r="E8844" s="13"/>
      <c r="F8844" s="13"/>
    </row>
    <row r="8845" spans="1:6">
      <c r="A8845" s="112"/>
      <c r="B8845" s="12"/>
      <c r="C8845" s="13"/>
      <c r="D8845" s="13"/>
      <c r="E8845" s="13"/>
      <c r="F8845" s="13"/>
    </row>
    <row r="8846" spans="1:6">
      <c r="A8846" s="112"/>
      <c r="B8846" s="12"/>
      <c r="C8846" s="13"/>
      <c r="D8846" s="13"/>
      <c r="E8846" s="13"/>
      <c r="F8846" s="13"/>
    </row>
    <row r="8847" spans="1:6">
      <c r="A8847" s="112"/>
      <c r="B8847" s="12"/>
      <c r="C8847" s="13"/>
      <c r="D8847" s="13"/>
      <c r="E8847" s="13"/>
      <c r="F8847" s="13"/>
    </row>
    <row r="8848" spans="1:6">
      <c r="A8848" s="112"/>
      <c r="B8848" s="12"/>
      <c r="C8848" s="13"/>
      <c r="D8848" s="13"/>
      <c r="E8848" s="13"/>
      <c r="F8848" s="13"/>
    </row>
    <row r="8849" spans="1:6">
      <c r="A8849" s="112"/>
      <c r="B8849" s="12"/>
      <c r="C8849" s="13"/>
      <c r="D8849" s="13"/>
      <c r="E8849" s="13"/>
      <c r="F8849" s="13"/>
    </row>
    <row r="8850" spans="1:6">
      <c r="A8850" s="112"/>
      <c r="B8850" s="12"/>
      <c r="C8850" s="13"/>
      <c r="D8850" s="13"/>
      <c r="E8850" s="13"/>
      <c r="F8850" s="13"/>
    </row>
    <row r="8851" spans="1:6">
      <c r="A8851" s="112"/>
      <c r="B8851" s="12"/>
      <c r="C8851" s="13"/>
      <c r="D8851" s="13"/>
      <c r="E8851" s="13"/>
      <c r="F8851" s="13"/>
    </row>
    <row r="8852" spans="1:6">
      <c r="A8852" s="112"/>
      <c r="B8852" s="12"/>
      <c r="C8852" s="13"/>
      <c r="D8852" s="13"/>
      <c r="E8852" s="13"/>
      <c r="F8852" s="13"/>
    </row>
    <row r="8853" spans="1:6">
      <c r="A8853" s="112"/>
      <c r="B8853" s="12"/>
      <c r="C8853" s="13"/>
      <c r="D8853" s="13"/>
      <c r="E8853" s="13"/>
      <c r="F8853" s="13"/>
    </row>
    <row r="8854" spans="1:6">
      <c r="A8854" s="112"/>
      <c r="B8854" s="12"/>
      <c r="C8854" s="13"/>
      <c r="D8854" s="13"/>
      <c r="E8854" s="13"/>
      <c r="F8854" s="13"/>
    </row>
    <row r="8855" spans="1:6">
      <c r="A8855" s="112"/>
      <c r="B8855" s="12"/>
      <c r="C8855" s="13"/>
      <c r="D8855" s="13"/>
      <c r="E8855" s="13"/>
      <c r="F8855" s="13"/>
    </row>
    <row r="8856" spans="1:6">
      <c r="A8856" s="112"/>
      <c r="B8856" s="12"/>
      <c r="C8856" s="13"/>
      <c r="D8856" s="13"/>
      <c r="E8856" s="13"/>
      <c r="F8856" s="13"/>
    </row>
    <row r="8857" spans="1:6">
      <c r="A8857" s="112"/>
      <c r="B8857" s="12"/>
      <c r="C8857" s="13"/>
      <c r="D8857" s="13"/>
      <c r="E8857" s="13"/>
      <c r="F8857" s="13"/>
    </row>
    <row r="8858" spans="1:6">
      <c r="A8858" s="112"/>
      <c r="B8858" s="12"/>
      <c r="C8858" s="13"/>
      <c r="D8858" s="13"/>
      <c r="E8858" s="13"/>
      <c r="F8858" s="13"/>
    </row>
    <row r="8859" spans="1:6">
      <c r="A8859" s="112"/>
      <c r="B8859" s="12"/>
      <c r="C8859" s="13"/>
      <c r="D8859" s="13"/>
      <c r="E8859" s="13"/>
      <c r="F8859" s="13"/>
    </row>
    <row r="8860" spans="1:6">
      <c r="A8860" s="112"/>
      <c r="B8860" s="12"/>
      <c r="C8860" s="13"/>
      <c r="D8860" s="13"/>
      <c r="E8860" s="13"/>
      <c r="F8860" s="13"/>
    </row>
    <row r="8861" spans="1:6">
      <c r="A8861" s="112"/>
      <c r="B8861" s="12"/>
      <c r="C8861" s="13"/>
      <c r="D8861" s="13"/>
      <c r="E8861" s="13"/>
      <c r="F8861" s="13"/>
    </row>
    <row r="8862" spans="1:6">
      <c r="A8862" s="112"/>
      <c r="B8862" s="12"/>
      <c r="C8862" s="13"/>
      <c r="D8862" s="13"/>
      <c r="E8862" s="13"/>
      <c r="F8862" s="13"/>
    </row>
    <row r="8863" spans="1:6">
      <c r="A8863" s="112"/>
      <c r="B8863" s="12"/>
      <c r="C8863" s="13"/>
      <c r="D8863" s="13"/>
      <c r="E8863" s="13"/>
      <c r="F8863" s="13"/>
    </row>
    <row r="8864" spans="1:6">
      <c r="A8864" s="112"/>
      <c r="B8864" s="12"/>
      <c r="C8864" s="13"/>
      <c r="D8864" s="13"/>
      <c r="E8864" s="13"/>
      <c r="F8864" s="13"/>
    </row>
    <row r="8865" spans="1:6">
      <c r="A8865" s="112"/>
      <c r="B8865" s="12"/>
      <c r="C8865" s="13"/>
      <c r="D8865" s="13"/>
      <c r="E8865" s="13"/>
      <c r="F8865" s="13"/>
    </row>
    <row r="8866" spans="1:6">
      <c r="A8866" s="112"/>
      <c r="B8866" s="12"/>
      <c r="C8866" s="13"/>
      <c r="D8866" s="13"/>
      <c r="E8866" s="13"/>
      <c r="F8866" s="13"/>
    </row>
    <row r="8867" spans="1:6">
      <c r="A8867" s="112"/>
      <c r="B8867" s="12"/>
      <c r="C8867" s="13"/>
      <c r="D8867" s="13"/>
      <c r="E8867" s="13"/>
      <c r="F8867" s="13"/>
    </row>
    <row r="8868" spans="1:6">
      <c r="A8868" s="112"/>
      <c r="B8868" s="12"/>
      <c r="C8868" s="13"/>
      <c r="D8868" s="13"/>
      <c r="E8868" s="13"/>
      <c r="F8868" s="13"/>
    </row>
    <row r="8869" spans="1:6">
      <c r="A8869" s="112"/>
      <c r="B8869" s="12"/>
      <c r="C8869" s="13"/>
      <c r="D8869" s="13"/>
      <c r="E8869" s="13"/>
      <c r="F8869" s="13"/>
    </row>
    <row r="8870" spans="1:6">
      <c r="A8870" s="112"/>
      <c r="B8870" s="12"/>
      <c r="C8870" s="13"/>
      <c r="D8870" s="13"/>
      <c r="E8870" s="13"/>
      <c r="F8870" s="13"/>
    </row>
    <row r="8871" spans="1:6">
      <c r="A8871" s="112"/>
      <c r="B8871" s="12"/>
      <c r="C8871" s="13"/>
      <c r="D8871" s="13"/>
      <c r="E8871" s="13"/>
      <c r="F8871" s="13"/>
    </row>
    <row r="8872" spans="1:6">
      <c r="A8872" s="112"/>
      <c r="B8872" s="12"/>
      <c r="C8872" s="13"/>
      <c r="D8872" s="13"/>
      <c r="E8872" s="13"/>
      <c r="F8872" s="13"/>
    </row>
    <row r="8873" spans="1:6">
      <c r="A8873" s="112"/>
      <c r="B8873" s="12"/>
      <c r="C8873" s="13"/>
      <c r="D8873" s="13"/>
      <c r="E8873" s="13"/>
      <c r="F8873" s="13"/>
    </row>
    <row r="8874" spans="1:6">
      <c r="A8874" s="112"/>
      <c r="B8874" s="12"/>
      <c r="C8874" s="13"/>
      <c r="D8874" s="13"/>
      <c r="E8874" s="13"/>
      <c r="F8874" s="13"/>
    </row>
    <row r="8875" spans="1:6">
      <c r="A8875" s="112"/>
      <c r="B8875" s="12"/>
      <c r="C8875" s="13"/>
      <c r="D8875" s="13"/>
      <c r="E8875" s="13"/>
      <c r="F8875" s="13"/>
    </row>
    <row r="8876" spans="1:6">
      <c r="A8876" s="112"/>
      <c r="B8876" s="12"/>
      <c r="C8876" s="13"/>
      <c r="D8876" s="13"/>
      <c r="E8876" s="13"/>
      <c r="F8876" s="13"/>
    </row>
    <row r="8877" spans="1:6">
      <c r="A8877" s="112"/>
      <c r="B8877" s="12"/>
      <c r="C8877" s="13"/>
      <c r="D8877" s="13"/>
      <c r="E8877" s="13"/>
      <c r="F8877" s="13"/>
    </row>
    <row r="8878" spans="1:6">
      <c r="A8878" s="112"/>
      <c r="B8878" s="12"/>
      <c r="C8878" s="13"/>
      <c r="D8878" s="13"/>
      <c r="E8878" s="13"/>
      <c r="F8878" s="13"/>
    </row>
    <row r="8879" spans="1:6">
      <c r="A8879" s="112"/>
      <c r="B8879" s="12"/>
      <c r="C8879" s="13"/>
      <c r="D8879" s="13"/>
      <c r="E8879" s="13"/>
      <c r="F8879" s="13"/>
    </row>
    <row r="8880" spans="1:6">
      <c r="A8880" s="112"/>
      <c r="B8880" s="12"/>
      <c r="C8880" s="13"/>
      <c r="D8880" s="13"/>
      <c r="E8880" s="13"/>
      <c r="F8880" s="13"/>
    </row>
    <row r="8881" spans="1:6">
      <c r="A8881" s="112"/>
      <c r="B8881" s="12"/>
      <c r="C8881" s="13"/>
      <c r="D8881" s="13"/>
      <c r="E8881" s="13"/>
      <c r="F8881" s="13"/>
    </row>
    <row r="8882" spans="1:6">
      <c r="A8882" s="112"/>
      <c r="B8882" s="12"/>
      <c r="C8882" s="13"/>
      <c r="D8882" s="13"/>
      <c r="E8882" s="13"/>
      <c r="F8882" s="13"/>
    </row>
    <row r="8883" spans="1:6">
      <c r="A8883" s="112"/>
      <c r="B8883" s="12"/>
      <c r="C8883" s="13"/>
      <c r="D8883" s="13"/>
      <c r="E8883" s="13"/>
      <c r="F8883" s="13"/>
    </row>
    <row r="8884" spans="1:6">
      <c r="A8884" s="112"/>
      <c r="B8884" s="12"/>
      <c r="C8884" s="13"/>
      <c r="D8884" s="13"/>
      <c r="E8884" s="13"/>
      <c r="F8884" s="13"/>
    </row>
    <row r="8885" spans="1:6">
      <c r="A8885" s="112"/>
      <c r="B8885" s="12"/>
      <c r="C8885" s="13"/>
      <c r="D8885" s="13"/>
      <c r="E8885" s="13"/>
      <c r="F8885" s="13"/>
    </row>
    <row r="8886" spans="1:6">
      <c r="A8886" s="112"/>
      <c r="B8886" s="12"/>
      <c r="C8886" s="13"/>
      <c r="D8886" s="13"/>
      <c r="E8886" s="13"/>
      <c r="F8886" s="13"/>
    </row>
    <row r="8887" spans="1:6">
      <c r="A8887" s="112"/>
      <c r="B8887" s="12"/>
      <c r="C8887" s="13"/>
      <c r="D8887" s="13"/>
      <c r="E8887" s="13"/>
      <c r="F8887" s="13"/>
    </row>
    <row r="8888" spans="1:6">
      <c r="A8888" s="112"/>
      <c r="B8888" s="12"/>
      <c r="C8888" s="13"/>
      <c r="D8888" s="13"/>
      <c r="E8888" s="13"/>
      <c r="F8888" s="13"/>
    </row>
    <row r="8889" spans="1:6">
      <c r="A8889" s="112"/>
      <c r="B8889" s="12"/>
      <c r="C8889" s="13"/>
      <c r="D8889" s="13"/>
      <c r="E8889" s="13"/>
      <c r="F8889" s="13"/>
    </row>
    <row r="8890" spans="1:6">
      <c r="A8890" s="112"/>
      <c r="B8890" s="12"/>
      <c r="C8890" s="13"/>
      <c r="D8890" s="13"/>
      <c r="E8890" s="13"/>
      <c r="F8890" s="13"/>
    </row>
    <row r="8891" spans="1:6">
      <c r="A8891" s="112"/>
      <c r="B8891" s="12"/>
      <c r="C8891" s="13"/>
      <c r="D8891" s="13"/>
      <c r="E8891" s="13"/>
      <c r="F8891" s="13"/>
    </row>
    <row r="8892" spans="1:6">
      <c r="A8892" s="112"/>
      <c r="B8892" s="12"/>
      <c r="C8892" s="13"/>
      <c r="D8892" s="13"/>
      <c r="E8892" s="13"/>
      <c r="F8892" s="13"/>
    </row>
    <row r="8893" spans="1:6">
      <c r="A8893" s="112"/>
      <c r="B8893" s="12"/>
      <c r="C8893" s="13"/>
      <c r="D8893" s="13"/>
      <c r="E8893" s="13"/>
      <c r="F8893" s="13"/>
    </row>
    <row r="8894" spans="1:6">
      <c r="A8894" s="112"/>
      <c r="B8894" s="12"/>
      <c r="C8894" s="13"/>
      <c r="D8894" s="13"/>
      <c r="E8894" s="13"/>
      <c r="F8894" s="13"/>
    </row>
    <row r="8895" spans="1:6">
      <c r="A8895" s="112"/>
      <c r="B8895" s="12"/>
      <c r="C8895" s="13"/>
      <c r="D8895" s="13"/>
      <c r="E8895" s="13"/>
      <c r="F8895" s="13"/>
    </row>
    <row r="8896" spans="1:6">
      <c r="A8896" s="112"/>
      <c r="B8896" s="12"/>
      <c r="C8896" s="13"/>
      <c r="D8896" s="13"/>
      <c r="E8896" s="13"/>
      <c r="F8896" s="13"/>
    </row>
    <row r="8897" spans="1:6">
      <c r="A8897" s="112"/>
      <c r="B8897" s="12"/>
      <c r="C8897" s="13"/>
      <c r="D8897" s="13"/>
      <c r="E8897" s="13"/>
      <c r="F8897" s="13"/>
    </row>
    <row r="8898" spans="1:6">
      <c r="A8898" s="112"/>
      <c r="B8898" s="12"/>
      <c r="C8898" s="13"/>
      <c r="D8898" s="13"/>
      <c r="E8898" s="13"/>
      <c r="F8898" s="13"/>
    </row>
    <row r="8899" spans="1:6">
      <c r="A8899" s="112"/>
      <c r="B8899" s="12"/>
      <c r="C8899" s="13"/>
      <c r="D8899" s="13"/>
      <c r="E8899" s="13"/>
      <c r="F8899" s="13"/>
    </row>
    <row r="8900" spans="1:6">
      <c r="A8900" s="112"/>
      <c r="B8900" s="12"/>
      <c r="C8900" s="13"/>
      <c r="D8900" s="13"/>
      <c r="E8900" s="13"/>
      <c r="F8900" s="13"/>
    </row>
    <row r="8901" spans="1:6">
      <c r="A8901" s="112"/>
      <c r="B8901" s="12"/>
      <c r="C8901" s="13"/>
      <c r="D8901" s="13"/>
      <c r="E8901" s="13"/>
      <c r="F8901" s="13"/>
    </row>
    <row r="8902" spans="1:6">
      <c r="A8902" s="112"/>
      <c r="B8902" s="12"/>
      <c r="C8902" s="13"/>
      <c r="D8902" s="13"/>
      <c r="E8902" s="13"/>
      <c r="F8902" s="13"/>
    </row>
    <row r="8903" spans="1:6">
      <c r="A8903" s="112"/>
      <c r="B8903" s="12"/>
      <c r="C8903" s="13"/>
      <c r="D8903" s="13"/>
      <c r="E8903" s="13"/>
      <c r="F8903" s="13"/>
    </row>
    <row r="8904" spans="1:6">
      <c r="A8904" s="112"/>
      <c r="B8904" s="12"/>
      <c r="C8904" s="13"/>
      <c r="D8904" s="13"/>
      <c r="E8904" s="13"/>
      <c r="F8904" s="13"/>
    </row>
    <row r="8905" spans="1:6">
      <c r="A8905" s="112"/>
      <c r="B8905" s="12"/>
      <c r="C8905" s="13"/>
      <c r="D8905" s="13"/>
      <c r="E8905" s="13"/>
      <c r="F8905" s="13"/>
    </row>
    <row r="8906" spans="1:6">
      <c r="A8906" s="112"/>
      <c r="B8906" s="12"/>
      <c r="C8906" s="13"/>
      <c r="D8906" s="13"/>
      <c r="E8906" s="13"/>
      <c r="F8906" s="13"/>
    </row>
    <row r="8907" spans="1:6">
      <c r="A8907" s="112"/>
      <c r="B8907" s="12"/>
      <c r="C8907" s="13"/>
      <c r="D8907" s="13"/>
      <c r="E8907" s="13"/>
      <c r="F8907" s="13"/>
    </row>
    <row r="8908" spans="1:6">
      <c r="A8908" s="112"/>
      <c r="B8908" s="12"/>
      <c r="C8908" s="13"/>
      <c r="D8908" s="13"/>
      <c r="E8908" s="13"/>
      <c r="F8908" s="13"/>
    </row>
    <row r="8909" spans="1:6">
      <c r="A8909" s="112"/>
      <c r="B8909" s="12"/>
      <c r="C8909" s="13"/>
      <c r="D8909" s="13"/>
      <c r="E8909" s="13"/>
      <c r="F8909" s="13"/>
    </row>
    <row r="8910" spans="1:6">
      <c r="A8910" s="112"/>
      <c r="B8910" s="12"/>
      <c r="C8910" s="13"/>
      <c r="D8910" s="13"/>
      <c r="E8910" s="13"/>
      <c r="F8910" s="13"/>
    </row>
    <row r="8911" spans="1:6">
      <c r="A8911" s="112"/>
      <c r="B8911" s="12"/>
      <c r="C8911" s="13"/>
      <c r="D8911" s="13"/>
      <c r="E8911" s="13"/>
      <c r="F8911" s="13"/>
    </row>
    <row r="8912" spans="1:6">
      <c r="A8912" s="112"/>
      <c r="B8912" s="12"/>
      <c r="C8912" s="13"/>
      <c r="D8912" s="13"/>
      <c r="E8912" s="13"/>
      <c r="F8912" s="13"/>
    </row>
    <row r="8913" spans="1:6">
      <c r="A8913" s="112"/>
      <c r="B8913" s="12"/>
      <c r="C8913" s="13"/>
      <c r="D8913" s="13"/>
      <c r="E8913" s="13"/>
      <c r="F8913" s="13"/>
    </row>
    <row r="8914" spans="1:6">
      <c r="A8914" s="112"/>
      <c r="B8914" s="12"/>
      <c r="C8914" s="13"/>
      <c r="D8914" s="13"/>
      <c r="E8914" s="13"/>
      <c r="F8914" s="13"/>
    </row>
    <row r="8915" spans="1:6">
      <c r="A8915" s="112"/>
      <c r="B8915" s="12"/>
      <c r="C8915" s="13"/>
      <c r="D8915" s="13"/>
      <c r="E8915" s="13"/>
      <c r="F8915" s="13"/>
    </row>
    <row r="8916" spans="1:6">
      <c r="A8916" s="112"/>
      <c r="B8916" s="12"/>
      <c r="C8916" s="13"/>
      <c r="D8916" s="13"/>
      <c r="E8916" s="13"/>
      <c r="F8916" s="13"/>
    </row>
    <row r="8917" spans="1:6">
      <c r="A8917" s="112"/>
      <c r="B8917" s="12"/>
      <c r="C8917" s="13"/>
      <c r="D8917" s="13"/>
      <c r="E8917" s="13"/>
      <c r="F8917" s="13"/>
    </row>
    <row r="8918" spans="1:6">
      <c r="A8918" s="112"/>
      <c r="B8918" s="12"/>
      <c r="C8918" s="13"/>
      <c r="D8918" s="13"/>
      <c r="E8918" s="13"/>
      <c r="F8918" s="13"/>
    </row>
    <row r="8919" spans="1:6">
      <c r="A8919" s="112"/>
      <c r="B8919" s="12"/>
      <c r="C8919" s="13"/>
      <c r="D8919" s="13"/>
      <c r="E8919" s="13"/>
      <c r="F8919" s="13"/>
    </row>
    <row r="8920" spans="1:6">
      <c r="A8920" s="112"/>
      <c r="B8920" s="12"/>
      <c r="C8920" s="13"/>
      <c r="D8920" s="13"/>
      <c r="E8920" s="13"/>
      <c r="F8920" s="13"/>
    </row>
    <row r="8921" spans="1:6">
      <c r="A8921" s="112"/>
      <c r="B8921" s="12"/>
      <c r="C8921" s="13"/>
      <c r="D8921" s="13"/>
      <c r="E8921" s="13"/>
      <c r="F8921" s="13"/>
    </row>
    <row r="8922" spans="1:6">
      <c r="A8922" s="112"/>
      <c r="B8922" s="12"/>
      <c r="C8922" s="13"/>
      <c r="D8922" s="13"/>
      <c r="E8922" s="13"/>
      <c r="F8922" s="13"/>
    </row>
    <row r="8923" spans="1:6">
      <c r="A8923" s="112"/>
      <c r="B8923" s="12"/>
      <c r="C8923" s="13"/>
      <c r="D8923" s="13"/>
      <c r="E8923" s="13"/>
      <c r="F8923" s="13"/>
    </row>
    <row r="8924" spans="1:6">
      <c r="A8924" s="112"/>
      <c r="B8924" s="12"/>
      <c r="C8924" s="13"/>
      <c r="D8924" s="13"/>
      <c r="E8924" s="13"/>
      <c r="F8924" s="13"/>
    </row>
    <row r="8925" spans="1:6">
      <c r="A8925" s="112"/>
      <c r="B8925" s="12"/>
      <c r="C8925" s="13"/>
      <c r="D8925" s="13"/>
      <c r="E8925" s="13"/>
      <c r="F8925" s="13"/>
    </row>
    <row r="8926" spans="1:6">
      <c r="A8926" s="112"/>
      <c r="B8926" s="12"/>
      <c r="C8926" s="13"/>
      <c r="D8926" s="13"/>
      <c r="E8926" s="13"/>
      <c r="F8926" s="13"/>
    </row>
    <row r="8927" spans="1:6">
      <c r="A8927" s="112"/>
      <c r="B8927" s="12"/>
      <c r="C8927" s="13"/>
      <c r="D8927" s="13"/>
      <c r="E8927" s="13"/>
      <c r="F8927" s="13"/>
    </row>
    <row r="8928" spans="1:6" ht="15" customHeight="1">
      <c r="A8928" s="112"/>
      <c r="B8928" s="12"/>
      <c r="C8928" s="13"/>
      <c r="D8928" s="13"/>
      <c r="E8928" s="13"/>
      <c r="F8928" s="13"/>
    </row>
    <row r="8929" spans="1:6">
      <c r="A8929" s="112"/>
      <c r="B8929" s="12"/>
      <c r="C8929" s="13"/>
      <c r="D8929" s="13"/>
      <c r="E8929" s="13"/>
      <c r="F8929" s="13"/>
    </row>
    <row r="8930" spans="1:6">
      <c r="A8930" s="112"/>
      <c r="B8930" s="12"/>
      <c r="C8930" s="13"/>
      <c r="D8930" s="13"/>
      <c r="E8930" s="13"/>
      <c r="F8930" s="13"/>
    </row>
    <row r="8931" spans="1:6">
      <c r="A8931" s="112"/>
      <c r="B8931" s="12"/>
      <c r="C8931" s="13"/>
      <c r="D8931" s="13"/>
      <c r="E8931" s="13"/>
      <c r="F8931" s="13"/>
    </row>
    <row r="8932" spans="1:6">
      <c r="A8932" s="112"/>
      <c r="B8932" s="12"/>
      <c r="C8932" s="13"/>
      <c r="D8932" s="13"/>
      <c r="E8932" s="13"/>
      <c r="F8932" s="13"/>
    </row>
    <row r="8933" spans="1:6">
      <c r="A8933" s="112"/>
      <c r="B8933" s="12"/>
      <c r="C8933" s="13"/>
      <c r="D8933" s="13"/>
      <c r="E8933" s="13"/>
      <c r="F8933" s="13"/>
    </row>
    <row r="8934" spans="1:6">
      <c r="A8934" s="112"/>
      <c r="B8934" s="12"/>
      <c r="C8934" s="13"/>
      <c r="D8934" s="13"/>
      <c r="E8934" s="13"/>
      <c r="F8934" s="13"/>
    </row>
    <row r="8935" spans="1:6">
      <c r="A8935" s="112"/>
      <c r="B8935" s="12"/>
      <c r="C8935" s="13"/>
      <c r="D8935" s="13"/>
      <c r="E8935" s="13"/>
      <c r="F8935" s="13"/>
    </row>
    <row r="8936" spans="1:6">
      <c r="A8936" s="112"/>
      <c r="B8936" s="12"/>
      <c r="C8936" s="13"/>
      <c r="D8936" s="13"/>
      <c r="E8936" s="13"/>
      <c r="F8936" s="13"/>
    </row>
    <row r="8937" spans="1:6">
      <c r="A8937" s="112"/>
      <c r="B8937" s="12"/>
      <c r="C8937" s="13"/>
      <c r="D8937" s="13"/>
      <c r="E8937" s="13"/>
      <c r="F8937" s="13"/>
    </row>
    <row r="8938" spans="1:6">
      <c r="A8938" s="112"/>
      <c r="B8938" s="12"/>
      <c r="C8938" s="13"/>
      <c r="D8938" s="13"/>
      <c r="E8938" s="13"/>
      <c r="F8938" s="13"/>
    </row>
    <row r="8939" spans="1:6">
      <c r="A8939" s="112"/>
      <c r="B8939" s="12"/>
      <c r="C8939" s="13"/>
      <c r="D8939" s="13"/>
      <c r="E8939" s="13"/>
      <c r="F8939" s="13"/>
    </row>
    <row r="8940" spans="1:6">
      <c r="A8940" s="112"/>
      <c r="B8940" s="12"/>
      <c r="C8940" s="13"/>
      <c r="D8940" s="13"/>
      <c r="E8940" s="13"/>
      <c r="F8940" s="13"/>
    </row>
    <row r="8941" spans="1:6">
      <c r="A8941" s="112"/>
      <c r="B8941" s="12"/>
      <c r="C8941" s="13"/>
      <c r="D8941" s="13"/>
      <c r="E8941" s="13"/>
      <c r="F8941" s="13"/>
    </row>
    <row r="8942" spans="1:6">
      <c r="A8942" s="112"/>
      <c r="B8942" s="12"/>
      <c r="C8942" s="13"/>
      <c r="D8942" s="13"/>
      <c r="E8942" s="13"/>
      <c r="F8942" s="13"/>
    </row>
    <row r="8943" spans="1:6">
      <c r="A8943" s="112"/>
      <c r="B8943" s="12"/>
      <c r="C8943" s="13"/>
      <c r="D8943" s="13"/>
      <c r="E8943" s="13"/>
      <c r="F8943" s="13"/>
    </row>
    <row r="8944" spans="1:6">
      <c r="A8944" s="112"/>
      <c r="B8944" s="12"/>
      <c r="C8944" s="13"/>
      <c r="D8944" s="13"/>
      <c r="E8944" s="13"/>
      <c r="F8944" s="13"/>
    </row>
    <row r="8945" spans="1:6">
      <c r="A8945" s="112"/>
      <c r="B8945" s="12"/>
      <c r="C8945" s="13"/>
      <c r="D8945" s="13"/>
      <c r="E8945" s="13"/>
      <c r="F8945" s="13"/>
    </row>
    <row r="8946" spans="1:6">
      <c r="A8946" s="112"/>
      <c r="B8946" s="12"/>
      <c r="C8946" s="13"/>
      <c r="D8946" s="13"/>
      <c r="E8946" s="13"/>
      <c r="F8946" s="13"/>
    </row>
    <row r="8947" spans="1:6">
      <c r="A8947" s="112"/>
      <c r="B8947" s="12"/>
      <c r="C8947" s="13"/>
      <c r="D8947" s="13"/>
      <c r="E8947" s="13"/>
      <c r="F8947" s="13"/>
    </row>
    <row r="8948" spans="1:6">
      <c r="A8948" s="112"/>
      <c r="B8948" s="12"/>
      <c r="C8948" s="13"/>
      <c r="D8948" s="13"/>
      <c r="E8948" s="13"/>
      <c r="F8948" s="13"/>
    </row>
    <row r="8949" spans="1:6">
      <c r="A8949" s="112"/>
      <c r="B8949" s="12"/>
      <c r="C8949" s="13"/>
      <c r="D8949" s="13"/>
      <c r="E8949" s="13"/>
      <c r="F8949" s="13"/>
    </row>
    <row r="8950" spans="1:6">
      <c r="A8950" s="112"/>
      <c r="B8950" s="12"/>
      <c r="C8950" s="13"/>
      <c r="D8950" s="13"/>
      <c r="E8950" s="13"/>
      <c r="F8950" s="13"/>
    </row>
    <row r="8951" spans="1:6">
      <c r="A8951" s="112"/>
      <c r="B8951" s="12"/>
      <c r="C8951" s="13"/>
      <c r="D8951" s="13"/>
      <c r="E8951" s="13"/>
      <c r="F8951" s="13"/>
    </row>
    <row r="8952" spans="1:6">
      <c r="A8952" s="112"/>
      <c r="B8952" s="12"/>
      <c r="C8952" s="13"/>
      <c r="D8952" s="13"/>
      <c r="E8952" s="13"/>
      <c r="F8952" s="13"/>
    </row>
    <row r="8953" spans="1:6">
      <c r="A8953" s="112"/>
      <c r="B8953" s="12"/>
      <c r="C8953" s="13"/>
      <c r="D8953" s="13"/>
      <c r="E8953" s="13"/>
      <c r="F8953" s="13"/>
    </row>
    <row r="8954" spans="1:6">
      <c r="A8954" s="112"/>
      <c r="B8954" s="12"/>
      <c r="C8954" s="13"/>
      <c r="D8954" s="13"/>
      <c r="E8954" s="13"/>
      <c r="F8954" s="13"/>
    </row>
    <row r="8955" spans="1:6">
      <c r="A8955" s="112"/>
      <c r="B8955" s="12"/>
      <c r="C8955" s="13"/>
      <c r="D8955" s="13"/>
      <c r="E8955" s="13"/>
      <c r="F8955" s="13"/>
    </row>
    <row r="8956" spans="1:6">
      <c r="A8956" s="112"/>
      <c r="B8956" s="12"/>
      <c r="C8956" s="13"/>
      <c r="D8956" s="13"/>
      <c r="E8956" s="13"/>
      <c r="F8956" s="13"/>
    </row>
    <row r="8957" spans="1:6">
      <c r="A8957" s="112"/>
      <c r="B8957" s="12"/>
      <c r="C8957" s="13"/>
      <c r="D8957" s="13"/>
      <c r="E8957" s="13"/>
      <c r="F8957" s="13"/>
    </row>
    <row r="8958" spans="1:6">
      <c r="A8958" s="112"/>
      <c r="B8958" s="12"/>
      <c r="C8958" s="13"/>
      <c r="D8958" s="13"/>
      <c r="E8958" s="13"/>
      <c r="F8958" s="13"/>
    </row>
    <row r="8959" spans="1:6">
      <c r="A8959" s="112"/>
      <c r="B8959" s="12"/>
      <c r="C8959" s="13"/>
      <c r="D8959" s="13"/>
      <c r="E8959" s="13"/>
      <c r="F8959" s="13"/>
    </row>
    <row r="8960" spans="1:6">
      <c r="A8960" s="112"/>
      <c r="B8960" s="12"/>
      <c r="C8960" s="13"/>
      <c r="D8960" s="13"/>
      <c r="E8960" s="13"/>
      <c r="F8960" s="13"/>
    </row>
    <row r="8961" spans="1:6">
      <c r="A8961" s="112"/>
      <c r="B8961" s="12"/>
      <c r="C8961" s="13"/>
      <c r="D8961" s="13"/>
      <c r="E8961" s="13"/>
      <c r="F8961" s="13"/>
    </row>
    <row r="8962" spans="1:6">
      <c r="A8962" s="112"/>
      <c r="B8962" s="12"/>
      <c r="C8962" s="13"/>
      <c r="D8962" s="13"/>
      <c r="E8962" s="13"/>
      <c r="F8962" s="13"/>
    </row>
    <row r="8963" spans="1:6">
      <c r="A8963" s="112"/>
      <c r="B8963" s="12"/>
      <c r="C8963" s="13"/>
      <c r="D8963" s="13"/>
      <c r="E8963" s="13"/>
      <c r="F8963" s="13"/>
    </row>
    <row r="8964" spans="1:6">
      <c r="A8964" s="112"/>
      <c r="B8964" s="12"/>
      <c r="C8964" s="13"/>
      <c r="D8964" s="13"/>
      <c r="E8964" s="13"/>
      <c r="F8964" s="13"/>
    </row>
    <row r="8965" spans="1:6">
      <c r="A8965" s="112"/>
      <c r="B8965" s="12"/>
      <c r="C8965" s="13"/>
      <c r="D8965" s="13"/>
      <c r="E8965" s="13"/>
      <c r="F8965" s="13"/>
    </row>
    <row r="8966" spans="1:6">
      <c r="A8966" s="112"/>
      <c r="B8966" s="12"/>
      <c r="C8966" s="13"/>
      <c r="D8966" s="13"/>
      <c r="E8966" s="13"/>
      <c r="F8966" s="13"/>
    </row>
    <row r="8967" spans="1:6">
      <c r="A8967" s="112"/>
      <c r="B8967" s="12"/>
      <c r="C8967" s="13"/>
      <c r="D8967" s="13"/>
      <c r="E8967" s="13"/>
      <c r="F8967" s="13"/>
    </row>
    <row r="8968" spans="1:6">
      <c r="A8968" s="112"/>
      <c r="B8968" s="12"/>
      <c r="C8968" s="13"/>
      <c r="D8968" s="13"/>
      <c r="E8968" s="13"/>
      <c r="F8968" s="13"/>
    </row>
    <row r="8969" spans="1:6">
      <c r="A8969" s="112"/>
      <c r="B8969" s="12"/>
      <c r="C8969" s="13"/>
      <c r="D8969" s="13"/>
      <c r="E8969" s="13"/>
      <c r="F8969" s="13"/>
    </row>
    <row r="8970" spans="1:6">
      <c r="A8970" s="112"/>
      <c r="B8970" s="12"/>
      <c r="C8970" s="13"/>
      <c r="D8970" s="13"/>
      <c r="E8970" s="13"/>
      <c r="F8970" s="13"/>
    </row>
    <row r="8971" spans="1:6">
      <c r="A8971" s="112"/>
      <c r="B8971" s="12"/>
      <c r="C8971" s="13"/>
      <c r="D8971" s="13"/>
      <c r="E8971" s="13"/>
      <c r="F8971" s="13"/>
    </row>
    <row r="8972" spans="1:6">
      <c r="A8972" s="112"/>
      <c r="B8972" s="12"/>
      <c r="C8972" s="13"/>
      <c r="D8972" s="13"/>
      <c r="E8972" s="13"/>
      <c r="F8972" s="13"/>
    </row>
    <row r="8973" spans="1:6">
      <c r="A8973" s="112"/>
      <c r="B8973" s="12"/>
      <c r="C8973" s="13"/>
      <c r="D8973" s="13"/>
      <c r="E8973" s="13"/>
      <c r="F8973" s="13"/>
    </row>
    <row r="8974" spans="1:6">
      <c r="A8974" s="112"/>
      <c r="B8974" s="12"/>
      <c r="C8974" s="13"/>
      <c r="D8974" s="13"/>
      <c r="E8974" s="13"/>
      <c r="F8974" s="13"/>
    </row>
    <row r="8975" spans="1:6">
      <c r="A8975" s="112"/>
      <c r="B8975" s="12"/>
      <c r="C8975" s="13"/>
      <c r="D8975" s="13"/>
      <c r="E8975" s="13"/>
      <c r="F8975" s="13"/>
    </row>
    <row r="8976" spans="1:6">
      <c r="A8976" s="112"/>
      <c r="B8976" s="12"/>
      <c r="C8976" s="13"/>
      <c r="D8976" s="13"/>
      <c r="E8976" s="13"/>
      <c r="F8976" s="13"/>
    </row>
    <row r="8977" spans="1:6">
      <c r="A8977" s="112"/>
      <c r="B8977" s="12"/>
      <c r="C8977" s="13"/>
      <c r="D8977" s="13"/>
      <c r="E8977" s="13"/>
      <c r="F8977" s="13"/>
    </row>
    <row r="8978" spans="1:6">
      <c r="A8978" s="112"/>
      <c r="B8978" s="12"/>
      <c r="C8978" s="13"/>
      <c r="D8978" s="13"/>
      <c r="E8978" s="13"/>
      <c r="F8978" s="13"/>
    </row>
    <row r="8979" spans="1:6">
      <c r="A8979" s="112"/>
      <c r="B8979" s="12"/>
      <c r="C8979" s="13"/>
      <c r="D8979" s="13"/>
      <c r="E8979" s="13"/>
      <c r="F8979" s="13"/>
    </row>
    <row r="8980" spans="1:6">
      <c r="A8980" s="112"/>
      <c r="B8980" s="12"/>
      <c r="C8980" s="13"/>
      <c r="D8980" s="13"/>
      <c r="E8980" s="13"/>
      <c r="F8980" s="13"/>
    </row>
    <row r="8981" spans="1:6">
      <c r="A8981" s="112"/>
      <c r="B8981" s="12"/>
      <c r="C8981" s="13"/>
      <c r="D8981" s="13"/>
      <c r="E8981" s="13"/>
      <c r="F8981" s="13"/>
    </row>
    <row r="8982" spans="1:6">
      <c r="A8982" s="112"/>
      <c r="B8982" s="12"/>
      <c r="C8982" s="13"/>
      <c r="D8982" s="13"/>
      <c r="E8982" s="13"/>
      <c r="F8982" s="13"/>
    </row>
    <row r="8983" spans="1:6">
      <c r="A8983" s="112"/>
      <c r="B8983" s="12"/>
      <c r="C8983" s="13"/>
      <c r="D8983" s="13"/>
      <c r="E8983" s="13"/>
      <c r="F8983" s="13"/>
    </row>
    <row r="8984" spans="1:6">
      <c r="A8984" s="112"/>
      <c r="B8984" s="12"/>
      <c r="C8984" s="13"/>
      <c r="D8984" s="13"/>
      <c r="E8984" s="13"/>
      <c r="F8984" s="13"/>
    </row>
    <row r="8985" spans="1:6">
      <c r="A8985" s="112"/>
      <c r="B8985" s="12"/>
      <c r="C8985" s="13"/>
      <c r="D8985" s="13"/>
      <c r="E8985" s="13"/>
      <c r="F8985" s="13"/>
    </row>
    <row r="8986" spans="1:6">
      <c r="A8986" s="112"/>
      <c r="B8986" s="12"/>
      <c r="C8986" s="13"/>
      <c r="D8986" s="13"/>
      <c r="E8986" s="13"/>
      <c r="F8986" s="13"/>
    </row>
    <row r="8987" spans="1:6">
      <c r="A8987" s="112"/>
      <c r="B8987" s="12"/>
      <c r="C8987" s="13"/>
      <c r="D8987" s="13"/>
      <c r="E8987" s="13"/>
      <c r="F8987" s="13"/>
    </row>
    <row r="8988" spans="1:6">
      <c r="A8988" s="112"/>
      <c r="B8988" s="12"/>
      <c r="C8988" s="13"/>
      <c r="D8988" s="13"/>
      <c r="E8988" s="13"/>
      <c r="F8988" s="13"/>
    </row>
    <row r="8989" spans="1:6">
      <c r="A8989" s="112"/>
      <c r="B8989" s="12"/>
      <c r="C8989" s="13"/>
      <c r="D8989" s="13"/>
      <c r="E8989" s="13"/>
      <c r="F8989" s="13"/>
    </row>
    <row r="8990" spans="1:6">
      <c r="A8990" s="112"/>
      <c r="B8990" s="12"/>
      <c r="C8990" s="13"/>
      <c r="D8990" s="13"/>
      <c r="E8990" s="13"/>
      <c r="F8990" s="13"/>
    </row>
    <row r="8991" spans="1:6">
      <c r="A8991" s="112"/>
      <c r="B8991" s="12"/>
      <c r="C8991" s="13"/>
      <c r="D8991" s="13"/>
      <c r="E8991" s="13"/>
      <c r="F8991" s="13"/>
    </row>
    <row r="8992" spans="1:6">
      <c r="A8992" s="112"/>
      <c r="B8992" s="12"/>
      <c r="C8992" s="13"/>
      <c r="D8992" s="13"/>
      <c r="E8992" s="13"/>
      <c r="F8992" s="13"/>
    </row>
    <row r="8993" spans="1:6">
      <c r="A8993" s="112"/>
      <c r="B8993" s="12"/>
      <c r="C8993" s="13"/>
      <c r="D8993" s="13"/>
      <c r="E8993" s="13"/>
      <c r="F8993" s="13"/>
    </row>
    <row r="8994" spans="1:6">
      <c r="A8994" s="112"/>
      <c r="B8994" s="12"/>
      <c r="C8994" s="13"/>
      <c r="D8994" s="13"/>
      <c r="E8994" s="13"/>
      <c r="F8994" s="13"/>
    </row>
    <row r="8995" spans="1:6">
      <c r="A8995" s="112"/>
      <c r="B8995" s="12"/>
      <c r="C8995" s="13"/>
      <c r="D8995" s="13"/>
      <c r="E8995" s="13"/>
      <c r="F8995" s="13"/>
    </row>
    <row r="8996" spans="1:6">
      <c r="A8996" s="112"/>
      <c r="B8996" s="12"/>
      <c r="C8996" s="13"/>
      <c r="D8996" s="13"/>
      <c r="E8996" s="13"/>
      <c r="F8996" s="13"/>
    </row>
    <row r="8997" spans="1:6">
      <c r="A8997" s="112"/>
      <c r="B8997" s="12"/>
      <c r="C8997" s="13"/>
      <c r="D8997" s="13"/>
      <c r="E8997" s="13"/>
      <c r="F8997" s="13"/>
    </row>
    <row r="8998" spans="1:6">
      <c r="A8998" s="112"/>
      <c r="B8998" s="12"/>
      <c r="C8998" s="13"/>
      <c r="D8998" s="13"/>
      <c r="E8998" s="13"/>
      <c r="F8998" s="13"/>
    </row>
    <row r="8999" spans="1:6">
      <c r="A8999" s="112"/>
      <c r="B8999" s="12"/>
      <c r="C8999" s="13"/>
      <c r="D8999" s="13"/>
      <c r="E8999" s="13"/>
      <c r="F8999" s="13"/>
    </row>
    <row r="9000" spans="1:6">
      <c r="A9000" s="112"/>
      <c r="B9000" s="12"/>
      <c r="C9000" s="13"/>
      <c r="D9000" s="13"/>
      <c r="E9000" s="13"/>
      <c r="F9000" s="13"/>
    </row>
    <row r="9001" spans="1:6">
      <c r="A9001" s="112"/>
      <c r="B9001" s="12"/>
      <c r="C9001" s="13"/>
      <c r="D9001" s="13"/>
      <c r="E9001" s="13"/>
      <c r="F9001" s="13"/>
    </row>
    <row r="9002" spans="1:6">
      <c r="A9002" s="112"/>
      <c r="B9002" s="12"/>
      <c r="C9002" s="13"/>
      <c r="D9002" s="13"/>
      <c r="E9002" s="13"/>
      <c r="F9002" s="13"/>
    </row>
    <row r="9003" spans="1:6">
      <c r="A9003" s="112"/>
      <c r="B9003" s="12"/>
      <c r="C9003" s="13"/>
      <c r="D9003" s="13"/>
      <c r="E9003" s="13"/>
      <c r="F9003" s="13"/>
    </row>
    <row r="9004" spans="1:6">
      <c r="A9004" s="112"/>
      <c r="B9004" s="12"/>
      <c r="C9004" s="13"/>
      <c r="D9004" s="13"/>
      <c r="E9004" s="13"/>
      <c r="F9004" s="13"/>
    </row>
    <row r="9005" spans="1:6">
      <c r="A9005" s="112"/>
      <c r="B9005" s="12"/>
      <c r="C9005" s="13"/>
      <c r="D9005" s="13"/>
      <c r="E9005" s="13"/>
      <c r="F9005" s="13"/>
    </row>
    <row r="9006" spans="1:6">
      <c r="A9006" s="112"/>
      <c r="B9006" s="12"/>
      <c r="C9006" s="13"/>
      <c r="D9006" s="13"/>
      <c r="E9006" s="13"/>
      <c r="F9006" s="13"/>
    </row>
    <row r="9007" spans="1:6">
      <c r="A9007" s="112"/>
      <c r="B9007" s="12"/>
      <c r="C9007" s="13"/>
      <c r="D9007" s="13"/>
      <c r="E9007" s="13"/>
      <c r="F9007" s="13"/>
    </row>
    <row r="9008" spans="1:6">
      <c r="A9008" s="112"/>
      <c r="B9008" s="12"/>
      <c r="C9008" s="13"/>
      <c r="D9008" s="13"/>
      <c r="E9008" s="13"/>
      <c r="F9008" s="13"/>
    </row>
    <row r="9009" spans="1:6">
      <c r="A9009" s="112"/>
      <c r="B9009" s="12"/>
      <c r="C9009" s="13"/>
      <c r="D9009" s="13"/>
      <c r="E9009" s="13"/>
      <c r="F9009" s="13"/>
    </row>
    <row r="9010" spans="1:6">
      <c r="A9010" s="112"/>
      <c r="B9010" s="12"/>
      <c r="C9010" s="13"/>
      <c r="D9010" s="13"/>
      <c r="E9010" s="13"/>
      <c r="F9010" s="13"/>
    </row>
    <row r="9011" spans="1:6">
      <c r="A9011" s="112"/>
      <c r="B9011" s="12"/>
      <c r="C9011" s="13"/>
      <c r="D9011" s="13"/>
      <c r="E9011" s="13"/>
      <c r="F9011" s="13"/>
    </row>
    <row r="9012" spans="1:6">
      <c r="A9012" s="112"/>
      <c r="B9012" s="12"/>
      <c r="C9012" s="13"/>
      <c r="D9012" s="13"/>
      <c r="E9012" s="13"/>
      <c r="F9012" s="13"/>
    </row>
    <row r="9013" spans="1:6">
      <c r="A9013" s="112"/>
      <c r="B9013" s="12"/>
      <c r="C9013" s="13"/>
      <c r="D9013" s="13"/>
      <c r="E9013" s="13"/>
      <c r="F9013" s="13"/>
    </row>
    <row r="9014" spans="1:6">
      <c r="A9014" s="112"/>
      <c r="B9014" s="12"/>
      <c r="C9014" s="13"/>
      <c r="D9014" s="13"/>
      <c r="E9014" s="13"/>
      <c r="F9014" s="13"/>
    </row>
    <row r="9015" spans="1:6">
      <c r="A9015" s="112"/>
      <c r="B9015" s="12"/>
      <c r="C9015" s="13"/>
      <c r="D9015" s="13"/>
      <c r="E9015" s="13"/>
      <c r="F9015" s="13"/>
    </row>
    <row r="9016" spans="1:6">
      <c r="A9016" s="112"/>
      <c r="B9016" s="12"/>
      <c r="C9016" s="13"/>
      <c r="D9016" s="13"/>
      <c r="E9016" s="13"/>
      <c r="F9016" s="13"/>
    </row>
    <row r="9017" spans="1:6">
      <c r="A9017" s="112"/>
      <c r="B9017" s="12"/>
      <c r="C9017" s="13"/>
      <c r="D9017" s="13"/>
      <c r="E9017" s="13"/>
      <c r="F9017" s="13"/>
    </row>
    <row r="9018" spans="1:6">
      <c r="A9018" s="112"/>
      <c r="B9018" s="12"/>
      <c r="C9018" s="13"/>
      <c r="D9018" s="13"/>
      <c r="E9018" s="13"/>
      <c r="F9018" s="13"/>
    </row>
    <row r="9019" spans="1:6">
      <c r="A9019" s="112"/>
      <c r="B9019" s="12"/>
      <c r="C9019" s="13"/>
      <c r="D9019" s="13"/>
      <c r="E9019" s="13"/>
      <c r="F9019" s="13"/>
    </row>
    <row r="9020" spans="1:6">
      <c r="A9020" s="112"/>
      <c r="B9020" s="12"/>
      <c r="C9020" s="13"/>
      <c r="D9020" s="13"/>
      <c r="E9020" s="13"/>
      <c r="F9020" s="13"/>
    </row>
    <row r="9021" spans="1:6">
      <c r="A9021" s="112"/>
      <c r="B9021" s="12"/>
      <c r="C9021" s="13"/>
      <c r="D9021" s="13"/>
      <c r="E9021" s="13"/>
      <c r="F9021" s="13"/>
    </row>
    <row r="9022" spans="1:6">
      <c r="A9022" s="112"/>
      <c r="B9022" s="12"/>
      <c r="C9022" s="13"/>
      <c r="D9022" s="13"/>
      <c r="E9022" s="13"/>
      <c r="F9022" s="13"/>
    </row>
    <row r="9023" spans="1:6">
      <c r="A9023" s="112"/>
      <c r="B9023" s="12"/>
      <c r="C9023" s="13"/>
      <c r="D9023" s="13"/>
      <c r="E9023" s="13"/>
      <c r="F9023" s="13"/>
    </row>
    <row r="9024" spans="1:6">
      <c r="A9024" s="112"/>
      <c r="B9024" s="12"/>
      <c r="C9024" s="13"/>
      <c r="D9024" s="13"/>
      <c r="E9024" s="13"/>
      <c r="F9024" s="13"/>
    </row>
    <row r="9025" spans="1:6">
      <c r="A9025" s="112"/>
      <c r="B9025" s="12"/>
      <c r="C9025" s="13"/>
      <c r="D9025" s="13"/>
      <c r="E9025" s="13"/>
      <c r="F9025" s="13"/>
    </row>
    <row r="9026" spans="1:6">
      <c r="A9026" s="112"/>
      <c r="B9026" s="12"/>
      <c r="C9026" s="13"/>
      <c r="D9026" s="13"/>
      <c r="E9026" s="13"/>
      <c r="F9026" s="13"/>
    </row>
    <row r="9027" spans="1:6">
      <c r="A9027" s="112"/>
      <c r="B9027" s="12"/>
      <c r="C9027" s="13"/>
      <c r="D9027" s="13"/>
      <c r="E9027" s="13"/>
      <c r="F9027" s="13"/>
    </row>
    <row r="9028" spans="1:6">
      <c r="A9028" s="112"/>
      <c r="B9028" s="12"/>
      <c r="C9028" s="13"/>
      <c r="D9028" s="13"/>
      <c r="E9028" s="13"/>
      <c r="F9028" s="13"/>
    </row>
    <row r="9029" spans="1:6">
      <c r="A9029" s="112"/>
      <c r="B9029" s="12"/>
      <c r="C9029" s="13"/>
      <c r="D9029" s="13"/>
      <c r="E9029" s="13"/>
      <c r="F9029" s="13"/>
    </row>
    <row r="9030" spans="1:6">
      <c r="A9030" s="112"/>
      <c r="B9030" s="12"/>
      <c r="C9030" s="13"/>
      <c r="D9030" s="13"/>
      <c r="E9030" s="13"/>
      <c r="F9030" s="13"/>
    </row>
    <row r="9031" spans="1:6">
      <c r="A9031" s="112"/>
      <c r="B9031" s="12"/>
      <c r="C9031" s="13"/>
      <c r="D9031" s="13"/>
      <c r="E9031" s="13"/>
      <c r="F9031" s="13"/>
    </row>
    <row r="9032" spans="1:6">
      <c r="A9032" s="112"/>
      <c r="B9032" s="12"/>
      <c r="C9032" s="13"/>
      <c r="D9032" s="13"/>
      <c r="E9032" s="13"/>
      <c r="F9032" s="13"/>
    </row>
    <row r="9033" spans="1:6">
      <c r="A9033" s="112"/>
      <c r="B9033" s="12"/>
      <c r="C9033" s="13"/>
      <c r="D9033" s="13"/>
      <c r="E9033" s="13"/>
      <c r="F9033" s="13"/>
    </row>
    <row r="9034" spans="1:6">
      <c r="A9034" s="112"/>
      <c r="B9034" s="12"/>
      <c r="C9034" s="13"/>
      <c r="D9034" s="13"/>
      <c r="E9034" s="13"/>
      <c r="F9034" s="13"/>
    </row>
    <row r="9035" spans="1:6">
      <c r="A9035" s="112"/>
      <c r="B9035" s="12"/>
      <c r="C9035" s="13"/>
      <c r="D9035" s="13"/>
      <c r="E9035" s="13"/>
      <c r="F9035" s="13"/>
    </row>
    <row r="9036" spans="1:6">
      <c r="A9036" s="112"/>
      <c r="B9036" s="12"/>
      <c r="C9036" s="13"/>
      <c r="D9036" s="13"/>
      <c r="E9036" s="13"/>
      <c r="F9036" s="13"/>
    </row>
    <row r="9037" spans="1:6">
      <c r="A9037" s="112"/>
      <c r="B9037" s="12"/>
      <c r="C9037" s="13"/>
      <c r="D9037" s="13"/>
      <c r="E9037" s="13"/>
      <c r="F9037" s="13"/>
    </row>
    <row r="9038" spans="1:6">
      <c r="A9038" s="112"/>
      <c r="B9038" s="12"/>
      <c r="C9038" s="13"/>
      <c r="D9038" s="13"/>
      <c r="E9038" s="13"/>
      <c r="F9038" s="13"/>
    </row>
    <row r="9039" spans="1:6">
      <c r="A9039" s="112"/>
      <c r="B9039" s="12"/>
      <c r="C9039" s="13"/>
      <c r="D9039" s="13"/>
      <c r="E9039" s="13"/>
      <c r="F9039" s="13"/>
    </row>
    <row r="9040" spans="1:6">
      <c r="A9040" s="112"/>
      <c r="B9040" s="12"/>
      <c r="C9040" s="13"/>
      <c r="D9040" s="13"/>
      <c r="E9040" s="13"/>
      <c r="F9040" s="13"/>
    </row>
    <row r="9041" spans="1:6">
      <c r="A9041" s="112"/>
      <c r="B9041" s="12"/>
      <c r="C9041" s="13"/>
      <c r="D9041" s="13"/>
      <c r="E9041" s="13"/>
      <c r="F9041" s="13"/>
    </row>
    <row r="9042" spans="1:6">
      <c r="A9042" s="112"/>
      <c r="B9042" s="12"/>
      <c r="C9042" s="13"/>
      <c r="D9042" s="13"/>
      <c r="E9042" s="13"/>
      <c r="F9042" s="13"/>
    </row>
    <row r="9043" spans="1:6">
      <c r="A9043" s="112"/>
      <c r="B9043" s="12"/>
      <c r="C9043" s="13"/>
      <c r="D9043" s="13"/>
      <c r="E9043" s="13"/>
      <c r="F9043" s="13"/>
    </row>
    <row r="9044" spans="1:6">
      <c r="A9044" s="112"/>
      <c r="B9044" s="12"/>
      <c r="C9044" s="13"/>
      <c r="D9044" s="13"/>
      <c r="E9044" s="13"/>
      <c r="F9044" s="13"/>
    </row>
    <row r="9045" spans="1:6">
      <c r="A9045" s="112"/>
      <c r="B9045" s="12"/>
      <c r="C9045" s="13"/>
      <c r="D9045" s="13"/>
      <c r="E9045" s="13"/>
      <c r="F9045" s="13"/>
    </row>
    <row r="9046" spans="1:6">
      <c r="A9046" s="112"/>
      <c r="B9046" s="12"/>
      <c r="C9046" s="13"/>
      <c r="D9046" s="13"/>
      <c r="E9046" s="13"/>
      <c r="F9046" s="13"/>
    </row>
    <row r="9047" spans="1:6">
      <c r="A9047" s="112"/>
      <c r="B9047" s="12"/>
      <c r="C9047" s="13"/>
      <c r="D9047" s="13"/>
      <c r="E9047" s="13"/>
      <c r="F9047" s="13"/>
    </row>
    <row r="9048" spans="1:6">
      <c r="A9048" s="112"/>
      <c r="B9048" s="12"/>
      <c r="C9048" s="13"/>
      <c r="D9048" s="13"/>
      <c r="E9048" s="13"/>
      <c r="F9048" s="13"/>
    </row>
    <row r="9049" spans="1:6">
      <c r="A9049" s="112"/>
      <c r="B9049" s="12"/>
      <c r="C9049" s="13"/>
      <c r="D9049" s="13"/>
      <c r="E9049" s="13"/>
      <c r="F9049" s="13"/>
    </row>
    <row r="9050" spans="1:6">
      <c r="A9050" s="112"/>
      <c r="B9050" s="12"/>
      <c r="C9050" s="13"/>
      <c r="D9050" s="13"/>
      <c r="E9050" s="13"/>
      <c r="F9050" s="13"/>
    </row>
    <row r="9051" spans="1:6">
      <c r="A9051" s="112"/>
      <c r="B9051" s="12"/>
      <c r="C9051" s="13"/>
      <c r="D9051" s="13"/>
      <c r="E9051" s="13"/>
      <c r="F9051" s="13"/>
    </row>
    <row r="9052" spans="1:6">
      <c r="A9052" s="112"/>
      <c r="B9052" s="12"/>
      <c r="C9052" s="13"/>
      <c r="D9052" s="13"/>
      <c r="E9052" s="13"/>
      <c r="F9052" s="13"/>
    </row>
    <row r="9053" spans="1:6">
      <c r="A9053" s="112"/>
      <c r="B9053" s="12"/>
      <c r="C9053" s="13"/>
      <c r="D9053" s="13"/>
      <c r="E9053" s="13"/>
      <c r="F9053" s="13"/>
    </row>
    <row r="9054" spans="1:6">
      <c r="A9054" s="112"/>
      <c r="B9054" s="12"/>
      <c r="C9054" s="13"/>
      <c r="D9054" s="13"/>
      <c r="E9054" s="13"/>
      <c r="F9054" s="13"/>
    </row>
    <row r="9055" spans="1:6">
      <c r="A9055" s="112"/>
      <c r="B9055" s="12"/>
      <c r="C9055" s="13"/>
      <c r="D9055" s="13"/>
      <c r="E9055" s="13"/>
      <c r="F9055" s="13"/>
    </row>
    <row r="9056" spans="1:6">
      <c r="A9056" s="112"/>
      <c r="B9056" s="12"/>
      <c r="C9056" s="13"/>
      <c r="D9056" s="13"/>
      <c r="E9056" s="13"/>
      <c r="F9056" s="13"/>
    </row>
    <row r="9057" spans="1:6">
      <c r="A9057" s="112"/>
      <c r="B9057" s="12"/>
      <c r="C9057" s="13"/>
      <c r="D9057" s="13"/>
      <c r="E9057" s="13"/>
      <c r="F9057" s="13"/>
    </row>
    <row r="9058" spans="1:6">
      <c r="A9058" s="112"/>
      <c r="B9058" s="12"/>
      <c r="C9058" s="13"/>
      <c r="D9058" s="13"/>
      <c r="E9058" s="13"/>
      <c r="F9058" s="13"/>
    </row>
    <row r="9059" spans="1:6">
      <c r="A9059" s="112"/>
      <c r="B9059" s="12"/>
      <c r="C9059" s="13"/>
      <c r="D9059" s="13"/>
      <c r="E9059" s="13"/>
      <c r="F9059" s="13"/>
    </row>
    <row r="9060" spans="1:6">
      <c r="A9060" s="112"/>
      <c r="B9060" s="12"/>
      <c r="C9060" s="13"/>
      <c r="D9060" s="13"/>
      <c r="E9060" s="13"/>
      <c r="F9060" s="13"/>
    </row>
    <row r="9061" spans="1:6">
      <c r="A9061" s="112"/>
      <c r="B9061" s="12"/>
      <c r="C9061" s="13"/>
      <c r="D9061" s="13"/>
      <c r="E9061" s="13"/>
      <c r="F9061" s="13"/>
    </row>
    <row r="9062" spans="1:6">
      <c r="A9062" s="112"/>
      <c r="B9062" s="12"/>
      <c r="C9062" s="13"/>
      <c r="D9062" s="13"/>
      <c r="E9062" s="13"/>
      <c r="F9062" s="13"/>
    </row>
    <row r="9063" spans="1:6">
      <c r="A9063" s="112"/>
      <c r="B9063" s="12"/>
      <c r="C9063" s="13"/>
      <c r="D9063" s="13"/>
      <c r="E9063" s="13"/>
      <c r="F9063" s="13"/>
    </row>
    <row r="9064" spans="1:6">
      <c r="A9064" s="112"/>
      <c r="B9064" s="12"/>
      <c r="C9064" s="13"/>
      <c r="D9064" s="13"/>
      <c r="E9064" s="13"/>
      <c r="F9064" s="13"/>
    </row>
    <row r="9065" spans="1:6">
      <c r="A9065" s="112"/>
      <c r="B9065" s="12"/>
      <c r="C9065" s="13"/>
      <c r="D9065" s="13"/>
      <c r="E9065" s="13"/>
      <c r="F9065" s="13"/>
    </row>
    <row r="9066" spans="1:6">
      <c r="A9066" s="112"/>
      <c r="B9066" s="12"/>
      <c r="C9066" s="13"/>
      <c r="D9066" s="13"/>
      <c r="E9066" s="13"/>
      <c r="F9066" s="13"/>
    </row>
    <row r="9067" spans="1:6">
      <c r="A9067" s="112"/>
      <c r="B9067" s="12"/>
      <c r="C9067" s="13"/>
      <c r="D9067" s="13"/>
      <c r="E9067" s="13"/>
      <c r="F9067" s="13"/>
    </row>
    <row r="9068" spans="1:6">
      <c r="A9068" s="112"/>
      <c r="B9068" s="12"/>
      <c r="C9068" s="13"/>
      <c r="D9068" s="13"/>
      <c r="E9068" s="13"/>
      <c r="F9068" s="13"/>
    </row>
    <row r="9069" spans="1:6">
      <c r="A9069" s="112"/>
      <c r="B9069" s="12"/>
      <c r="C9069" s="13"/>
      <c r="D9069" s="13"/>
      <c r="E9069" s="13"/>
      <c r="F9069" s="13"/>
    </row>
    <row r="9070" spans="1:6">
      <c r="A9070" s="112"/>
      <c r="B9070" s="12"/>
      <c r="C9070" s="13"/>
      <c r="D9070" s="13"/>
      <c r="E9070" s="13"/>
      <c r="F9070" s="13"/>
    </row>
    <row r="9071" spans="1:6">
      <c r="A9071" s="112"/>
      <c r="B9071" s="12"/>
      <c r="C9071" s="13"/>
      <c r="D9071" s="13"/>
      <c r="E9071" s="13"/>
      <c r="F9071" s="13"/>
    </row>
    <row r="9072" spans="1:6">
      <c r="A9072" s="112"/>
      <c r="B9072" s="12"/>
      <c r="C9072" s="13"/>
      <c r="D9072" s="13"/>
      <c r="E9072" s="13"/>
      <c r="F9072" s="13"/>
    </row>
    <row r="9073" spans="1:6">
      <c r="A9073" s="112"/>
      <c r="B9073" s="12"/>
      <c r="C9073" s="13"/>
      <c r="D9073" s="13"/>
      <c r="E9073" s="13"/>
      <c r="F9073" s="13"/>
    </row>
    <row r="9074" spans="1:6">
      <c r="A9074" s="112"/>
      <c r="B9074" s="12"/>
      <c r="C9074" s="13"/>
      <c r="D9074" s="13"/>
      <c r="E9074" s="13"/>
      <c r="F9074" s="13"/>
    </row>
    <row r="9075" spans="1:6">
      <c r="A9075" s="112"/>
      <c r="B9075" s="12"/>
      <c r="C9075" s="13"/>
      <c r="D9075" s="13"/>
      <c r="E9075" s="13"/>
      <c r="F9075" s="13"/>
    </row>
    <row r="9076" spans="1:6">
      <c r="A9076" s="112"/>
      <c r="B9076" s="12"/>
      <c r="C9076" s="13"/>
      <c r="D9076" s="13"/>
      <c r="E9076" s="13"/>
      <c r="F9076" s="13"/>
    </row>
    <row r="9077" spans="1:6">
      <c r="A9077" s="112"/>
      <c r="B9077" s="12"/>
      <c r="C9077" s="13"/>
      <c r="D9077" s="13"/>
      <c r="E9077" s="13"/>
      <c r="F9077" s="13"/>
    </row>
    <row r="9078" spans="1:6">
      <c r="A9078" s="112"/>
      <c r="B9078" s="12"/>
      <c r="C9078" s="13"/>
      <c r="D9078" s="13"/>
      <c r="E9078" s="13"/>
      <c r="F9078" s="13"/>
    </row>
    <row r="9079" spans="1:6">
      <c r="A9079" s="112"/>
      <c r="B9079" s="12"/>
      <c r="C9079" s="13"/>
      <c r="D9079" s="13"/>
      <c r="E9079" s="13"/>
      <c r="F9079" s="13"/>
    </row>
    <row r="9080" spans="1:6">
      <c r="A9080" s="112"/>
      <c r="B9080" s="12"/>
      <c r="C9080" s="13"/>
      <c r="D9080" s="13"/>
      <c r="E9080" s="13"/>
      <c r="F9080" s="13"/>
    </row>
    <row r="9081" spans="1:6">
      <c r="A9081" s="112"/>
      <c r="B9081" s="12"/>
      <c r="C9081" s="13"/>
      <c r="D9081" s="13"/>
      <c r="E9081" s="13"/>
      <c r="F9081" s="13"/>
    </row>
    <row r="9082" spans="1:6">
      <c r="A9082" s="112"/>
      <c r="B9082" s="12"/>
      <c r="C9082" s="13"/>
      <c r="D9082" s="13"/>
      <c r="E9082" s="13"/>
      <c r="F9082" s="13"/>
    </row>
    <row r="9083" spans="1:6">
      <c r="A9083" s="112"/>
      <c r="B9083" s="12"/>
      <c r="C9083" s="13"/>
      <c r="D9083" s="13"/>
      <c r="E9083" s="13"/>
      <c r="F9083" s="13"/>
    </row>
    <row r="9084" spans="1:6">
      <c r="A9084" s="112"/>
      <c r="B9084" s="12"/>
      <c r="C9084" s="13"/>
      <c r="D9084" s="13"/>
      <c r="E9084" s="13"/>
      <c r="F9084" s="13"/>
    </row>
    <row r="9085" spans="1:6">
      <c r="A9085" s="112"/>
      <c r="B9085" s="12"/>
      <c r="C9085" s="13"/>
      <c r="D9085" s="13"/>
      <c r="E9085" s="13"/>
      <c r="F9085" s="13"/>
    </row>
    <row r="9086" spans="1:6">
      <c r="A9086" s="112"/>
      <c r="B9086" s="12"/>
      <c r="C9086" s="13"/>
      <c r="D9086" s="13"/>
      <c r="E9086" s="13"/>
      <c r="F9086" s="13"/>
    </row>
    <row r="9087" spans="1:6">
      <c r="A9087" s="112"/>
      <c r="B9087" s="12"/>
      <c r="C9087" s="13"/>
      <c r="D9087" s="13"/>
      <c r="E9087" s="13"/>
      <c r="F9087" s="13"/>
    </row>
    <row r="9088" spans="1:6">
      <c r="A9088" s="112"/>
      <c r="B9088" s="12"/>
      <c r="C9088" s="13"/>
      <c r="D9088" s="13"/>
      <c r="E9088" s="13"/>
      <c r="F9088" s="13"/>
    </row>
    <row r="9089" spans="1:6">
      <c r="A9089" s="112"/>
      <c r="B9089" s="12"/>
      <c r="C9089" s="13"/>
      <c r="D9089" s="13"/>
      <c r="E9089" s="13"/>
      <c r="F9089" s="13"/>
    </row>
    <row r="9090" spans="1:6">
      <c r="A9090" s="112"/>
      <c r="B9090" s="12"/>
      <c r="C9090" s="13"/>
      <c r="D9090" s="13"/>
      <c r="E9090" s="13"/>
      <c r="F9090" s="13"/>
    </row>
    <row r="9091" spans="1:6">
      <c r="A9091" s="112"/>
      <c r="B9091" s="12"/>
      <c r="C9091" s="13"/>
      <c r="D9091" s="13"/>
      <c r="E9091" s="13"/>
      <c r="F9091" s="13"/>
    </row>
    <row r="9092" spans="1:6">
      <c r="A9092" s="112"/>
      <c r="B9092" s="12"/>
      <c r="C9092" s="13"/>
      <c r="D9092" s="13"/>
      <c r="E9092" s="13"/>
      <c r="F9092" s="13"/>
    </row>
    <row r="9093" spans="1:6">
      <c r="A9093" s="112"/>
      <c r="B9093" s="12"/>
      <c r="C9093" s="13"/>
      <c r="D9093" s="13"/>
      <c r="E9093" s="13"/>
      <c r="F9093" s="13"/>
    </row>
    <row r="9094" spans="1:6">
      <c r="A9094" s="112"/>
      <c r="B9094" s="12"/>
      <c r="C9094" s="13"/>
      <c r="D9094" s="13"/>
      <c r="E9094" s="13"/>
      <c r="F9094" s="13"/>
    </row>
    <row r="9095" spans="1:6">
      <c r="A9095" s="112"/>
      <c r="B9095" s="12"/>
      <c r="C9095" s="13"/>
      <c r="D9095" s="13"/>
      <c r="E9095" s="13"/>
      <c r="F9095" s="13"/>
    </row>
    <row r="9096" spans="1:6">
      <c r="A9096" s="112"/>
      <c r="B9096" s="12"/>
      <c r="C9096" s="13"/>
      <c r="D9096" s="13"/>
      <c r="E9096" s="13"/>
      <c r="F9096" s="13"/>
    </row>
    <row r="9097" spans="1:6">
      <c r="A9097" s="112"/>
      <c r="B9097" s="12"/>
      <c r="C9097" s="13"/>
      <c r="D9097" s="13"/>
      <c r="E9097" s="13"/>
      <c r="F9097" s="13"/>
    </row>
    <row r="9098" spans="1:6">
      <c r="A9098" s="112"/>
      <c r="B9098" s="12"/>
      <c r="C9098" s="13"/>
      <c r="D9098" s="13"/>
      <c r="E9098" s="13"/>
      <c r="F9098" s="13"/>
    </row>
    <row r="9099" spans="1:6">
      <c r="A9099" s="112"/>
      <c r="B9099" s="12"/>
      <c r="C9099" s="13"/>
      <c r="D9099" s="13"/>
      <c r="E9099" s="13"/>
      <c r="F9099" s="13"/>
    </row>
    <row r="9100" spans="1:6">
      <c r="A9100" s="112"/>
      <c r="B9100" s="12"/>
      <c r="C9100" s="13"/>
      <c r="D9100" s="13"/>
      <c r="E9100" s="13"/>
      <c r="F9100" s="13"/>
    </row>
    <row r="9101" spans="1:6">
      <c r="A9101" s="112"/>
      <c r="B9101" s="12"/>
      <c r="C9101" s="13"/>
      <c r="D9101" s="13"/>
      <c r="E9101" s="13"/>
      <c r="F9101" s="13"/>
    </row>
    <row r="9102" spans="1:6">
      <c r="A9102" s="112"/>
      <c r="B9102" s="12"/>
      <c r="C9102" s="13"/>
      <c r="D9102" s="13"/>
      <c r="E9102" s="13"/>
      <c r="F9102" s="13"/>
    </row>
    <row r="9103" spans="1:6">
      <c r="A9103" s="112"/>
      <c r="B9103" s="12"/>
      <c r="C9103" s="13"/>
      <c r="D9103" s="13"/>
      <c r="E9103" s="13"/>
      <c r="F9103" s="13"/>
    </row>
    <row r="9104" spans="1:6">
      <c r="A9104" s="112"/>
      <c r="B9104" s="12"/>
      <c r="C9104" s="13"/>
      <c r="D9104" s="13"/>
      <c r="E9104" s="13"/>
      <c r="F9104" s="13"/>
    </row>
    <row r="9105" spans="1:6">
      <c r="A9105" s="112"/>
      <c r="B9105" s="12"/>
      <c r="C9105" s="13"/>
      <c r="D9105" s="13"/>
      <c r="E9105" s="13"/>
      <c r="F9105" s="13"/>
    </row>
    <row r="9106" spans="1:6">
      <c r="A9106" s="112"/>
      <c r="B9106" s="12"/>
      <c r="C9106" s="13"/>
      <c r="D9106" s="13"/>
      <c r="E9106" s="13"/>
      <c r="F9106" s="13"/>
    </row>
    <row r="9107" spans="1:6">
      <c r="A9107" s="112"/>
      <c r="B9107" s="12"/>
      <c r="C9107" s="13"/>
      <c r="D9107" s="13"/>
      <c r="E9107" s="13"/>
      <c r="F9107" s="13"/>
    </row>
    <row r="9108" spans="1:6">
      <c r="A9108" s="112"/>
      <c r="B9108" s="12"/>
      <c r="C9108" s="13"/>
      <c r="D9108" s="13"/>
      <c r="E9108" s="13"/>
      <c r="F9108" s="13"/>
    </row>
    <row r="9109" spans="1:6">
      <c r="A9109" s="112"/>
      <c r="B9109" s="12"/>
      <c r="C9109" s="13"/>
      <c r="D9109" s="13"/>
      <c r="E9109" s="13"/>
      <c r="F9109" s="13"/>
    </row>
    <row r="9110" spans="1:6">
      <c r="A9110" s="112"/>
      <c r="B9110" s="12"/>
      <c r="C9110" s="13"/>
      <c r="D9110" s="13"/>
      <c r="E9110" s="13"/>
      <c r="F9110" s="13"/>
    </row>
    <row r="9111" spans="1:6">
      <c r="A9111" s="112"/>
      <c r="B9111" s="12"/>
      <c r="C9111" s="13"/>
      <c r="D9111" s="13"/>
      <c r="E9111" s="13"/>
      <c r="F9111" s="13"/>
    </row>
    <row r="9112" spans="1:6">
      <c r="A9112" s="112"/>
      <c r="B9112" s="12"/>
      <c r="C9112" s="13"/>
      <c r="D9112" s="13"/>
      <c r="E9112" s="13"/>
      <c r="F9112" s="13"/>
    </row>
    <row r="9113" spans="1:6">
      <c r="A9113" s="112"/>
      <c r="B9113" s="12"/>
      <c r="C9113" s="13"/>
      <c r="D9113" s="13"/>
      <c r="E9113" s="13"/>
      <c r="F9113" s="13"/>
    </row>
    <row r="9114" spans="1:6">
      <c r="A9114" s="112"/>
      <c r="B9114" s="12"/>
      <c r="C9114" s="13"/>
      <c r="D9114" s="13"/>
      <c r="E9114" s="13"/>
      <c r="F9114" s="13"/>
    </row>
    <row r="9115" spans="1:6">
      <c r="A9115" s="112"/>
      <c r="B9115" s="12"/>
      <c r="C9115" s="13"/>
      <c r="D9115" s="13"/>
      <c r="E9115" s="13"/>
      <c r="F9115" s="13"/>
    </row>
    <row r="9116" spans="1:6">
      <c r="A9116" s="112"/>
      <c r="B9116" s="12"/>
      <c r="C9116" s="13"/>
      <c r="D9116" s="13"/>
      <c r="E9116" s="13"/>
      <c r="F9116" s="13"/>
    </row>
    <row r="9117" spans="1:6">
      <c r="A9117" s="112"/>
      <c r="B9117" s="12"/>
      <c r="C9117" s="13"/>
      <c r="D9117" s="13"/>
      <c r="E9117" s="13"/>
      <c r="F9117" s="13"/>
    </row>
    <row r="9118" spans="1:6">
      <c r="A9118" s="112"/>
      <c r="B9118" s="12"/>
      <c r="C9118" s="13"/>
      <c r="D9118" s="13"/>
      <c r="E9118" s="13"/>
      <c r="F9118" s="13"/>
    </row>
    <row r="9119" spans="1:6">
      <c r="A9119" s="112"/>
      <c r="B9119" s="12"/>
      <c r="C9119" s="13"/>
      <c r="D9119" s="13"/>
      <c r="E9119" s="13"/>
      <c r="F9119" s="13"/>
    </row>
    <row r="9120" spans="1:6">
      <c r="A9120" s="112"/>
      <c r="B9120" s="12"/>
      <c r="C9120" s="13"/>
      <c r="D9120" s="13"/>
      <c r="E9120" s="13"/>
      <c r="F9120" s="13"/>
    </row>
    <row r="9121" spans="1:6">
      <c r="A9121" s="112"/>
      <c r="B9121" s="12"/>
      <c r="C9121" s="13"/>
      <c r="D9121" s="13"/>
      <c r="E9121" s="13"/>
      <c r="F9121" s="13"/>
    </row>
    <row r="9122" spans="1:6">
      <c r="A9122" s="112"/>
      <c r="B9122" s="12"/>
      <c r="C9122" s="13"/>
      <c r="D9122" s="13"/>
      <c r="E9122" s="13"/>
      <c r="F9122" s="13"/>
    </row>
    <row r="9123" spans="1:6">
      <c r="A9123" s="112"/>
      <c r="B9123" s="12"/>
      <c r="C9123" s="13"/>
      <c r="D9123" s="13"/>
      <c r="E9123" s="13"/>
      <c r="F9123" s="13"/>
    </row>
    <row r="9124" spans="1:6">
      <c r="A9124" s="112"/>
      <c r="B9124" s="12"/>
      <c r="C9124" s="13"/>
      <c r="D9124" s="13"/>
      <c r="E9124" s="13"/>
      <c r="F9124" s="13"/>
    </row>
    <row r="9125" spans="1:6">
      <c r="A9125" s="112"/>
      <c r="B9125" s="12"/>
      <c r="C9125" s="13"/>
      <c r="D9125" s="13"/>
      <c r="E9125" s="13"/>
      <c r="F9125" s="13"/>
    </row>
    <row r="9126" spans="1:6">
      <c r="A9126" s="112"/>
      <c r="B9126" s="12"/>
      <c r="C9126" s="13"/>
      <c r="D9126" s="13"/>
      <c r="E9126" s="13"/>
      <c r="F9126" s="13"/>
    </row>
    <row r="9127" spans="1:6">
      <c r="A9127" s="112"/>
      <c r="B9127" s="12"/>
      <c r="C9127" s="13"/>
      <c r="D9127" s="13"/>
      <c r="E9127" s="13"/>
      <c r="F9127" s="13"/>
    </row>
    <row r="9128" spans="1:6">
      <c r="A9128" s="112"/>
      <c r="B9128" s="12"/>
      <c r="C9128" s="13"/>
      <c r="D9128" s="13"/>
      <c r="E9128" s="13"/>
      <c r="F9128" s="13"/>
    </row>
    <row r="9129" spans="1:6">
      <c r="A9129" s="112"/>
      <c r="B9129" s="12"/>
      <c r="C9129" s="13"/>
      <c r="D9129" s="13"/>
      <c r="E9129" s="13"/>
      <c r="F9129" s="13"/>
    </row>
    <row r="9130" spans="1:6">
      <c r="A9130" s="112"/>
      <c r="B9130" s="12"/>
      <c r="C9130" s="13"/>
      <c r="D9130" s="13"/>
      <c r="E9130" s="13"/>
      <c r="F9130" s="13"/>
    </row>
    <row r="9131" spans="1:6">
      <c r="A9131" s="112"/>
      <c r="B9131" s="12"/>
      <c r="C9131" s="13"/>
      <c r="D9131" s="13"/>
      <c r="E9131" s="13"/>
      <c r="F9131" s="13"/>
    </row>
    <row r="9132" spans="1:6">
      <c r="A9132" s="112"/>
      <c r="B9132" s="12"/>
      <c r="C9132" s="13"/>
      <c r="D9132" s="13"/>
      <c r="E9132" s="13"/>
      <c r="F9132" s="13"/>
    </row>
    <row r="9133" spans="1:6">
      <c r="A9133" s="112"/>
      <c r="B9133" s="12"/>
      <c r="C9133" s="13"/>
      <c r="D9133" s="13"/>
      <c r="E9133" s="13"/>
      <c r="F9133" s="13"/>
    </row>
    <row r="9134" spans="1:6">
      <c r="A9134" s="112"/>
      <c r="B9134" s="12"/>
      <c r="C9134" s="13"/>
      <c r="D9134" s="13"/>
      <c r="E9134" s="13"/>
      <c r="F9134" s="13"/>
    </row>
    <row r="9135" spans="1:6">
      <c r="A9135" s="112"/>
      <c r="B9135" s="12"/>
      <c r="C9135" s="13"/>
      <c r="D9135" s="13"/>
      <c r="E9135" s="13"/>
      <c r="F9135" s="13"/>
    </row>
    <row r="9136" spans="1:6">
      <c r="A9136" s="112"/>
      <c r="B9136" s="12"/>
      <c r="C9136" s="13"/>
      <c r="D9136" s="13"/>
      <c r="E9136" s="13"/>
      <c r="F9136" s="13"/>
    </row>
    <row r="9137" spans="1:6">
      <c r="A9137" s="112"/>
      <c r="B9137" s="12"/>
      <c r="C9137" s="13"/>
      <c r="D9137" s="13"/>
      <c r="E9137" s="13"/>
      <c r="F9137" s="13"/>
    </row>
    <row r="9138" spans="1:6">
      <c r="A9138" s="112"/>
      <c r="B9138" s="12"/>
      <c r="C9138" s="13"/>
      <c r="D9138" s="13"/>
      <c r="E9138" s="13"/>
      <c r="F9138" s="13"/>
    </row>
    <row r="9139" spans="1:6">
      <c r="A9139" s="112"/>
      <c r="B9139" s="12"/>
      <c r="C9139" s="13"/>
      <c r="D9139" s="13"/>
      <c r="E9139" s="13"/>
      <c r="F9139" s="13"/>
    </row>
    <row r="9140" spans="1:6">
      <c r="A9140" s="112"/>
      <c r="B9140" s="12"/>
      <c r="C9140" s="13"/>
      <c r="D9140" s="13"/>
      <c r="E9140" s="13"/>
      <c r="F9140" s="13"/>
    </row>
    <row r="9141" spans="1:6">
      <c r="A9141" s="112"/>
      <c r="B9141" s="12"/>
      <c r="C9141" s="13"/>
      <c r="D9141" s="13"/>
      <c r="E9141" s="13"/>
      <c r="F9141" s="13"/>
    </row>
    <row r="9142" spans="1:6">
      <c r="A9142" s="112"/>
      <c r="B9142" s="12"/>
      <c r="C9142" s="13"/>
      <c r="D9142" s="13"/>
      <c r="E9142" s="13"/>
      <c r="F9142" s="13"/>
    </row>
    <row r="9143" spans="1:6">
      <c r="A9143" s="112"/>
      <c r="B9143" s="12"/>
      <c r="C9143" s="13"/>
      <c r="D9143" s="13"/>
      <c r="E9143" s="13"/>
      <c r="F9143" s="13"/>
    </row>
    <row r="9144" spans="1:6">
      <c r="A9144" s="112"/>
      <c r="B9144" s="12"/>
      <c r="C9144" s="13"/>
      <c r="D9144" s="13"/>
      <c r="E9144" s="13"/>
      <c r="F9144" s="13"/>
    </row>
    <row r="9145" spans="1:6">
      <c r="A9145" s="112"/>
      <c r="B9145" s="12"/>
      <c r="C9145" s="13"/>
      <c r="D9145" s="13"/>
      <c r="E9145" s="13"/>
      <c r="F9145" s="13"/>
    </row>
    <row r="9146" spans="1:6">
      <c r="A9146" s="112"/>
      <c r="B9146" s="12"/>
      <c r="C9146" s="13"/>
      <c r="D9146" s="13"/>
      <c r="E9146" s="13"/>
      <c r="F9146" s="13"/>
    </row>
    <row r="9147" spans="1:6">
      <c r="A9147" s="112"/>
      <c r="B9147" s="12"/>
      <c r="C9147" s="13"/>
      <c r="D9147" s="13"/>
      <c r="E9147" s="13"/>
      <c r="F9147" s="13"/>
    </row>
    <row r="9148" spans="1:6">
      <c r="A9148" s="112"/>
      <c r="B9148" s="12"/>
      <c r="C9148" s="13"/>
      <c r="D9148" s="13"/>
      <c r="E9148" s="13"/>
      <c r="F9148" s="13"/>
    </row>
    <row r="9149" spans="1:6">
      <c r="A9149" s="112"/>
      <c r="B9149" s="12"/>
      <c r="C9149" s="13"/>
      <c r="D9149" s="13"/>
      <c r="E9149" s="13"/>
      <c r="F9149" s="13"/>
    </row>
    <row r="9150" spans="1:6">
      <c r="A9150" s="112"/>
      <c r="B9150" s="12"/>
      <c r="C9150" s="13"/>
      <c r="D9150" s="13"/>
      <c r="E9150" s="13"/>
      <c r="F9150" s="13"/>
    </row>
    <row r="9151" spans="1:6">
      <c r="A9151" s="112"/>
      <c r="B9151" s="12"/>
      <c r="C9151" s="13"/>
      <c r="D9151" s="13"/>
      <c r="E9151" s="13"/>
      <c r="F9151" s="13"/>
    </row>
    <row r="9152" spans="1:6">
      <c r="A9152" s="112"/>
      <c r="B9152" s="12"/>
      <c r="C9152" s="13"/>
      <c r="D9152" s="13"/>
      <c r="E9152" s="13"/>
      <c r="F9152" s="13"/>
    </row>
    <row r="9153" spans="1:6">
      <c r="A9153" s="112"/>
      <c r="B9153" s="12"/>
      <c r="C9153" s="13"/>
      <c r="D9153" s="13"/>
      <c r="E9153" s="13"/>
      <c r="F9153" s="13"/>
    </row>
    <row r="9154" spans="1:6">
      <c r="A9154" s="112"/>
      <c r="B9154" s="12"/>
      <c r="C9154" s="13"/>
      <c r="D9154" s="13"/>
      <c r="E9154" s="13"/>
      <c r="F9154" s="13"/>
    </row>
    <row r="9155" spans="1:6">
      <c r="A9155" s="112"/>
      <c r="B9155" s="12"/>
      <c r="C9155" s="13"/>
      <c r="D9155" s="13"/>
      <c r="E9155" s="13"/>
      <c r="F9155" s="13"/>
    </row>
    <row r="9156" spans="1:6">
      <c r="A9156" s="112"/>
      <c r="B9156" s="12"/>
      <c r="C9156" s="13"/>
      <c r="D9156" s="13"/>
      <c r="E9156" s="13"/>
      <c r="F9156" s="13"/>
    </row>
    <row r="9157" spans="1:6">
      <c r="A9157" s="112"/>
      <c r="B9157" s="12"/>
      <c r="C9157" s="13"/>
      <c r="D9157" s="13"/>
      <c r="E9157" s="13"/>
      <c r="F9157" s="13"/>
    </row>
    <row r="9158" spans="1:6">
      <c r="A9158" s="112"/>
      <c r="B9158" s="12"/>
      <c r="C9158" s="13"/>
      <c r="D9158" s="13"/>
      <c r="E9158" s="13"/>
      <c r="F9158" s="13"/>
    </row>
    <row r="9159" spans="1:6">
      <c r="A9159" s="112"/>
      <c r="B9159" s="12"/>
      <c r="C9159" s="13"/>
      <c r="D9159" s="13"/>
      <c r="E9159" s="13"/>
      <c r="F9159" s="13"/>
    </row>
    <row r="9160" spans="1:6">
      <c r="A9160" s="112"/>
      <c r="B9160" s="12"/>
      <c r="C9160" s="13"/>
      <c r="D9160" s="13"/>
      <c r="E9160" s="13"/>
      <c r="F9160" s="13"/>
    </row>
    <row r="9161" spans="1:6">
      <c r="A9161" s="112"/>
      <c r="B9161" s="12"/>
      <c r="C9161" s="13"/>
      <c r="D9161" s="13"/>
      <c r="E9161" s="13"/>
      <c r="F9161" s="13"/>
    </row>
    <row r="9162" spans="1:6">
      <c r="A9162" s="112"/>
      <c r="B9162" s="12"/>
      <c r="C9162" s="13"/>
      <c r="D9162" s="13"/>
      <c r="E9162" s="13"/>
      <c r="F9162" s="13"/>
    </row>
    <row r="9163" spans="1:6">
      <c r="A9163" s="112"/>
      <c r="B9163" s="12"/>
      <c r="C9163" s="13"/>
      <c r="D9163" s="13"/>
      <c r="E9163" s="13"/>
      <c r="F9163" s="13"/>
    </row>
    <row r="9164" spans="1:6">
      <c r="A9164" s="112"/>
      <c r="B9164" s="12"/>
      <c r="C9164" s="13"/>
      <c r="D9164" s="13"/>
      <c r="E9164" s="13"/>
      <c r="F9164" s="13"/>
    </row>
    <row r="9165" spans="1:6">
      <c r="A9165" s="112"/>
      <c r="B9165" s="12"/>
      <c r="C9165" s="13"/>
      <c r="D9165" s="13"/>
      <c r="E9165" s="13"/>
      <c r="F9165" s="13"/>
    </row>
    <row r="9166" spans="1:6">
      <c r="A9166" s="112"/>
      <c r="B9166" s="12"/>
      <c r="C9166" s="13"/>
      <c r="D9166" s="13"/>
      <c r="E9166" s="13"/>
      <c r="F9166" s="13"/>
    </row>
    <row r="9167" spans="1:6">
      <c r="A9167" s="112"/>
      <c r="B9167" s="12"/>
      <c r="C9167" s="13"/>
      <c r="D9167" s="13"/>
      <c r="E9167" s="13"/>
      <c r="F9167" s="13"/>
    </row>
    <row r="9168" spans="1:6">
      <c r="A9168" s="112"/>
      <c r="B9168" s="12"/>
      <c r="C9168" s="13"/>
      <c r="D9168" s="13"/>
      <c r="E9168" s="13"/>
      <c r="F9168" s="13"/>
    </row>
    <row r="9169" spans="1:6">
      <c r="A9169" s="112"/>
      <c r="B9169" s="12"/>
      <c r="C9169" s="13"/>
      <c r="D9169" s="13"/>
      <c r="E9169" s="13"/>
      <c r="F9169" s="13"/>
    </row>
    <row r="9170" spans="1:6">
      <c r="A9170" s="112"/>
      <c r="B9170" s="12"/>
      <c r="C9170" s="13"/>
      <c r="D9170" s="13"/>
      <c r="E9170" s="13"/>
      <c r="F9170" s="13"/>
    </row>
    <row r="9171" spans="1:6">
      <c r="A9171" s="112"/>
      <c r="B9171" s="12"/>
      <c r="C9171" s="13"/>
      <c r="D9171" s="13"/>
      <c r="E9171" s="13"/>
      <c r="F9171" s="13"/>
    </row>
    <row r="9172" spans="1:6">
      <c r="A9172" s="112"/>
      <c r="B9172" s="12"/>
      <c r="C9172" s="13"/>
      <c r="D9172" s="13"/>
      <c r="E9172" s="13"/>
      <c r="F9172" s="13"/>
    </row>
    <row r="9173" spans="1:6">
      <c r="A9173" s="112"/>
      <c r="B9173" s="12"/>
      <c r="C9173" s="13"/>
      <c r="D9173" s="13"/>
      <c r="E9173" s="13"/>
      <c r="F9173" s="13"/>
    </row>
    <row r="9174" spans="1:6">
      <c r="A9174" s="112"/>
      <c r="B9174" s="12"/>
      <c r="C9174" s="13"/>
      <c r="D9174" s="13"/>
      <c r="E9174" s="13"/>
      <c r="F9174" s="13"/>
    </row>
    <row r="9175" spans="1:6">
      <c r="A9175" s="112"/>
      <c r="B9175" s="12"/>
      <c r="C9175" s="13"/>
      <c r="D9175" s="13"/>
      <c r="E9175" s="13"/>
      <c r="F9175" s="13"/>
    </row>
    <row r="9176" spans="1:6">
      <c r="A9176" s="112"/>
      <c r="B9176" s="12"/>
      <c r="C9176" s="13"/>
      <c r="D9176" s="13"/>
      <c r="E9176" s="13"/>
      <c r="F9176" s="13"/>
    </row>
    <row r="9177" spans="1:6">
      <c r="A9177" s="112"/>
      <c r="B9177" s="12"/>
      <c r="C9177" s="13"/>
      <c r="D9177" s="13"/>
      <c r="E9177" s="13"/>
      <c r="F9177" s="13"/>
    </row>
    <row r="9178" spans="1:6">
      <c r="A9178" s="112"/>
      <c r="B9178" s="12"/>
      <c r="C9178" s="13"/>
      <c r="D9178" s="13"/>
      <c r="E9178" s="13"/>
      <c r="F9178" s="13"/>
    </row>
    <row r="9179" spans="1:6">
      <c r="A9179" s="112"/>
      <c r="B9179" s="12"/>
      <c r="C9179" s="13"/>
      <c r="D9179" s="13"/>
      <c r="E9179" s="13"/>
      <c r="F9179" s="13"/>
    </row>
    <row r="9180" spans="1:6">
      <c r="A9180" s="112"/>
      <c r="B9180" s="12"/>
      <c r="C9180" s="13"/>
      <c r="D9180" s="13"/>
      <c r="E9180" s="13"/>
      <c r="F9180" s="13"/>
    </row>
    <row r="9181" spans="1:6">
      <c r="A9181" s="112"/>
      <c r="B9181" s="12"/>
      <c r="C9181" s="13"/>
      <c r="D9181" s="13"/>
      <c r="E9181" s="13"/>
      <c r="F9181" s="13"/>
    </row>
    <row r="9182" spans="1:6">
      <c r="A9182" s="112"/>
      <c r="B9182" s="12"/>
      <c r="C9182" s="13"/>
      <c r="D9182" s="13"/>
      <c r="E9182" s="13"/>
      <c r="F9182" s="13"/>
    </row>
    <row r="9183" spans="1:6">
      <c r="A9183" s="112"/>
      <c r="B9183" s="12"/>
      <c r="C9183" s="13"/>
      <c r="D9183" s="13"/>
      <c r="E9183" s="13"/>
      <c r="F9183" s="13"/>
    </row>
    <row r="9184" spans="1:6">
      <c r="A9184" s="112"/>
      <c r="B9184" s="12"/>
      <c r="C9184" s="13"/>
      <c r="D9184" s="13"/>
      <c r="E9184" s="13"/>
      <c r="F9184" s="13"/>
    </row>
    <row r="9185" spans="1:6">
      <c r="A9185" s="112"/>
      <c r="B9185" s="12"/>
      <c r="C9185" s="13"/>
      <c r="D9185" s="13"/>
      <c r="E9185" s="13"/>
      <c r="F9185" s="13"/>
    </row>
    <row r="9186" spans="1:6">
      <c r="A9186" s="112"/>
      <c r="B9186" s="12"/>
      <c r="C9186" s="13"/>
      <c r="D9186" s="13"/>
      <c r="E9186" s="13"/>
      <c r="F9186" s="13"/>
    </row>
    <row r="9187" spans="1:6">
      <c r="A9187" s="112"/>
      <c r="B9187" s="12"/>
      <c r="C9187" s="13"/>
      <c r="D9187" s="13"/>
      <c r="E9187" s="13"/>
      <c r="F9187" s="13"/>
    </row>
    <row r="9188" spans="1:6">
      <c r="A9188" s="112"/>
      <c r="B9188" s="12"/>
      <c r="C9188" s="13"/>
      <c r="D9188" s="13"/>
      <c r="E9188" s="13"/>
      <c r="F9188" s="13"/>
    </row>
    <row r="9189" spans="1:6">
      <c r="A9189" s="112"/>
      <c r="B9189" s="12"/>
      <c r="C9189" s="13"/>
      <c r="D9189" s="13"/>
      <c r="E9189" s="13"/>
      <c r="F9189" s="13"/>
    </row>
    <row r="9190" spans="1:6">
      <c r="A9190" s="112"/>
      <c r="B9190" s="12"/>
      <c r="C9190" s="13"/>
      <c r="D9190" s="13"/>
      <c r="E9190" s="13"/>
      <c r="F9190" s="13"/>
    </row>
    <row r="9191" spans="1:6">
      <c r="A9191" s="112"/>
      <c r="B9191" s="12"/>
      <c r="C9191" s="13"/>
      <c r="D9191" s="13"/>
      <c r="E9191" s="13"/>
      <c r="F9191" s="13"/>
    </row>
    <row r="9192" spans="1:6">
      <c r="A9192" s="112"/>
      <c r="B9192" s="12"/>
      <c r="C9192" s="13"/>
      <c r="D9192" s="13"/>
      <c r="E9192" s="13"/>
      <c r="F9192" s="13"/>
    </row>
    <row r="9193" spans="1:6">
      <c r="A9193" s="112"/>
      <c r="B9193" s="12"/>
      <c r="C9193" s="13"/>
      <c r="D9193" s="13"/>
      <c r="E9193" s="13"/>
      <c r="F9193" s="13"/>
    </row>
    <row r="9194" spans="1:6">
      <c r="A9194" s="112"/>
      <c r="B9194" s="12"/>
      <c r="C9194" s="13"/>
      <c r="D9194" s="13"/>
      <c r="E9194" s="13"/>
      <c r="F9194" s="13"/>
    </row>
    <row r="9195" spans="1:6">
      <c r="A9195" s="112"/>
      <c r="B9195" s="12"/>
      <c r="C9195" s="13"/>
      <c r="D9195" s="13"/>
      <c r="E9195" s="13"/>
      <c r="F9195" s="13"/>
    </row>
    <row r="9196" spans="1:6">
      <c r="A9196" s="112"/>
      <c r="B9196" s="12"/>
      <c r="C9196" s="13"/>
      <c r="D9196" s="13"/>
      <c r="E9196" s="13"/>
      <c r="F9196" s="13"/>
    </row>
    <row r="9197" spans="1:6">
      <c r="A9197" s="112"/>
      <c r="B9197" s="12"/>
      <c r="C9197" s="13"/>
      <c r="D9197" s="13"/>
      <c r="E9197" s="13"/>
      <c r="F9197" s="13"/>
    </row>
    <row r="9198" spans="1:6">
      <c r="A9198" s="112"/>
      <c r="B9198" s="12"/>
      <c r="C9198" s="13"/>
      <c r="D9198" s="13"/>
      <c r="E9198" s="13"/>
      <c r="F9198" s="13"/>
    </row>
    <row r="9199" spans="1:6">
      <c r="A9199" s="112"/>
      <c r="B9199" s="12"/>
      <c r="C9199" s="13"/>
      <c r="D9199" s="13"/>
      <c r="E9199" s="13"/>
      <c r="F9199" s="13"/>
    </row>
    <row r="9200" spans="1:6">
      <c r="A9200" s="112"/>
      <c r="B9200" s="12"/>
      <c r="C9200" s="13"/>
      <c r="D9200" s="13"/>
      <c r="E9200" s="13"/>
      <c r="F9200" s="13"/>
    </row>
    <row r="9201" spans="1:6">
      <c r="A9201" s="112"/>
      <c r="B9201" s="12"/>
      <c r="C9201" s="13"/>
      <c r="D9201" s="13"/>
      <c r="E9201" s="13"/>
      <c r="F9201" s="13"/>
    </row>
    <row r="9202" spans="1:6">
      <c r="A9202" s="112"/>
      <c r="B9202" s="12"/>
      <c r="C9202" s="13"/>
      <c r="D9202" s="13"/>
      <c r="E9202" s="13"/>
      <c r="F9202" s="13"/>
    </row>
    <row r="9203" spans="1:6">
      <c r="A9203" s="112"/>
      <c r="B9203" s="12"/>
      <c r="C9203" s="13"/>
      <c r="D9203" s="13"/>
      <c r="E9203" s="13"/>
      <c r="F9203" s="13"/>
    </row>
    <row r="9204" spans="1:6">
      <c r="A9204" s="112"/>
      <c r="B9204" s="12"/>
      <c r="C9204" s="13"/>
      <c r="D9204" s="13"/>
      <c r="E9204" s="13"/>
      <c r="F9204" s="13"/>
    </row>
    <row r="9205" spans="1:6">
      <c r="A9205" s="112"/>
      <c r="B9205" s="12"/>
      <c r="C9205" s="13"/>
      <c r="D9205" s="13"/>
      <c r="E9205" s="13"/>
      <c r="F9205" s="13"/>
    </row>
    <row r="9206" spans="1:6">
      <c r="A9206" s="112"/>
      <c r="B9206" s="12"/>
      <c r="C9206" s="13"/>
      <c r="D9206" s="13"/>
      <c r="E9206" s="13"/>
      <c r="F9206" s="13"/>
    </row>
    <row r="9207" spans="1:6">
      <c r="A9207" s="112"/>
      <c r="B9207" s="12"/>
      <c r="C9207" s="13"/>
      <c r="D9207" s="13"/>
      <c r="E9207" s="13"/>
      <c r="F9207" s="13"/>
    </row>
    <row r="9208" spans="1:6">
      <c r="A9208" s="112"/>
      <c r="B9208" s="12"/>
      <c r="C9208" s="13"/>
      <c r="D9208" s="13"/>
      <c r="E9208" s="13"/>
      <c r="F9208" s="13"/>
    </row>
    <row r="9209" spans="1:6">
      <c r="A9209" s="112"/>
      <c r="B9209" s="12"/>
      <c r="C9209" s="13"/>
      <c r="D9209" s="13"/>
      <c r="E9209" s="13"/>
      <c r="F9209" s="13"/>
    </row>
    <row r="9210" spans="1:6">
      <c r="A9210" s="112"/>
      <c r="B9210" s="12"/>
      <c r="C9210" s="13"/>
      <c r="D9210" s="13"/>
      <c r="E9210" s="13"/>
      <c r="F9210" s="13"/>
    </row>
    <row r="9211" spans="1:6">
      <c r="A9211" s="112"/>
      <c r="B9211" s="12"/>
      <c r="C9211" s="13"/>
      <c r="D9211" s="13"/>
      <c r="E9211" s="13"/>
      <c r="F9211" s="13"/>
    </row>
    <row r="9212" spans="1:6">
      <c r="A9212" s="112"/>
      <c r="B9212" s="12"/>
      <c r="C9212" s="13"/>
      <c r="D9212" s="13"/>
      <c r="E9212" s="13"/>
      <c r="F9212" s="13"/>
    </row>
    <row r="9213" spans="1:6">
      <c r="A9213" s="112"/>
      <c r="B9213" s="12"/>
      <c r="C9213" s="13"/>
      <c r="D9213" s="13"/>
      <c r="E9213" s="13"/>
      <c r="F9213" s="13"/>
    </row>
    <row r="9214" spans="1:6">
      <c r="A9214" s="112"/>
      <c r="B9214" s="12"/>
      <c r="C9214" s="13"/>
      <c r="D9214" s="13"/>
      <c r="E9214" s="13"/>
      <c r="F9214" s="13"/>
    </row>
    <row r="9215" spans="1:6">
      <c r="A9215" s="112"/>
      <c r="B9215" s="12"/>
      <c r="C9215" s="13"/>
      <c r="D9215" s="13"/>
      <c r="E9215" s="13"/>
      <c r="F9215" s="13"/>
    </row>
    <row r="9216" spans="1:6">
      <c r="A9216" s="112"/>
      <c r="B9216" s="12"/>
      <c r="C9216" s="13"/>
      <c r="D9216" s="13"/>
      <c r="E9216" s="13"/>
      <c r="F9216" s="13"/>
    </row>
    <row r="9217" spans="1:6">
      <c r="A9217" s="112"/>
      <c r="B9217" s="12"/>
      <c r="C9217" s="13"/>
      <c r="D9217" s="13"/>
      <c r="E9217" s="13"/>
      <c r="F9217" s="13"/>
    </row>
    <row r="9218" spans="1:6">
      <c r="A9218" s="112"/>
      <c r="B9218" s="12"/>
      <c r="C9218" s="13"/>
      <c r="D9218" s="13"/>
      <c r="E9218" s="13"/>
      <c r="F9218" s="13"/>
    </row>
    <row r="9219" spans="1:6">
      <c r="A9219" s="112"/>
      <c r="B9219" s="12"/>
      <c r="C9219" s="13"/>
      <c r="D9219" s="13"/>
      <c r="E9219" s="13"/>
      <c r="F9219" s="13"/>
    </row>
    <row r="9220" spans="1:6">
      <c r="A9220" s="112"/>
      <c r="B9220" s="12"/>
      <c r="C9220" s="13"/>
      <c r="D9220" s="13"/>
      <c r="E9220" s="13"/>
      <c r="F9220" s="13"/>
    </row>
    <row r="9221" spans="1:6">
      <c r="A9221" s="112"/>
      <c r="B9221" s="12"/>
      <c r="C9221" s="13"/>
      <c r="D9221" s="13"/>
      <c r="E9221" s="13"/>
      <c r="F9221" s="13"/>
    </row>
    <row r="9222" spans="1:6">
      <c r="A9222" s="112"/>
      <c r="B9222" s="12"/>
      <c r="C9222" s="13"/>
      <c r="D9222" s="13"/>
      <c r="E9222" s="13"/>
      <c r="F9222" s="13"/>
    </row>
    <row r="9223" spans="1:6">
      <c r="A9223" s="112"/>
      <c r="B9223" s="12"/>
      <c r="C9223" s="13"/>
      <c r="D9223" s="13"/>
      <c r="E9223" s="13"/>
      <c r="F9223" s="13"/>
    </row>
    <row r="9224" spans="1:6">
      <c r="A9224" s="112"/>
      <c r="B9224" s="12"/>
      <c r="C9224" s="13"/>
      <c r="D9224" s="13"/>
      <c r="E9224" s="13"/>
      <c r="F9224" s="13"/>
    </row>
    <row r="9225" spans="1:6">
      <c r="A9225" s="112"/>
      <c r="B9225" s="12"/>
      <c r="C9225" s="13"/>
      <c r="D9225" s="13"/>
      <c r="E9225" s="13"/>
      <c r="F9225" s="13"/>
    </row>
    <row r="9226" spans="1:6">
      <c r="A9226" s="112"/>
      <c r="B9226" s="12"/>
      <c r="C9226" s="13"/>
      <c r="D9226" s="13"/>
      <c r="E9226" s="13"/>
      <c r="F9226" s="13"/>
    </row>
    <row r="9227" spans="1:6">
      <c r="A9227" s="112"/>
      <c r="B9227" s="12"/>
      <c r="C9227" s="13"/>
      <c r="D9227" s="13"/>
      <c r="E9227" s="13"/>
      <c r="F9227" s="13"/>
    </row>
    <row r="9228" spans="1:6">
      <c r="A9228" s="112"/>
      <c r="B9228" s="12"/>
      <c r="C9228" s="13"/>
      <c r="D9228" s="13"/>
      <c r="E9228" s="13"/>
      <c r="F9228" s="13"/>
    </row>
    <row r="9229" spans="1:6">
      <c r="A9229" s="112"/>
      <c r="B9229" s="12"/>
      <c r="C9229" s="13"/>
      <c r="D9229" s="13"/>
      <c r="E9229" s="13"/>
      <c r="F9229" s="13"/>
    </row>
    <row r="9230" spans="1:6">
      <c r="A9230" s="112"/>
      <c r="B9230" s="12"/>
      <c r="C9230" s="13"/>
      <c r="D9230" s="13"/>
      <c r="E9230" s="13"/>
      <c r="F9230" s="13"/>
    </row>
    <row r="9231" spans="1:6">
      <c r="A9231" s="112"/>
      <c r="B9231" s="12"/>
      <c r="C9231" s="13"/>
      <c r="D9231" s="13"/>
      <c r="E9231" s="13"/>
      <c r="F9231" s="13"/>
    </row>
    <row r="9232" spans="1:6">
      <c r="A9232" s="112"/>
      <c r="B9232" s="12"/>
      <c r="C9232" s="13"/>
      <c r="D9232" s="13"/>
      <c r="E9232" s="13"/>
      <c r="F9232" s="13"/>
    </row>
    <row r="9233" spans="1:6">
      <c r="A9233" s="112"/>
      <c r="B9233" s="12"/>
      <c r="C9233" s="13"/>
      <c r="D9233" s="13"/>
      <c r="E9233" s="13"/>
      <c r="F9233" s="13"/>
    </row>
    <row r="9234" spans="1:6">
      <c r="A9234" s="112"/>
      <c r="B9234" s="12"/>
      <c r="C9234" s="13"/>
      <c r="D9234" s="13"/>
      <c r="E9234" s="13"/>
      <c r="F9234" s="13"/>
    </row>
    <row r="9235" spans="1:6">
      <c r="A9235" s="112"/>
      <c r="B9235" s="12"/>
      <c r="C9235" s="13"/>
      <c r="D9235" s="13"/>
      <c r="E9235" s="13"/>
      <c r="F9235" s="13"/>
    </row>
    <row r="9236" spans="1:6">
      <c r="A9236" s="112"/>
      <c r="B9236" s="12"/>
      <c r="C9236" s="13"/>
      <c r="D9236" s="13"/>
      <c r="E9236" s="13"/>
      <c r="F9236" s="13"/>
    </row>
    <row r="9237" spans="1:6">
      <c r="A9237" s="112"/>
      <c r="B9237" s="12"/>
      <c r="C9237" s="13"/>
      <c r="D9237" s="13"/>
      <c r="E9237" s="13"/>
      <c r="F9237" s="13"/>
    </row>
    <row r="9238" spans="1:6">
      <c r="A9238" s="112"/>
      <c r="B9238" s="12"/>
      <c r="C9238" s="13"/>
      <c r="D9238" s="13"/>
      <c r="E9238" s="13"/>
      <c r="F9238" s="13"/>
    </row>
    <row r="9239" spans="1:6">
      <c r="A9239" s="112"/>
      <c r="B9239" s="12"/>
      <c r="C9239" s="13"/>
      <c r="D9239" s="13"/>
      <c r="E9239" s="13"/>
      <c r="F9239" s="13"/>
    </row>
    <row r="9240" spans="1:6">
      <c r="A9240" s="112"/>
      <c r="B9240" s="12"/>
      <c r="C9240" s="13"/>
      <c r="D9240" s="13"/>
      <c r="E9240" s="13"/>
      <c r="F9240" s="13"/>
    </row>
    <row r="9241" spans="1:6">
      <c r="A9241" s="112"/>
      <c r="B9241" s="12"/>
      <c r="C9241" s="13"/>
      <c r="D9241" s="13"/>
      <c r="E9241" s="13"/>
      <c r="F9241" s="13"/>
    </row>
    <row r="9242" spans="1:6">
      <c r="A9242" s="112"/>
      <c r="B9242" s="12"/>
      <c r="C9242" s="13"/>
      <c r="D9242" s="13"/>
      <c r="E9242" s="13"/>
      <c r="F9242" s="13"/>
    </row>
    <row r="9243" spans="1:6">
      <c r="A9243" s="112"/>
      <c r="B9243" s="12"/>
      <c r="C9243" s="13"/>
      <c r="D9243" s="13"/>
      <c r="E9243" s="13"/>
      <c r="F9243" s="13"/>
    </row>
    <row r="9244" spans="1:6">
      <c r="A9244" s="112"/>
      <c r="B9244" s="12"/>
      <c r="C9244" s="13"/>
      <c r="D9244" s="13"/>
      <c r="E9244" s="13"/>
      <c r="F9244" s="13"/>
    </row>
    <row r="9245" spans="1:6">
      <c r="A9245" s="112"/>
      <c r="B9245" s="12"/>
      <c r="C9245" s="13"/>
      <c r="D9245" s="13"/>
      <c r="E9245" s="13"/>
      <c r="F9245" s="13"/>
    </row>
    <row r="9246" spans="1:6">
      <c r="A9246" s="112"/>
      <c r="B9246" s="12"/>
      <c r="C9246" s="13"/>
      <c r="D9246" s="13"/>
      <c r="E9246" s="13"/>
      <c r="F9246" s="13"/>
    </row>
    <row r="9247" spans="1:6">
      <c r="A9247" s="112"/>
      <c r="B9247" s="12"/>
      <c r="C9247" s="13"/>
      <c r="D9247" s="13"/>
      <c r="E9247" s="13"/>
      <c r="F9247" s="13"/>
    </row>
    <row r="9248" spans="1:6">
      <c r="A9248" s="112"/>
      <c r="B9248" s="12"/>
      <c r="C9248" s="13"/>
      <c r="D9248" s="13"/>
      <c r="E9248" s="13"/>
      <c r="F9248" s="13"/>
    </row>
    <row r="9249" spans="1:6">
      <c r="A9249" s="112"/>
      <c r="B9249" s="12"/>
      <c r="C9249" s="13"/>
      <c r="D9249" s="13"/>
      <c r="E9249" s="13"/>
      <c r="F9249" s="13"/>
    </row>
    <row r="9250" spans="1:6">
      <c r="A9250" s="112"/>
      <c r="B9250" s="12"/>
      <c r="C9250" s="13"/>
      <c r="D9250" s="13"/>
      <c r="E9250" s="13"/>
      <c r="F9250" s="13"/>
    </row>
    <row r="9251" spans="1:6">
      <c r="A9251" s="112"/>
      <c r="B9251" s="12"/>
      <c r="C9251" s="13"/>
      <c r="D9251" s="13"/>
      <c r="E9251" s="13"/>
      <c r="F9251" s="13"/>
    </row>
    <row r="9252" spans="1:6">
      <c r="A9252" s="112"/>
      <c r="B9252" s="12"/>
      <c r="C9252" s="13"/>
      <c r="D9252" s="13"/>
      <c r="E9252" s="13"/>
      <c r="F9252" s="13"/>
    </row>
    <row r="9253" spans="1:6">
      <c r="A9253" s="112"/>
      <c r="B9253" s="12"/>
      <c r="C9253" s="13"/>
      <c r="D9253" s="13"/>
      <c r="E9253" s="13"/>
      <c r="F9253" s="13"/>
    </row>
    <row r="9254" spans="1:6">
      <c r="A9254" s="112"/>
      <c r="B9254" s="12"/>
      <c r="C9254" s="13"/>
      <c r="D9254" s="13"/>
      <c r="E9254" s="13"/>
      <c r="F9254" s="13"/>
    </row>
    <row r="9255" spans="1:6">
      <c r="A9255" s="112"/>
      <c r="B9255" s="12"/>
      <c r="C9255" s="13"/>
      <c r="D9255" s="13"/>
      <c r="E9255" s="13"/>
      <c r="F9255" s="13"/>
    </row>
    <row r="9256" spans="1:6">
      <c r="A9256" s="112"/>
      <c r="B9256" s="12"/>
      <c r="C9256" s="13"/>
      <c r="D9256" s="13"/>
      <c r="E9256" s="13"/>
      <c r="F9256" s="13"/>
    </row>
    <row r="9257" spans="1:6">
      <c r="A9257" s="112"/>
      <c r="B9257" s="12"/>
      <c r="C9257" s="13"/>
      <c r="D9257" s="13"/>
      <c r="E9257" s="13"/>
      <c r="F9257" s="13"/>
    </row>
    <row r="9258" spans="1:6">
      <c r="A9258" s="112"/>
      <c r="B9258" s="12"/>
      <c r="C9258" s="13"/>
      <c r="D9258" s="13"/>
      <c r="E9258" s="13"/>
      <c r="F9258" s="13"/>
    </row>
    <row r="9259" spans="1:6">
      <c r="A9259" s="112"/>
      <c r="B9259" s="12"/>
      <c r="C9259" s="13"/>
      <c r="D9259" s="13"/>
      <c r="E9259" s="13"/>
      <c r="F9259" s="13"/>
    </row>
    <row r="9260" spans="1:6">
      <c r="A9260" s="112"/>
      <c r="B9260" s="12"/>
      <c r="C9260" s="13"/>
      <c r="D9260" s="13"/>
      <c r="E9260" s="13"/>
      <c r="F9260" s="13"/>
    </row>
    <row r="9261" spans="1:6">
      <c r="A9261" s="112"/>
      <c r="B9261" s="12"/>
      <c r="C9261" s="13"/>
      <c r="D9261" s="13"/>
      <c r="E9261" s="13"/>
      <c r="F9261" s="13"/>
    </row>
    <row r="9262" spans="1:6">
      <c r="A9262" s="112"/>
      <c r="B9262" s="12"/>
      <c r="C9262" s="13"/>
      <c r="D9262" s="13"/>
      <c r="E9262" s="13"/>
      <c r="F9262" s="13"/>
    </row>
    <row r="9263" spans="1:6">
      <c r="A9263" s="112"/>
      <c r="B9263" s="12"/>
      <c r="C9263" s="13"/>
      <c r="D9263" s="13"/>
      <c r="E9263" s="13"/>
      <c r="F9263" s="13"/>
    </row>
    <row r="9264" spans="1:6">
      <c r="A9264" s="112"/>
      <c r="B9264" s="12"/>
      <c r="C9264" s="13"/>
      <c r="D9264" s="13"/>
      <c r="E9264" s="13"/>
      <c r="F9264" s="13"/>
    </row>
    <row r="9265" spans="1:6">
      <c r="A9265" s="112"/>
      <c r="B9265" s="12"/>
      <c r="C9265" s="13"/>
      <c r="D9265" s="13"/>
      <c r="E9265" s="13"/>
      <c r="F9265" s="13"/>
    </row>
    <row r="9266" spans="1:6">
      <c r="A9266" s="112"/>
      <c r="B9266" s="12"/>
      <c r="C9266" s="13"/>
      <c r="D9266" s="13"/>
      <c r="E9266" s="13"/>
      <c r="F9266" s="13"/>
    </row>
    <row r="9267" spans="1:6">
      <c r="A9267" s="112"/>
      <c r="B9267" s="12"/>
      <c r="C9267" s="13"/>
      <c r="D9267" s="13"/>
      <c r="E9267" s="13"/>
      <c r="F9267" s="13"/>
    </row>
    <row r="9268" spans="1:6">
      <c r="A9268" s="112"/>
      <c r="B9268" s="12"/>
      <c r="C9268" s="13"/>
      <c r="D9268" s="13"/>
      <c r="E9268" s="13"/>
      <c r="F9268" s="13"/>
    </row>
    <row r="9269" spans="1:6">
      <c r="A9269" s="112"/>
      <c r="B9269" s="12"/>
      <c r="C9269" s="13"/>
      <c r="D9269" s="13"/>
      <c r="E9269" s="13"/>
      <c r="F9269" s="13"/>
    </row>
    <row r="9270" spans="1:6">
      <c r="A9270" s="112"/>
      <c r="B9270" s="12"/>
      <c r="C9270" s="13"/>
      <c r="D9270" s="13"/>
      <c r="E9270" s="13"/>
      <c r="F9270" s="13"/>
    </row>
    <row r="9271" spans="1:6">
      <c r="A9271" s="112"/>
      <c r="B9271" s="12"/>
      <c r="C9271" s="13"/>
      <c r="D9271" s="13"/>
      <c r="E9271" s="13"/>
      <c r="F9271" s="13"/>
    </row>
    <row r="9272" spans="1:6">
      <c r="A9272" s="112"/>
      <c r="B9272" s="12"/>
      <c r="C9272" s="13"/>
      <c r="D9272" s="13"/>
      <c r="E9272" s="13"/>
      <c r="F9272" s="13"/>
    </row>
    <row r="9273" spans="1:6">
      <c r="A9273" s="112"/>
      <c r="B9273" s="12"/>
      <c r="C9273" s="13"/>
      <c r="D9273" s="13"/>
      <c r="E9273" s="13"/>
      <c r="F9273" s="13"/>
    </row>
    <row r="9274" spans="1:6">
      <c r="A9274" s="112"/>
      <c r="B9274" s="12"/>
      <c r="C9274" s="13"/>
      <c r="D9274" s="13"/>
      <c r="E9274" s="13"/>
      <c r="F9274" s="13"/>
    </row>
    <row r="9275" spans="1:6">
      <c r="A9275" s="112"/>
      <c r="B9275" s="12"/>
      <c r="C9275" s="13"/>
      <c r="D9275" s="13"/>
      <c r="E9275" s="13"/>
      <c r="F9275" s="13"/>
    </row>
    <row r="9276" spans="1:6">
      <c r="A9276" s="112"/>
      <c r="B9276" s="12"/>
      <c r="C9276" s="13"/>
      <c r="D9276" s="13"/>
      <c r="E9276" s="13"/>
      <c r="F9276" s="13"/>
    </row>
    <row r="9277" spans="1:6">
      <c r="A9277" s="112"/>
      <c r="B9277" s="12"/>
      <c r="C9277" s="13"/>
      <c r="D9277" s="13"/>
      <c r="E9277" s="13"/>
      <c r="F9277" s="13"/>
    </row>
    <row r="9278" spans="1:6">
      <c r="A9278" s="112"/>
      <c r="B9278" s="12"/>
      <c r="C9278" s="13"/>
      <c r="D9278" s="13"/>
      <c r="E9278" s="13"/>
      <c r="F9278" s="13"/>
    </row>
    <row r="9279" spans="1:6">
      <c r="A9279" s="112"/>
      <c r="B9279" s="12"/>
      <c r="C9279" s="13"/>
      <c r="D9279" s="13"/>
      <c r="E9279" s="13"/>
      <c r="F9279" s="13"/>
    </row>
    <row r="9280" spans="1:6">
      <c r="A9280" s="112"/>
      <c r="B9280" s="12"/>
      <c r="C9280" s="13"/>
      <c r="D9280" s="13"/>
      <c r="E9280" s="13"/>
      <c r="F9280" s="13"/>
    </row>
    <row r="9281" spans="1:6">
      <c r="A9281" s="112"/>
      <c r="B9281" s="12"/>
      <c r="C9281" s="13"/>
      <c r="D9281" s="13"/>
      <c r="E9281" s="13"/>
      <c r="F9281" s="13"/>
    </row>
    <row r="9282" spans="1:6">
      <c r="A9282" s="112"/>
      <c r="B9282" s="12"/>
      <c r="C9282" s="13"/>
      <c r="D9282" s="13"/>
      <c r="E9282" s="13"/>
      <c r="F9282" s="13"/>
    </row>
    <row r="9283" spans="1:6">
      <c r="A9283" s="112"/>
      <c r="B9283" s="12"/>
      <c r="C9283" s="13"/>
      <c r="D9283" s="13"/>
      <c r="E9283" s="13"/>
      <c r="F9283" s="13"/>
    </row>
    <row r="9284" spans="1:6">
      <c r="A9284" s="112"/>
      <c r="B9284" s="12"/>
      <c r="C9284" s="13"/>
      <c r="D9284" s="13"/>
      <c r="E9284" s="13"/>
      <c r="F9284" s="13"/>
    </row>
    <row r="9285" spans="1:6">
      <c r="A9285" s="112"/>
      <c r="B9285" s="12"/>
      <c r="C9285" s="13"/>
      <c r="D9285" s="13"/>
      <c r="E9285" s="13"/>
      <c r="F9285" s="13"/>
    </row>
    <row r="9286" spans="1:6">
      <c r="A9286" s="112"/>
      <c r="B9286" s="12"/>
      <c r="C9286" s="13"/>
      <c r="D9286" s="13"/>
      <c r="E9286" s="13"/>
      <c r="F9286" s="13"/>
    </row>
    <row r="9287" spans="1:6">
      <c r="A9287" s="112"/>
      <c r="B9287" s="12"/>
      <c r="C9287" s="13"/>
      <c r="D9287" s="13"/>
      <c r="E9287" s="13"/>
      <c r="F9287" s="13"/>
    </row>
    <row r="9288" spans="1:6">
      <c r="A9288" s="112"/>
      <c r="B9288" s="12"/>
      <c r="C9288" s="13"/>
      <c r="D9288" s="13"/>
      <c r="E9288" s="13"/>
      <c r="F9288" s="13"/>
    </row>
    <row r="9289" spans="1:6">
      <c r="A9289" s="112"/>
      <c r="B9289" s="12"/>
      <c r="C9289" s="13"/>
      <c r="D9289" s="13"/>
      <c r="E9289" s="13"/>
      <c r="F9289" s="13"/>
    </row>
    <row r="9290" spans="1:6">
      <c r="A9290" s="112"/>
      <c r="B9290" s="12"/>
      <c r="C9290" s="13"/>
      <c r="D9290" s="13"/>
      <c r="E9290" s="13"/>
      <c r="F9290" s="13"/>
    </row>
    <row r="9291" spans="1:6">
      <c r="A9291" s="112"/>
      <c r="B9291" s="12"/>
      <c r="C9291" s="13"/>
      <c r="D9291" s="13"/>
      <c r="E9291" s="13"/>
      <c r="F9291" s="13"/>
    </row>
    <row r="9292" spans="1:6">
      <c r="A9292" s="112"/>
      <c r="B9292" s="12"/>
      <c r="C9292" s="13"/>
      <c r="D9292" s="13"/>
      <c r="E9292" s="13"/>
      <c r="F9292" s="13"/>
    </row>
    <row r="9293" spans="1:6">
      <c r="A9293" s="112"/>
      <c r="B9293" s="12"/>
      <c r="C9293" s="13"/>
      <c r="D9293" s="13"/>
      <c r="E9293" s="13"/>
      <c r="F9293" s="13"/>
    </row>
    <row r="9294" spans="1:6">
      <c r="A9294" s="112"/>
      <c r="B9294" s="12"/>
      <c r="C9294" s="13"/>
      <c r="D9294" s="13"/>
      <c r="E9294" s="13"/>
      <c r="F9294" s="13"/>
    </row>
    <row r="9295" spans="1:6">
      <c r="A9295" s="112"/>
      <c r="B9295" s="12"/>
      <c r="C9295" s="13"/>
      <c r="D9295" s="13"/>
      <c r="E9295" s="13"/>
      <c r="F9295" s="13"/>
    </row>
    <row r="9296" spans="1:6">
      <c r="A9296" s="112"/>
      <c r="B9296" s="12"/>
      <c r="C9296" s="13"/>
      <c r="D9296" s="13"/>
      <c r="E9296" s="13"/>
      <c r="F9296" s="13"/>
    </row>
    <row r="9297" spans="1:6">
      <c r="A9297" s="112"/>
      <c r="B9297" s="12"/>
      <c r="C9297" s="13"/>
      <c r="D9297" s="13"/>
      <c r="E9297" s="13"/>
      <c r="F9297" s="13"/>
    </row>
    <row r="9298" spans="1:6">
      <c r="A9298" s="112"/>
      <c r="B9298" s="12"/>
      <c r="C9298" s="13"/>
      <c r="D9298" s="13"/>
      <c r="E9298" s="13"/>
      <c r="F9298" s="13"/>
    </row>
    <row r="9299" spans="1:6">
      <c r="A9299" s="112"/>
      <c r="B9299" s="12"/>
      <c r="C9299" s="13"/>
      <c r="D9299" s="13"/>
      <c r="E9299" s="13"/>
      <c r="F9299" s="13"/>
    </row>
    <row r="9300" spans="1:6">
      <c r="A9300" s="112"/>
      <c r="B9300" s="12"/>
      <c r="C9300" s="13"/>
      <c r="D9300" s="13"/>
      <c r="E9300" s="13"/>
      <c r="F9300" s="13"/>
    </row>
    <row r="9301" spans="1:6">
      <c r="A9301" s="112"/>
      <c r="B9301" s="12"/>
      <c r="C9301" s="13"/>
      <c r="D9301" s="13"/>
      <c r="E9301" s="13"/>
      <c r="F9301" s="13"/>
    </row>
    <row r="9302" spans="1:6">
      <c r="A9302" s="112"/>
      <c r="B9302" s="12"/>
      <c r="C9302" s="13"/>
      <c r="D9302" s="13"/>
      <c r="E9302" s="13"/>
      <c r="F9302" s="13"/>
    </row>
    <row r="9303" spans="1:6">
      <c r="A9303" s="112"/>
      <c r="B9303" s="12"/>
      <c r="C9303" s="13"/>
      <c r="D9303" s="13"/>
      <c r="E9303" s="13"/>
      <c r="F9303" s="13"/>
    </row>
    <row r="9304" spans="1:6">
      <c r="A9304" s="112"/>
      <c r="B9304" s="12"/>
      <c r="C9304" s="13"/>
      <c r="D9304" s="13"/>
      <c r="E9304" s="13"/>
      <c r="F9304" s="13"/>
    </row>
    <row r="9305" spans="1:6">
      <c r="A9305" s="112"/>
      <c r="B9305" s="12"/>
      <c r="C9305" s="13"/>
      <c r="D9305" s="13"/>
      <c r="E9305" s="13"/>
      <c r="F9305" s="13"/>
    </row>
    <row r="9306" spans="1:6">
      <c r="A9306" s="112"/>
      <c r="B9306" s="12"/>
      <c r="C9306" s="13"/>
      <c r="D9306" s="13"/>
      <c r="E9306" s="13"/>
      <c r="F9306" s="13"/>
    </row>
    <row r="9307" spans="1:6">
      <c r="A9307" s="112"/>
      <c r="B9307" s="12"/>
      <c r="C9307" s="13"/>
      <c r="D9307" s="13"/>
      <c r="E9307" s="13"/>
      <c r="F9307" s="13"/>
    </row>
    <row r="9308" spans="1:6">
      <c r="A9308" s="112"/>
      <c r="B9308" s="12"/>
      <c r="C9308" s="13"/>
      <c r="D9308" s="13"/>
      <c r="E9308" s="13"/>
      <c r="F9308" s="13"/>
    </row>
    <row r="9309" spans="1:6">
      <c r="A9309" s="112"/>
      <c r="B9309" s="12"/>
      <c r="C9309" s="13"/>
      <c r="D9309" s="13"/>
      <c r="E9309" s="13"/>
      <c r="F9309" s="13"/>
    </row>
    <row r="9310" spans="1:6">
      <c r="A9310" s="112"/>
      <c r="B9310" s="12"/>
      <c r="C9310" s="13"/>
      <c r="D9310" s="13"/>
      <c r="E9310" s="13"/>
      <c r="F9310" s="13"/>
    </row>
    <row r="9311" spans="1:6">
      <c r="A9311" s="112"/>
      <c r="B9311" s="12"/>
      <c r="C9311" s="13"/>
      <c r="D9311" s="13"/>
      <c r="E9311" s="13"/>
      <c r="F9311" s="13"/>
    </row>
    <row r="9312" spans="1:6">
      <c r="A9312" s="112"/>
      <c r="B9312" s="12"/>
      <c r="C9312" s="13"/>
      <c r="D9312" s="13"/>
      <c r="E9312" s="13"/>
      <c r="F9312" s="13"/>
    </row>
    <row r="9313" spans="1:6">
      <c r="A9313" s="112"/>
      <c r="B9313" s="12"/>
      <c r="C9313" s="13"/>
      <c r="D9313" s="13"/>
      <c r="E9313" s="13"/>
      <c r="F9313" s="13"/>
    </row>
    <row r="9314" spans="1:6">
      <c r="A9314" s="112"/>
      <c r="B9314" s="12"/>
      <c r="C9314" s="13"/>
      <c r="D9314" s="13"/>
      <c r="E9314" s="13"/>
      <c r="F9314" s="13"/>
    </row>
    <row r="9315" spans="1:6">
      <c r="A9315" s="112"/>
      <c r="B9315" s="12"/>
      <c r="C9315" s="13"/>
      <c r="D9315" s="13"/>
      <c r="E9315" s="13"/>
      <c r="F9315" s="13"/>
    </row>
    <row r="9316" spans="1:6">
      <c r="A9316" s="112"/>
      <c r="B9316" s="12"/>
      <c r="C9316" s="13"/>
      <c r="D9316" s="13"/>
      <c r="E9316" s="13"/>
      <c r="F9316" s="13"/>
    </row>
    <row r="9317" spans="1:6">
      <c r="A9317" s="112"/>
      <c r="B9317" s="12"/>
      <c r="C9317" s="13"/>
      <c r="D9317" s="13"/>
      <c r="E9317" s="13"/>
      <c r="F9317" s="13"/>
    </row>
    <row r="9318" spans="1:6">
      <c r="A9318" s="112"/>
      <c r="B9318" s="12"/>
      <c r="C9318" s="13"/>
      <c r="D9318" s="13"/>
      <c r="E9318" s="13"/>
      <c r="F9318" s="13"/>
    </row>
    <row r="9319" spans="1:6">
      <c r="A9319" s="112"/>
      <c r="B9319" s="12"/>
      <c r="C9319" s="13"/>
      <c r="D9319" s="13"/>
      <c r="E9319" s="13"/>
      <c r="F9319" s="13"/>
    </row>
    <row r="9320" spans="1:6">
      <c r="A9320" s="112"/>
      <c r="B9320" s="12"/>
      <c r="C9320" s="13"/>
      <c r="D9320" s="13"/>
      <c r="E9320" s="13"/>
      <c r="F9320" s="13"/>
    </row>
    <row r="9321" spans="1:6">
      <c r="A9321" s="112"/>
      <c r="B9321" s="12"/>
      <c r="C9321" s="13"/>
      <c r="D9321" s="13"/>
      <c r="E9321" s="13"/>
      <c r="F9321" s="13"/>
    </row>
    <row r="9322" spans="1:6">
      <c r="A9322" s="112"/>
      <c r="B9322" s="12"/>
      <c r="C9322" s="13"/>
      <c r="D9322" s="13"/>
      <c r="E9322" s="13"/>
      <c r="F9322" s="13"/>
    </row>
    <row r="9323" spans="1:6">
      <c r="A9323" s="112"/>
      <c r="B9323" s="12"/>
      <c r="C9323" s="13"/>
      <c r="D9323" s="13"/>
      <c r="E9323" s="13"/>
      <c r="F9323" s="13"/>
    </row>
    <row r="9324" spans="1:6">
      <c r="A9324" s="112"/>
      <c r="B9324" s="12"/>
      <c r="C9324" s="13"/>
      <c r="D9324" s="13"/>
      <c r="E9324" s="13"/>
      <c r="F9324" s="13"/>
    </row>
    <row r="9325" spans="1:6">
      <c r="A9325" s="112"/>
      <c r="B9325" s="12"/>
      <c r="C9325" s="13"/>
      <c r="D9325" s="13"/>
      <c r="E9325" s="13"/>
      <c r="F9325" s="13"/>
    </row>
    <row r="9326" spans="1:6">
      <c r="A9326" s="112"/>
      <c r="B9326" s="12"/>
      <c r="C9326" s="13"/>
      <c r="D9326" s="13"/>
      <c r="E9326" s="13"/>
      <c r="F9326" s="13"/>
    </row>
    <row r="9327" spans="1:6">
      <c r="A9327" s="112"/>
      <c r="B9327" s="12"/>
      <c r="C9327" s="13"/>
      <c r="D9327" s="13"/>
      <c r="E9327" s="13"/>
      <c r="F9327" s="13"/>
    </row>
    <row r="9328" spans="1:6">
      <c r="A9328" s="112"/>
      <c r="B9328" s="12"/>
      <c r="C9328" s="13"/>
      <c r="D9328" s="13"/>
      <c r="E9328" s="13"/>
      <c r="F9328" s="13"/>
    </row>
    <row r="9329" spans="1:6">
      <c r="A9329" s="112"/>
      <c r="B9329" s="12"/>
      <c r="C9329" s="13"/>
      <c r="D9329" s="13"/>
      <c r="E9329" s="13"/>
      <c r="F9329" s="13"/>
    </row>
    <row r="9330" spans="1:6">
      <c r="A9330" s="112"/>
      <c r="B9330" s="12"/>
      <c r="C9330" s="13"/>
      <c r="D9330" s="13"/>
      <c r="E9330" s="13"/>
      <c r="F9330" s="13"/>
    </row>
    <row r="9331" spans="1:6">
      <c r="A9331" s="112"/>
      <c r="B9331" s="12"/>
      <c r="C9331" s="13"/>
      <c r="D9331" s="13"/>
      <c r="E9331" s="13"/>
      <c r="F9331" s="13"/>
    </row>
    <row r="9332" spans="1:6">
      <c r="A9332" s="112"/>
      <c r="B9332" s="12"/>
      <c r="C9332" s="13"/>
      <c r="D9332" s="13"/>
      <c r="E9332" s="13"/>
      <c r="F9332" s="13"/>
    </row>
    <row r="9333" spans="1:6">
      <c r="A9333" s="112"/>
      <c r="B9333" s="12"/>
      <c r="C9333" s="13"/>
      <c r="D9333" s="13"/>
      <c r="E9333" s="13"/>
      <c r="F9333" s="13"/>
    </row>
    <row r="9334" spans="1:6">
      <c r="A9334" s="112"/>
      <c r="B9334" s="12"/>
      <c r="C9334" s="13"/>
      <c r="D9334" s="13"/>
      <c r="E9334" s="13"/>
      <c r="F9334" s="13"/>
    </row>
    <row r="9335" spans="1:6">
      <c r="A9335" s="112"/>
      <c r="B9335" s="12"/>
      <c r="C9335" s="13"/>
      <c r="D9335" s="13"/>
      <c r="E9335" s="13"/>
      <c r="F9335" s="13"/>
    </row>
    <row r="9336" spans="1:6">
      <c r="A9336" s="112"/>
      <c r="B9336" s="12"/>
      <c r="C9336" s="13"/>
      <c r="D9336" s="13"/>
      <c r="E9336" s="13"/>
      <c r="F9336" s="13"/>
    </row>
    <row r="9337" spans="1:6">
      <c r="A9337" s="112"/>
      <c r="B9337" s="12"/>
      <c r="C9337" s="13"/>
      <c r="D9337" s="13"/>
      <c r="E9337" s="13"/>
      <c r="F9337" s="13"/>
    </row>
    <row r="9338" spans="1:6">
      <c r="A9338" s="112"/>
      <c r="B9338" s="12"/>
      <c r="C9338" s="13"/>
      <c r="D9338" s="13"/>
      <c r="E9338" s="13"/>
      <c r="F9338" s="13"/>
    </row>
    <row r="9339" spans="1:6">
      <c r="A9339" s="112"/>
      <c r="B9339" s="12"/>
      <c r="C9339" s="13"/>
      <c r="D9339" s="13"/>
      <c r="E9339" s="13"/>
      <c r="F9339" s="13"/>
    </row>
    <row r="9340" spans="1:6">
      <c r="A9340" s="112"/>
      <c r="B9340" s="12"/>
      <c r="C9340" s="13"/>
      <c r="D9340" s="13"/>
      <c r="E9340" s="13"/>
      <c r="F9340" s="13"/>
    </row>
    <row r="9341" spans="1:6">
      <c r="A9341" s="112"/>
      <c r="B9341" s="12"/>
      <c r="C9341" s="13"/>
      <c r="D9341" s="13"/>
      <c r="E9341" s="13"/>
      <c r="F9341" s="13"/>
    </row>
    <row r="9342" spans="1:6">
      <c r="A9342" s="112"/>
      <c r="B9342" s="12"/>
      <c r="C9342" s="13"/>
      <c r="D9342" s="13"/>
      <c r="E9342" s="13"/>
      <c r="F9342" s="13"/>
    </row>
    <row r="9343" spans="1:6">
      <c r="A9343" s="112"/>
      <c r="B9343" s="12"/>
      <c r="C9343" s="13"/>
      <c r="D9343" s="13"/>
      <c r="E9343" s="13"/>
      <c r="F9343" s="13"/>
    </row>
    <row r="9344" spans="1:6">
      <c r="A9344" s="112"/>
      <c r="B9344" s="12"/>
      <c r="C9344" s="13"/>
      <c r="D9344" s="13"/>
      <c r="E9344" s="13"/>
      <c r="F9344" s="13"/>
    </row>
    <row r="9345" spans="1:6">
      <c r="A9345" s="112"/>
      <c r="B9345" s="12"/>
      <c r="C9345" s="13"/>
      <c r="D9345" s="13"/>
      <c r="E9345" s="13"/>
      <c r="F9345" s="13"/>
    </row>
    <row r="9346" spans="1:6">
      <c r="A9346" s="112"/>
      <c r="B9346" s="12"/>
      <c r="C9346" s="13"/>
      <c r="D9346" s="13"/>
      <c r="E9346" s="13"/>
      <c r="F9346" s="13"/>
    </row>
    <row r="9347" spans="1:6">
      <c r="A9347" s="112"/>
      <c r="B9347" s="12"/>
      <c r="C9347" s="13"/>
      <c r="D9347" s="13"/>
      <c r="E9347" s="13"/>
      <c r="F9347" s="13"/>
    </row>
    <row r="9348" spans="1:6">
      <c r="A9348" s="112"/>
      <c r="B9348" s="12"/>
      <c r="C9348" s="13"/>
      <c r="D9348" s="13"/>
      <c r="E9348" s="13"/>
      <c r="F9348" s="13"/>
    </row>
    <row r="9349" spans="1:6">
      <c r="A9349" s="112"/>
      <c r="B9349" s="12"/>
      <c r="C9349" s="13"/>
      <c r="D9349" s="13"/>
      <c r="E9349" s="13"/>
      <c r="F9349" s="13"/>
    </row>
    <row r="9350" spans="1:6">
      <c r="A9350" s="112"/>
      <c r="B9350" s="12"/>
      <c r="C9350" s="13"/>
      <c r="D9350" s="13"/>
      <c r="E9350" s="13"/>
      <c r="F9350" s="13"/>
    </row>
    <row r="9351" spans="1:6">
      <c r="A9351" s="112"/>
      <c r="B9351" s="12"/>
      <c r="C9351" s="13"/>
      <c r="D9351" s="13"/>
      <c r="E9351" s="13"/>
      <c r="F9351" s="13"/>
    </row>
    <row r="9352" spans="1:6">
      <c r="A9352" s="112"/>
      <c r="B9352" s="12"/>
      <c r="C9352" s="13"/>
      <c r="D9352" s="13"/>
      <c r="E9352" s="13"/>
      <c r="F9352" s="13"/>
    </row>
    <row r="9353" spans="1:6">
      <c r="A9353" s="112"/>
      <c r="B9353" s="12"/>
      <c r="C9353" s="13"/>
      <c r="D9353" s="13"/>
      <c r="E9353" s="13"/>
      <c r="F9353" s="13"/>
    </row>
    <row r="9354" spans="1:6">
      <c r="A9354" s="112"/>
      <c r="B9354" s="12"/>
      <c r="C9354" s="13"/>
      <c r="D9354" s="13"/>
      <c r="E9354" s="13"/>
      <c r="F9354" s="13"/>
    </row>
    <row r="9355" spans="1:6">
      <c r="A9355" s="112"/>
      <c r="B9355" s="12"/>
      <c r="C9355" s="13"/>
      <c r="D9355" s="13"/>
      <c r="E9355" s="13"/>
      <c r="F9355" s="13"/>
    </row>
    <row r="9356" spans="1:6">
      <c r="A9356" s="112"/>
      <c r="B9356" s="12"/>
      <c r="C9356" s="13"/>
      <c r="D9356" s="13"/>
      <c r="E9356" s="13"/>
      <c r="F9356" s="13"/>
    </row>
    <row r="9357" spans="1:6">
      <c r="A9357" s="112"/>
      <c r="B9357" s="12"/>
      <c r="C9357" s="13"/>
      <c r="D9357" s="13"/>
      <c r="E9357" s="13"/>
      <c r="F9357" s="13"/>
    </row>
    <row r="9358" spans="1:6">
      <c r="A9358" s="112"/>
      <c r="B9358" s="12"/>
      <c r="C9358" s="13"/>
      <c r="D9358" s="13"/>
      <c r="E9358" s="13"/>
      <c r="F9358" s="13"/>
    </row>
    <row r="9359" spans="1:6">
      <c r="A9359" s="112"/>
      <c r="B9359" s="12"/>
      <c r="C9359" s="13"/>
      <c r="D9359" s="13"/>
      <c r="E9359" s="13"/>
      <c r="F9359" s="13"/>
    </row>
    <row r="9360" spans="1:6">
      <c r="A9360" s="112"/>
      <c r="B9360" s="12"/>
      <c r="C9360" s="13"/>
      <c r="D9360" s="13"/>
      <c r="E9360" s="13"/>
      <c r="F9360" s="13"/>
    </row>
    <row r="9361" spans="1:6">
      <c r="A9361" s="112"/>
      <c r="B9361" s="12"/>
      <c r="C9361" s="13"/>
      <c r="D9361" s="13"/>
      <c r="E9361" s="13"/>
      <c r="F9361" s="13"/>
    </row>
    <row r="9362" spans="1:6">
      <c r="A9362" s="112"/>
      <c r="B9362" s="12"/>
      <c r="C9362" s="13"/>
      <c r="D9362" s="13"/>
      <c r="E9362" s="13"/>
      <c r="F9362" s="13"/>
    </row>
    <row r="9363" spans="1:6">
      <c r="A9363" s="112"/>
      <c r="B9363" s="12"/>
      <c r="C9363" s="13"/>
      <c r="D9363" s="13"/>
      <c r="E9363" s="13"/>
      <c r="F9363" s="13"/>
    </row>
    <row r="9364" spans="1:6">
      <c r="A9364" s="112"/>
      <c r="B9364" s="12"/>
      <c r="C9364" s="13"/>
      <c r="D9364" s="13"/>
      <c r="E9364" s="13"/>
      <c r="F9364" s="13"/>
    </row>
    <row r="9365" spans="1:6">
      <c r="A9365" s="112"/>
      <c r="B9365" s="12"/>
      <c r="C9365" s="13"/>
      <c r="D9365" s="13"/>
      <c r="E9365" s="13"/>
      <c r="F9365" s="13"/>
    </row>
    <row r="9366" spans="1:6">
      <c r="A9366" s="112"/>
      <c r="B9366" s="12"/>
      <c r="C9366" s="13"/>
      <c r="D9366" s="13"/>
      <c r="E9366" s="13"/>
      <c r="F9366" s="13"/>
    </row>
    <row r="9367" spans="1:6">
      <c r="A9367" s="112"/>
      <c r="B9367" s="12"/>
      <c r="C9367" s="13"/>
      <c r="D9367" s="13"/>
      <c r="E9367" s="13"/>
      <c r="F9367" s="13"/>
    </row>
    <row r="9368" spans="1:6">
      <c r="A9368" s="112"/>
      <c r="B9368" s="12"/>
      <c r="C9368" s="13"/>
      <c r="D9368" s="13"/>
      <c r="E9368" s="13"/>
      <c r="F9368" s="13"/>
    </row>
    <row r="9369" spans="1:6">
      <c r="A9369" s="112"/>
      <c r="B9369" s="12"/>
      <c r="C9369" s="13"/>
      <c r="D9369" s="13"/>
      <c r="E9369" s="13"/>
      <c r="F9369" s="13"/>
    </row>
    <row r="9370" spans="1:6">
      <c r="A9370" s="112"/>
      <c r="B9370" s="12"/>
      <c r="C9370" s="13"/>
      <c r="D9370" s="13"/>
      <c r="E9370" s="13"/>
      <c r="F9370" s="13"/>
    </row>
    <row r="9371" spans="1:6">
      <c r="A9371" s="112"/>
      <c r="B9371" s="12"/>
      <c r="C9371" s="13"/>
      <c r="D9371" s="13"/>
      <c r="E9371" s="13"/>
      <c r="F9371" s="13"/>
    </row>
    <row r="9372" spans="1:6">
      <c r="A9372" s="112"/>
      <c r="B9372" s="12"/>
      <c r="C9372" s="13"/>
      <c r="D9372" s="13"/>
      <c r="E9372" s="13"/>
      <c r="F9372" s="13"/>
    </row>
    <row r="9373" spans="1:6">
      <c r="A9373" s="112"/>
      <c r="B9373" s="12"/>
      <c r="C9373" s="13"/>
      <c r="D9373" s="13"/>
      <c r="E9373" s="13"/>
      <c r="F9373" s="13"/>
    </row>
    <row r="9374" spans="1:6">
      <c r="A9374" s="112"/>
      <c r="B9374" s="12"/>
      <c r="C9374" s="13"/>
      <c r="D9374" s="13"/>
      <c r="E9374" s="13"/>
      <c r="F9374" s="13"/>
    </row>
    <row r="9375" spans="1:6">
      <c r="A9375" s="112"/>
      <c r="B9375" s="12"/>
      <c r="C9375" s="13"/>
      <c r="D9375" s="13"/>
      <c r="E9375" s="13"/>
      <c r="F9375" s="13"/>
    </row>
    <row r="9376" spans="1:6">
      <c r="A9376" s="112"/>
      <c r="B9376" s="12"/>
      <c r="C9376" s="13"/>
      <c r="D9376" s="13"/>
      <c r="E9376" s="13"/>
      <c r="F9376" s="13"/>
    </row>
    <row r="9377" spans="1:6">
      <c r="A9377" s="112"/>
      <c r="B9377" s="12"/>
      <c r="C9377" s="13"/>
      <c r="D9377" s="13"/>
      <c r="E9377" s="13"/>
      <c r="F9377" s="13"/>
    </row>
    <row r="9378" spans="1:6">
      <c r="A9378" s="112"/>
      <c r="B9378" s="12"/>
      <c r="C9378" s="13"/>
      <c r="D9378" s="13"/>
      <c r="E9378" s="13"/>
      <c r="F9378" s="13"/>
    </row>
    <row r="9379" spans="1:6">
      <c r="A9379" s="112"/>
      <c r="B9379" s="12"/>
      <c r="C9379" s="13"/>
      <c r="D9379" s="13"/>
      <c r="E9379" s="13"/>
      <c r="F9379" s="13"/>
    </row>
    <row r="9380" spans="1:6">
      <c r="A9380" s="112"/>
      <c r="B9380" s="12"/>
      <c r="C9380" s="13"/>
      <c r="D9380" s="13"/>
      <c r="E9380" s="13"/>
      <c r="F9380" s="13"/>
    </row>
    <row r="9381" spans="1:6">
      <c r="A9381" s="112"/>
      <c r="B9381" s="12"/>
      <c r="C9381" s="13"/>
      <c r="D9381" s="13"/>
      <c r="E9381" s="13"/>
      <c r="F9381" s="13"/>
    </row>
    <row r="9382" spans="1:6">
      <c r="A9382" s="112"/>
      <c r="B9382" s="12"/>
      <c r="C9382" s="13"/>
      <c r="D9382" s="13"/>
      <c r="E9382" s="13"/>
      <c r="F9382" s="13"/>
    </row>
    <row r="9383" spans="1:6">
      <c r="A9383" s="112"/>
      <c r="B9383" s="12"/>
      <c r="C9383" s="13"/>
      <c r="D9383" s="13"/>
      <c r="E9383" s="13"/>
      <c r="F9383" s="13"/>
    </row>
    <row r="9384" spans="1:6">
      <c r="A9384" s="112"/>
      <c r="B9384" s="12"/>
      <c r="C9384" s="13"/>
      <c r="D9384" s="13"/>
      <c r="E9384" s="13"/>
      <c r="F9384" s="13"/>
    </row>
    <row r="9385" spans="1:6">
      <c r="A9385" s="112"/>
      <c r="B9385" s="12"/>
      <c r="C9385" s="13"/>
      <c r="D9385" s="13"/>
      <c r="E9385" s="13"/>
      <c r="F9385" s="13"/>
    </row>
    <row r="9386" spans="1:6">
      <c r="A9386" s="112"/>
      <c r="B9386" s="12"/>
      <c r="C9386" s="13"/>
      <c r="D9386" s="13"/>
      <c r="E9386" s="13"/>
      <c r="F9386" s="13"/>
    </row>
    <row r="9387" spans="1:6">
      <c r="A9387" s="112"/>
      <c r="B9387" s="12"/>
      <c r="C9387" s="13"/>
      <c r="D9387" s="13"/>
      <c r="E9387" s="13"/>
      <c r="F9387" s="13"/>
    </row>
    <row r="9388" spans="1:6">
      <c r="A9388" s="112"/>
      <c r="B9388" s="12"/>
      <c r="C9388" s="13"/>
      <c r="D9388" s="13"/>
      <c r="E9388" s="13"/>
      <c r="F9388" s="13"/>
    </row>
    <row r="9389" spans="1:6">
      <c r="A9389" s="112"/>
      <c r="B9389" s="12"/>
      <c r="C9389" s="13"/>
      <c r="D9389" s="13"/>
      <c r="E9389" s="13"/>
      <c r="F9389" s="13"/>
    </row>
    <row r="9390" spans="1:6">
      <c r="A9390" s="112"/>
      <c r="B9390" s="12"/>
      <c r="C9390" s="13"/>
      <c r="D9390" s="13"/>
      <c r="E9390" s="13"/>
      <c r="F9390" s="13"/>
    </row>
    <row r="9391" spans="1:6">
      <c r="A9391" s="112"/>
      <c r="B9391" s="12"/>
      <c r="C9391" s="13"/>
      <c r="D9391" s="13"/>
      <c r="E9391" s="13"/>
      <c r="F9391" s="13"/>
    </row>
    <row r="9392" spans="1:6">
      <c r="A9392" s="112"/>
      <c r="B9392" s="12"/>
      <c r="C9392" s="13"/>
      <c r="D9392" s="13"/>
      <c r="E9392" s="13"/>
      <c r="F9392" s="13"/>
    </row>
    <row r="9393" spans="1:6">
      <c r="A9393" s="112"/>
      <c r="B9393" s="12"/>
      <c r="C9393" s="13"/>
      <c r="D9393" s="13"/>
      <c r="E9393" s="13"/>
      <c r="F9393" s="13"/>
    </row>
    <row r="9394" spans="1:6">
      <c r="A9394" s="112"/>
      <c r="B9394" s="12"/>
      <c r="C9394" s="13"/>
      <c r="D9394" s="13"/>
      <c r="E9394" s="13"/>
      <c r="F9394" s="13"/>
    </row>
    <row r="9395" spans="1:6">
      <c r="A9395" s="112"/>
      <c r="B9395" s="12"/>
      <c r="C9395" s="13"/>
      <c r="D9395" s="13"/>
      <c r="E9395" s="13"/>
      <c r="F9395" s="13"/>
    </row>
    <row r="9396" spans="1:6">
      <c r="A9396" s="112"/>
      <c r="B9396" s="12"/>
      <c r="C9396" s="13"/>
      <c r="D9396" s="13"/>
      <c r="E9396" s="13"/>
      <c r="F9396" s="13"/>
    </row>
    <row r="9397" spans="1:6">
      <c r="A9397" s="112"/>
      <c r="B9397" s="12"/>
      <c r="C9397" s="13"/>
      <c r="D9397" s="13"/>
      <c r="E9397" s="13"/>
      <c r="F9397" s="13"/>
    </row>
    <row r="9398" spans="1:6">
      <c r="A9398" s="112"/>
      <c r="B9398" s="12"/>
      <c r="C9398" s="13"/>
      <c r="D9398" s="13"/>
      <c r="E9398" s="13"/>
      <c r="F9398" s="13"/>
    </row>
    <row r="9399" spans="1:6">
      <c r="A9399" s="112"/>
      <c r="B9399" s="12"/>
      <c r="C9399" s="13"/>
      <c r="D9399" s="13"/>
      <c r="E9399" s="13"/>
      <c r="F9399" s="13"/>
    </row>
    <row r="9400" spans="1:6">
      <c r="A9400" s="112"/>
      <c r="B9400" s="12"/>
      <c r="C9400" s="13"/>
      <c r="D9400" s="13"/>
      <c r="E9400" s="13"/>
      <c r="F9400" s="13"/>
    </row>
    <row r="9401" spans="1:6">
      <c r="A9401" s="112"/>
      <c r="B9401" s="12"/>
      <c r="C9401" s="13"/>
      <c r="D9401" s="13"/>
      <c r="E9401" s="13"/>
      <c r="F9401" s="13"/>
    </row>
    <row r="9402" spans="1:6">
      <c r="A9402" s="112"/>
      <c r="B9402" s="12"/>
      <c r="C9402" s="13"/>
      <c r="D9402" s="13"/>
      <c r="E9402" s="13"/>
      <c r="F9402" s="13"/>
    </row>
    <row r="9403" spans="1:6">
      <c r="A9403" s="112"/>
      <c r="B9403" s="12"/>
      <c r="C9403" s="13"/>
      <c r="D9403" s="13"/>
      <c r="E9403" s="13"/>
      <c r="F9403" s="13"/>
    </row>
    <row r="9404" spans="1:6">
      <c r="A9404" s="112"/>
      <c r="B9404" s="12"/>
      <c r="C9404" s="13"/>
      <c r="D9404" s="13"/>
      <c r="E9404" s="13"/>
      <c r="F9404" s="13"/>
    </row>
    <row r="9405" spans="1:6">
      <c r="A9405" s="112"/>
      <c r="B9405" s="12"/>
      <c r="C9405" s="13"/>
      <c r="D9405" s="13"/>
      <c r="E9405" s="13"/>
      <c r="F9405" s="13"/>
    </row>
    <row r="9406" spans="1:6">
      <c r="A9406" s="112"/>
      <c r="B9406" s="12"/>
      <c r="C9406" s="13"/>
      <c r="D9406" s="13"/>
      <c r="E9406" s="13"/>
      <c r="F9406" s="13"/>
    </row>
    <row r="9407" spans="1:6">
      <c r="A9407" s="112"/>
      <c r="B9407" s="12"/>
      <c r="C9407" s="13"/>
      <c r="D9407" s="13"/>
      <c r="E9407" s="13"/>
      <c r="F9407" s="13"/>
    </row>
    <row r="9408" spans="1:6">
      <c r="A9408" s="112"/>
      <c r="B9408" s="12"/>
      <c r="C9408" s="13"/>
      <c r="D9408" s="13"/>
      <c r="E9408" s="13"/>
      <c r="F9408" s="13"/>
    </row>
    <row r="9409" spans="1:6">
      <c r="A9409" s="112"/>
      <c r="B9409" s="12"/>
      <c r="C9409" s="13"/>
      <c r="D9409" s="13"/>
      <c r="E9409" s="13"/>
      <c r="F9409" s="13"/>
    </row>
    <row r="9410" spans="1:6">
      <c r="A9410" s="112"/>
      <c r="B9410" s="12"/>
      <c r="C9410" s="13"/>
      <c r="D9410" s="13"/>
      <c r="E9410" s="13"/>
      <c r="F9410" s="13"/>
    </row>
    <row r="9411" spans="1:6">
      <c r="A9411" s="112"/>
      <c r="B9411" s="12"/>
      <c r="C9411" s="13"/>
      <c r="D9411" s="13"/>
      <c r="E9411" s="13"/>
      <c r="F9411" s="13"/>
    </row>
    <row r="9412" spans="1:6">
      <c r="A9412" s="112"/>
      <c r="B9412" s="12"/>
      <c r="C9412" s="13"/>
      <c r="D9412" s="13"/>
      <c r="E9412" s="13"/>
      <c r="F9412" s="13"/>
    </row>
    <row r="9413" spans="1:6">
      <c r="A9413" s="112"/>
      <c r="B9413" s="12"/>
      <c r="C9413" s="13"/>
      <c r="D9413" s="13"/>
      <c r="E9413" s="13"/>
      <c r="F9413" s="13"/>
    </row>
    <row r="9414" spans="1:6">
      <c r="A9414" s="112"/>
      <c r="B9414" s="12"/>
      <c r="C9414" s="13"/>
      <c r="D9414" s="13"/>
      <c r="E9414" s="13"/>
      <c r="F9414" s="13"/>
    </row>
    <row r="9415" spans="1:6">
      <c r="A9415" s="112"/>
      <c r="B9415" s="12"/>
      <c r="C9415" s="13"/>
      <c r="D9415" s="13"/>
      <c r="E9415" s="13"/>
      <c r="F9415" s="13"/>
    </row>
    <row r="9416" spans="1:6">
      <c r="A9416" s="112"/>
      <c r="B9416" s="12"/>
      <c r="C9416" s="13"/>
      <c r="D9416" s="13"/>
      <c r="E9416" s="13"/>
      <c r="F9416" s="13"/>
    </row>
    <row r="9417" spans="1:6">
      <c r="A9417" s="112"/>
      <c r="B9417" s="12"/>
      <c r="C9417" s="13"/>
      <c r="D9417" s="13"/>
      <c r="E9417" s="13"/>
      <c r="F9417" s="13"/>
    </row>
    <row r="9418" spans="1:6">
      <c r="A9418" s="112"/>
      <c r="B9418" s="12"/>
      <c r="C9418" s="13"/>
      <c r="D9418" s="13"/>
      <c r="E9418" s="13"/>
      <c r="F9418" s="13"/>
    </row>
    <row r="9419" spans="1:6">
      <c r="A9419" s="112"/>
      <c r="B9419" s="12"/>
      <c r="C9419" s="13"/>
      <c r="D9419" s="13"/>
      <c r="E9419" s="13"/>
      <c r="F9419" s="13"/>
    </row>
    <row r="9420" spans="1:6">
      <c r="A9420" s="112"/>
      <c r="B9420" s="12"/>
      <c r="C9420" s="13"/>
      <c r="D9420" s="13"/>
      <c r="E9420" s="13"/>
      <c r="F9420" s="13"/>
    </row>
    <row r="9421" spans="1:6">
      <c r="A9421" s="112"/>
      <c r="B9421" s="12"/>
      <c r="C9421" s="13"/>
      <c r="D9421" s="13"/>
      <c r="E9421" s="13"/>
      <c r="F9421" s="13"/>
    </row>
    <row r="9422" spans="1:6">
      <c r="A9422" s="112"/>
      <c r="B9422" s="12"/>
      <c r="C9422" s="13"/>
      <c r="D9422" s="13"/>
      <c r="E9422" s="13"/>
      <c r="F9422" s="13"/>
    </row>
    <row r="9423" spans="1:6">
      <c r="A9423" s="112"/>
      <c r="B9423" s="12"/>
      <c r="C9423" s="13"/>
      <c r="D9423" s="13"/>
      <c r="E9423" s="13"/>
      <c r="F9423" s="13"/>
    </row>
    <row r="9424" spans="1:6">
      <c r="A9424" s="112"/>
      <c r="B9424" s="12"/>
      <c r="C9424" s="13"/>
      <c r="D9424" s="13"/>
      <c r="E9424" s="13"/>
      <c r="F9424" s="13"/>
    </row>
    <row r="9425" spans="1:6">
      <c r="A9425" s="112"/>
      <c r="B9425" s="12"/>
      <c r="C9425" s="13"/>
      <c r="D9425" s="13"/>
      <c r="E9425" s="13"/>
      <c r="F9425" s="13"/>
    </row>
    <row r="9426" spans="1:6">
      <c r="A9426" s="112"/>
      <c r="B9426" s="12"/>
      <c r="C9426" s="13"/>
      <c r="D9426" s="13"/>
      <c r="E9426" s="13"/>
      <c r="F9426" s="13"/>
    </row>
    <row r="9427" spans="1:6">
      <c r="A9427" s="112"/>
      <c r="B9427" s="12"/>
      <c r="C9427" s="13"/>
      <c r="D9427" s="13"/>
      <c r="E9427" s="13"/>
      <c r="F9427" s="13"/>
    </row>
    <row r="9428" spans="1:6">
      <c r="A9428" s="112"/>
      <c r="B9428" s="12"/>
      <c r="C9428" s="13"/>
      <c r="D9428" s="13"/>
      <c r="E9428" s="13"/>
      <c r="F9428" s="13"/>
    </row>
    <row r="9429" spans="1:6">
      <c r="A9429" s="112"/>
      <c r="B9429" s="12"/>
      <c r="C9429" s="13"/>
      <c r="D9429" s="13"/>
      <c r="E9429" s="13"/>
      <c r="F9429" s="13"/>
    </row>
    <row r="9430" spans="1:6">
      <c r="A9430" s="112"/>
      <c r="B9430" s="12"/>
      <c r="C9430" s="13"/>
      <c r="D9430" s="13"/>
      <c r="E9430" s="13"/>
      <c r="F9430" s="13"/>
    </row>
    <row r="9431" spans="1:6">
      <c r="A9431" s="112"/>
      <c r="B9431" s="12"/>
      <c r="C9431" s="13"/>
      <c r="D9431" s="13"/>
      <c r="E9431" s="13"/>
      <c r="F9431" s="13"/>
    </row>
    <row r="9432" spans="1:6">
      <c r="A9432" s="112"/>
      <c r="B9432" s="12"/>
      <c r="C9432" s="13"/>
      <c r="D9432" s="13"/>
      <c r="E9432" s="13"/>
      <c r="F9432" s="13"/>
    </row>
    <row r="9433" spans="1:6">
      <c r="A9433" s="112"/>
      <c r="B9433" s="12"/>
      <c r="C9433" s="13"/>
      <c r="D9433" s="13"/>
      <c r="E9433" s="13"/>
      <c r="F9433" s="13"/>
    </row>
    <row r="9434" spans="1:6">
      <c r="A9434" s="112"/>
      <c r="B9434" s="12"/>
      <c r="C9434" s="13"/>
      <c r="D9434" s="13"/>
      <c r="E9434" s="13"/>
      <c r="F9434" s="13"/>
    </row>
    <row r="9435" spans="1:6">
      <c r="A9435" s="112"/>
      <c r="B9435" s="12"/>
      <c r="C9435" s="13"/>
      <c r="D9435" s="13"/>
      <c r="E9435" s="13"/>
      <c r="F9435" s="13"/>
    </row>
    <row r="9436" spans="1:6">
      <c r="A9436" s="112"/>
      <c r="B9436" s="12"/>
      <c r="C9436" s="13"/>
      <c r="D9436" s="13"/>
      <c r="E9436" s="13"/>
      <c r="F9436" s="13"/>
    </row>
    <row r="9437" spans="1:6">
      <c r="A9437" s="112"/>
      <c r="B9437" s="12"/>
      <c r="C9437" s="13"/>
      <c r="D9437" s="13"/>
      <c r="E9437" s="13"/>
      <c r="F9437" s="13"/>
    </row>
    <row r="9438" spans="1:6">
      <c r="A9438" s="112"/>
      <c r="B9438" s="12"/>
      <c r="C9438" s="13"/>
      <c r="D9438" s="13"/>
      <c r="E9438" s="13"/>
      <c r="F9438" s="13"/>
    </row>
    <row r="9439" spans="1:6">
      <c r="A9439" s="112"/>
      <c r="B9439" s="12"/>
      <c r="C9439" s="13"/>
      <c r="D9439" s="13"/>
      <c r="E9439" s="13"/>
      <c r="F9439" s="13"/>
    </row>
    <row r="9440" spans="1:6">
      <c r="A9440" s="112"/>
      <c r="B9440" s="12"/>
      <c r="C9440" s="13"/>
      <c r="D9440" s="13"/>
      <c r="E9440" s="13"/>
      <c r="F9440" s="13"/>
    </row>
    <row r="9441" spans="1:6">
      <c r="A9441" s="112"/>
      <c r="B9441" s="12"/>
      <c r="C9441" s="13"/>
      <c r="D9441" s="13"/>
      <c r="E9441" s="13"/>
      <c r="F9441" s="13"/>
    </row>
    <row r="9442" spans="1:6">
      <c r="A9442" s="112"/>
      <c r="B9442" s="12"/>
      <c r="C9442" s="13"/>
      <c r="D9442" s="13"/>
      <c r="E9442" s="13"/>
      <c r="F9442" s="13"/>
    </row>
    <row r="9443" spans="1:6">
      <c r="A9443" s="112"/>
      <c r="B9443" s="12"/>
      <c r="C9443" s="13"/>
      <c r="D9443" s="13"/>
      <c r="E9443" s="13"/>
      <c r="F9443" s="13"/>
    </row>
    <row r="9444" spans="1:6">
      <c r="A9444" s="112"/>
      <c r="B9444" s="12"/>
      <c r="C9444" s="13"/>
      <c r="D9444" s="13"/>
      <c r="E9444" s="13"/>
      <c r="F9444" s="13"/>
    </row>
    <row r="9445" spans="1:6">
      <c r="A9445" s="112"/>
      <c r="B9445" s="12"/>
      <c r="C9445" s="13"/>
      <c r="D9445" s="13"/>
      <c r="E9445" s="13"/>
      <c r="F9445" s="13"/>
    </row>
    <row r="9446" spans="1:6">
      <c r="A9446" s="112"/>
      <c r="B9446" s="12"/>
      <c r="C9446" s="13"/>
      <c r="D9446" s="13"/>
      <c r="E9446" s="13"/>
      <c r="F9446" s="13"/>
    </row>
    <row r="9447" spans="1:6">
      <c r="A9447" s="112"/>
      <c r="B9447" s="12"/>
      <c r="C9447" s="13"/>
      <c r="D9447" s="13"/>
      <c r="E9447" s="13"/>
      <c r="F9447" s="13"/>
    </row>
    <row r="9448" spans="1:6">
      <c r="A9448" s="112"/>
      <c r="B9448" s="12"/>
      <c r="C9448" s="13"/>
      <c r="D9448" s="13"/>
      <c r="E9448" s="13"/>
      <c r="F9448" s="13"/>
    </row>
    <row r="9449" spans="1:6">
      <c r="A9449" s="112"/>
      <c r="B9449" s="12"/>
      <c r="C9449" s="13"/>
      <c r="D9449" s="13"/>
      <c r="E9449" s="13"/>
      <c r="F9449" s="13"/>
    </row>
    <row r="9450" spans="1:6">
      <c r="A9450" s="112"/>
      <c r="B9450" s="12"/>
      <c r="C9450" s="13"/>
      <c r="D9450" s="13"/>
      <c r="E9450" s="13"/>
      <c r="F9450" s="13"/>
    </row>
    <row r="9451" spans="1:6">
      <c r="A9451" s="112"/>
      <c r="B9451" s="12"/>
      <c r="C9451" s="13"/>
      <c r="D9451" s="13"/>
      <c r="E9451" s="13"/>
      <c r="F9451" s="13"/>
    </row>
    <row r="9452" spans="1:6">
      <c r="A9452" s="112"/>
      <c r="B9452" s="12"/>
      <c r="C9452" s="13"/>
      <c r="D9452" s="13"/>
      <c r="E9452" s="13"/>
      <c r="F9452" s="13"/>
    </row>
    <row r="9453" spans="1:6">
      <c r="A9453" s="112"/>
      <c r="B9453" s="12"/>
      <c r="C9453" s="13"/>
      <c r="D9453" s="13"/>
      <c r="E9453" s="13"/>
      <c r="F9453" s="13"/>
    </row>
    <row r="9454" spans="1:6">
      <c r="A9454" s="112"/>
      <c r="B9454" s="12"/>
      <c r="C9454" s="13"/>
      <c r="D9454" s="13"/>
      <c r="E9454" s="13"/>
      <c r="F9454" s="13"/>
    </row>
    <row r="9455" spans="1:6">
      <c r="A9455" s="112"/>
      <c r="B9455" s="12"/>
      <c r="C9455" s="13"/>
      <c r="D9455" s="13"/>
      <c r="E9455" s="13"/>
      <c r="F9455" s="13"/>
    </row>
    <row r="9456" spans="1:6">
      <c r="A9456" s="112"/>
      <c r="B9456" s="12"/>
      <c r="C9456" s="13"/>
      <c r="D9456" s="13"/>
      <c r="E9456" s="13"/>
      <c r="F9456" s="13"/>
    </row>
    <row r="9457" spans="1:6">
      <c r="A9457" s="112"/>
      <c r="B9457" s="12"/>
      <c r="C9457" s="13"/>
      <c r="D9457" s="13"/>
      <c r="E9457" s="13"/>
      <c r="F9457" s="13"/>
    </row>
    <row r="9458" spans="1:6">
      <c r="A9458" s="112"/>
      <c r="B9458" s="12"/>
      <c r="C9458" s="13"/>
      <c r="D9458" s="13"/>
      <c r="E9458" s="13"/>
      <c r="F9458" s="13"/>
    </row>
    <row r="9459" spans="1:6">
      <c r="A9459" s="112"/>
      <c r="B9459" s="12"/>
      <c r="C9459" s="13"/>
      <c r="D9459" s="13"/>
      <c r="E9459" s="13"/>
      <c r="F9459" s="13"/>
    </row>
    <row r="9460" spans="1:6">
      <c r="A9460" s="112"/>
      <c r="B9460" s="12"/>
      <c r="C9460" s="13"/>
      <c r="D9460" s="13"/>
      <c r="E9460" s="13"/>
      <c r="F9460" s="13"/>
    </row>
    <row r="9461" spans="1:6">
      <c r="A9461" s="112"/>
      <c r="B9461" s="12"/>
      <c r="C9461" s="13"/>
      <c r="D9461" s="13"/>
      <c r="E9461" s="13"/>
      <c r="F9461" s="13"/>
    </row>
    <row r="9462" spans="1:6">
      <c r="A9462" s="112"/>
      <c r="B9462" s="12"/>
      <c r="C9462" s="13"/>
      <c r="D9462" s="13"/>
      <c r="E9462" s="13"/>
      <c r="F9462" s="13"/>
    </row>
    <row r="9463" spans="1:6">
      <c r="A9463" s="112"/>
      <c r="B9463" s="12"/>
      <c r="C9463" s="13"/>
      <c r="D9463" s="13"/>
      <c r="E9463" s="13"/>
      <c r="F9463" s="13"/>
    </row>
    <row r="9464" spans="1:6">
      <c r="A9464" s="112"/>
      <c r="B9464" s="12"/>
      <c r="C9464" s="13"/>
      <c r="D9464" s="13"/>
      <c r="E9464" s="13"/>
      <c r="F9464" s="13"/>
    </row>
    <row r="9465" spans="1:6">
      <c r="A9465" s="112"/>
      <c r="B9465" s="12"/>
      <c r="C9465" s="13"/>
      <c r="D9465" s="13"/>
      <c r="E9465" s="13"/>
      <c r="F9465" s="13"/>
    </row>
    <row r="9466" spans="1:6">
      <c r="A9466" s="112"/>
      <c r="B9466" s="12"/>
      <c r="C9466" s="13"/>
      <c r="D9466" s="13"/>
      <c r="E9466" s="13"/>
      <c r="F9466" s="13"/>
    </row>
    <row r="9467" spans="1:6">
      <c r="A9467" s="112"/>
      <c r="B9467" s="12"/>
      <c r="C9467" s="13"/>
      <c r="D9467" s="13"/>
      <c r="E9467" s="13"/>
      <c r="F9467" s="13"/>
    </row>
    <row r="9468" spans="1:6">
      <c r="A9468" s="112"/>
      <c r="B9468" s="12"/>
      <c r="C9468" s="13"/>
      <c r="D9468" s="13"/>
      <c r="E9468" s="13"/>
      <c r="F9468" s="13"/>
    </row>
    <row r="9469" spans="1:6">
      <c r="A9469" s="112"/>
      <c r="B9469" s="12"/>
      <c r="C9469" s="13"/>
      <c r="D9469" s="13"/>
      <c r="E9469" s="13"/>
      <c r="F9469" s="13"/>
    </row>
    <row r="9470" spans="1:6">
      <c r="A9470" s="112"/>
      <c r="B9470" s="12"/>
      <c r="C9470" s="13"/>
      <c r="D9470" s="13"/>
      <c r="E9470" s="13"/>
      <c r="F9470" s="13"/>
    </row>
    <row r="9471" spans="1:6">
      <c r="A9471" s="112"/>
      <c r="B9471" s="12"/>
      <c r="C9471" s="13"/>
      <c r="D9471" s="13"/>
      <c r="E9471" s="13"/>
      <c r="F9471" s="13"/>
    </row>
    <row r="9472" spans="1:6">
      <c r="A9472" s="112"/>
      <c r="B9472" s="12"/>
      <c r="C9472" s="13"/>
      <c r="D9472" s="13"/>
      <c r="E9472" s="13"/>
      <c r="F9472" s="13"/>
    </row>
    <row r="9473" spans="1:6">
      <c r="A9473" s="112"/>
      <c r="B9473" s="12"/>
      <c r="C9473" s="13"/>
      <c r="D9473" s="13"/>
      <c r="E9473" s="13"/>
      <c r="F9473" s="13"/>
    </row>
    <row r="9474" spans="1:6">
      <c r="A9474" s="112"/>
      <c r="B9474" s="12"/>
      <c r="C9474" s="13"/>
      <c r="D9474" s="13"/>
      <c r="E9474" s="13"/>
      <c r="F9474" s="13"/>
    </row>
    <row r="9475" spans="1:6">
      <c r="A9475" s="112"/>
      <c r="B9475" s="12"/>
      <c r="C9475" s="13"/>
      <c r="D9475" s="13"/>
      <c r="E9475" s="13"/>
      <c r="F9475" s="13"/>
    </row>
    <row r="9476" spans="1:6">
      <c r="A9476" s="112"/>
      <c r="B9476" s="12"/>
      <c r="C9476" s="13"/>
      <c r="D9476" s="13"/>
      <c r="E9476" s="13"/>
      <c r="F9476" s="13"/>
    </row>
    <row r="9477" spans="1:6">
      <c r="A9477" s="112"/>
      <c r="B9477" s="12"/>
      <c r="C9477" s="13"/>
      <c r="D9477" s="13"/>
      <c r="E9477" s="13"/>
      <c r="F9477" s="13"/>
    </row>
    <row r="9478" spans="1:6">
      <c r="A9478" s="112"/>
      <c r="B9478" s="12"/>
      <c r="C9478" s="13"/>
      <c r="D9478" s="13"/>
      <c r="E9478" s="13"/>
      <c r="F9478" s="13"/>
    </row>
    <row r="9479" spans="1:6">
      <c r="A9479" s="112"/>
      <c r="B9479" s="12"/>
      <c r="C9479" s="13"/>
      <c r="D9479" s="13"/>
      <c r="E9479" s="13"/>
      <c r="F9479" s="13"/>
    </row>
    <row r="9480" spans="1:6">
      <c r="A9480" s="112"/>
      <c r="B9480" s="12"/>
      <c r="C9480" s="13"/>
      <c r="D9480" s="13"/>
      <c r="E9480" s="13"/>
      <c r="F9480" s="13"/>
    </row>
    <row r="9481" spans="1:6">
      <c r="A9481" s="112"/>
      <c r="B9481" s="12"/>
      <c r="C9481" s="13"/>
      <c r="D9481" s="13"/>
      <c r="E9481" s="13"/>
      <c r="F9481" s="13"/>
    </row>
    <row r="9482" spans="1:6">
      <c r="A9482" s="112"/>
      <c r="B9482" s="12"/>
      <c r="C9482" s="13"/>
      <c r="D9482" s="13"/>
      <c r="E9482" s="13"/>
      <c r="F9482" s="13"/>
    </row>
    <row r="9483" spans="1:6">
      <c r="A9483" s="112"/>
      <c r="B9483" s="12"/>
      <c r="C9483" s="13"/>
      <c r="D9483" s="13"/>
      <c r="E9483" s="13"/>
      <c r="F9483" s="13"/>
    </row>
    <row r="9484" spans="1:6">
      <c r="A9484" s="112"/>
      <c r="B9484" s="12"/>
      <c r="C9484" s="13"/>
      <c r="D9484" s="13"/>
      <c r="E9484" s="13"/>
      <c r="F9484" s="13"/>
    </row>
    <row r="9485" spans="1:6">
      <c r="A9485" s="112"/>
      <c r="B9485" s="12"/>
      <c r="C9485" s="13"/>
      <c r="D9485" s="13"/>
      <c r="E9485" s="13"/>
      <c r="F9485" s="13"/>
    </row>
    <row r="9486" spans="1:6">
      <c r="A9486" s="112"/>
      <c r="B9486" s="12"/>
      <c r="C9486" s="13"/>
      <c r="D9486" s="13"/>
      <c r="E9486" s="13"/>
      <c r="F9486" s="13"/>
    </row>
    <row r="9487" spans="1:6">
      <c r="A9487" s="112"/>
      <c r="B9487" s="12"/>
      <c r="C9487" s="13"/>
      <c r="D9487" s="13"/>
      <c r="E9487" s="13"/>
      <c r="F9487" s="13"/>
    </row>
    <row r="9488" spans="1:6">
      <c r="A9488" s="112"/>
      <c r="B9488" s="12"/>
      <c r="C9488" s="13"/>
      <c r="D9488" s="13"/>
      <c r="E9488" s="13"/>
      <c r="F9488" s="13"/>
    </row>
    <row r="9489" spans="1:6">
      <c r="A9489" s="112"/>
      <c r="B9489" s="12"/>
      <c r="C9489" s="13"/>
      <c r="D9489" s="13"/>
      <c r="E9489" s="13"/>
      <c r="F9489" s="13"/>
    </row>
    <row r="9490" spans="1:6">
      <c r="A9490" s="112"/>
      <c r="B9490" s="12"/>
      <c r="C9490" s="13"/>
      <c r="D9490" s="13"/>
      <c r="E9490" s="13"/>
      <c r="F9490" s="13"/>
    </row>
    <row r="9491" spans="1:6">
      <c r="A9491" s="112"/>
      <c r="B9491" s="12"/>
      <c r="C9491" s="13"/>
      <c r="D9491" s="13"/>
      <c r="E9491" s="13"/>
      <c r="F9491" s="13"/>
    </row>
    <row r="9492" spans="1:6">
      <c r="A9492" s="112"/>
      <c r="B9492" s="12"/>
      <c r="C9492" s="13"/>
      <c r="D9492" s="13"/>
      <c r="E9492" s="13"/>
      <c r="F9492" s="13"/>
    </row>
    <row r="9493" spans="1:6">
      <c r="A9493" s="112"/>
      <c r="B9493" s="12"/>
      <c r="C9493" s="13"/>
      <c r="D9493" s="13"/>
      <c r="E9493" s="13"/>
      <c r="F9493" s="13"/>
    </row>
    <row r="9494" spans="1:6">
      <c r="A9494" s="112"/>
      <c r="B9494" s="12"/>
      <c r="C9494" s="13"/>
      <c r="D9494" s="13"/>
      <c r="E9494" s="13"/>
      <c r="F9494" s="13"/>
    </row>
    <row r="9495" spans="1:6">
      <c r="A9495" s="112"/>
      <c r="B9495" s="12"/>
      <c r="C9495" s="13"/>
      <c r="D9495" s="13"/>
      <c r="E9495" s="13"/>
      <c r="F9495" s="13"/>
    </row>
    <row r="9496" spans="1:6">
      <c r="A9496" s="112"/>
      <c r="B9496" s="12"/>
      <c r="C9496" s="13"/>
      <c r="D9496" s="13"/>
      <c r="E9496" s="13"/>
      <c r="F9496" s="13"/>
    </row>
    <row r="9497" spans="1:6">
      <c r="A9497" s="112"/>
      <c r="B9497" s="12"/>
      <c r="C9497" s="13"/>
      <c r="D9497" s="13"/>
      <c r="E9497" s="13"/>
      <c r="F9497" s="13"/>
    </row>
    <row r="9498" spans="1:6">
      <c r="A9498" s="112"/>
      <c r="B9498" s="12"/>
      <c r="C9498" s="13"/>
      <c r="D9498" s="13"/>
      <c r="E9498" s="13"/>
      <c r="F9498" s="13"/>
    </row>
    <row r="9499" spans="1:6">
      <c r="A9499" s="112"/>
      <c r="B9499" s="12"/>
      <c r="C9499" s="13"/>
      <c r="D9499" s="13"/>
      <c r="E9499" s="13"/>
      <c r="F9499" s="13"/>
    </row>
    <row r="9500" spans="1:6">
      <c r="A9500" s="112"/>
      <c r="B9500" s="12"/>
      <c r="C9500" s="13"/>
      <c r="D9500" s="13"/>
      <c r="E9500" s="13"/>
      <c r="F9500" s="13"/>
    </row>
    <row r="9501" spans="1:6">
      <c r="A9501" s="112"/>
      <c r="B9501" s="12"/>
      <c r="C9501" s="13"/>
      <c r="D9501" s="13"/>
      <c r="E9501" s="13"/>
      <c r="F9501" s="13"/>
    </row>
    <row r="9502" spans="1:6">
      <c r="A9502" s="112"/>
      <c r="B9502" s="12"/>
      <c r="C9502" s="13"/>
      <c r="D9502" s="13"/>
      <c r="E9502" s="13"/>
      <c r="F9502" s="13"/>
    </row>
    <row r="9503" spans="1:6">
      <c r="A9503" s="112"/>
      <c r="B9503" s="12"/>
      <c r="C9503" s="13"/>
      <c r="D9503" s="13"/>
      <c r="E9503" s="13"/>
      <c r="F9503" s="13"/>
    </row>
    <row r="9504" spans="1:6">
      <c r="A9504" s="112"/>
      <c r="B9504" s="12"/>
      <c r="C9504" s="13"/>
      <c r="D9504" s="13"/>
      <c r="E9504" s="13"/>
      <c r="F9504" s="13"/>
    </row>
    <row r="9505" spans="1:6">
      <c r="A9505" s="112"/>
      <c r="B9505" s="12"/>
      <c r="C9505" s="13"/>
      <c r="D9505" s="13"/>
      <c r="E9505" s="13"/>
      <c r="F9505" s="13"/>
    </row>
    <row r="9506" spans="1:6">
      <c r="A9506" s="112"/>
      <c r="B9506" s="12"/>
      <c r="C9506" s="13"/>
      <c r="D9506" s="13"/>
      <c r="E9506" s="13"/>
      <c r="F9506" s="13"/>
    </row>
    <row r="9507" spans="1:6">
      <c r="A9507" s="112"/>
      <c r="B9507" s="12"/>
      <c r="C9507" s="13"/>
      <c r="D9507" s="13"/>
      <c r="E9507" s="13"/>
      <c r="F9507" s="13"/>
    </row>
    <row r="9508" spans="1:6">
      <c r="A9508" s="112"/>
      <c r="B9508" s="12"/>
      <c r="C9508" s="13"/>
      <c r="D9508" s="13"/>
      <c r="E9508" s="13"/>
      <c r="F9508" s="13"/>
    </row>
    <row r="9509" spans="1:6">
      <c r="A9509" s="112"/>
      <c r="B9509" s="12"/>
      <c r="C9509" s="13"/>
      <c r="D9509" s="13"/>
      <c r="E9509" s="13"/>
      <c r="F9509" s="13"/>
    </row>
    <row r="9510" spans="1:6">
      <c r="A9510" s="112"/>
      <c r="B9510" s="12"/>
      <c r="C9510" s="13"/>
      <c r="D9510" s="13"/>
      <c r="E9510" s="13"/>
      <c r="F9510" s="13"/>
    </row>
    <row r="9511" spans="1:6">
      <c r="A9511" s="112"/>
      <c r="B9511" s="12"/>
      <c r="C9511" s="13"/>
      <c r="D9511" s="13"/>
      <c r="E9511" s="13"/>
      <c r="F9511" s="13"/>
    </row>
    <row r="9512" spans="1:6">
      <c r="A9512" s="112"/>
      <c r="B9512" s="12"/>
      <c r="C9512" s="13"/>
      <c r="D9512" s="13"/>
      <c r="E9512" s="13"/>
      <c r="F9512" s="13"/>
    </row>
    <row r="9513" spans="1:6">
      <c r="A9513" s="112"/>
      <c r="B9513" s="12"/>
      <c r="C9513" s="13"/>
      <c r="D9513" s="13"/>
      <c r="E9513" s="13"/>
      <c r="F9513" s="13"/>
    </row>
    <row r="9514" spans="1:6">
      <c r="A9514" s="112"/>
      <c r="B9514" s="12"/>
      <c r="C9514" s="13"/>
      <c r="D9514" s="13"/>
      <c r="E9514" s="13"/>
      <c r="F9514" s="13"/>
    </row>
    <row r="9515" spans="1:6">
      <c r="A9515" s="112"/>
      <c r="B9515" s="12"/>
      <c r="C9515" s="13"/>
      <c r="D9515" s="13"/>
      <c r="E9515" s="13"/>
      <c r="F9515" s="13"/>
    </row>
    <row r="9516" spans="1:6">
      <c r="A9516" s="112"/>
      <c r="B9516" s="12"/>
      <c r="C9516" s="13"/>
      <c r="D9516" s="13"/>
      <c r="E9516" s="13"/>
      <c r="F9516" s="13"/>
    </row>
    <row r="9517" spans="1:6">
      <c r="A9517" s="112"/>
      <c r="B9517" s="12"/>
      <c r="C9517" s="13"/>
      <c r="D9517" s="13"/>
      <c r="E9517" s="13"/>
      <c r="F9517" s="13"/>
    </row>
    <row r="9518" spans="1:6">
      <c r="A9518" s="112"/>
      <c r="B9518" s="12"/>
      <c r="C9518" s="13"/>
      <c r="D9518" s="13"/>
      <c r="E9518" s="13"/>
      <c r="F9518" s="13"/>
    </row>
    <row r="9519" spans="1:6">
      <c r="A9519" s="112"/>
      <c r="B9519" s="12"/>
      <c r="C9519" s="13"/>
      <c r="D9519" s="13"/>
      <c r="E9519" s="13"/>
      <c r="F9519" s="13"/>
    </row>
    <row r="9520" spans="1:6">
      <c r="A9520" s="112"/>
      <c r="B9520" s="12"/>
      <c r="C9520" s="13"/>
      <c r="D9520" s="13"/>
      <c r="E9520" s="13"/>
      <c r="F9520" s="13"/>
    </row>
    <row r="9521" spans="1:6">
      <c r="A9521" s="112"/>
      <c r="B9521" s="12"/>
      <c r="C9521" s="13"/>
      <c r="D9521" s="13"/>
      <c r="E9521" s="13"/>
      <c r="F9521" s="13"/>
    </row>
    <row r="9522" spans="1:6">
      <c r="A9522" s="112"/>
      <c r="B9522" s="12"/>
      <c r="C9522" s="13"/>
      <c r="D9522" s="13"/>
      <c r="E9522" s="13"/>
      <c r="F9522" s="13"/>
    </row>
    <row r="9523" spans="1:6">
      <c r="A9523" s="112"/>
      <c r="B9523" s="12"/>
      <c r="C9523" s="13"/>
      <c r="D9523" s="13"/>
      <c r="E9523" s="13"/>
      <c r="F9523" s="13"/>
    </row>
    <row r="9524" spans="1:6">
      <c r="A9524" s="112"/>
      <c r="B9524" s="12"/>
      <c r="C9524" s="13"/>
      <c r="D9524" s="13"/>
      <c r="E9524" s="13"/>
      <c r="F9524" s="13"/>
    </row>
    <row r="9525" spans="1:6">
      <c r="A9525" s="112"/>
      <c r="B9525" s="12"/>
      <c r="C9525" s="13"/>
      <c r="D9525" s="13"/>
      <c r="E9525" s="13"/>
      <c r="F9525" s="13"/>
    </row>
    <row r="9526" spans="1:6">
      <c r="A9526" s="112"/>
      <c r="B9526" s="12"/>
      <c r="C9526" s="13"/>
      <c r="D9526" s="13"/>
      <c r="E9526" s="13"/>
      <c r="F9526" s="13"/>
    </row>
    <row r="9527" spans="1:6">
      <c r="A9527" s="112"/>
      <c r="B9527" s="12"/>
      <c r="C9527" s="13"/>
      <c r="D9527" s="13"/>
      <c r="E9527" s="13"/>
      <c r="F9527" s="13"/>
    </row>
    <row r="9528" spans="1:6">
      <c r="A9528" s="112"/>
      <c r="B9528" s="12"/>
      <c r="C9528" s="13"/>
      <c r="D9528" s="13"/>
      <c r="E9528" s="13"/>
      <c r="F9528" s="13"/>
    </row>
    <row r="9529" spans="1:6">
      <c r="A9529" s="112"/>
      <c r="B9529" s="12"/>
      <c r="C9529" s="13"/>
      <c r="D9529" s="13"/>
      <c r="E9529" s="13"/>
      <c r="F9529" s="13"/>
    </row>
    <row r="9530" spans="1:6">
      <c r="A9530" s="112"/>
      <c r="B9530" s="12"/>
      <c r="C9530" s="13"/>
      <c r="D9530" s="13"/>
      <c r="E9530" s="13"/>
      <c r="F9530" s="13"/>
    </row>
    <row r="9531" spans="1:6">
      <c r="A9531" s="112"/>
      <c r="B9531" s="12"/>
      <c r="C9531" s="13"/>
      <c r="D9531" s="13"/>
      <c r="E9531" s="13"/>
      <c r="F9531" s="13"/>
    </row>
    <row r="9532" spans="1:6">
      <c r="A9532" s="112"/>
      <c r="B9532" s="12"/>
      <c r="C9532" s="13"/>
      <c r="D9532" s="13"/>
      <c r="E9532" s="13"/>
      <c r="F9532" s="13"/>
    </row>
    <row r="9533" spans="1:6">
      <c r="A9533" s="112"/>
      <c r="B9533" s="12"/>
      <c r="C9533" s="13"/>
      <c r="D9533" s="13"/>
      <c r="E9533" s="13"/>
      <c r="F9533" s="13"/>
    </row>
    <row r="9534" spans="1:6">
      <c r="A9534" s="112"/>
      <c r="B9534" s="12"/>
      <c r="C9534" s="13"/>
      <c r="D9534" s="13"/>
      <c r="E9534" s="13"/>
      <c r="F9534" s="13"/>
    </row>
    <row r="9535" spans="1:6">
      <c r="A9535" s="112"/>
      <c r="B9535" s="12"/>
      <c r="C9535" s="13"/>
      <c r="D9535" s="13"/>
      <c r="E9535" s="13"/>
      <c r="F9535" s="13"/>
    </row>
    <row r="9536" spans="1:6">
      <c r="A9536" s="112"/>
      <c r="B9536" s="12"/>
      <c r="C9536" s="13"/>
      <c r="D9536" s="13"/>
      <c r="E9536" s="13"/>
      <c r="F9536" s="13"/>
    </row>
    <row r="9537" spans="1:6">
      <c r="A9537" s="112"/>
      <c r="B9537" s="12"/>
      <c r="C9537" s="13"/>
      <c r="D9537" s="13"/>
      <c r="E9537" s="13"/>
      <c r="F9537" s="13"/>
    </row>
    <row r="9538" spans="1:6">
      <c r="A9538" s="112"/>
      <c r="B9538" s="12"/>
      <c r="C9538" s="13"/>
      <c r="D9538" s="13"/>
      <c r="E9538" s="13"/>
      <c r="F9538" s="13"/>
    </row>
    <row r="9539" spans="1:6">
      <c r="A9539" s="112"/>
      <c r="B9539" s="12"/>
      <c r="C9539" s="13"/>
      <c r="D9539" s="13"/>
      <c r="E9539" s="13"/>
      <c r="F9539" s="13"/>
    </row>
    <row r="9540" spans="1:6">
      <c r="A9540" s="112"/>
      <c r="B9540" s="12"/>
      <c r="C9540" s="13"/>
      <c r="D9540" s="13"/>
      <c r="E9540" s="13"/>
      <c r="F9540" s="13"/>
    </row>
    <row r="9541" spans="1:6">
      <c r="A9541" s="112"/>
      <c r="B9541" s="12"/>
      <c r="C9541" s="13"/>
      <c r="D9541" s="13"/>
      <c r="E9541" s="13"/>
      <c r="F9541" s="13"/>
    </row>
    <row r="9542" spans="1:6">
      <c r="A9542" s="112"/>
      <c r="B9542" s="12"/>
      <c r="C9542" s="13"/>
      <c r="D9542" s="13"/>
      <c r="E9542" s="13"/>
      <c r="F9542" s="13"/>
    </row>
    <row r="9543" spans="1:6">
      <c r="A9543" s="112"/>
      <c r="B9543" s="12"/>
      <c r="C9543" s="13"/>
      <c r="D9543" s="13"/>
      <c r="E9543" s="13"/>
      <c r="F9543" s="13"/>
    </row>
    <row r="9544" spans="1:6">
      <c r="A9544" s="112"/>
      <c r="B9544" s="12"/>
      <c r="C9544" s="13"/>
      <c r="D9544" s="13"/>
      <c r="E9544" s="13"/>
      <c r="F9544" s="13"/>
    </row>
    <row r="9545" spans="1:6">
      <c r="A9545" s="112"/>
      <c r="B9545" s="12"/>
      <c r="C9545" s="13"/>
      <c r="D9545" s="13"/>
      <c r="E9545" s="13"/>
      <c r="F9545" s="13"/>
    </row>
    <row r="9546" spans="1:6">
      <c r="A9546" s="112"/>
      <c r="B9546" s="12"/>
      <c r="C9546" s="13"/>
      <c r="D9546" s="13"/>
      <c r="E9546" s="13"/>
      <c r="F9546" s="13"/>
    </row>
    <row r="9547" spans="1:6">
      <c r="A9547" s="112"/>
      <c r="B9547" s="12"/>
      <c r="C9547" s="13"/>
      <c r="D9547" s="13"/>
      <c r="E9547" s="13"/>
      <c r="F9547" s="13"/>
    </row>
    <row r="9548" spans="1:6">
      <c r="A9548" s="112"/>
      <c r="B9548" s="12"/>
      <c r="C9548" s="13"/>
      <c r="D9548" s="13"/>
      <c r="E9548" s="13"/>
      <c r="F9548" s="13"/>
    </row>
    <row r="9549" spans="1:6">
      <c r="A9549" s="112"/>
      <c r="B9549" s="12"/>
      <c r="C9549" s="13"/>
      <c r="D9549" s="13"/>
      <c r="E9549" s="13"/>
      <c r="F9549" s="13"/>
    </row>
    <row r="9550" spans="1:6">
      <c r="A9550" s="112"/>
      <c r="B9550" s="12"/>
      <c r="C9550" s="13"/>
      <c r="D9550" s="13"/>
      <c r="E9550" s="13"/>
      <c r="F9550" s="13"/>
    </row>
    <row r="9551" spans="1:6">
      <c r="A9551" s="112"/>
      <c r="B9551" s="12"/>
      <c r="C9551" s="13"/>
      <c r="D9551" s="13"/>
      <c r="E9551" s="13"/>
      <c r="F9551" s="13"/>
    </row>
    <row r="9552" spans="1:6">
      <c r="A9552" s="112"/>
      <c r="B9552" s="12"/>
      <c r="C9552" s="13"/>
      <c r="D9552" s="13"/>
      <c r="E9552" s="13"/>
      <c r="F9552" s="13"/>
    </row>
    <row r="9553" spans="1:6">
      <c r="A9553" s="112"/>
      <c r="B9553" s="12"/>
      <c r="C9553" s="13"/>
      <c r="D9553" s="13"/>
      <c r="E9553" s="13"/>
      <c r="F9553" s="13"/>
    </row>
    <row r="9554" spans="1:6">
      <c r="A9554" s="112"/>
      <c r="B9554" s="12"/>
      <c r="C9554" s="13"/>
      <c r="D9554" s="13"/>
      <c r="E9554" s="13"/>
      <c r="F9554" s="13"/>
    </row>
    <row r="9555" spans="1:6">
      <c r="A9555" s="112"/>
      <c r="B9555" s="12"/>
      <c r="C9555" s="13"/>
      <c r="D9555" s="13"/>
      <c r="E9555" s="13"/>
      <c r="F9555" s="13"/>
    </row>
    <row r="9556" spans="1:6">
      <c r="A9556" s="112"/>
      <c r="B9556" s="12"/>
      <c r="C9556" s="13"/>
      <c r="D9556" s="13"/>
      <c r="E9556" s="13"/>
      <c r="F9556" s="13"/>
    </row>
    <row r="9557" spans="1:6">
      <c r="A9557" s="112"/>
      <c r="B9557" s="12"/>
      <c r="C9557" s="13"/>
      <c r="D9557" s="13"/>
      <c r="E9557" s="13"/>
      <c r="F9557" s="13"/>
    </row>
    <row r="9558" spans="1:6">
      <c r="A9558" s="112"/>
      <c r="B9558" s="12"/>
      <c r="C9558" s="13"/>
      <c r="D9558" s="13"/>
      <c r="E9558" s="13"/>
      <c r="F9558" s="13"/>
    </row>
    <row r="9559" spans="1:6">
      <c r="A9559" s="112"/>
      <c r="B9559" s="12"/>
      <c r="C9559" s="13"/>
      <c r="D9559" s="13"/>
      <c r="E9559" s="13"/>
      <c r="F9559" s="13"/>
    </row>
    <row r="9560" spans="1:6">
      <c r="A9560" s="112"/>
      <c r="B9560" s="12"/>
      <c r="C9560" s="13"/>
      <c r="D9560" s="13"/>
      <c r="E9560" s="13"/>
      <c r="F9560" s="13"/>
    </row>
    <row r="9561" spans="1:6">
      <c r="A9561" s="112"/>
      <c r="B9561" s="12"/>
      <c r="C9561" s="13"/>
      <c r="D9561" s="13"/>
      <c r="E9561" s="13"/>
      <c r="F9561" s="13"/>
    </row>
    <row r="9562" spans="1:6">
      <c r="A9562" s="112"/>
      <c r="B9562" s="12"/>
      <c r="C9562" s="13"/>
      <c r="D9562" s="13"/>
      <c r="E9562" s="13"/>
      <c r="F9562" s="13"/>
    </row>
    <row r="9563" spans="1:6">
      <c r="A9563" s="112"/>
      <c r="B9563" s="12"/>
      <c r="C9563" s="13"/>
      <c r="D9563" s="13"/>
      <c r="E9563" s="13"/>
      <c r="F9563" s="13"/>
    </row>
    <row r="9564" spans="1:6">
      <c r="A9564" s="112"/>
      <c r="B9564" s="12"/>
      <c r="C9564" s="13"/>
      <c r="D9564" s="13"/>
      <c r="E9564" s="13"/>
      <c r="F9564" s="13"/>
    </row>
    <row r="9565" spans="1:6">
      <c r="A9565" s="112"/>
      <c r="B9565" s="12"/>
      <c r="C9565" s="13"/>
      <c r="D9565" s="13"/>
      <c r="E9565" s="13"/>
      <c r="F9565" s="13"/>
    </row>
    <row r="9566" spans="1:6">
      <c r="A9566" s="112"/>
      <c r="B9566" s="12"/>
      <c r="C9566" s="13"/>
      <c r="D9566" s="13"/>
      <c r="E9566" s="13"/>
      <c r="F9566" s="13"/>
    </row>
    <row r="9567" spans="1:6">
      <c r="A9567" s="112"/>
      <c r="B9567" s="12"/>
      <c r="C9567" s="13"/>
      <c r="D9567" s="13"/>
      <c r="E9567" s="13"/>
      <c r="F9567" s="13"/>
    </row>
    <row r="9568" spans="1:6">
      <c r="A9568" s="112"/>
      <c r="B9568" s="12"/>
      <c r="C9568" s="13"/>
      <c r="D9568" s="13"/>
      <c r="E9568" s="13"/>
      <c r="F9568" s="13"/>
    </row>
    <row r="9569" spans="1:6">
      <c r="A9569" s="112"/>
      <c r="B9569" s="12"/>
      <c r="C9569" s="13"/>
      <c r="D9569" s="13"/>
      <c r="E9569" s="13"/>
      <c r="F9569" s="13"/>
    </row>
    <row r="9570" spans="1:6">
      <c r="A9570" s="112"/>
      <c r="B9570" s="12"/>
      <c r="C9570" s="13"/>
      <c r="D9570" s="13"/>
      <c r="E9570" s="13"/>
      <c r="F9570" s="13"/>
    </row>
    <row r="9571" spans="1:6">
      <c r="A9571" s="112"/>
      <c r="B9571" s="12"/>
      <c r="C9571" s="13"/>
      <c r="D9571" s="13"/>
      <c r="E9571" s="13"/>
      <c r="F9571" s="13"/>
    </row>
    <row r="9572" spans="1:6">
      <c r="A9572" s="112"/>
      <c r="B9572" s="12"/>
      <c r="C9572" s="13"/>
      <c r="D9572" s="13"/>
      <c r="E9572" s="13"/>
      <c r="F9572" s="13"/>
    </row>
    <row r="9573" spans="1:6">
      <c r="A9573" s="112"/>
      <c r="B9573" s="12"/>
      <c r="C9573" s="13"/>
      <c r="D9573" s="13"/>
      <c r="E9573" s="13"/>
      <c r="F9573" s="13"/>
    </row>
    <row r="9574" spans="1:6">
      <c r="A9574" s="112"/>
      <c r="B9574" s="12"/>
      <c r="C9574" s="13"/>
      <c r="D9574" s="13"/>
      <c r="E9574" s="13"/>
      <c r="F9574" s="13"/>
    </row>
    <row r="9575" spans="1:6">
      <c r="A9575" s="112"/>
      <c r="B9575" s="12"/>
      <c r="C9575" s="13"/>
      <c r="D9575" s="13"/>
      <c r="E9575" s="13"/>
      <c r="F9575" s="13"/>
    </row>
    <row r="9576" spans="1:6">
      <c r="A9576" s="112"/>
      <c r="B9576" s="12"/>
      <c r="C9576" s="13"/>
      <c r="D9576" s="13"/>
      <c r="E9576" s="13"/>
      <c r="F9576" s="13"/>
    </row>
    <row r="9577" spans="1:6">
      <c r="A9577" s="112"/>
      <c r="B9577" s="12"/>
      <c r="C9577" s="13"/>
      <c r="D9577" s="13"/>
      <c r="E9577" s="13"/>
      <c r="F9577" s="13"/>
    </row>
    <row r="9578" spans="1:6">
      <c r="A9578" s="112"/>
      <c r="B9578" s="12"/>
      <c r="C9578" s="13"/>
      <c r="D9578" s="13"/>
      <c r="E9578" s="13"/>
      <c r="F9578" s="13"/>
    </row>
    <row r="9579" spans="1:6">
      <c r="A9579" s="112"/>
      <c r="B9579" s="12"/>
      <c r="C9579" s="13"/>
      <c r="D9579" s="13"/>
      <c r="E9579" s="13"/>
      <c r="F9579" s="13"/>
    </row>
    <row r="9580" spans="1:6">
      <c r="A9580" s="112"/>
      <c r="B9580" s="12"/>
      <c r="C9580" s="13"/>
      <c r="D9580" s="13"/>
      <c r="E9580" s="13"/>
      <c r="F9580" s="13"/>
    </row>
    <row r="9581" spans="1:6">
      <c r="A9581" s="112"/>
      <c r="B9581" s="12"/>
      <c r="C9581" s="13"/>
      <c r="D9581" s="13"/>
      <c r="E9581" s="13"/>
      <c r="F9581" s="13"/>
    </row>
    <row r="9582" spans="1:6">
      <c r="A9582" s="112"/>
      <c r="B9582" s="12"/>
      <c r="C9582" s="13"/>
      <c r="D9582" s="13"/>
      <c r="E9582" s="13"/>
      <c r="F9582" s="13"/>
    </row>
    <row r="9583" spans="1:6">
      <c r="A9583" s="112"/>
      <c r="B9583" s="12"/>
      <c r="C9583" s="13"/>
      <c r="D9583" s="13"/>
      <c r="E9583" s="13"/>
      <c r="F9583" s="13"/>
    </row>
    <row r="9584" spans="1:6">
      <c r="A9584" s="112"/>
      <c r="B9584" s="12"/>
      <c r="C9584" s="13"/>
      <c r="D9584" s="13"/>
      <c r="E9584" s="13"/>
      <c r="F9584" s="13"/>
    </row>
    <row r="9585" spans="1:6">
      <c r="A9585" s="112"/>
      <c r="B9585" s="12"/>
      <c r="C9585" s="13"/>
      <c r="D9585" s="13"/>
      <c r="E9585" s="13"/>
      <c r="F9585" s="13"/>
    </row>
    <row r="9586" spans="1:6">
      <c r="A9586" s="112"/>
      <c r="B9586" s="12"/>
      <c r="C9586" s="13"/>
      <c r="D9586" s="13"/>
      <c r="E9586" s="13"/>
      <c r="F9586" s="13"/>
    </row>
    <row r="9587" spans="1:6">
      <c r="A9587" s="112"/>
      <c r="B9587" s="12"/>
      <c r="C9587" s="13"/>
      <c r="D9587" s="13"/>
      <c r="E9587" s="13"/>
      <c r="F9587" s="13"/>
    </row>
    <row r="9588" spans="1:6">
      <c r="A9588" s="112"/>
      <c r="B9588" s="12"/>
      <c r="C9588" s="13"/>
      <c r="D9588" s="13"/>
      <c r="E9588" s="13"/>
      <c r="F9588" s="13"/>
    </row>
    <row r="9589" spans="1:6">
      <c r="A9589" s="112"/>
      <c r="B9589" s="12"/>
      <c r="C9589" s="13"/>
      <c r="D9589" s="13"/>
      <c r="E9589" s="13"/>
      <c r="F9589" s="13"/>
    </row>
    <row r="9590" spans="1:6">
      <c r="A9590" s="112"/>
      <c r="B9590" s="12"/>
      <c r="C9590" s="13"/>
      <c r="D9590" s="13"/>
      <c r="E9590" s="13"/>
      <c r="F9590" s="13"/>
    </row>
    <row r="9591" spans="1:6">
      <c r="A9591" s="112"/>
      <c r="B9591" s="12"/>
      <c r="C9591" s="13"/>
      <c r="D9591" s="13"/>
      <c r="E9591" s="13"/>
      <c r="F9591" s="13"/>
    </row>
    <row r="9592" spans="1:6">
      <c r="A9592" s="112"/>
      <c r="B9592" s="12"/>
      <c r="C9592" s="13"/>
      <c r="D9592" s="13"/>
      <c r="E9592" s="13"/>
      <c r="F9592" s="13"/>
    </row>
    <row r="9593" spans="1:6">
      <c r="A9593" s="112"/>
      <c r="B9593" s="12"/>
      <c r="C9593" s="13"/>
      <c r="D9593" s="13"/>
      <c r="E9593" s="13"/>
      <c r="F9593" s="13"/>
    </row>
    <row r="9594" spans="1:6">
      <c r="A9594" s="112"/>
      <c r="B9594" s="12"/>
      <c r="C9594" s="13"/>
      <c r="D9594" s="13"/>
      <c r="E9594" s="13"/>
      <c r="F9594" s="13"/>
    </row>
    <row r="9595" spans="1:6">
      <c r="A9595" s="112"/>
      <c r="B9595" s="12"/>
      <c r="C9595" s="13"/>
      <c r="D9595" s="13"/>
      <c r="E9595" s="13"/>
      <c r="F9595" s="13"/>
    </row>
    <row r="9596" spans="1:6">
      <c r="A9596" s="112"/>
      <c r="B9596" s="12"/>
      <c r="C9596" s="13"/>
      <c r="D9596" s="13"/>
      <c r="E9596" s="13"/>
      <c r="F9596" s="13"/>
    </row>
    <row r="9597" spans="1:6">
      <c r="A9597" s="112"/>
      <c r="B9597" s="12"/>
      <c r="C9597" s="13"/>
      <c r="D9597" s="13"/>
      <c r="E9597" s="13"/>
      <c r="F9597" s="13"/>
    </row>
    <row r="9598" spans="1:6">
      <c r="A9598" s="112"/>
      <c r="B9598" s="12"/>
      <c r="C9598" s="13"/>
      <c r="D9598" s="13"/>
      <c r="E9598" s="13"/>
      <c r="F9598" s="13"/>
    </row>
    <row r="9599" spans="1:6">
      <c r="A9599" s="112"/>
      <c r="B9599" s="12"/>
      <c r="C9599" s="13"/>
      <c r="D9599" s="13"/>
      <c r="E9599" s="13"/>
      <c r="F9599" s="13"/>
    </row>
    <row r="9600" spans="1:6">
      <c r="A9600" s="112"/>
      <c r="B9600" s="12"/>
      <c r="C9600" s="13"/>
      <c r="D9600" s="13"/>
      <c r="E9600" s="13"/>
      <c r="F9600" s="13"/>
    </row>
    <row r="9601" spans="1:6">
      <c r="A9601" s="112"/>
      <c r="B9601" s="12"/>
      <c r="C9601" s="13"/>
      <c r="D9601" s="13"/>
      <c r="E9601" s="13"/>
      <c r="F9601" s="13"/>
    </row>
    <row r="9602" spans="1:6">
      <c r="A9602" s="112"/>
      <c r="B9602" s="12"/>
      <c r="C9602" s="13"/>
      <c r="D9602" s="13"/>
      <c r="E9602" s="13"/>
      <c r="F9602" s="13"/>
    </row>
    <row r="9603" spans="1:6">
      <c r="A9603" s="112"/>
      <c r="B9603" s="12"/>
      <c r="C9603" s="13"/>
      <c r="D9603" s="13"/>
      <c r="E9603" s="13"/>
      <c r="F9603" s="13"/>
    </row>
    <row r="9604" spans="1:6">
      <c r="A9604" s="112"/>
      <c r="B9604" s="12"/>
      <c r="C9604" s="13"/>
      <c r="D9604" s="13"/>
      <c r="E9604" s="13"/>
      <c r="F9604" s="13"/>
    </row>
    <row r="9605" spans="1:6">
      <c r="A9605" s="112"/>
      <c r="B9605" s="12"/>
      <c r="C9605" s="13"/>
      <c r="D9605" s="13"/>
      <c r="E9605" s="13"/>
      <c r="F9605" s="13"/>
    </row>
    <row r="9606" spans="1:6">
      <c r="A9606" s="112"/>
      <c r="B9606" s="12"/>
      <c r="C9606" s="13"/>
      <c r="D9606" s="13"/>
      <c r="E9606" s="13"/>
      <c r="F9606" s="13"/>
    </row>
    <row r="9607" spans="1:6">
      <c r="A9607" s="112"/>
      <c r="B9607" s="12"/>
      <c r="C9607" s="13"/>
      <c r="D9607" s="13"/>
      <c r="E9607" s="13"/>
      <c r="F9607" s="13"/>
    </row>
    <row r="9608" spans="1:6">
      <c r="A9608" s="112"/>
      <c r="B9608" s="12"/>
      <c r="C9608" s="13"/>
      <c r="D9608" s="13"/>
      <c r="E9608" s="13"/>
      <c r="F9608" s="13"/>
    </row>
    <row r="9609" spans="1:6">
      <c r="A9609" s="112"/>
      <c r="B9609" s="12"/>
      <c r="C9609" s="13"/>
      <c r="D9609" s="13"/>
      <c r="E9609" s="13"/>
      <c r="F9609" s="13"/>
    </row>
    <row r="9610" spans="1:6">
      <c r="A9610" s="112"/>
      <c r="B9610" s="12"/>
      <c r="C9610" s="13"/>
      <c r="D9610" s="13"/>
      <c r="E9610" s="13"/>
      <c r="F9610" s="13"/>
    </row>
    <row r="9611" spans="1:6">
      <c r="A9611" s="112"/>
      <c r="B9611" s="12"/>
      <c r="C9611" s="13"/>
      <c r="D9611" s="13"/>
      <c r="E9611" s="13"/>
      <c r="F9611" s="13"/>
    </row>
    <row r="9612" spans="1:6">
      <c r="A9612" s="112"/>
      <c r="B9612" s="12"/>
      <c r="C9612" s="13"/>
      <c r="D9612" s="13"/>
      <c r="E9612" s="13"/>
      <c r="F9612" s="13"/>
    </row>
    <row r="9613" spans="1:6">
      <c r="A9613" s="112"/>
      <c r="B9613" s="12"/>
      <c r="C9613" s="13"/>
      <c r="D9613" s="13"/>
      <c r="E9613" s="13"/>
      <c r="F9613" s="13"/>
    </row>
    <row r="9614" spans="1:6">
      <c r="A9614" s="112"/>
      <c r="B9614" s="12"/>
      <c r="C9614" s="13"/>
      <c r="D9614" s="13"/>
      <c r="E9614" s="13"/>
      <c r="F9614" s="13"/>
    </row>
    <row r="9615" spans="1:6">
      <c r="A9615" s="112"/>
      <c r="B9615" s="12"/>
      <c r="C9615" s="13"/>
      <c r="D9615" s="13"/>
      <c r="E9615" s="13"/>
      <c r="F9615" s="13"/>
    </row>
    <row r="9616" spans="1:6">
      <c r="A9616" s="112"/>
      <c r="B9616" s="12"/>
      <c r="C9616" s="13"/>
      <c r="D9616" s="13"/>
      <c r="E9616" s="13"/>
      <c r="F9616" s="13"/>
    </row>
    <row r="9617" spans="1:6">
      <c r="A9617" s="112"/>
      <c r="B9617" s="12"/>
      <c r="C9617" s="13"/>
      <c r="D9617" s="13"/>
      <c r="E9617" s="13"/>
      <c r="F9617" s="13"/>
    </row>
    <row r="9618" spans="1:6">
      <c r="A9618" s="112"/>
      <c r="B9618" s="12"/>
      <c r="C9618" s="13"/>
      <c r="D9618" s="13"/>
      <c r="E9618" s="13"/>
      <c r="F9618" s="13"/>
    </row>
    <row r="9619" spans="1:6">
      <c r="A9619" s="112"/>
      <c r="B9619" s="12"/>
      <c r="C9619" s="13"/>
      <c r="D9619" s="13"/>
      <c r="E9619" s="13"/>
      <c r="F9619" s="13"/>
    </row>
    <row r="9620" spans="1:6">
      <c r="A9620" s="112"/>
      <c r="B9620" s="12"/>
      <c r="C9620" s="13"/>
      <c r="D9620" s="13"/>
      <c r="E9620" s="13"/>
      <c r="F9620" s="13"/>
    </row>
    <row r="9621" spans="1:6">
      <c r="A9621" s="112"/>
      <c r="B9621" s="12"/>
      <c r="C9621" s="13"/>
      <c r="D9621" s="13"/>
      <c r="E9621" s="13"/>
      <c r="F9621" s="13"/>
    </row>
    <row r="9622" spans="1:6">
      <c r="A9622" s="112"/>
      <c r="B9622" s="12"/>
      <c r="C9622" s="13"/>
      <c r="D9622" s="13"/>
      <c r="E9622" s="13"/>
      <c r="F9622" s="13"/>
    </row>
    <row r="9623" spans="1:6">
      <c r="A9623" s="112"/>
      <c r="B9623" s="12"/>
      <c r="C9623" s="13"/>
      <c r="D9623" s="13"/>
      <c r="E9623" s="13"/>
      <c r="F9623" s="13"/>
    </row>
    <row r="9624" spans="1:6">
      <c r="A9624" s="112"/>
      <c r="B9624" s="12"/>
      <c r="C9624" s="13"/>
      <c r="D9624" s="13"/>
      <c r="E9624" s="13"/>
      <c r="F9624" s="13"/>
    </row>
    <row r="9625" spans="1:6">
      <c r="A9625" s="112"/>
      <c r="B9625" s="12"/>
      <c r="C9625" s="13"/>
      <c r="D9625" s="13"/>
      <c r="E9625" s="13"/>
      <c r="F9625" s="13"/>
    </row>
    <row r="9626" spans="1:6">
      <c r="A9626" s="112"/>
      <c r="B9626" s="12"/>
      <c r="C9626" s="13"/>
      <c r="D9626" s="13"/>
      <c r="E9626" s="13"/>
      <c r="F9626" s="13"/>
    </row>
    <row r="9627" spans="1:6">
      <c r="A9627" s="112"/>
      <c r="B9627" s="12"/>
      <c r="C9627" s="13"/>
      <c r="D9627" s="13"/>
      <c r="E9627" s="13"/>
      <c r="F9627" s="13"/>
    </row>
    <row r="9628" spans="1:6">
      <c r="A9628" s="112"/>
      <c r="B9628" s="12"/>
      <c r="C9628" s="13"/>
      <c r="D9628" s="13"/>
      <c r="E9628" s="13"/>
      <c r="F9628" s="13"/>
    </row>
    <row r="9629" spans="1:6">
      <c r="A9629" s="112"/>
      <c r="B9629" s="12"/>
      <c r="C9629" s="13"/>
      <c r="D9629" s="13"/>
      <c r="E9629" s="13"/>
      <c r="F9629" s="13"/>
    </row>
    <row r="9630" spans="1:6">
      <c r="A9630" s="112"/>
      <c r="B9630" s="12"/>
      <c r="C9630" s="13"/>
      <c r="D9630" s="13"/>
      <c r="E9630" s="13"/>
      <c r="F9630" s="13"/>
    </row>
    <row r="9631" spans="1:6">
      <c r="A9631" s="112"/>
      <c r="B9631" s="12"/>
      <c r="C9631" s="13"/>
      <c r="D9631" s="13"/>
      <c r="E9631" s="13"/>
      <c r="F9631" s="13"/>
    </row>
    <row r="9632" spans="1:6">
      <c r="A9632" s="112"/>
      <c r="B9632" s="12"/>
      <c r="C9632" s="13"/>
      <c r="D9632" s="13"/>
      <c r="E9632" s="13"/>
      <c r="F9632" s="13"/>
    </row>
    <row r="9633" spans="1:6">
      <c r="A9633" s="112"/>
      <c r="B9633" s="12"/>
      <c r="C9633" s="13"/>
      <c r="D9633" s="13"/>
      <c r="E9633" s="13"/>
      <c r="F9633" s="13"/>
    </row>
    <row r="9634" spans="1:6">
      <c r="A9634" s="112"/>
      <c r="B9634" s="12"/>
      <c r="C9634" s="13"/>
      <c r="D9634" s="13"/>
      <c r="E9634" s="13"/>
      <c r="F9634" s="13"/>
    </row>
    <row r="9635" spans="1:6">
      <c r="A9635" s="112"/>
      <c r="B9635" s="12"/>
      <c r="C9635" s="13"/>
      <c r="D9635" s="13"/>
      <c r="E9635" s="13"/>
      <c r="F9635" s="13"/>
    </row>
    <row r="9636" spans="1:6">
      <c r="A9636" s="112"/>
      <c r="B9636" s="12"/>
      <c r="C9636" s="13"/>
      <c r="D9636" s="13"/>
      <c r="E9636" s="13"/>
      <c r="F9636" s="13"/>
    </row>
    <row r="9637" spans="1:6">
      <c r="A9637" s="112"/>
      <c r="B9637" s="12"/>
      <c r="C9637" s="13"/>
      <c r="D9637" s="13"/>
      <c r="E9637" s="13"/>
      <c r="F9637" s="13"/>
    </row>
    <row r="9638" spans="1:6">
      <c r="A9638" s="112"/>
      <c r="B9638" s="12"/>
      <c r="C9638" s="13"/>
      <c r="D9638" s="13"/>
      <c r="E9638" s="13"/>
      <c r="F9638" s="13"/>
    </row>
    <row r="9639" spans="1:6">
      <c r="A9639" s="112"/>
      <c r="B9639" s="12"/>
      <c r="C9639" s="13"/>
      <c r="D9639" s="13"/>
      <c r="E9639" s="13"/>
      <c r="F9639" s="13"/>
    </row>
    <row r="9640" spans="1:6">
      <c r="A9640" s="112"/>
      <c r="B9640" s="12"/>
      <c r="C9640" s="13"/>
      <c r="D9640" s="13"/>
      <c r="E9640" s="13"/>
      <c r="F9640" s="13"/>
    </row>
    <row r="9641" spans="1:6">
      <c r="A9641" s="112"/>
      <c r="B9641" s="12"/>
      <c r="C9641" s="13"/>
      <c r="D9641" s="13"/>
      <c r="E9641" s="13"/>
      <c r="F9641" s="13"/>
    </row>
    <row r="9642" spans="1:6">
      <c r="A9642" s="112"/>
      <c r="B9642" s="12"/>
      <c r="C9642" s="13"/>
      <c r="D9642" s="13"/>
      <c r="E9642" s="13"/>
      <c r="F9642" s="13"/>
    </row>
    <row r="9643" spans="1:6">
      <c r="A9643" s="112"/>
      <c r="B9643" s="12"/>
      <c r="C9643" s="13"/>
      <c r="D9643" s="13"/>
      <c r="E9643" s="13"/>
      <c r="F9643" s="13"/>
    </row>
    <row r="9644" spans="1:6">
      <c r="A9644" s="112"/>
      <c r="B9644" s="12"/>
      <c r="C9644" s="13"/>
      <c r="D9644" s="13"/>
      <c r="E9644" s="13"/>
      <c r="F9644" s="13"/>
    </row>
    <row r="9645" spans="1:6">
      <c r="A9645" s="112"/>
      <c r="B9645" s="12"/>
      <c r="C9645" s="13"/>
      <c r="D9645" s="13"/>
      <c r="E9645" s="13"/>
      <c r="F9645" s="13"/>
    </row>
    <row r="9646" spans="1:6">
      <c r="A9646" s="112"/>
      <c r="B9646" s="12"/>
      <c r="C9646" s="13"/>
      <c r="D9646" s="13"/>
      <c r="E9646" s="13"/>
      <c r="F9646" s="13"/>
    </row>
    <row r="9647" spans="1:6">
      <c r="A9647" s="112"/>
      <c r="B9647" s="12"/>
      <c r="C9647" s="13"/>
      <c r="D9647" s="13"/>
      <c r="E9647" s="13"/>
      <c r="F9647" s="13"/>
    </row>
    <row r="9648" spans="1:6">
      <c r="A9648" s="112"/>
      <c r="B9648" s="12"/>
      <c r="C9648" s="13"/>
      <c r="D9648" s="13"/>
      <c r="E9648" s="13"/>
      <c r="F9648" s="13"/>
    </row>
    <row r="9649" spans="1:6">
      <c r="A9649" s="112"/>
      <c r="B9649" s="12"/>
      <c r="C9649" s="13"/>
      <c r="D9649" s="13"/>
      <c r="E9649" s="13"/>
      <c r="F9649" s="13"/>
    </row>
    <row r="9650" spans="1:6">
      <c r="A9650" s="112"/>
      <c r="B9650" s="12"/>
      <c r="C9650" s="13"/>
      <c r="D9650" s="13"/>
      <c r="E9650" s="13"/>
      <c r="F9650" s="13"/>
    </row>
    <row r="9651" spans="1:6">
      <c r="A9651" s="112"/>
      <c r="B9651" s="12"/>
      <c r="C9651" s="13"/>
      <c r="D9651" s="13"/>
      <c r="E9651" s="13"/>
      <c r="F9651" s="13"/>
    </row>
    <row r="9652" spans="1:6">
      <c r="A9652" s="112"/>
      <c r="B9652" s="12"/>
      <c r="C9652" s="13"/>
      <c r="D9652" s="13"/>
      <c r="E9652" s="13"/>
      <c r="F9652" s="13"/>
    </row>
    <row r="9653" spans="1:6">
      <c r="A9653" s="112"/>
      <c r="B9653" s="12"/>
      <c r="C9653" s="13"/>
      <c r="D9653" s="13"/>
      <c r="E9653" s="13"/>
      <c r="F9653" s="13"/>
    </row>
    <row r="9654" spans="1:6">
      <c r="A9654" s="112"/>
      <c r="B9654" s="12"/>
      <c r="C9654" s="13"/>
      <c r="D9654" s="13"/>
      <c r="E9654" s="13"/>
      <c r="F9654" s="13"/>
    </row>
    <row r="9655" spans="1:6">
      <c r="A9655" s="112"/>
      <c r="B9655" s="12"/>
      <c r="C9655" s="13"/>
      <c r="D9655" s="13"/>
      <c r="E9655" s="13"/>
      <c r="F9655" s="13"/>
    </row>
    <row r="9656" spans="1:6">
      <c r="A9656" s="112"/>
      <c r="B9656" s="12"/>
      <c r="C9656" s="13"/>
      <c r="D9656" s="13"/>
      <c r="E9656" s="13"/>
      <c r="F9656" s="13"/>
    </row>
    <row r="9657" spans="1:6">
      <c r="A9657" s="112"/>
      <c r="B9657" s="12"/>
      <c r="C9657" s="13"/>
      <c r="D9657" s="13"/>
      <c r="E9657" s="13"/>
      <c r="F9657" s="13"/>
    </row>
    <row r="9658" spans="1:6">
      <c r="A9658" s="112"/>
      <c r="B9658" s="12"/>
      <c r="C9658" s="13"/>
      <c r="D9658" s="13"/>
      <c r="E9658" s="13"/>
      <c r="F9658" s="13"/>
    </row>
    <row r="9659" spans="1:6">
      <c r="A9659" s="112"/>
      <c r="B9659" s="12"/>
      <c r="C9659" s="13"/>
      <c r="D9659" s="13"/>
      <c r="E9659" s="13"/>
      <c r="F9659" s="13"/>
    </row>
    <row r="9660" spans="1:6">
      <c r="A9660" s="112"/>
      <c r="B9660" s="12"/>
      <c r="C9660" s="13"/>
      <c r="D9660" s="13"/>
      <c r="E9660" s="13"/>
      <c r="F9660" s="13"/>
    </row>
    <row r="9661" spans="1:6">
      <c r="A9661" s="112"/>
      <c r="B9661" s="12"/>
      <c r="C9661" s="13"/>
      <c r="D9661" s="13"/>
      <c r="E9661" s="13"/>
      <c r="F9661" s="13"/>
    </row>
    <row r="9662" spans="1:6">
      <c r="A9662" s="112"/>
      <c r="B9662" s="12"/>
      <c r="C9662" s="13"/>
      <c r="D9662" s="13"/>
      <c r="E9662" s="13"/>
      <c r="F9662" s="13"/>
    </row>
    <row r="9663" spans="1:6">
      <c r="A9663" s="112"/>
      <c r="B9663" s="12"/>
      <c r="C9663" s="13"/>
      <c r="D9663" s="13"/>
      <c r="E9663" s="13"/>
      <c r="F9663" s="13"/>
    </row>
    <row r="9664" spans="1:6">
      <c r="A9664" s="112"/>
      <c r="B9664" s="12"/>
      <c r="C9664" s="13"/>
      <c r="D9664" s="13"/>
      <c r="E9664" s="13"/>
      <c r="F9664" s="13"/>
    </row>
    <row r="9665" spans="1:6">
      <c r="A9665" s="112"/>
      <c r="B9665" s="12"/>
      <c r="C9665" s="13"/>
      <c r="D9665" s="13"/>
      <c r="E9665" s="13"/>
      <c r="F9665" s="13"/>
    </row>
    <row r="9666" spans="1:6">
      <c r="A9666" s="112"/>
      <c r="B9666" s="12"/>
      <c r="C9666" s="13"/>
      <c r="D9666" s="13"/>
      <c r="E9666" s="13"/>
      <c r="F9666" s="13"/>
    </row>
    <row r="9667" spans="1:6">
      <c r="A9667" s="112"/>
      <c r="B9667" s="12"/>
      <c r="C9667" s="13"/>
      <c r="D9667" s="13"/>
      <c r="E9667" s="13"/>
      <c r="F9667" s="13"/>
    </row>
    <row r="9668" spans="1:6">
      <c r="A9668" s="112"/>
      <c r="B9668" s="12"/>
      <c r="C9668" s="13"/>
      <c r="D9668" s="13"/>
      <c r="E9668" s="13"/>
      <c r="F9668" s="13"/>
    </row>
    <row r="9669" spans="1:6">
      <c r="A9669" s="112"/>
      <c r="B9669" s="12"/>
      <c r="C9669" s="13"/>
      <c r="D9669" s="13"/>
      <c r="E9669" s="13"/>
      <c r="F9669" s="13"/>
    </row>
    <row r="9670" spans="1:6">
      <c r="A9670" s="112"/>
      <c r="B9670" s="12"/>
      <c r="C9670" s="13"/>
      <c r="D9670" s="13"/>
      <c r="E9670" s="13"/>
      <c r="F9670" s="13"/>
    </row>
    <row r="9671" spans="1:6">
      <c r="A9671" s="112"/>
      <c r="B9671" s="12"/>
      <c r="C9671" s="13"/>
      <c r="D9671" s="13"/>
      <c r="E9671" s="13"/>
      <c r="F9671" s="13"/>
    </row>
    <row r="9672" spans="1:6">
      <c r="A9672" s="112"/>
      <c r="B9672" s="12"/>
      <c r="C9672" s="13"/>
      <c r="D9672" s="13"/>
      <c r="E9672" s="13"/>
      <c r="F9672" s="13"/>
    </row>
    <row r="9673" spans="1:6">
      <c r="A9673" s="112"/>
      <c r="B9673" s="12"/>
      <c r="C9673" s="13"/>
      <c r="D9673" s="13"/>
      <c r="E9673" s="13"/>
      <c r="F9673" s="13"/>
    </row>
    <row r="9674" spans="1:6">
      <c r="A9674" s="112"/>
      <c r="B9674" s="12"/>
      <c r="C9674" s="13"/>
      <c r="D9674" s="13"/>
      <c r="E9674" s="13"/>
      <c r="F9674" s="13"/>
    </row>
    <row r="9675" spans="1:6">
      <c r="A9675" s="112"/>
      <c r="B9675" s="12"/>
      <c r="C9675" s="13"/>
      <c r="D9675" s="13"/>
      <c r="E9675" s="13"/>
      <c r="F9675" s="13"/>
    </row>
    <row r="9676" spans="1:6">
      <c r="A9676" s="112"/>
      <c r="B9676" s="12"/>
      <c r="C9676" s="13"/>
      <c r="D9676" s="13"/>
      <c r="E9676" s="13"/>
      <c r="F9676" s="13"/>
    </row>
    <row r="9677" spans="1:6">
      <c r="A9677" s="112"/>
      <c r="B9677" s="12"/>
      <c r="C9677" s="13"/>
      <c r="D9677" s="13"/>
      <c r="E9677" s="13"/>
      <c r="F9677" s="13"/>
    </row>
    <row r="9678" spans="1:6">
      <c r="A9678" s="112"/>
      <c r="B9678" s="12"/>
      <c r="C9678" s="13"/>
      <c r="D9678" s="13"/>
      <c r="E9678" s="13"/>
      <c r="F9678" s="13"/>
    </row>
    <row r="9679" spans="1:6">
      <c r="A9679" s="112"/>
      <c r="B9679" s="12"/>
      <c r="C9679" s="13"/>
      <c r="D9679" s="13"/>
      <c r="E9679" s="13"/>
      <c r="F9679" s="13"/>
    </row>
    <row r="9680" spans="1:6">
      <c r="A9680" s="112"/>
      <c r="B9680" s="12"/>
      <c r="C9680" s="13"/>
      <c r="D9680" s="13"/>
      <c r="E9680" s="13"/>
      <c r="F9680" s="13"/>
    </row>
    <row r="9681" spans="1:6">
      <c r="A9681" s="112"/>
      <c r="B9681" s="12"/>
      <c r="C9681" s="13"/>
      <c r="D9681" s="13"/>
      <c r="E9681" s="13"/>
      <c r="F9681" s="13"/>
    </row>
    <row r="9682" spans="1:6">
      <c r="A9682" s="112"/>
      <c r="B9682" s="12"/>
      <c r="C9682" s="13"/>
      <c r="D9682" s="13"/>
      <c r="E9682" s="13"/>
      <c r="F9682" s="13"/>
    </row>
    <row r="9683" spans="1:6">
      <c r="A9683" s="112"/>
      <c r="B9683" s="12"/>
      <c r="C9683" s="13"/>
      <c r="D9683" s="13"/>
      <c r="E9683" s="13"/>
      <c r="F9683" s="13"/>
    </row>
    <row r="9684" spans="1:6">
      <c r="A9684" s="112"/>
      <c r="B9684" s="12"/>
      <c r="C9684" s="13"/>
      <c r="D9684" s="13"/>
      <c r="E9684" s="13"/>
      <c r="F9684" s="13"/>
    </row>
    <row r="9685" spans="1:6">
      <c r="A9685" s="112"/>
      <c r="B9685" s="12"/>
      <c r="C9685" s="13"/>
      <c r="D9685" s="13"/>
      <c r="E9685" s="13"/>
      <c r="F9685" s="13"/>
    </row>
    <row r="9686" spans="1:6">
      <c r="A9686" s="112"/>
      <c r="B9686" s="12"/>
      <c r="C9686" s="13"/>
      <c r="D9686" s="13"/>
      <c r="E9686" s="13"/>
      <c r="F9686" s="13"/>
    </row>
    <row r="9687" spans="1:6">
      <c r="A9687" s="112"/>
      <c r="B9687" s="12"/>
      <c r="C9687" s="13"/>
      <c r="D9687" s="13"/>
      <c r="E9687" s="13"/>
      <c r="F9687" s="13"/>
    </row>
    <row r="9688" spans="1:6">
      <c r="A9688" s="112"/>
      <c r="B9688" s="12"/>
      <c r="C9688" s="13"/>
      <c r="D9688" s="13"/>
      <c r="E9688" s="13"/>
      <c r="F9688" s="13"/>
    </row>
    <row r="9689" spans="1:6">
      <c r="A9689" s="112"/>
      <c r="B9689" s="12"/>
      <c r="C9689" s="13"/>
      <c r="D9689" s="13"/>
      <c r="E9689" s="13"/>
      <c r="F9689" s="13"/>
    </row>
    <row r="9690" spans="1:6">
      <c r="A9690" s="112"/>
      <c r="B9690" s="12"/>
      <c r="C9690" s="13"/>
      <c r="D9690" s="13"/>
      <c r="E9690" s="13"/>
      <c r="F9690" s="13"/>
    </row>
    <row r="9691" spans="1:6">
      <c r="A9691" s="112"/>
      <c r="B9691" s="12"/>
      <c r="C9691" s="13"/>
      <c r="D9691" s="13"/>
      <c r="E9691" s="13"/>
      <c r="F9691" s="13"/>
    </row>
    <row r="9692" spans="1:6">
      <c r="A9692" s="112"/>
      <c r="B9692" s="12"/>
      <c r="C9692" s="13"/>
      <c r="D9692" s="13"/>
      <c r="E9692" s="13"/>
      <c r="F9692" s="13"/>
    </row>
    <row r="9693" spans="1:6">
      <c r="A9693" s="112"/>
      <c r="B9693" s="12"/>
      <c r="C9693" s="13"/>
      <c r="D9693" s="13"/>
      <c r="E9693" s="13"/>
      <c r="F9693" s="13"/>
    </row>
    <row r="9694" spans="1:6">
      <c r="A9694" s="112"/>
      <c r="B9694" s="12"/>
      <c r="C9694" s="13"/>
      <c r="D9694" s="13"/>
      <c r="E9694" s="13"/>
      <c r="F9694" s="13"/>
    </row>
    <row r="9695" spans="1:6">
      <c r="A9695" s="112"/>
      <c r="B9695" s="12"/>
      <c r="C9695" s="13"/>
      <c r="D9695" s="13"/>
      <c r="E9695" s="13"/>
      <c r="F9695" s="13"/>
    </row>
    <row r="9696" spans="1:6">
      <c r="A9696" s="112"/>
      <c r="B9696" s="12"/>
      <c r="C9696" s="13"/>
      <c r="D9696" s="13"/>
      <c r="E9696" s="13"/>
      <c r="F9696" s="13"/>
    </row>
    <row r="9697" spans="1:6">
      <c r="A9697" s="112"/>
      <c r="B9697" s="12"/>
      <c r="C9697" s="13"/>
      <c r="D9697" s="13"/>
      <c r="E9697" s="13"/>
      <c r="F9697" s="13"/>
    </row>
    <row r="9698" spans="1:6">
      <c r="A9698" s="112"/>
      <c r="B9698" s="12"/>
      <c r="C9698" s="13"/>
      <c r="D9698" s="13"/>
      <c r="E9698" s="13"/>
      <c r="F9698" s="13"/>
    </row>
    <row r="9699" spans="1:6">
      <c r="A9699" s="112"/>
      <c r="B9699" s="12"/>
      <c r="C9699" s="13"/>
      <c r="D9699" s="13"/>
      <c r="E9699" s="13"/>
      <c r="F9699" s="13"/>
    </row>
    <row r="9700" spans="1:6">
      <c r="A9700" s="112"/>
      <c r="B9700" s="12"/>
      <c r="C9700" s="13"/>
      <c r="D9700" s="13"/>
      <c r="E9700" s="13"/>
      <c r="F9700" s="13"/>
    </row>
    <row r="9701" spans="1:6">
      <c r="A9701" s="112"/>
      <c r="B9701" s="12"/>
      <c r="C9701" s="13"/>
      <c r="D9701" s="13"/>
      <c r="E9701" s="13"/>
      <c r="F9701" s="13"/>
    </row>
    <row r="9702" spans="1:6">
      <c r="A9702" s="112"/>
      <c r="B9702" s="12"/>
      <c r="C9702" s="13"/>
      <c r="D9702" s="13"/>
      <c r="E9702" s="13"/>
      <c r="F9702" s="13"/>
    </row>
    <row r="9703" spans="1:6">
      <c r="A9703" s="112"/>
      <c r="B9703" s="12"/>
      <c r="C9703" s="13"/>
      <c r="D9703" s="13"/>
      <c r="E9703" s="13"/>
      <c r="F9703" s="13"/>
    </row>
    <row r="9704" spans="1:6">
      <c r="A9704" s="112"/>
      <c r="B9704" s="12"/>
      <c r="C9704" s="13"/>
      <c r="D9704" s="13"/>
      <c r="E9704" s="13"/>
      <c r="F9704" s="13"/>
    </row>
    <row r="9705" spans="1:6">
      <c r="A9705" s="112"/>
      <c r="B9705" s="12"/>
      <c r="C9705" s="13"/>
      <c r="D9705" s="13"/>
      <c r="E9705" s="13"/>
      <c r="F9705" s="13"/>
    </row>
    <row r="9706" spans="1:6">
      <c r="A9706" s="112"/>
      <c r="B9706" s="12"/>
      <c r="C9706" s="13"/>
      <c r="D9706" s="13"/>
      <c r="E9706" s="13"/>
      <c r="F9706" s="13"/>
    </row>
    <row r="9707" spans="1:6">
      <c r="A9707" s="112"/>
      <c r="B9707" s="12"/>
      <c r="C9707" s="13"/>
      <c r="D9707" s="13"/>
      <c r="E9707" s="13"/>
      <c r="F9707" s="13"/>
    </row>
    <row r="9708" spans="1:6">
      <c r="A9708" s="112"/>
      <c r="B9708" s="12"/>
      <c r="C9708" s="13"/>
      <c r="D9708" s="13"/>
      <c r="E9708" s="13"/>
      <c r="F9708" s="13"/>
    </row>
    <row r="9709" spans="1:6">
      <c r="A9709" s="112"/>
      <c r="B9709" s="12"/>
      <c r="C9709" s="13"/>
      <c r="D9709" s="13"/>
      <c r="E9709" s="13"/>
      <c r="F9709" s="13"/>
    </row>
    <row r="9710" spans="1:6">
      <c r="A9710" s="112"/>
      <c r="B9710" s="12"/>
      <c r="C9710" s="13"/>
      <c r="D9710" s="13"/>
      <c r="E9710" s="13"/>
      <c r="F9710" s="13"/>
    </row>
    <row r="9711" spans="1:6">
      <c r="A9711" s="112"/>
      <c r="B9711" s="12"/>
      <c r="C9711" s="13"/>
      <c r="D9711" s="13"/>
      <c r="E9711" s="13"/>
      <c r="F9711" s="13"/>
    </row>
    <row r="9712" spans="1:6">
      <c r="A9712" s="112"/>
      <c r="B9712" s="12"/>
      <c r="C9712" s="13"/>
      <c r="D9712" s="13"/>
      <c r="E9712" s="13"/>
      <c r="F9712" s="13"/>
    </row>
    <row r="9713" spans="1:6">
      <c r="A9713" s="112"/>
      <c r="B9713" s="12"/>
      <c r="C9713" s="13"/>
      <c r="D9713" s="13"/>
      <c r="E9713" s="13"/>
      <c r="F9713" s="13"/>
    </row>
    <row r="9714" spans="1:6">
      <c r="A9714" s="112"/>
      <c r="B9714" s="12"/>
      <c r="C9714" s="13"/>
      <c r="D9714" s="13"/>
      <c r="E9714" s="13"/>
      <c r="F9714" s="13"/>
    </row>
    <row r="9715" spans="1:6">
      <c r="A9715" s="112"/>
      <c r="B9715" s="12"/>
      <c r="C9715" s="13"/>
      <c r="D9715" s="13"/>
      <c r="E9715" s="13"/>
      <c r="F9715" s="13"/>
    </row>
    <row r="9716" spans="1:6">
      <c r="A9716" s="112"/>
      <c r="B9716" s="12"/>
      <c r="C9716" s="13"/>
      <c r="D9716" s="13"/>
      <c r="E9716" s="13"/>
      <c r="F9716" s="13"/>
    </row>
    <row r="9717" spans="1:6">
      <c r="A9717" s="112"/>
      <c r="B9717" s="12"/>
      <c r="C9717" s="13"/>
      <c r="D9717" s="13"/>
      <c r="E9717" s="13"/>
      <c r="F9717" s="13"/>
    </row>
    <row r="9718" spans="1:6">
      <c r="A9718" s="112"/>
      <c r="B9718" s="12"/>
      <c r="C9718" s="13"/>
      <c r="D9718" s="13"/>
      <c r="E9718" s="13"/>
      <c r="F9718" s="13"/>
    </row>
    <row r="9719" spans="1:6">
      <c r="A9719" s="112"/>
      <c r="B9719" s="12"/>
      <c r="C9719" s="13"/>
      <c r="D9719" s="13"/>
      <c r="E9719" s="13"/>
      <c r="F9719" s="13"/>
    </row>
    <row r="9720" spans="1:6">
      <c r="A9720" s="112"/>
      <c r="B9720" s="12"/>
      <c r="C9720" s="13"/>
      <c r="D9720" s="13"/>
      <c r="E9720" s="13"/>
      <c r="F9720" s="13"/>
    </row>
    <row r="9721" spans="1:6">
      <c r="A9721" s="112"/>
      <c r="B9721" s="12"/>
      <c r="C9721" s="13"/>
      <c r="D9721" s="13"/>
      <c r="E9721" s="13"/>
      <c r="F9721" s="13"/>
    </row>
    <row r="9722" spans="1:6">
      <c r="A9722" s="112"/>
      <c r="B9722" s="12"/>
      <c r="C9722" s="13"/>
      <c r="D9722" s="13"/>
      <c r="E9722" s="13"/>
      <c r="F9722" s="13"/>
    </row>
    <row r="9723" spans="1:6">
      <c r="A9723" s="112"/>
      <c r="B9723" s="12"/>
      <c r="C9723" s="13"/>
      <c r="D9723" s="13"/>
      <c r="E9723" s="13"/>
      <c r="F9723" s="13"/>
    </row>
    <row r="9724" spans="1:6">
      <c r="A9724" s="112"/>
      <c r="B9724" s="12"/>
      <c r="C9724" s="13"/>
      <c r="D9724" s="13"/>
      <c r="E9724" s="13"/>
      <c r="F9724" s="13"/>
    </row>
    <row r="9725" spans="1:6">
      <c r="A9725" s="112"/>
      <c r="B9725" s="12"/>
      <c r="C9725" s="13"/>
      <c r="D9725" s="13"/>
      <c r="E9725" s="13"/>
      <c r="F9725" s="13"/>
    </row>
    <row r="9726" spans="1:6">
      <c r="A9726" s="112"/>
      <c r="B9726" s="12"/>
      <c r="C9726" s="13"/>
      <c r="D9726" s="13"/>
      <c r="E9726" s="13"/>
      <c r="F9726" s="13"/>
    </row>
    <row r="9727" spans="1:6">
      <c r="A9727" s="112"/>
      <c r="B9727" s="12"/>
      <c r="C9727" s="13"/>
      <c r="D9727" s="13"/>
      <c r="E9727" s="13"/>
      <c r="F9727" s="13"/>
    </row>
    <row r="9728" spans="1:6">
      <c r="A9728" s="112"/>
      <c r="B9728" s="12"/>
      <c r="C9728" s="13"/>
      <c r="D9728" s="13"/>
      <c r="E9728" s="13"/>
      <c r="F9728" s="13"/>
    </row>
    <row r="9729" spans="1:6">
      <c r="A9729" s="112"/>
      <c r="B9729" s="12"/>
      <c r="C9729" s="13"/>
      <c r="D9729" s="13"/>
      <c r="E9729" s="13"/>
      <c r="F9729" s="13"/>
    </row>
    <row r="9730" spans="1:6">
      <c r="A9730" s="112"/>
      <c r="B9730" s="12"/>
      <c r="C9730" s="13"/>
      <c r="D9730" s="13"/>
      <c r="E9730" s="13"/>
      <c r="F9730" s="13"/>
    </row>
    <row r="9731" spans="1:6">
      <c r="A9731" s="112"/>
      <c r="B9731" s="12"/>
      <c r="C9731" s="13"/>
      <c r="D9731" s="13"/>
      <c r="E9731" s="13"/>
      <c r="F9731" s="13"/>
    </row>
    <row r="9732" spans="1:6">
      <c r="A9732" s="112"/>
      <c r="B9732" s="12"/>
      <c r="C9732" s="13"/>
      <c r="D9732" s="13"/>
      <c r="E9732" s="13"/>
      <c r="F9732" s="13"/>
    </row>
    <row r="9733" spans="1:6">
      <c r="A9733" s="112"/>
      <c r="B9733" s="12"/>
      <c r="C9733" s="13"/>
      <c r="D9733" s="13"/>
      <c r="E9733" s="13"/>
      <c r="F9733" s="13"/>
    </row>
    <row r="9734" spans="1:6">
      <c r="A9734" s="112"/>
      <c r="B9734" s="12"/>
      <c r="C9734" s="13"/>
      <c r="D9734" s="13"/>
      <c r="E9734" s="13"/>
      <c r="F9734" s="13"/>
    </row>
    <row r="9735" spans="1:6">
      <c r="A9735" s="112"/>
      <c r="B9735" s="12"/>
      <c r="C9735" s="13"/>
      <c r="D9735" s="13"/>
      <c r="E9735" s="13"/>
      <c r="F9735" s="13"/>
    </row>
    <row r="9736" spans="1:6">
      <c r="A9736" s="112"/>
      <c r="B9736" s="12"/>
      <c r="C9736" s="13"/>
      <c r="D9736" s="13"/>
      <c r="E9736" s="13"/>
      <c r="F9736" s="13"/>
    </row>
    <row r="9737" spans="1:6">
      <c r="A9737" s="112"/>
      <c r="B9737" s="12"/>
      <c r="C9737" s="13"/>
      <c r="D9737" s="13"/>
      <c r="E9737" s="13"/>
      <c r="F9737" s="13"/>
    </row>
    <row r="9738" spans="1:6">
      <c r="A9738" s="112"/>
      <c r="B9738" s="12"/>
      <c r="C9738" s="13"/>
      <c r="D9738" s="13"/>
      <c r="E9738" s="13"/>
      <c r="F9738" s="13"/>
    </row>
    <row r="9739" spans="1:6">
      <c r="A9739" s="112"/>
      <c r="B9739" s="12"/>
      <c r="C9739" s="13"/>
      <c r="D9739" s="13"/>
      <c r="E9739" s="13"/>
      <c r="F9739" s="13"/>
    </row>
    <row r="9740" spans="1:6">
      <c r="A9740" s="112"/>
      <c r="B9740" s="12"/>
      <c r="C9740" s="13"/>
      <c r="D9740" s="13"/>
      <c r="E9740" s="13"/>
      <c r="F9740" s="13"/>
    </row>
    <row r="9741" spans="1:6">
      <c r="A9741" s="112"/>
      <c r="B9741" s="12"/>
      <c r="C9741" s="13"/>
      <c r="D9741" s="13"/>
      <c r="E9741" s="13"/>
      <c r="F9741" s="13"/>
    </row>
    <row r="9742" spans="1:6">
      <c r="A9742" s="112"/>
      <c r="B9742" s="12"/>
      <c r="C9742" s="13"/>
      <c r="D9742" s="13"/>
      <c r="E9742" s="13"/>
      <c r="F9742" s="13"/>
    </row>
    <row r="9743" spans="1:6">
      <c r="A9743" s="112"/>
      <c r="B9743" s="12"/>
      <c r="C9743" s="13"/>
      <c r="D9743" s="13"/>
      <c r="E9743" s="13"/>
      <c r="F9743" s="13"/>
    </row>
    <row r="9744" spans="1:6">
      <c r="A9744" s="112"/>
      <c r="B9744" s="12"/>
      <c r="C9744" s="13"/>
      <c r="D9744" s="13"/>
      <c r="E9744" s="13"/>
      <c r="F9744" s="13"/>
    </row>
    <row r="9745" spans="1:6">
      <c r="A9745" s="112"/>
      <c r="B9745" s="12"/>
      <c r="C9745" s="13"/>
      <c r="D9745" s="13"/>
      <c r="E9745" s="13"/>
      <c r="F9745" s="13"/>
    </row>
    <row r="9746" spans="1:6">
      <c r="A9746" s="112"/>
      <c r="B9746" s="12"/>
      <c r="C9746" s="13"/>
      <c r="D9746" s="13"/>
      <c r="E9746" s="13"/>
      <c r="F9746" s="13"/>
    </row>
    <row r="9747" spans="1:6">
      <c r="A9747" s="112"/>
      <c r="B9747" s="12"/>
      <c r="C9747" s="13"/>
      <c r="D9747" s="13"/>
      <c r="E9747" s="13"/>
      <c r="F9747" s="13"/>
    </row>
    <row r="9748" spans="1:6">
      <c r="A9748" s="112"/>
      <c r="B9748" s="12"/>
      <c r="C9748" s="13"/>
      <c r="D9748" s="13"/>
      <c r="E9748" s="13"/>
      <c r="F9748" s="13"/>
    </row>
    <row r="9749" spans="1:6">
      <c r="A9749" s="112"/>
      <c r="B9749" s="12"/>
      <c r="C9749" s="13"/>
      <c r="D9749" s="13"/>
      <c r="E9749" s="13"/>
      <c r="F9749" s="13"/>
    </row>
    <row r="9750" spans="1:6">
      <c r="A9750" s="112"/>
      <c r="B9750" s="12"/>
      <c r="C9750" s="13"/>
      <c r="D9750" s="13"/>
      <c r="E9750" s="13"/>
      <c r="F9750" s="13"/>
    </row>
    <row r="9751" spans="1:6">
      <c r="A9751" s="112"/>
      <c r="B9751" s="12"/>
      <c r="C9751" s="13"/>
      <c r="D9751" s="13"/>
      <c r="E9751" s="13"/>
      <c r="F9751" s="13"/>
    </row>
    <row r="9752" spans="1:6">
      <c r="A9752" s="112"/>
      <c r="B9752" s="12"/>
      <c r="C9752" s="13"/>
      <c r="D9752" s="13"/>
      <c r="E9752" s="13"/>
      <c r="F9752" s="13"/>
    </row>
    <row r="9753" spans="1:6">
      <c r="A9753" s="112"/>
      <c r="B9753" s="12"/>
      <c r="C9753" s="13"/>
      <c r="D9753" s="13"/>
      <c r="E9753" s="13"/>
      <c r="F9753" s="13"/>
    </row>
    <row r="9754" spans="1:6">
      <c r="A9754" s="112"/>
      <c r="B9754" s="12"/>
      <c r="C9754" s="13"/>
      <c r="D9754" s="13"/>
      <c r="E9754" s="13"/>
      <c r="F9754" s="13"/>
    </row>
    <row r="9755" spans="1:6">
      <c r="A9755" s="112"/>
      <c r="B9755" s="12"/>
      <c r="C9755" s="13"/>
      <c r="D9755" s="13"/>
      <c r="E9755" s="13"/>
      <c r="F9755" s="13"/>
    </row>
    <row r="9756" spans="1:6">
      <c r="A9756" s="112"/>
      <c r="B9756" s="12"/>
      <c r="C9756" s="13"/>
      <c r="D9756" s="13"/>
      <c r="E9756" s="13"/>
      <c r="F9756" s="13"/>
    </row>
    <row r="9757" spans="1:6">
      <c r="A9757" s="112"/>
      <c r="B9757" s="12"/>
      <c r="C9757" s="13"/>
      <c r="D9757" s="13"/>
      <c r="E9757" s="13"/>
      <c r="F9757" s="13"/>
    </row>
    <row r="9758" spans="1:6">
      <c r="A9758" s="112"/>
      <c r="B9758" s="12"/>
      <c r="C9758" s="13"/>
      <c r="D9758" s="13"/>
      <c r="E9758" s="13"/>
      <c r="F9758" s="13"/>
    </row>
    <row r="9759" spans="1:6">
      <c r="A9759" s="112"/>
      <c r="B9759" s="12"/>
      <c r="C9759" s="13"/>
      <c r="D9759" s="13"/>
      <c r="E9759" s="13"/>
      <c r="F9759" s="13"/>
    </row>
    <row r="9760" spans="1:6">
      <c r="A9760" s="112"/>
      <c r="B9760" s="12"/>
      <c r="C9760" s="13"/>
      <c r="D9760" s="13"/>
      <c r="E9760" s="13"/>
      <c r="F9760" s="13"/>
    </row>
    <row r="9761" spans="1:6">
      <c r="A9761" s="112"/>
      <c r="B9761" s="12"/>
      <c r="C9761" s="13"/>
      <c r="D9761" s="13"/>
      <c r="E9761" s="13"/>
      <c r="F9761" s="13"/>
    </row>
    <row r="9762" spans="1:6">
      <c r="A9762" s="112"/>
      <c r="B9762" s="12"/>
      <c r="C9762" s="13"/>
      <c r="D9762" s="13"/>
      <c r="E9762" s="13"/>
      <c r="F9762" s="13"/>
    </row>
    <row r="9763" spans="1:6">
      <c r="A9763" s="112"/>
      <c r="B9763" s="12"/>
      <c r="C9763" s="13"/>
      <c r="D9763" s="13"/>
      <c r="E9763" s="13"/>
      <c r="F9763" s="13"/>
    </row>
    <row r="9764" spans="1:6">
      <c r="A9764" s="112"/>
      <c r="B9764" s="12"/>
      <c r="C9764" s="13"/>
      <c r="D9764" s="13"/>
      <c r="E9764" s="13"/>
      <c r="F9764" s="13"/>
    </row>
    <row r="9765" spans="1:6">
      <c r="A9765" s="112"/>
      <c r="B9765" s="12"/>
      <c r="C9765" s="13"/>
      <c r="D9765" s="13"/>
      <c r="E9765" s="13"/>
      <c r="F9765" s="13"/>
    </row>
    <row r="9766" spans="1:6">
      <c r="A9766" s="112"/>
      <c r="B9766" s="12"/>
      <c r="C9766" s="13"/>
      <c r="D9766" s="13"/>
      <c r="E9766" s="13"/>
      <c r="F9766" s="13"/>
    </row>
    <row r="9767" spans="1:6">
      <c r="A9767" s="112"/>
      <c r="B9767" s="12"/>
      <c r="C9767" s="13"/>
      <c r="D9767" s="13"/>
      <c r="E9767" s="13"/>
      <c r="F9767" s="13"/>
    </row>
    <row r="9768" spans="1:6">
      <c r="A9768" s="112"/>
      <c r="B9768" s="12"/>
      <c r="C9768" s="13"/>
      <c r="D9768" s="13"/>
      <c r="E9768" s="13"/>
      <c r="F9768" s="13"/>
    </row>
    <row r="9769" spans="1:6">
      <c r="A9769" s="112"/>
      <c r="B9769" s="12"/>
      <c r="C9769" s="13"/>
      <c r="D9769" s="13"/>
      <c r="E9769" s="13"/>
      <c r="F9769" s="13"/>
    </row>
    <row r="9770" spans="1:6">
      <c r="A9770" s="112"/>
      <c r="B9770" s="12"/>
      <c r="C9770" s="13"/>
      <c r="D9770" s="13"/>
      <c r="E9770" s="13"/>
      <c r="F9770" s="13"/>
    </row>
    <row r="9771" spans="1:6">
      <c r="A9771" s="112"/>
      <c r="B9771" s="12"/>
      <c r="C9771" s="13"/>
      <c r="D9771" s="13"/>
      <c r="E9771" s="13"/>
      <c r="F9771" s="13"/>
    </row>
    <row r="9772" spans="1:6">
      <c r="A9772" s="112"/>
      <c r="B9772" s="12"/>
      <c r="C9772" s="13"/>
      <c r="D9772" s="13"/>
      <c r="E9772" s="13"/>
      <c r="F9772" s="13"/>
    </row>
    <row r="9773" spans="1:6">
      <c r="A9773" s="112"/>
      <c r="B9773" s="12"/>
      <c r="C9773" s="13"/>
      <c r="D9773" s="13"/>
      <c r="E9773" s="13"/>
      <c r="F9773" s="13"/>
    </row>
    <row r="9774" spans="1:6">
      <c r="A9774" s="112"/>
      <c r="B9774" s="12"/>
      <c r="C9774" s="13"/>
      <c r="D9774" s="13"/>
      <c r="E9774" s="13"/>
      <c r="F9774" s="13"/>
    </row>
    <row r="9775" spans="1:6">
      <c r="A9775" s="112"/>
      <c r="B9775" s="12"/>
      <c r="C9775" s="13"/>
      <c r="D9775" s="13"/>
      <c r="E9775" s="13"/>
      <c r="F9775" s="13"/>
    </row>
    <row r="9776" spans="1:6">
      <c r="A9776" s="112"/>
      <c r="B9776" s="12"/>
      <c r="C9776" s="13"/>
      <c r="D9776" s="13"/>
      <c r="E9776" s="13"/>
      <c r="F9776" s="13"/>
    </row>
    <row r="9777" spans="1:6">
      <c r="A9777" s="112"/>
      <c r="B9777" s="12"/>
      <c r="C9777" s="13"/>
      <c r="D9777" s="13"/>
      <c r="E9777" s="13"/>
      <c r="F9777" s="13"/>
    </row>
    <row r="9778" spans="1:6">
      <c r="A9778" s="112"/>
      <c r="B9778" s="12"/>
      <c r="C9778" s="13"/>
      <c r="D9778" s="13"/>
      <c r="E9778" s="13"/>
      <c r="F9778" s="13"/>
    </row>
    <row r="9779" spans="1:6">
      <c r="A9779" s="112"/>
      <c r="B9779" s="12"/>
      <c r="C9779" s="13"/>
      <c r="D9779" s="13"/>
      <c r="E9779" s="13"/>
      <c r="F9779" s="13"/>
    </row>
    <row r="9780" spans="1:6">
      <c r="A9780" s="112"/>
      <c r="B9780" s="12"/>
      <c r="C9780" s="13"/>
      <c r="D9780" s="13"/>
      <c r="E9780" s="13"/>
      <c r="F9780" s="13"/>
    </row>
    <row r="9781" spans="1:6">
      <c r="A9781" s="112"/>
      <c r="B9781" s="12"/>
      <c r="C9781" s="13"/>
      <c r="D9781" s="13"/>
      <c r="E9781" s="13"/>
      <c r="F9781" s="13"/>
    </row>
    <row r="9782" spans="1:6">
      <c r="A9782" s="112"/>
      <c r="B9782" s="12"/>
      <c r="C9782" s="13"/>
      <c r="D9782" s="13"/>
      <c r="E9782" s="13"/>
      <c r="F9782" s="13"/>
    </row>
    <row r="9783" spans="1:6">
      <c r="A9783" s="112"/>
      <c r="B9783" s="12"/>
      <c r="C9783" s="13"/>
      <c r="D9783" s="13"/>
      <c r="E9783" s="13"/>
      <c r="F9783" s="13"/>
    </row>
    <row r="9784" spans="1:6">
      <c r="A9784" s="112"/>
      <c r="B9784" s="12"/>
      <c r="C9784" s="13"/>
      <c r="D9784" s="13"/>
      <c r="E9784" s="13"/>
      <c r="F9784" s="13"/>
    </row>
    <row r="9785" spans="1:6">
      <c r="A9785" s="112"/>
      <c r="B9785" s="12"/>
      <c r="C9785" s="13"/>
      <c r="D9785" s="13"/>
      <c r="E9785" s="13"/>
      <c r="F9785" s="13"/>
    </row>
    <row r="9786" spans="1:6">
      <c r="A9786" s="112"/>
      <c r="B9786" s="12"/>
      <c r="C9786" s="13"/>
      <c r="D9786" s="13"/>
      <c r="E9786" s="13"/>
      <c r="F9786" s="13"/>
    </row>
    <row r="9787" spans="1:6">
      <c r="A9787" s="112"/>
      <c r="B9787" s="12"/>
      <c r="C9787" s="13"/>
      <c r="D9787" s="13"/>
      <c r="E9787" s="13"/>
      <c r="F9787" s="13"/>
    </row>
    <row r="9788" spans="1:6">
      <c r="A9788" s="112"/>
      <c r="B9788" s="12"/>
      <c r="C9788" s="13"/>
      <c r="D9788" s="13"/>
      <c r="E9788" s="13"/>
      <c r="F9788" s="13"/>
    </row>
    <row r="9789" spans="1:6">
      <c r="A9789" s="112"/>
      <c r="B9789" s="12"/>
      <c r="C9789" s="13"/>
      <c r="D9789" s="13"/>
      <c r="E9789" s="13"/>
      <c r="F9789" s="13"/>
    </row>
    <row r="9790" spans="1:6">
      <c r="A9790" s="112"/>
      <c r="B9790" s="12"/>
      <c r="C9790" s="13"/>
      <c r="D9790" s="13"/>
      <c r="E9790" s="13"/>
      <c r="F9790" s="13"/>
    </row>
    <row r="9791" spans="1:6">
      <c r="A9791" s="112"/>
      <c r="B9791" s="12"/>
      <c r="C9791" s="13"/>
      <c r="D9791" s="13"/>
      <c r="E9791" s="13"/>
      <c r="F9791" s="13"/>
    </row>
    <row r="9792" spans="1:6">
      <c r="A9792" s="112"/>
      <c r="B9792" s="12"/>
      <c r="C9792" s="13"/>
      <c r="D9792" s="13"/>
      <c r="E9792" s="13"/>
      <c r="F9792" s="13"/>
    </row>
    <row r="9793" spans="1:6">
      <c r="A9793" s="112"/>
      <c r="B9793" s="12"/>
      <c r="C9793" s="13"/>
      <c r="D9793" s="13"/>
      <c r="E9793" s="13"/>
      <c r="F9793" s="13"/>
    </row>
    <row r="9794" spans="1:6">
      <c r="A9794" s="112"/>
      <c r="B9794" s="12"/>
      <c r="C9794" s="13"/>
      <c r="D9794" s="13"/>
      <c r="E9794" s="13"/>
      <c r="F9794" s="13"/>
    </row>
    <row r="9795" spans="1:6">
      <c r="A9795" s="112"/>
      <c r="B9795" s="12"/>
      <c r="C9795" s="13"/>
      <c r="D9795" s="13"/>
      <c r="E9795" s="13"/>
      <c r="F9795" s="13"/>
    </row>
    <row r="9796" spans="1:6">
      <c r="A9796" s="112"/>
      <c r="B9796" s="12"/>
      <c r="C9796" s="13"/>
      <c r="D9796" s="13"/>
      <c r="E9796" s="13"/>
      <c r="F9796" s="13"/>
    </row>
    <row r="9797" spans="1:6">
      <c r="A9797" s="112"/>
      <c r="B9797" s="12"/>
      <c r="C9797" s="13"/>
      <c r="D9797" s="13"/>
      <c r="E9797" s="13"/>
      <c r="F9797" s="13"/>
    </row>
    <row r="9798" spans="1:6">
      <c r="A9798" s="112"/>
      <c r="B9798" s="12"/>
      <c r="C9798" s="13"/>
      <c r="D9798" s="13"/>
      <c r="E9798" s="13"/>
      <c r="F9798" s="13"/>
    </row>
    <row r="9799" spans="1:6">
      <c r="A9799" s="112"/>
      <c r="B9799" s="12"/>
      <c r="C9799" s="13"/>
      <c r="D9799" s="13"/>
      <c r="E9799" s="13"/>
      <c r="F9799" s="13"/>
    </row>
    <row r="9800" spans="1:6">
      <c r="A9800" s="112"/>
      <c r="B9800" s="12"/>
      <c r="C9800" s="13"/>
      <c r="D9800" s="13"/>
      <c r="E9800" s="13"/>
      <c r="F9800" s="13"/>
    </row>
    <row r="9801" spans="1:6">
      <c r="A9801" s="112"/>
      <c r="B9801" s="12"/>
      <c r="C9801" s="13"/>
      <c r="D9801" s="13"/>
      <c r="E9801" s="13"/>
      <c r="F9801" s="13"/>
    </row>
    <row r="9802" spans="1:6">
      <c r="A9802" s="112"/>
      <c r="B9802" s="12"/>
      <c r="C9802" s="13"/>
      <c r="D9802" s="13"/>
      <c r="E9802" s="13"/>
      <c r="F9802" s="13"/>
    </row>
    <row r="9803" spans="1:6">
      <c r="A9803" s="112"/>
      <c r="B9803" s="12"/>
      <c r="C9803" s="13"/>
      <c r="D9803" s="13"/>
      <c r="E9803" s="13"/>
      <c r="F9803" s="13"/>
    </row>
    <row r="9804" spans="1:6">
      <c r="A9804" s="112"/>
      <c r="B9804" s="12"/>
      <c r="C9804" s="13"/>
      <c r="D9804" s="13"/>
      <c r="E9804" s="13"/>
      <c r="F9804" s="13"/>
    </row>
    <row r="9805" spans="1:6">
      <c r="A9805" s="112"/>
      <c r="B9805" s="12"/>
      <c r="C9805" s="13"/>
      <c r="D9805" s="13"/>
      <c r="E9805" s="13"/>
      <c r="F9805" s="13"/>
    </row>
    <row r="9806" spans="1:6">
      <c r="A9806" s="112"/>
      <c r="B9806" s="12"/>
      <c r="C9806" s="13"/>
      <c r="D9806" s="13"/>
      <c r="E9806" s="13"/>
      <c r="F9806" s="13"/>
    </row>
    <row r="9807" spans="1:6">
      <c r="A9807" s="112"/>
      <c r="B9807" s="12"/>
      <c r="C9807" s="13"/>
      <c r="D9807" s="13"/>
      <c r="E9807" s="13"/>
      <c r="F9807" s="13"/>
    </row>
    <row r="9808" spans="1:6">
      <c r="A9808" s="112"/>
      <c r="B9808" s="12"/>
      <c r="C9808" s="13"/>
      <c r="D9808" s="13"/>
      <c r="E9808" s="13"/>
      <c r="F9808" s="13"/>
    </row>
    <row r="9809" spans="1:6">
      <c r="A9809" s="112"/>
      <c r="B9809" s="12"/>
      <c r="C9809" s="13"/>
      <c r="D9809" s="13"/>
      <c r="E9809" s="13"/>
      <c r="F9809" s="13"/>
    </row>
    <row r="9810" spans="1:6">
      <c r="A9810" s="112"/>
      <c r="B9810" s="12"/>
      <c r="C9810" s="13"/>
      <c r="D9810" s="13"/>
      <c r="E9810" s="13"/>
      <c r="F9810" s="13"/>
    </row>
    <row r="9811" spans="1:6">
      <c r="A9811" s="112"/>
      <c r="B9811" s="12"/>
      <c r="C9811" s="13"/>
      <c r="D9811" s="13"/>
      <c r="E9811" s="13"/>
      <c r="F9811" s="13"/>
    </row>
    <row r="9812" spans="1:6">
      <c r="A9812" s="112"/>
      <c r="B9812" s="12"/>
      <c r="C9812" s="13"/>
      <c r="D9812" s="13"/>
      <c r="E9812" s="13"/>
      <c r="F9812" s="13"/>
    </row>
    <row r="9813" spans="1:6">
      <c r="A9813" s="112"/>
      <c r="B9813" s="12"/>
      <c r="C9813" s="13"/>
      <c r="D9813" s="13"/>
      <c r="E9813" s="13"/>
      <c r="F9813" s="13"/>
    </row>
    <row r="9814" spans="1:6">
      <c r="A9814" s="112"/>
      <c r="B9814" s="12"/>
      <c r="C9814" s="13"/>
      <c r="D9814" s="13"/>
      <c r="E9814" s="13"/>
      <c r="F9814" s="13"/>
    </row>
    <row r="9815" spans="1:6">
      <c r="A9815" s="112"/>
      <c r="B9815" s="12"/>
      <c r="C9815" s="13"/>
      <c r="D9815" s="13"/>
      <c r="E9815" s="13"/>
      <c r="F9815" s="13"/>
    </row>
    <row r="9816" spans="1:6">
      <c r="A9816" s="112"/>
      <c r="B9816" s="12"/>
      <c r="C9816" s="13"/>
      <c r="D9816" s="13"/>
      <c r="E9816" s="13"/>
      <c r="F9816" s="13"/>
    </row>
    <row r="9817" spans="1:6">
      <c r="A9817" s="112"/>
      <c r="B9817" s="12"/>
      <c r="C9817" s="13"/>
      <c r="D9817" s="13"/>
      <c r="E9817" s="13"/>
      <c r="F9817" s="13"/>
    </row>
    <row r="9818" spans="1:6">
      <c r="A9818" s="112"/>
      <c r="B9818" s="12"/>
      <c r="C9818" s="13"/>
      <c r="D9818" s="13"/>
      <c r="E9818" s="13"/>
      <c r="F9818" s="13"/>
    </row>
    <row r="9819" spans="1:6">
      <c r="A9819" s="112"/>
      <c r="B9819" s="12"/>
      <c r="C9819" s="13"/>
      <c r="D9819" s="13"/>
      <c r="E9819" s="13"/>
      <c r="F9819" s="13"/>
    </row>
    <row r="9820" spans="1:6">
      <c r="A9820" s="112"/>
      <c r="B9820" s="12"/>
      <c r="C9820" s="13"/>
      <c r="D9820" s="13"/>
      <c r="E9820" s="13"/>
      <c r="F9820" s="13"/>
    </row>
    <row r="9821" spans="1:6">
      <c r="A9821" s="112"/>
      <c r="B9821" s="12"/>
      <c r="C9821" s="13"/>
      <c r="D9821" s="13"/>
      <c r="E9821" s="13"/>
      <c r="F9821" s="13"/>
    </row>
    <row r="9822" spans="1:6">
      <c r="A9822" s="112"/>
      <c r="B9822" s="12"/>
      <c r="C9822" s="13"/>
      <c r="D9822" s="13"/>
      <c r="E9822" s="13"/>
      <c r="F9822" s="13"/>
    </row>
    <row r="9823" spans="1:6">
      <c r="A9823" s="112"/>
      <c r="B9823" s="12"/>
      <c r="C9823" s="13"/>
      <c r="D9823" s="13"/>
      <c r="E9823" s="13"/>
      <c r="F9823" s="13"/>
    </row>
    <row r="9824" spans="1:6">
      <c r="A9824" s="112"/>
      <c r="B9824" s="12"/>
      <c r="C9824" s="13"/>
      <c r="D9824" s="13"/>
      <c r="E9824" s="13"/>
      <c r="F9824" s="13"/>
    </row>
    <row r="9825" spans="1:6">
      <c r="A9825" s="112"/>
      <c r="B9825" s="12"/>
      <c r="C9825" s="13"/>
      <c r="D9825" s="13"/>
      <c r="E9825" s="13"/>
      <c r="F9825" s="13"/>
    </row>
    <row r="9826" spans="1:6">
      <c r="A9826" s="112"/>
      <c r="B9826" s="12"/>
      <c r="C9826" s="13"/>
      <c r="D9826" s="13"/>
      <c r="E9826" s="13"/>
      <c r="F9826" s="13"/>
    </row>
    <row r="9827" spans="1:6">
      <c r="A9827" s="112"/>
      <c r="B9827" s="12"/>
      <c r="C9827" s="13"/>
      <c r="D9827" s="13"/>
      <c r="E9827" s="13"/>
      <c r="F9827" s="13"/>
    </row>
    <row r="9828" spans="1:6">
      <c r="A9828" s="112"/>
      <c r="B9828" s="12"/>
      <c r="C9828" s="13"/>
      <c r="D9828" s="13"/>
      <c r="E9828" s="13"/>
      <c r="F9828" s="13"/>
    </row>
    <row r="9829" spans="1:6">
      <c r="A9829" s="112"/>
      <c r="B9829" s="12"/>
      <c r="C9829" s="13"/>
      <c r="D9829" s="13"/>
      <c r="E9829" s="13"/>
      <c r="F9829" s="13"/>
    </row>
    <row r="9830" spans="1:6">
      <c r="A9830" s="112"/>
      <c r="B9830" s="12"/>
      <c r="C9830" s="13"/>
      <c r="D9830" s="13"/>
      <c r="E9830" s="13"/>
      <c r="F9830" s="13"/>
    </row>
    <row r="9831" spans="1:6">
      <c r="A9831" s="112"/>
      <c r="B9831" s="12"/>
      <c r="C9831" s="13"/>
      <c r="D9831" s="13"/>
      <c r="E9831" s="13"/>
      <c r="F9831" s="13"/>
    </row>
    <row r="9832" spans="1:6">
      <c r="A9832" s="112"/>
      <c r="B9832" s="12"/>
      <c r="C9832" s="13"/>
      <c r="D9832" s="13"/>
      <c r="E9832" s="13"/>
      <c r="F9832" s="13"/>
    </row>
    <row r="9833" spans="1:6">
      <c r="A9833" s="112"/>
      <c r="B9833" s="12"/>
      <c r="C9833" s="13"/>
      <c r="D9833" s="13"/>
      <c r="E9833" s="13"/>
      <c r="F9833" s="13"/>
    </row>
    <row r="9834" spans="1:6">
      <c r="A9834" s="112"/>
      <c r="B9834" s="12"/>
      <c r="C9834" s="13"/>
      <c r="D9834" s="13"/>
      <c r="E9834" s="13"/>
      <c r="F9834" s="13"/>
    </row>
    <row r="9835" spans="1:6">
      <c r="A9835" s="112"/>
      <c r="B9835" s="12"/>
      <c r="C9835" s="13"/>
      <c r="D9835" s="13"/>
      <c r="E9835" s="13"/>
      <c r="F9835" s="13"/>
    </row>
    <row r="9836" spans="1:6">
      <c r="A9836" s="112"/>
      <c r="B9836" s="12"/>
      <c r="C9836" s="13"/>
      <c r="D9836" s="13"/>
      <c r="E9836" s="13"/>
      <c r="F9836" s="13"/>
    </row>
    <row r="9837" spans="1:6">
      <c r="A9837" s="112"/>
      <c r="B9837" s="12"/>
      <c r="C9837" s="13"/>
      <c r="D9837" s="13"/>
      <c r="E9837" s="13"/>
      <c r="F9837" s="13"/>
    </row>
    <row r="9838" spans="1:6">
      <c r="A9838" s="112"/>
      <c r="B9838" s="12"/>
      <c r="C9838" s="13"/>
      <c r="D9838" s="13"/>
      <c r="E9838" s="13"/>
      <c r="F9838" s="13"/>
    </row>
    <row r="9839" spans="1:6">
      <c r="A9839" s="112"/>
      <c r="B9839" s="12"/>
      <c r="C9839" s="13"/>
      <c r="D9839" s="13"/>
      <c r="E9839" s="13"/>
      <c r="F9839" s="13"/>
    </row>
    <row r="9840" spans="1:6">
      <c r="A9840" s="112"/>
      <c r="B9840" s="12"/>
      <c r="C9840" s="13"/>
      <c r="D9840" s="13"/>
      <c r="E9840" s="13"/>
      <c r="F9840" s="13"/>
    </row>
    <row r="9841" spans="1:6">
      <c r="A9841" s="112"/>
      <c r="B9841" s="12"/>
      <c r="C9841" s="13"/>
      <c r="D9841" s="13"/>
      <c r="E9841" s="13"/>
      <c r="F9841" s="13"/>
    </row>
    <row r="9842" spans="1:6">
      <c r="A9842" s="112"/>
      <c r="B9842" s="12"/>
      <c r="C9842" s="13"/>
      <c r="D9842" s="13"/>
      <c r="E9842" s="13"/>
      <c r="F9842" s="13"/>
    </row>
    <row r="9843" spans="1:6">
      <c r="A9843" s="112"/>
      <c r="B9843" s="12"/>
      <c r="C9843" s="13"/>
      <c r="D9843" s="13"/>
      <c r="E9843" s="13"/>
      <c r="F9843" s="13"/>
    </row>
    <row r="9844" spans="1:6">
      <c r="A9844" s="112"/>
      <c r="B9844" s="12"/>
      <c r="C9844" s="13"/>
      <c r="D9844" s="13"/>
      <c r="E9844" s="13"/>
      <c r="F9844" s="13"/>
    </row>
    <row r="9845" spans="1:6">
      <c r="A9845" s="112"/>
      <c r="B9845" s="12"/>
      <c r="C9845" s="13"/>
      <c r="D9845" s="13"/>
      <c r="E9845" s="13"/>
      <c r="F9845" s="13"/>
    </row>
    <row r="9846" spans="1:6">
      <c r="A9846" s="112"/>
      <c r="B9846" s="12"/>
      <c r="C9846" s="13"/>
      <c r="D9846" s="13"/>
      <c r="E9846" s="13"/>
      <c r="F9846" s="13"/>
    </row>
    <row r="9847" spans="1:6">
      <c r="A9847" s="112"/>
      <c r="B9847" s="12"/>
      <c r="C9847" s="13"/>
      <c r="D9847" s="13"/>
      <c r="E9847" s="13"/>
      <c r="F9847" s="13"/>
    </row>
    <row r="9848" spans="1:6">
      <c r="A9848" s="112"/>
      <c r="B9848" s="12"/>
      <c r="C9848" s="13"/>
      <c r="D9848" s="13"/>
      <c r="E9848" s="13"/>
      <c r="F9848" s="13"/>
    </row>
    <row r="9849" spans="1:6">
      <c r="A9849" s="112"/>
      <c r="B9849" s="12"/>
      <c r="C9849" s="13"/>
      <c r="D9849" s="13"/>
      <c r="E9849" s="13"/>
      <c r="F9849" s="13"/>
    </row>
    <row r="9850" spans="1:6">
      <c r="A9850" s="112"/>
      <c r="B9850" s="12"/>
      <c r="C9850" s="13"/>
      <c r="D9850" s="13"/>
      <c r="E9850" s="13"/>
      <c r="F9850" s="13"/>
    </row>
    <row r="9851" spans="1:6">
      <c r="A9851" s="112"/>
      <c r="B9851" s="12"/>
      <c r="C9851" s="13"/>
      <c r="D9851" s="13"/>
      <c r="E9851" s="13"/>
      <c r="F9851" s="13"/>
    </row>
    <row r="9852" spans="1:6">
      <c r="A9852" s="112"/>
      <c r="B9852" s="12"/>
      <c r="C9852" s="13"/>
      <c r="D9852" s="13"/>
      <c r="E9852" s="13"/>
      <c r="F9852" s="13"/>
    </row>
    <row r="9853" spans="1:6">
      <c r="A9853" s="112"/>
      <c r="B9853" s="12"/>
      <c r="C9853" s="13"/>
      <c r="D9853" s="13"/>
      <c r="E9853" s="13"/>
      <c r="F9853" s="13"/>
    </row>
    <row r="9854" spans="1:6">
      <c r="A9854" s="112"/>
      <c r="B9854" s="12"/>
      <c r="C9854" s="13"/>
      <c r="D9854" s="13"/>
      <c r="E9854" s="13"/>
      <c r="F9854" s="13"/>
    </row>
    <row r="9855" spans="1:6">
      <c r="A9855" s="112"/>
      <c r="B9855" s="12"/>
      <c r="C9855" s="13"/>
      <c r="D9855" s="13"/>
      <c r="E9855" s="13"/>
      <c r="F9855" s="13"/>
    </row>
    <row r="9856" spans="1:6">
      <c r="A9856" s="112"/>
      <c r="B9856" s="12"/>
      <c r="C9856" s="13"/>
      <c r="D9856" s="13"/>
      <c r="E9856" s="13"/>
      <c r="F9856" s="13"/>
    </row>
    <row r="9857" spans="1:6">
      <c r="A9857" s="112"/>
      <c r="B9857" s="12"/>
      <c r="C9857" s="13"/>
      <c r="D9857" s="13"/>
      <c r="E9857" s="13"/>
      <c r="F9857" s="13"/>
    </row>
    <row r="9858" spans="1:6">
      <c r="A9858" s="112"/>
      <c r="B9858" s="12"/>
      <c r="C9858" s="13"/>
      <c r="D9858" s="13"/>
      <c r="E9858" s="13"/>
      <c r="F9858" s="13"/>
    </row>
    <row r="9859" spans="1:6">
      <c r="A9859" s="112"/>
      <c r="B9859" s="12"/>
      <c r="C9859" s="13"/>
      <c r="D9859" s="13"/>
      <c r="E9859" s="13"/>
      <c r="F9859" s="13"/>
    </row>
    <row r="9860" spans="1:6">
      <c r="A9860" s="112"/>
      <c r="B9860" s="12"/>
      <c r="C9860" s="13"/>
      <c r="D9860" s="13"/>
      <c r="E9860" s="13"/>
      <c r="F9860" s="13"/>
    </row>
    <row r="9861" spans="1:6">
      <c r="A9861" s="112"/>
      <c r="B9861" s="12"/>
      <c r="C9861" s="13"/>
      <c r="D9861" s="13"/>
      <c r="E9861" s="13"/>
      <c r="F9861" s="13"/>
    </row>
    <row r="9862" spans="1:6">
      <c r="A9862" s="112"/>
      <c r="B9862" s="12"/>
      <c r="C9862" s="13"/>
      <c r="D9862" s="13"/>
      <c r="E9862" s="13"/>
      <c r="F9862" s="13"/>
    </row>
    <row r="9863" spans="1:6">
      <c r="A9863" s="112"/>
      <c r="B9863" s="12"/>
      <c r="C9863" s="13"/>
      <c r="D9863" s="13"/>
      <c r="E9863" s="13"/>
      <c r="F9863" s="13"/>
    </row>
    <row r="9864" spans="1:6">
      <c r="A9864" s="112"/>
      <c r="B9864" s="12"/>
      <c r="C9864" s="13"/>
      <c r="D9864" s="13"/>
      <c r="E9864" s="13"/>
      <c r="F9864" s="13"/>
    </row>
    <row r="9865" spans="1:6">
      <c r="A9865" s="112"/>
      <c r="B9865" s="12"/>
      <c r="C9865" s="13"/>
      <c r="D9865" s="13"/>
      <c r="E9865" s="13"/>
      <c r="F9865" s="13"/>
    </row>
    <row r="9866" spans="1:6">
      <c r="A9866" s="112"/>
      <c r="B9866" s="12"/>
      <c r="C9866" s="13"/>
      <c r="D9866" s="13"/>
      <c r="E9866" s="13"/>
      <c r="F9866" s="13"/>
    </row>
    <row r="9867" spans="1:6">
      <c r="A9867" s="112"/>
      <c r="B9867" s="12"/>
      <c r="C9867" s="13"/>
      <c r="D9867" s="13"/>
      <c r="E9867" s="13"/>
      <c r="F9867" s="13"/>
    </row>
    <row r="9868" spans="1:6">
      <c r="A9868" s="112"/>
      <c r="B9868" s="12"/>
      <c r="C9868" s="13"/>
      <c r="D9868" s="13"/>
      <c r="E9868" s="13"/>
      <c r="F9868" s="13"/>
    </row>
    <row r="9869" spans="1:6">
      <c r="A9869" s="112"/>
      <c r="B9869" s="12"/>
      <c r="C9869" s="13"/>
      <c r="D9869" s="13"/>
      <c r="E9869" s="13"/>
      <c r="F9869" s="13"/>
    </row>
    <row r="9870" spans="1:6">
      <c r="A9870" s="112"/>
      <c r="B9870" s="12"/>
      <c r="C9870" s="13"/>
      <c r="D9870" s="13"/>
      <c r="E9870" s="13"/>
      <c r="F9870" s="13"/>
    </row>
    <row r="9871" spans="1:6">
      <c r="A9871" s="112"/>
      <c r="B9871" s="12"/>
      <c r="C9871" s="13"/>
      <c r="D9871" s="13"/>
      <c r="E9871" s="13"/>
      <c r="F9871" s="13"/>
    </row>
    <row r="9872" spans="1:6">
      <c r="A9872" s="112"/>
      <c r="B9872" s="12"/>
      <c r="C9872" s="13"/>
      <c r="D9872" s="13"/>
      <c r="E9872" s="13"/>
      <c r="F9872" s="13"/>
    </row>
    <row r="9873" spans="1:6">
      <c r="A9873" s="112"/>
      <c r="B9873" s="12"/>
      <c r="C9873" s="13"/>
      <c r="D9873" s="13"/>
      <c r="E9873" s="13"/>
      <c r="F9873" s="13"/>
    </row>
    <row r="9874" spans="1:6">
      <c r="A9874" s="112"/>
      <c r="B9874" s="12"/>
      <c r="C9874" s="13"/>
      <c r="D9874" s="13"/>
      <c r="E9874" s="13"/>
      <c r="F9874" s="13"/>
    </row>
    <row r="9875" spans="1:6">
      <c r="A9875" s="112"/>
      <c r="B9875" s="12"/>
      <c r="C9875" s="13"/>
      <c r="D9875" s="13"/>
      <c r="E9875" s="13"/>
      <c r="F9875" s="13"/>
    </row>
    <row r="9876" spans="1:6">
      <c r="A9876" s="112"/>
      <c r="B9876" s="12"/>
      <c r="C9876" s="13"/>
      <c r="D9876" s="13"/>
      <c r="E9876" s="13"/>
      <c r="F9876" s="13"/>
    </row>
    <row r="9877" spans="1:6">
      <c r="A9877" s="112"/>
      <c r="B9877" s="12"/>
      <c r="C9877" s="13"/>
      <c r="D9877" s="13"/>
      <c r="E9877" s="13"/>
      <c r="F9877" s="13"/>
    </row>
    <row r="9878" spans="1:6">
      <c r="A9878" s="112"/>
      <c r="B9878" s="12"/>
      <c r="C9878" s="13"/>
      <c r="D9878" s="13"/>
      <c r="E9878" s="13"/>
      <c r="F9878" s="13"/>
    </row>
    <row r="9879" spans="1:6">
      <c r="A9879" s="112"/>
      <c r="B9879" s="12"/>
      <c r="C9879" s="13"/>
      <c r="D9879" s="13"/>
      <c r="E9879" s="13"/>
      <c r="F9879" s="13"/>
    </row>
    <row r="9880" spans="1:6">
      <c r="A9880" s="112"/>
      <c r="B9880" s="12"/>
      <c r="C9880" s="13"/>
      <c r="D9880" s="13"/>
      <c r="E9880" s="13"/>
      <c r="F9880" s="13"/>
    </row>
    <row r="9881" spans="1:6">
      <c r="A9881" s="112"/>
      <c r="B9881" s="12"/>
      <c r="C9881" s="13"/>
      <c r="D9881" s="13"/>
      <c r="E9881" s="13"/>
      <c r="F9881" s="13"/>
    </row>
    <row r="9882" spans="1:6">
      <c r="A9882" s="112"/>
      <c r="B9882" s="12"/>
      <c r="C9882" s="13"/>
      <c r="D9882" s="13"/>
      <c r="E9882" s="13"/>
      <c r="F9882" s="13"/>
    </row>
    <row r="9883" spans="1:6">
      <c r="A9883" s="112"/>
      <c r="B9883" s="12"/>
      <c r="C9883" s="13"/>
      <c r="D9883" s="13"/>
      <c r="E9883" s="13"/>
      <c r="F9883" s="13"/>
    </row>
    <row r="9884" spans="1:6">
      <c r="A9884" s="112"/>
      <c r="B9884" s="12"/>
      <c r="C9884" s="13"/>
      <c r="D9884" s="13"/>
      <c r="E9884" s="13"/>
      <c r="F9884" s="13"/>
    </row>
    <row r="9885" spans="1:6">
      <c r="A9885" s="112"/>
      <c r="B9885" s="12"/>
      <c r="C9885" s="13"/>
      <c r="D9885" s="13"/>
      <c r="E9885" s="13"/>
      <c r="F9885" s="13"/>
    </row>
    <row r="9886" spans="1:6">
      <c r="A9886" s="112"/>
      <c r="B9886" s="12"/>
      <c r="C9886" s="13"/>
      <c r="D9886" s="13"/>
      <c r="E9886" s="13"/>
      <c r="F9886" s="13"/>
    </row>
    <row r="9887" spans="1:6">
      <c r="A9887" s="112"/>
      <c r="B9887" s="12"/>
      <c r="C9887" s="13"/>
      <c r="D9887" s="13"/>
      <c r="E9887" s="13"/>
      <c r="F9887" s="13"/>
    </row>
    <row r="9888" spans="1:6">
      <c r="A9888" s="112"/>
      <c r="B9888" s="12"/>
      <c r="C9888" s="13"/>
      <c r="D9888" s="13"/>
      <c r="E9888" s="13"/>
      <c r="F9888" s="13"/>
    </row>
    <row r="9889" spans="1:6">
      <c r="A9889" s="112"/>
      <c r="B9889" s="12"/>
      <c r="C9889" s="13"/>
      <c r="D9889" s="13"/>
      <c r="E9889" s="13"/>
      <c r="F9889" s="13"/>
    </row>
    <row r="9890" spans="1:6">
      <c r="A9890" s="112"/>
      <c r="B9890" s="12"/>
      <c r="C9890" s="13"/>
      <c r="D9890" s="13"/>
      <c r="E9890" s="13"/>
      <c r="F9890" s="13"/>
    </row>
    <row r="9891" spans="1:6">
      <c r="A9891" s="112"/>
      <c r="B9891" s="12"/>
      <c r="C9891" s="13"/>
      <c r="D9891" s="13"/>
      <c r="E9891" s="13"/>
      <c r="F9891" s="13"/>
    </row>
    <row r="9892" spans="1:6">
      <c r="A9892" s="112"/>
      <c r="B9892" s="12"/>
      <c r="C9892" s="13"/>
      <c r="D9892" s="13"/>
      <c r="E9892" s="13"/>
      <c r="F9892" s="13"/>
    </row>
    <row r="9893" spans="1:6">
      <c r="A9893" s="112"/>
      <c r="B9893" s="12"/>
      <c r="C9893" s="13"/>
      <c r="D9893" s="13"/>
      <c r="E9893" s="13"/>
      <c r="F9893" s="13"/>
    </row>
    <row r="9894" spans="1:6">
      <c r="A9894" s="112"/>
      <c r="B9894" s="12"/>
      <c r="C9894" s="13"/>
      <c r="D9894" s="13"/>
      <c r="E9894" s="13"/>
      <c r="F9894" s="13"/>
    </row>
    <row r="9895" spans="1:6">
      <c r="A9895" s="112"/>
      <c r="B9895" s="12"/>
      <c r="C9895" s="13"/>
      <c r="D9895" s="13"/>
      <c r="E9895" s="13"/>
      <c r="F9895" s="13"/>
    </row>
    <row r="9896" spans="1:6">
      <c r="A9896" s="112"/>
      <c r="B9896" s="12"/>
      <c r="C9896" s="13"/>
      <c r="D9896" s="13"/>
      <c r="E9896" s="13"/>
      <c r="F9896" s="13"/>
    </row>
    <row r="9897" spans="1:6">
      <c r="A9897" s="112"/>
      <c r="B9897" s="12"/>
      <c r="C9897" s="13"/>
      <c r="D9897" s="13"/>
      <c r="E9897" s="13"/>
      <c r="F9897" s="13"/>
    </row>
    <row r="9898" spans="1:6">
      <c r="A9898" s="112"/>
      <c r="B9898" s="12"/>
      <c r="C9898" s="13"/>
      <c r="D9898" s="13"/>
      <c r="E9898" s="13"/>
      <c r="F9898" s="13"/>
    </row>
    <row r="9899" spans="1:6">
      <c r="A9899" s="112"/>
      <c r="B9899" s="12"/>
      <c r="C9899" s="13"/>
      <c r="D9899" s="13"/>
      <c r="E9899" s="13"/>
      <c r="F9899" s="13"/>
    </row>
    <row r="9900" spans="1:6">
      <c r="A9900" s="112"/>
      <c r="B9900" s="12"/>
      <c r="C9900" s="13"/>
      <c r="D9900" s="13"/>
      <c r="E9900" s="13"/>
      <c r="F9900" s="13"/>
    </row>
    <row r="9901" spans="1:6">
      <c r="A9901" s="112"/>
      <c r="B9901" s="12"/>
      <c r="C9901" s="13"/>
      <c r="D9901" s="13"/>
      <c r="E9901" s="13"/>
      <c r="F9901" s="13"/>
    </row>
    <row r="9902" spans="1:6">
      <c r="A9902" s="112"/>
      <c r="B9902" s="12"/>
      <c r="C9902" s="13"/>
      <c r="D9902" s="13"/>
      <c r="E9902" s="13"/>
      <c r="F9902" s="13"/>
    </row>
    <row r="9903" spans="1:6">
      <c r="A9903" s="112"/>
      <c r="B9903" s="12"/>
      <c r="C9903" s="13"/>
      <c r="D9903" s="13"/>
      <c r="E9903" s="13"/>
      <c r="F9903" s="13"/>
    </row>
    <row r="9904" spans="1:6">
      <c r="A9904" s="112"/>
      <c r="B9904" s="12"/>
      <c r="C9904" s="13"/>
      <c r="D9904" s="13"/>
      <c r="E9904" s="13"/>
      <c r="F9904" s="13"/>
    </row>
    <row r="9905" spans="1:6">
      <c r="A9905" s="112"/>
      <c r="B9905" s="12"/>
      <c r="C9905" s="13"/>
      <c r="D9905" s="13"/>
      <c r="E9905" s="13"/>
      <c r="F9905" s="13"/>
    </row>
    <row r="9906" spans="1:6">
      <c r="A9906" s="112"/>
      <c r="B9906" s="12"/>
      <c r="C9906" s="13"/>
      <c r="D9906" s="13"/>
      <c r="E9906" s="13"/>
      <c r="F9906" s="13"/>
    </row>
    <row r="9907" spans="1:6">
      <c r="A9907" s="112"/>
      <c r="B9907" s="12"/>
      <c r="C9907" s="13"/>
      <c r="D9907" s="13"/>
      <c r="E9907" s="13"/>
      <c r="F9907" s="13"/>
    </row>
    <row r="9908" spans="1:6">
      <c r="A9908" s="112"/>
      <c r="B9908" s="12"/>
      <c r="C9908" s="13"/>
      <c r="D9908" s="13"/>
      <c r="E9908" s="13"/>
      <c r="F9908" s="13"/>
    </row>
    <row r="9909" spans="1:6">
      <c r="A9909" s="112"/>
      <c r="B9909" s="12"/>
      <c r="C9909" s="13"/>
      <c r="D9909" s="13"/>
      <c r="E9909" s="13"/>
      <c r="F9909" s="13"/>
    </row>
    <row r="9910" spans="1:6">
      <c r="A9910" s="112"/>
      <c r="B9910" s="12"/>
      <c r="C9910" s="13"/>
      <c r="D9910" s="13"/>
      <c r="E9910" s="13"/>
      <c r="F9910" s="13"/>
    </row>
    <row r="9911" spans="1:6">
      <c r="A9911" s="112"/>
      <c r="B9911" s="12"/>
      <c r="C9911" s="13"/>
      <c r="D9911" s="13"/>
      <c r="E9911" s="13"/>
      <c r="F9911" s="13"/>
    </row>
    <row r="9912" spans="1:6">
      <c r="A9912" s="112"/>
      <c r="B9912" s="12"/>
      <c r="C9912" s="13"/>
      <c r="D9912" s="13"/>
      <c r="E9912" s="13"/>
      <c r="F9912" s="13"/>
    </row>
    <row r="9913" spans="1:6">
      <c r="A9913" s="112"/>
      <c r="B9913" s="12"/>
      <c r="C9913" s="13"/>
      <c r="D9913" s="13"/>
      <c r="E9913" s="13"/>
      <c r="F9913" s="13"/>
    </row>
    <row r="9914" spans="1:6">
      <c r="A9914" s="112"/>
      <c r="B9914" s="12"/>
      <c r="C9914" s="13"/>
      <c r="D9914" s="13"/>
      <c r="E9914" s="13"/>
      <c r="F9914" s="13"/>
    </row>
    <row r="9915" spans="1:6">
      <c r="A9915" s="112"/>
      <c r="B9915" s="12"/>
      <c r="C9915" s="13"/>
      <c r="D9915" s="13"/>
      <c r="E9915" s="13"/>
      <c r="F9915" s="13"/>
    </row>
    <row r="9916" spans="1:6">
      <c r="A9916" s="112"/>
      <c r="B9916" s="12"/>
      <c r="C9916" s="13"/>
      <c r="D9916" s="13"/>
      <c r="E9916" s="13"/>
      <c r="F9916" s="13"/>
    </row>
    <row r="9917" spans="1:6">
      <c r="A9917" s="112"/>
      <c r="B9917" s="12"/>
      <c r="C9917" s="13"/>
      <c r="D9917" s="13"/>
      <c r="E9917" s="13"/>
      <c r="F9917" s="13"/>
    </row>
    <row r="9918" spans="1:6">
      <c r="A9918" s="112"/>
      <c r="B9918" s="12"/>
      <c r="C9918" s="13"/>
      <c r="D9918" s="13"/>
      <c r="E9918" s="13"/>
      <c r="F9918" s="13"/>
    </row>
    <row r="9919" spans="1:6">
      <c r="A9919" s="112"/>
      <c r="B9919" s="12"/>
      <c r="C9919" s="13"/>
      <c r="D9919" s="13"/>
      <c r="E9919" s="13"/>
      <c r="F9919" s="13"/>
    </row>
    <row r="9920" spans="1:6">
      <c r="A9920" s="112"/>
      <c r="B9920" s="12"/>
      <c r="C9920" s="13"/>
      <c r="D9920" s="13"/>
      <c r="E9920" s="13"/>
      <c r="F9920" s="13"/>
    </row>
    <row r="9921" spans="1:6">
      <c r="A9921" s="112"/>
      <c r="B9921" s="12"/>
      <c r="C9921" s="13"/>
      <c r="D9921" s="13"/>
      <c r="E9921" s="13"/>
      <c r="F9921" s="13"/>
    </row>
    <row r="9922" spans="1:6">
      <c r="A9922" s="112"/>
      <c r="B9922" s="12"/>
      <c r="C9922" s="13"/>
      <c r="D9922" s="13"/>
      <c r="E9922" s="13"/>
      <c r="F9922" s="13"/>
    </row>
    <row r="9923" spans="1:6">
      <c r="A9923" s="112"/>
      <c r="B9923" s="12"/>
      <c r="C9923" s="13"/>
      <c r="D9923" s="13"/>
      <c r="E9923" s="13"/>
      <c r="F9923" s="13"/>
    </row>
    <row r="9924" spans="1:6">
      <c r="A9924" s="112"/>
      <c r="B9924" s="12"/>
      <c r="C9924" s="13"/>
      <c r="D9924" s="13"/>
      <c r="E9924" s="13"/>
      <c r="F9924" s="13"/>
    </row>
    <row r="9925" spans="1:6">
      <c r="A9925" s="112"/>
      <c r="B9925" s="12"/>
      <c r="C9925" s="13"/>
      <c r="D9925" s="13"/>
      <c r="E9925" s="13"/>
      <c r="F9925" s="13"/>
    </row>
    <row r="9926" spans="1:6">
      <c r="A9926" s="112"/>
      <c r="B9926" s="12"/>
      <c r="C9926" s="13"/>
      <c r="D9926" s="13"/>
      <c r="E9926" s="13"/>
      <c r="F9926" s="13"/>
    </row>
    <row r="9927" spans="1:6">
      <c r="A9927" s="112"/>
      <c r="B9927" s="12"/>
      <c r="C9927" s="13"/>
      <c r="D9927" s="13"/>
      <c r="E9927" s="13"/>
      <c r="F9927" s="13"/>
    </row>
    <row r="9928" spans="1:6">
      <c r="A9928" s="112"/>
      <c r="B9928" s="12"/>
      <c r="C9928" s="13"/>
      <c r="D9928" s="13"/>
      <c r="E9928" s="13"/>
      <c r="F9928" s="13"/>
    </row>
    <row r="9929" spans="1:6">
      <c r="A9929" s="112"/>
      <c r="B9929" s="12"/>
      <c r="C9929" s="13"/>
      <c r="D9929" s="13"/>
      <c r="E9929" s="13"/>
      <c r="F9929" s="13"/>
    </row>
    <row r="9930" spans="1:6">
      <c r="A9930" s="112"/>
      <c r="B9930" s="12"/>
      <c r="C9930" s="13"/>
      <c r="D9930" s="13"/>
      <c r="E9930" s="13"/>
      <c r="F9930" s="13"/>
    </row>
    <row r="9931" spans="1:6">
      <c r="A9931" s="112"/>
      <c r="B9931" s="12"/>
      <c r="C9931" s="13"/>
      <c r="D9931" s="13"/>
      <c r="E9931" s="13"/>
      <c r="F9931" s="13"/>
    </row>
    <row r="9932" spans="1:6">
      <c r="A9932" s="112"/>
      <c r="B9932" s="12"/>
      <c r="C9932" s="13"/>
      <c r="D9932" s="13"/>
      <c r="E9932" s="13"/>
      <c r="F9932" s="13"/>
    </row>
    <row r="9933" spans="1:6">
      <c r="A9933" s="112"/>
      <c r="B9933" s="12"/>
      <c r="C9933" s="13"/>
      <c r="D9933" s="13"/>
      <c r="E9933" s="13"/>
      <c r="F9933" s="13"/>
    </row>
    <row r="9934" spans="1:6">
      <c r="A9934" s="112"/>
      <c r="B9934" s="12"/>
      <c r="C9934" s="13"/>
      <c r="D9934" s="13"/>
      <c r="E9934" s="13"/>
      <c r="F9934" s="13"/>
    </row>
    <row r="9935" spans="1:6">
      <c r="A9935" s="112"/>
      <c r="B9935" s="12"/>
      <c r="C9935" s="13"/>
      <c r="D9935" s="13"/>
      <c r="E9935" s="13"/>
      <c r="F9935" s="13"/>
    </row>
    <row r="9936" spans="1:6">
      <c r="A9936" s="112"/>
      <c r="B9936" s="12"/>
      <c r="C9936" s="13"/>
      <c r="D9936" s="13"/>
      <c r="E9936" s="13"/>
      <c r="F9936" s="13"/>
    </row>
    <row r="9937" spans="1:6">
      <c r="A9937" s="112"/>
      <c r="B9937" s="12"/>
      <c r="C9937" s="13"/>
      <c r="D9937" s="13"/>
      <c r="E9937" s="13"/>
      <c r="F9937" s="13"/>
    </row>
    <row r="9938" spans="1:6">
      <c r="A9938" s="112"/>
      <c r="B9938" s="12"/>
      <c r="C9938" s="13"/>
      <c r="D9938" s="13"/>
      <c r="E9938" s="13"/>
      <c r="F9938" s="13"/>
    </row>
    <row r="9939" spans="1:6">
      <c r="A9939" s="112"/>
      <c r="B9939" s="12"/>
      <c r="C9939" s="13"/>
      <c r="D9939" s="13"/>
      <c r="E9939" s="13"/>
      <c r="F9939" s="13"/>
    </row>
    <row r="9940" spans="1:6">
      <c r="A9940" s="112"/>
      <c r="B9940" s="12"/>
      <c r="C9940" s="13"/>
      <c r="D9940" s="13"/>
      <c r="E9940" s="13"/>
      <c r="F9940" s="13"/>
    </row>
    <row r="9941" spans="1:6">
      <c r="A9941" s="112"/>
      <c r="B9941" s="12"/>
      <c r="C9941" s="13"/>
      <c r="D9941" s="13"/>
      <c r="E9941" s="13"/>
      <c r="F9941" s="13"/>
    </row>
    <row r="9942" spans="1:6">
      <c r="A9942" s="112"/>
      <c r="B9942" s="12"/>
      <c r="C9942" s="13"/>
      <c r="D9942" s="13"/>
      <c r="E9942" s="13"/>
      <c r="F9942" s="13"/>
    </row>
    <row r="9943" spans="1:6">
      <c r="A9943" s="112"/>
      <c r="B9943" s="12"/>
      <c r="C9943" s="13"/>
      <c r="D9943" s="13"/>
      <c r="E9943" s="13"/>
      <c r="F9943" s="13"/>
    </row>
    <row r="9944" spans="1:6">
      <c r="A9944" s="112"/>
      <c r="B9944" s="12"/>
      <c r="C9944" s="13"/>
      <c r="D9944" s="13"/>
      <c r="E9944" s="13"/>
      <c r="F9944" s="13"/>
    </row>
    <row r="9945" spans="1:6">
      <c r="A9945" s="112"/>
      <c r="B9945" s="12"/>
      <c r="C9945" s="13"/>
      <c r="D9945" s="13"/>
      <c r="E9945" s="13"/>
      <c r="F9945" s="13"/>
    </row>
    <row r="9946" spans="1:6">
      <c r="A9946" s="112"/>
      <c r="B9946" s="12"/>
      <c r="C9946" s="13"/>
      <c r="D9946" s="13"/>
      <c r="E9946" s="13"/>
      <c r="F9946" s="13"/>
    </row>
    <row r="9947" spans="1:6">
      <c r="A9947" s="112"/>
      <c r="B9947" s="12"/>
      <c r="C9947" s="13"/>
      <c r="D9947" s="13"/>
      <c r="E9947" s="13"/>
      <c r="F9947" s="13"/>
    </row>
    <row r="9948" spans="1:6">
      <c r="A9948" s="112"/>
      <c r="B9948" s="12"/>
      <c r="C9948" s="13"/>
      <c r="D9948" s="13"/>
      <c r="E9948" s="13"/>
      <c r="F9948" s="13"/>
    </row>
    <row r="9949" spans="1:6">
      <c r="A9949" s="112"/>
      <c r="B9949" s="12"/>
      <c r="C9949" s="13"/>
      <c r="D9949" s="13"/>
      <c r="E9949" s="13"/>
      <c r="F9949" s="13"/>
    </row>
    <row r="9950" spans="1:6">
      <c r="A9950" s="112"/>
      <c r="B9950" s="12"/>
      <c r="C9950" s="13"/>
      <c r="D9950" s="13"/>
      <c r="E9950" s="13"/>
      <c r="F9950" s="13"/>
    </row>
    <row r="9951" spans="1:6">
      <c r="A9951" s="112"/>
      <c r="B9951" s="12"/>
      <c r="C9951" s="13"/>
      <c r="D9951" s="13"/>
      <c r="E9951" s="13"/>
      <c r="F9951" s="13"/>
    </row>
    <row r="9952" spans="1:6">
      <c r="A9952" s="112"/>
      <c r="B9952" s="12"/>
      <c r="C9952" s="13"/>
      <c r="D9952" s="13"/>
      <c r="E9952" s="13"/>
      <c r="F9952" s="13"/>
    </row>
    <row r="9953" spans="1:6">
      <c r="A9953" s="112"/>
      <c r="B9953" s="12"/>
      <c r="C9953" s="13"/>
      <c r="D9953" s="13"/>
      <c r="E9953" s="13"/>
      <c r="F9953" s="13"/>
    </row>
    <row r="9954" spans="1:6">
      <c r="A9954" s="112"/>
      <c r="B9954" s="12"/>
      <c r="C9954" s="13"/>
      <c r="D9954" s="13"/>
      <c r="E9954" s="13"/>
      <c r="F9954" s="13"/>
    </row>
    <row r="9955" spans="1:6">
      <c r="A9955" s="112"/>
      <c r="B9955" s="12"/>
      <c r="C9955" s="13"/>
      <c r="D9955" s="13"/>
      <c r="E9955" s="13"/>
      <c r="F9955" s="13"/>
    </row>
    <row r="9956" spans="1:6">
      <c r="A9956" s="112"/>
      <c r="B9956" s="12"/>
      <c r="C9956" s="13"/>
      <c r="D9956" s="13"/>
      <c r="E9956" s="13"/>
      <c r="F9956" s="13"/>
    </row>
    <row r="9957" spans="1:6">
      <c r="A9957" s="112"/>
      <c r="B9957" s="12"/>
      <c r="C9957" s="13"/>
      <c r="D9957" s="13"/>
      <c r="E9957" s="13"/>
      <c r="F9957" s="13"/>
    </row>
    <row r="9958" spans="1:6">
      <c r="A9958" s="112"/>
      <c r="B9958" s="12"/>
      <c r="C9958" s="13"/>
      <c r="D9958" s="13"/>
      <c r="E9958" s="13"/>
      <c r="F9958" s="13"/>
    </row>
    <row r="9959" spans="1:6">
      <c r="A9959" s="112"/>
      <c r="B9959" s="12"/>
      <c r="C9959" s="13"/>
      <c r="D9959" s="13"/>
      <c r="E9959" s="13"/>
      <c r="F9959" s="13"/>
    </row>
    <row r="9960" spans="1:6">
      <c r="A9960" s="112"/>
      <c r="B9960" s="12"/>
      <c r="C9960" s="13"/>
      <c r="D9960" s="13"/>
      <c r="E9960" s="13"/>
      <c r="F9960" s="13"/>
    </row>
    <row r="9961" spans="1:6">
      <c r="A9961" s="112"/>
      <c r="B9961" s="12"/>
      <c r="C9961" s="13"/>
      <c r="D9961" s="13"/>
      <c r="E9961" s="13"/>
      <c r="F9961" s="13"/>
    </row>
    <row r="9962" spans="1:6">
      <c r="A9962" s="112"/>
      <c r="B9962" s="12"/>
      <c r="C9962" s="13"/>
      <c r="D9962" s="13"/>
      <c r="E9962" s="13"/>
      <c r="F9962" s="13"/>
    </row>
    <row r="9963" spans="1:6">
      <c r="A9963" s="112"/>
      <c r="B9963" s="12"/>
      <c r="C9963" s="13"/>
      <c r="D9963" s="13"/>
      <c r="E9963" s="13"/>
      <c r="F9963" s="13"/>
    </row>
    <row r="9964" spans="1:6">
      <c r="A9964" s="112"/>
      <c r="B9964" s="12"/>
      <c r="C9964" s="13"/>
      <c r="D9964" s="13"/>
      <c r="E9964" s="13"/>
      <c r="F9964" s="13"/>
    </row>
    <row r="9965" spans="1:6">
      <c r="A9965" s="112"/>
      <c r="B9965" s="12"/>
      <c r="C9965" s="13"/>
      <c r="D9965" s="13"/>
      <c r="E9965" s="13"/>
      <c r="F9965" s="13"/>
    </row>
    <row r="9966" spans="1:6">
      <c r="A9966" s="112"/>
      <c r="B9966" s="12"/>
      <c r="C9966" s="13"/>
      <c r="D9966" s="13"/>
      <c r="E9966" s="13"/>
      <c r="F9966" s="13"/>
    </row>
    <row r="9967" spans="1:6">
      <c r="A9967" s="112"/>
      <c r="B9967" s="12"/>
      <c r="C9967" s="13"/>
      <c r="D9967" s="13"/>
      <c r="E9967" s="13"/>
      <c r="F9967" s="13"/>
    </row>
    <row r="9968" spans="1:6">
      <c r="A9968" s="112"/>
      <c r="B9968" s="12"/>
      <c r="C9968" s="13"/>
      <c r="D9968" s="13"/>
      <c r="E9968" s="13"/>
      <c r="F9968" s="13"/>
    </row>
    <row r="9969" spans="1:6">
      <c r="A9969" s="112"/>
      <c r="B9969" s="12"/>
      <c r="C9969" s="13"/>
      <c r="D9969" s="13"/>
      <c r="E9969" s="13"/>
      <c r="F9969" s="13"/>
    </row>
    <row r="9970" spans="1:6">
      <c r="A9970" s="112"/>
      <c r="B9970" s="12"/>
      <c r="C9970" s="13"/>
      <c r="D9970" s="13"/>
      <c r="E9970" s="13"/>
      <c r="F9970" s="13"/>
    </row>
    <row r="9971" spans="1:6">
      <c r="A9971" s="112"/>
      <c r="B9971" s="12"/>
      <c r="C9971" s="13"/>
      <c r="D9971" s="13"/>
      <c r="E9971" s="13"/>
      <c r="F9971" s="13"/>
    </row>
    <row r="9972" spans="1:6">
      <c r="A9972" s="112"/>
      <c r="B9972" s="12"/>
      <c r="C9972" s="13"/>
      <c r="D9972" s="13"/>
      <c r="E9972" s="13"/>
      <c r="F9972" s="13"/>
    </row>
    <row r="9973" spans="1:6">
      <c r="A9973" s="112"/>
      <c r="B9973" s="12"/>
      <c r="C9973" s="13"/>
      <c r="D9973" s="13"/>
      <c r="E9973" s="13"/>
      <c r="F9973" s="13"/>
    </row>
    <row r="9974" spans="1:6">
      <c r="A9974" s="112"/>
      <c r="B9974" s="12"/>
      <c r="C9974" s="13"/>
      <c r="D9974" s="13"/>
      <c r="E9974" s="13"/>
      <c r="F9974" s="13"/>
    </row>
    <row r="9975" spans="1:6">
      <c r="A9975" s="112"/>
      <c r="B9975" s="12"/>
      <c r="C9975" s="13"/>
      <c r="D9975" s="13"/>
      <c r="E9975" s="13"/>
      <c r="F9975" s="13"/>
    </row>
    <row r="9976" spans="1:6">
      <c r="A9976" s="112"/>
      <c r="B9976" s="12"/>
      <c r="C9976" s="13"/>
      <c r="D9976" s="13"/>
      <c r="E9976" s="13"/>
      <c r="F9976" s="13"/>
    </row>
    <row r="9977" spans="1:6">
      <c r="A9977" s="112"/>
      <c r="B9977" s="12"/>
      <c r="C9977" s="13"/>
      <c r="D9977" s="13"/>
      <c r="E9977" s="13"/>
      <c r="F9977" s="13"/>
    </row>
    <row r="9978" spans="1:6">
      <c r="A9978" s="112"/>
      <c r="B9978" s="12"/>
      <c r="C9978" s="13"/>
      <c r="D9978" s="13"/>
      <c r="E9978" s="13"/>
      <c r="F9978" s="13"/>
    </row>
    <row r="9979" spans="1:6">
      <c r="A9979" s="112"/>
      <c r="B9979" s="12"/>
      <c r="C9979" s="13"/>
      <c r="D9979" s="13"/>
      <c r="E9979" s="13"/>
      <c r="F9979" s="13"/>
    </row>
    <row r="9980" spans="1:6">
      <c r="A9980" s="112"/>
      <c r="B9980" s="12"/>
      <c r="C9980" s="13"/>
      <c r="D9980" s="13"/>
      <c r="E9980" s="13"/>
      <c r="F9980" s="13"/>
    </row>
    <row r="9981" spans="1:6">
      <c r="A9981" s="112"/>
      <c r="B9981" s="12"/>
      <c r="C9981" s="13"/>
      <c r="D9981" s="13"/>
      <c r="E9981" s="13"/>
      <c r="F9981" s="13"/>
    </row>
    <row r="9982" spans="1:6">
      <c r="A9982" s="112"/>
      <c r="B9982" s="12"/>
      <c r="C9982" s="13"/>
      <c r="D9982" s="13"/>
      <c r="E9982" s="13"/>
      <c r="F9982" s="13"/>
    </row>
    <row r="9983" spans="1:6">
      <c r="A9983" s="112"/>
      <c r="B9983" s="12"/>
      <c r="C9983" s="13"/>
      <c r="D9983" s="13"/>
      <c r="E9983" s="13"/>
      <c r="F9983" s="13"/>
    </row>
    <row r="9984" spans="1:6">
      <c r="A9984" s="112"/>
      <c r="B9984" s="12"/>
      <c r="C9984" s="13"/>
      <c r="D9984" s="13"/>
      <c r="E9984" s="13"/>
      <c r="F9984" s="13"/>
    </row>
    <row r="9985" spans="1:6">
      <c r="A9985" s="112"/>
      <c r="B9985" s="12"/>
      <c r="C9985" s="13"/>
      <c r="D9985" s="13"/>
      <c r="E9985" s="13"/>
      <c r="F9985" s="13"/>
    </row>
    <row r="9986" spans="1:6">
      <c r="A9986" s="112"/>
      <c r="B9986" s="12"/>
      <c r="C9986" s="13"/>
      <c r="D9986" s="13"/>
      <c r="E9986" s="13"/>
      <c r="F9986" s="13"/>
    </row>
    <row r="9987" spans="1:6">
      <c r="A9987" s="112"/>
      <c r="B9987" s="12"/>
      <c r="C9987" s="13"/>
      <c r="D9987" s="13"/>
      <c r="E9987" s="13"/>
      <c r="F9987" s="13"/>
    </row>
    <row r="9988" spans="1:6">
      <c r="A9988" s="112"/>
      <c r="B9988" s="12"/>
      <c r="C9988" s="13"/>
      <c r="D9988" s="13"/>
      <c r="E9988" s="13"/>
      <c r="F9988" s="13"/>
    </row>
    <row r="9989" spans="1:6">
      <c r="A9989" s="112"/>
      <c r="B9989" s="12"/>
      <c r="C9989" s="13"/>
      <c r="D9989" s="13"/>
      <c r="E9989" s="13"/>
      <c r="F9989" s="13"/>
    </row>
    <row r="9990" spans="1:6">
      <c r="A9990" s="112"/>
      <c r="B9990" s="12"/>
      <c r="C9990" s="13"/>
      <c r="D9990" s="13"/>
      <c r="E9990" s="13"/>
      <c r="F9990" s="13"/>
    </row>
    <row r="9991" spans="1:6">
      <c r="A9991" s="112"/>
      <c r="B9991" s="12"/>
      <c r="C9991" s="13"/>
      <c r="D9991" s="13"/>
      <c r="E9991" s="13"/>
      <c r="F9991" s="13"/>
    </row>
    <row r="9992" spans="1:6">
      <c r="A9992" s="112"/>
      <c r="B9992" s="12"/>
      <c r="C9992" s="13"/>
      <c r="D9992" s="13"/>
      <c r="E9992" s="13"/>
      <c r="F9992" s="13"/>
    </row>
    <row r="9993" spans="1:6">
      <c r="A9993" s="112"/>
      <c r="B9993" s="12"/>
      <c r="C9993" s="13"/>
      <c r="D9993" s="13"/>
      <c r="E9993" s="13"/>
      <c r="F9993" s="13"/>
    </row>
    <row r="9994" spans="1:6">
      <c r="A9994" s="112"/>
      <c r="B9994" s="12"/>
      <c r="C9994" s="13"/>
      <c r="D9994" s="13"/>
      <c r="E9994" s="13"/>
      <c r="F9994" s="13"/>
    </row>
    <row r="9995" spans="1:6">
      <c r="A9995" s="112"/>
      <c r="B9995" s="12"/>
      <c r="C9995" s="13"/>
      <c r="D9995" s="13"/>
      <c r="E9995" s="13"/>
      <c r="F9995" s="13"/>
    </row>
    <row r="9996" spans="1:6">
      <c r="A9996" s="112"/>
      <c r="B9996" s="12"/>
      <c r="C9996" s="13"/>
      <c r="D9996" s="13"/>
      <c r="E9996" s="13"/>
      <c r="F9996" s="13"/>
    </row>
    <row r="9997" spans="1:6">
      <c r="A9997" s="112"/>
      <c r="B9997" s="12"/>
      <c r="C9997" s="13"/>
      <c r="D9997" s="13"/>
      <c r="E9997" s="13"/>
      <c r="F9997" s="13"/>
    </row>
    <row r="9998" spans="1:6">
      <c r="A9998" s="112"/>
      <c r="B9998" s="12"/>
      <c r="C9998" s="13"/>
      <c r="D9998" s="13"/>
      <c r="E9998" s="13"/>
      <c r="F9998" s="13"/>
    </row>
    <row r="9999" spans="1:6">
      <c r="A9999" s="112"/>
      <c r="B9999" s="12"/>
      <c r="C9999" s="13"/>
      <c r="D9999" s="13"/>
      <c r="E9999" s="13"/>
      <c r="F9999" s="13"/>
    </row>
    <row r="10000" spans="1:6">
      <c r="A10000" s="112"/>
      <c r="B10000" s="12"/>
      <c r="C10000" s="13"/>
      <c r="D10000" s="13"/>
      <c r="E10000" s="13"/>
      <c r="F10000" s="13"/>
    </row>
    <row r="10001" spans="1:6">
      <c r="A10001" s="112"/>
      <c r="B10001" s="12"/>
      <c r="C10001" s="13"/>
      <c r="D10001" s="13"/>
      <c r="E10001" s="13"/>
      <c r="F10001" s="13"/>
    </row>
    <row r="10002" spans="1:6">
      <c r="A10002" s="112"/>
      <c r="B10002" s="12"/>
      <c r="C10002" s="13"/>
      <c r="D10002" s="13"/>
      <c r="E10002" s="13"/>
      <c r="F10002" s="13"/>
    </row>
    <row r="10003" spans="1:6">
      <c r="A10003" s="112"/>
      <c r="B10003" s="12"/>
      <c r="C10003" s="13"/>
      <c r="D10003" s="13"/>
      <c r="E10003" s="13"/>
      <c r="F10003" s="13"/>
    </row>
    <row r="10004" spans="1:6">
      <c r="A10004" s="112"/>
      <c r="B10004" s="12"/>
      <c r="C10004" s="13"/>
      <c r="D10004" s="13"/>
      <c r="E10004" s="13"/>
      <c r="F10004" s="13"/>
    </row>
    <row r="10005" spans="1:6">
      <c r="A10005" s="112"/>
      <c r="B10005" s="12"/>
      <c r="C10005" s="13"/>
      <c r="D10005" s="13"/>
      <c r="E10005" s="13"/>
      <c r="F10005" s="13"/>
    </row>
    <row r="10006" spans="1:6">
      <c r="A10006" s="112"/>
      <c r="B10006" s="12"/>
      <c r="C10006" s="13"/>
      <c r="D10006" s="13"/>
      <c r="E10006" s="13"/>
      <c r="F10006" s="13"/>
    </row>
    <row r="10007" spans="1:6">
      <c r="A10007" s="112"/>
      <c r="B10007" s="12"/>
      <c r="C10007" s="13"/>
      <c r="D10007" s="13"/>
      <c r="E10007" s="13"/>
      <c r="F10007" s="13"/>
    </row>
    <row r="10008" spans="1:6">
      <c r="A10008" s="112"/>
      <c r="B10008" s="12"/>
      <c r="C10008" s="13"/>
      <c r="D10008" s="13"/>
      <c r="E10008" s="13"/>
      <c r="F10008" s="13"/>
    </row>
    <row r="10009" spans="1:6">
      <c r="A10009" s="112"/>
      <c r="B10009" s="12"/>
      <c r="C10009" s="13"/>
      <c r="D10009" s="13"/>
      <c r="E10009" s="13"/>
      <c r="F10009" s="13"/>
    </row>
    <row r="10010" spans="1:6">
      <c r="A10010" s="112"/>
      <c r="B10010" s="12"/>
      <c r="C10010" s="13"/>
      <c r="D10010" s="13"/>
      <c r="E10010" s="13"/>
      <c r="F10010" s="13"/>
    </row>
    <row r="10011" spans="1:6">
      <c r="A10011" s="112"/>
      <c r="B10011" s="12"/>
      <c r="C10011" s="13"/>
      <c r="D10011" s="13"/>
      <c r="E10011" s="13"/>
      <c r="F10011" s="13"/>
    </row>
    <row r="10012" spans="1:6">
      <c r="A10012" s="112"/>
      <c r="B10012" s="12"/>
      <c r="C10012" s="13"/>
      <c r="D10012" s="13"/>
      <c r="E10012" s="13"/>
      <c r="F10012" s="13"/>
    </row>
    <row r="10013" spans="1:6">
      <c r="A10013" s="112"/>
      <c r="B10013" s="12"/>
      <c r="C10013" s="13"/>
      <c r="D10013" s="13"/>
      <c r="E10013" s="13"/>
      <c r="F10013" s="13"/>
    </row>
    <row r="10014" spans="1:6">
      <c r="A10014" s="112"/>
      <c r="B10014" s="12"/>
      <c r="C10014" s="13"/>
      <c r="D10014" s="13"/>
      <c r="E10014" s="13"/>
      <c r="F10014" s="13"/>
    </row>
    <row r="10015" spans="1:6">
      <c r="A10015" s="112"/>
      <c r="B10015" s="12"/>
      <c r="C10015" s="13"/>
      <c r="D10015" s="13"/>
      <c r="E10015" s="13"/>
      <c r="F10015" s="13"/>
    </row>
    <row r="10016" spans="1:6">
      <c r="A10016" s="112"/>
      <c r="B10016" s="12"/>
      <c r="C10016" s="13"/>
      <c r="D10016" s="13"/>
      <c r="E10016" s="13"/>
      <c r="F10016" s="13"/>
    </row>
    <row r="10017" spans="1:6">
      <c r="A10017" s="112"/>
      <c r="B10017" s="12"/>
      <c r="C10017" s="13"/>
      <c r="D10017" s="13"/>
      <c r="E10017" s="13"/>
      <c r="F10017" s="13"/>
    </row>
    <row r="10018" spans="1:6">
      <c r="A10018" s="112"/>
      <c r="B10018" s="12"/>
      <c r="C10018" s="13"/>
      <c r="D10018" s="13"/>
      <c r="E10018" s="13"/>
      <c r="F10018" s="13"/>
    </row>
    <row r="10019" spans="1:6">
      <c r="A10019" s="112"/>
      <c r="B10019" s="12"/>
      <c r="C10019" s="13"/>
      <c r="D10019" s="13"/>
      <c r="E10019" s="13"/>
      <c r="F10019" s="13"/>
    </row>
    <row r="10020" spans="1:6">
      <c r="A10020" s="112"/>
      <c r="B10020" s="12"/>
      <c r="C10020" s="13"/>
      <c r="D10020" s="13"/>
      <c r="E10020" s="13"/>
      <c r="F10020" s="13"/>
    </row>
    <row r="10021" spans="1:6">
      <c r="A10021" s="112"/>
      <c r="B10021" s="12"/>
      <c r="C10021" s="13"/>
      <c r="D10021" s="13"/>
      <c r="E10021" s="13"/>
      <c r="F10021" s="13"/>
    </row>
    <row r="10022" spans="1:6">
      <c r="A10022" s="112"/>
      <c r="B10022" s="12"/>
      <c r="C10022" s="13"/>
      <c r="D10022" s="13"/>
      <c r="E10022" s="13"/>
      <c r="F10022" s="13"/>
    </row>
    <row r="10023" spans="1:6">
      <c r="A10023" s="112"/>
      <c r="B10023" s="12"/>
      <c r="C10023" s="13"/>
      <c r="D10023" s="13"/>
      <c r="E10023" s="13"/>
      <c r="F10023" s="13"/>
    </row>
    <row r="10024" spans="1:6">
      <c r="A10024" s="112"/>
      <c r="B10024" s="12"/>
      <c r="C10024" s="13"/>
      <c r="D10024" s="13"/>
      <c r="E10024" s="13"/>
      <c r="F10024" s="13"/>
    </row>
    <row r="10025" spans="1:6">
      <c r="A10025" s="112"/>
      <c r="B10025" s="12"/>
      <c r="C10025" s="13"/>
      <c r="D10025" s="13"/>
      <c r="E10025" s="13"/>
      <c r="F10025" s="13"/>
    </row>
    <row r="10026" spans="1:6">
      <c r="A10026" s="112"/>
      <c r="B10026" s="12"/>
      <c r="C10026" s="13"/>
      <c r="D10026" s="13"/>
      <c r="E10026" s="13"/>
      <c r="F10026" s="13"/>
    </row>
    <row r="10027" spans="1:6">
      <c r="A10027" s="112"/>
      <c r="B10027" s="12"/>
      <c r="C10027" s="13"/>
      <c r="D10027" s="13"/>
      <c r="E10027" s="13"/>
      <c r="F10027" s="13"/>
    </row>
    <row r="10028" spans="1:6">
      <c r="A10028" s="112"/>
      <c r="B10028" s="12"/>
      <c r="C10028" s="13"/>
      <c r="D10028" s="13"/>
      <c r="E10028" s="13"/>
      <c r="F10028" s="13"/>
    </row>
    <row r="10029" spans="1:6">
      <c r="A10029" s="112"/>
      <c r="B10029" s="12"/>
      <c r="C10029" s="13"/>
      <c r="D10029" s="13"/>
      <c r="E10029" s="13"/>
      <c r="F10029" s="13"/>
    </row>
    <row r="10030" spans="1:6">
      <c r="A10030" s="112"/>
      <c r="B10030" s="12"/>
      <c r="C10030" s="13"/>
      <c r="D10030" s="13"/>
      <c r="E10030" s="13"/>
      <c r="F10030" s="13"/>
    </row>
    <row r="10031" spans="1:6">
      <c r="A10031" s="112"/>
      <c r="B10031" s="12"/>
      <c r="C10031" s="13"/>
      <c r="D10031" s="13"/>
      <c r="E10031" s="13"/>
      <c r="F10031" s="13"/>
    </row>
    <row r="10032" spans="1:6">
      <c r="A10032" s="112"/>
      <c r="B10032" s="12"/>
      <c r="C10032" s="13"/>
      <c r="D10032" s="13"/>
      <c r="E10032" s="13"/>
      <c r="F10032" s="13"/>
    </row>
    <row r="10033" spans="1:6">
      <c r="A10033" s="112"/>
      <c r="B10033" s="12"/>
      <c r="C10033" s="13"/>
      <c r="D10033" s="13"/>
      <c r="E10033" s="13"/>
      <c r="F10033" s="13"/>
    </row>
    <row r="10034" spans="1:6">
      <c r="A10034" s="112"/>
      <c r="B10034" s="12"/>
      <c r="C10034" s="13"/>
      <c r="D10034" s="13"/>
      <c r="E10034" s="13"/>
      <c r="F10034" s="13"/>
    </row>
    <row r="10035" spans="1:6">
      <c r="A10035" s="112"/>
      <c r="B10035" s="12"/>
      <c r="C10035" s="13"/>
      <c r="D10035" s="13"/>
      <c r="E10035" s="13"/>
      <c r="F10035" s="13"/>
    </row>
    <row r="10036" spans="1:6">
      <c r="A10036" s="112"/>
      <c r="B10036" s="12"/>
      <c r="C10036" s="13"/>
      <c r="D10036" s="13"/>
      <c r="E10036" s="13"/>
      <c r="F10036" s="13"/>
    </row>
    <row r="10037" spans="1:6">
      <c r="A10037" s="112"/>
      <c r="B10037" s="12"/>
      <c r="C10037" s="13"/>
      <c r="D10037" s="13"/>
      <c r="E10037" s="13"/>
      <c r="F10037" s="13"/>
    </row>
    <row r="10038" spans="1:6">
      <c r="A10038" s="112"/>
      <c r="B10038" s="12"/>
      <c r="C10038" s="13"/>
      <c r="D10038" s="13"/>
      <c r="E10038" s="13"/>
      <c r="F10038" s="13"/>
    </row>
    <row r="10039" spans="1:6">
      <c r="A10039" s="112"/>
      <c r="B10039" s="12"/>
      <c r="C10039" s="13"/>
      <c r="D10039" s="13"/>
      <c r="E10039" s="13"/>
      <c r="F10039" s="13"/>
    </row>
    <row r="10040" spans="1:6">
      <c r="A10040" s="112"/>
      <c r="B10040" s="12"/>
      <c r="C10040" s="13"/>
      <c r="D10040" s="13"/>
      <c r="E10040" s="13"/>
      <c r="F10040" s="13"/>
    </row>
    <row r="10041" spans="1:6">
      <c r="A10041" s="112"/>
      <c r="B10041" s="12"/>
      <c r="C10041" s="13"/>
      <c r="D10041" s="13"/>
      <c r="E10041" s="13"/>
      <c r="F10041" s="13"/>
    </row>
    <row r="10042" spans="1:6">
      <c r="A10042" s="112"/>
      <c r="B10042" s="12"/>
      <c r="C10042" s="13"/>
      <c r="D10042" s="13"/>
      <c r="E10042" s="13"/>
      <c r="F10042" s="13"/>
    </row>
    <row r="10043" spans="1:6">
      <c r="A10043" s="112"/>
      <c r="B10043" s="12"/>
      <c r="C10043" s="13"/>
      <c r="D10043" s="13"/>
      <c r="E10043" s="13"/>
      <c r="F10043" s="13"/>
    </row>
    <row r="10044" spans="1:6">
      <c r="A10044" s="112"/>
      <c r="B10044" s="12"/>
      <c r="C10044" s="13"/>
      <c r="D10044" s="13"/>
      <c r="E10044" s="13"/>
      <c r="F10044" s="13"/>
    </row>
    <row r="10045" spans="1:6">
      <c r="A10045" s="112"/>
      <c r="B10045" s="12"/>
      <c r="C10045" s="13"/>
      <c r="D10045" s="13"/>
      <c r="E10045" s="13"/>
      <c r="F10045" s="13"/>
    </row>
    <row r="10046" spans="1:6">
      <c r="A10046" s="112"/>
      <c r="B10046" s="12"/>
      <c r="C10046" s="13"/>
      <c r="D10046" s="13"/>
      <c r="E10046" s="13"/>
      <c r="F10046" s="13"/>
    </row>
    <row r="10047" spans="1:6">
      <c r="A10047" s="112"/>
      <c r="B10047" s="12"/>
      <c r="C10047" s="13"/>
      <c r="D10047" s="13"/>
      <c r="E10047" s="13"/>
      <c r="F10047" s="13"/>
    </row>
    <row r="10048" spans="1:6">
      <c r="A10048" s="112"/>
      <c r="B10048" s="12"/>
      <c r="C10048" s="13"/>
      <c r="D10048" s="13"/>
      <c r="E10048" s="13"/>
      <c r="F10048" s="13"/>
    </row>
    <row r="10049" spans="1:6">
      <c r="A10049" s="112"/>
      <c r="B10049" s="12"/>
      <c r="C10049" s="13"/>
      <c r="D10049" s="13"/>
      <c r="E10049" s="13"/>
      <c r="F10049" s="13"/>
    </row>
    <row r="10050" spans="1:6">
      <c r="A10050" s="112"/>
      <c r="B10050" s="12"/>
      <c r="C10050" s="13"/>
      <c r="D10050" s="13"/>
      <c r="E10050" s="13"/>
      <c r="F10050" s="13"/>
    </row>
    <row r="10051" spans="1:6">
      <c r="A10051" s="112"/>
      <c r="B10051" s="12"/>
      <c r="C10051" s="13"/>
      <c r="D10051" s="13"/>
      <c r="E10051" s="13"/>
      <c r="F10051" s="13"/>
    </row>
    <row r="10052" spans="1:6">
      <c r="A10052" s="112"/>
      <c r="B10052" s="12"/>
      <c r="C10052" s="13"/>
      <c r="D10052" s="13"/>
      <c r="E10052" s="13"/>
      <c r="F10052" s="13"/>
    </row>
    <row r="10053" spans="1:6">
      <c r="A10053" s="112"/>
      <c r="B10053" s="12"/>
      <c r="C10053" s="13"/>
      <c r="D10053" s="13"/>
      <c r="E10053" s="13"/>
      <c r="F10053" s="13"/>
    </row>
    <row r="10054" spans="1:6">
      <c r="A10054" s="112"/>
      <c r="B10054" s="12"/>
      <c r="C10054" s="13"/>
      <c r="D10054" s="13"/>
      <c r="E10054" s="13"/>
      <c r="F10054" s="13"/>
    </row>
    <row r="10055" spans="1:6">
      <c r="A10055" s="112"/>
      <c r="B10055" s="12"/>
      <c r="C10055" s="13"/>
      <c r="D10055" s="13"/>
      <c r="E10055" s="13"/>
      <c r="F10055" s="13"/>
    </row>
    <row r="10056" spans="1:6">
      <c r="A10056" s="112"/>
      <c r="B10056" s="12"/>
      <c r="C10056" s="13"/>
      <c r="D10056" s="13"/>
      <c r="E10056" s="13"/>
      <c r="F10056" s="13"/>
    </row>
    <row r="10057" spans="1:6">
      <c r="A10057" s="112"/>
      <c r="B10057" s="12"/>
      <c r="C10057" s="13"/>
      <c r="D10057" s="13"/>
      <c r="E10057" s="13"/>
      <c r="F10057" s="13"/>
    </row>
    <row r="10058" spans="1:6">
      <c r="A10058" s="112"/>
      <c r="B10058" s="12"/>
      <c r="C10058" s="13"/>
      <c r="D10058" s="13"/>
      <c r="E10058" s="13"/>
      <c r="F10058" s="13"/>
    </row>
    <row r="10059" spans="1:6">
      <c r="A10059" s="112"/>
      <c r="B10059" s="12"/>
      <c r="C10059" s="13"/>
      <c r="D10059" s="13"/>
      <c r="E10059" s="13"/>
      <c r="F10059" s="13"/>
    </row>
    <row r="10060" spans="1:6">
      <c r="A10060" s="112"/>
      <c r="B10060" s="12"/>
      <c r="C10060" s="13"/>
      <c r="D10060" s="13"/>
      <c r="E10060" s="13"/>
      <c r="F10060" s="13"/>
    </row>
    <row r="10061" spans="1:6">
      <c r="A10061" s="112"/>
      <c r="B10061" s="12"/>
      <c r="C10061" s="13"/>
      <c r="D10061" s="13"/>
      <c r="E10061" s="13"/>
      <c r="F10061" s="13"/>
    </row>
    <row r="10062" spans="1:6">
      <c r="A10062" s="112"/>
      <c r="B10062" s="12"/>
      <c r="C10062" s="13"/>
      <c r="D10062" s="13"/>
      <c r="E10062" s="13"/>
      <c r="F10062" s="13"/>
    </row>
    <row r="10063" spans="1:6">
      <c r="A10063" s="112"/>
      <c r="B10063" s="12"/>
      <c r="C10063" s="13"/>
      <c r="D10063" s="13"/>
      <c r="E10063" s="13"/>
      <c r="F10063" s="13"/>
    </row>
    <row r="10064" spans="1:6">
      <c r="A10064" s="112"/>
      <c r="B10064" s="12"/>
      <c r="C10064" s="13"/>
      <c r="D10064" s="13"/>
      <c r="E10064" s="13"/>
      <c r="F10064" s="13"/>
    </row>
    <row r="10065" spans="1:6">
      <c r="A10065" s="112"/>
      <c r="B10065" s="12"/>
      <c r="C10065" s="13"/>
      <c r="D10065" s="13"/>
      <c r="E10065" s="13"/>
      <c r="F10065" s="13"/>
    </row>
    <row r="10066" spans="1:6">
      <c r="A10066" s="112"/>
      <c r="B10066" s="12"/>
      <c r="C10066" s="13"/>
      <c r="D10066" s="13"/>
      <c r="E10066" s="13"/>
      <c r="F10066" s="13"/>
    </row>
    <row r="10067" spans="1:6">
      <c r="A10067" s="112"/>
      <c r="B10067" s="12"/>
      <c r="C10067" s="13"/>
      <c r="D10067" s="13"/>
      <c r="E10067" s="13"/>
      <c r="F10067" s="13"/>
    </row>
    <row r="10068" spans="1:6">
      <c r="A10068" s="112"/>
      <c r="B10068" s="12"/>
      <c r="C10068" s="13"/>
      <c r="D10068" s="13"/>
      <c r="E10068" s="13"/>
      <c r="F10068" s="13"/>
    </row>
    <row r="10069" spans="1:6">
      <c r="A10069" s="112"/>
      <c r="B10069" s="12"/>
      <c r="C10069" s="13"/>
      <c r="D10069" s="13"/>
      <c r="E10069" s="13"/>
      <c r="F10069" s="13"/>
    </row>
    <row r="10070" spans="1:6">
      <c r="A10070" s="112"/>
      <c r="B10070" s="12"/>
      <c r="C10070" s="13"/>
      <c r="D10070" s="13"/>
      <c r="E10070" s="13"/>
      <c r="F10070" s="13"/>
    </row>
    <row r="10071" spans="1:6">
      <c r="A10071" s="112"/>
      <c r="B10071" s="12"/>
      <c r="C10071" s="13"/>
      <c r="D10071" s="13"/>
      <c r="E10071" s="13"/>
      <c r="F10071" s="13"/>
    </row>
    <row r="10072" spans="1:6">
      <c r="A10072" s="112"/>
      <c r="B10072" s="12"/>
      <c r="C10072" s="13"/>
      <c r="D10072" s="13"/>
      <c r="E10072" s="13"/>
      <c r="F10072" s="13"/>
    </row>
    <row r="10073" spans="1:6">
      <c r="A10073" s="112"/>
      <c r="B10073" s="12"/>
      <c r="C10073" s="13"/>
      <c r="D10073" s="13"/>
      <c r="E10073" s="13"/>
      <c r="F10073" s="13"/>
    </row>
    <row r="10074" spans="1:6">
      <c r="A10074" s="112"/>
      <c r="B10074" s="12"/>
      <c r="C10074" s="13"/>
      <c r="D10074" s="13"/>
      <c r="E10074" s="13"/>
      <c r="F10074" s="13"/>
    </row>
    <row r="10075" spans="1:6">
      <c r="A10075" s="112"/>
      <c r="B10075" s="12"/>
      <c r="C10075" s="13"/>
      <c r="D10075" s="13"/>
      <c r="E10075" s="13"/>
      <c r="F10075" s="13"/>
    </row>
    <row r="10076" spans="1:6">
      <c r="A10076" s="112"/>
      <c r="B10076" s="12"/>
      <c r="C10076" s="13"/>
      <c r="D10076" s="13"/>
      <c r="E10076" s="13"/>
      <c r="F10076" s="13"/>
    </row>
    <row r="10077" spans="1:6">
      <c r="A10077" s="112"/>
      <c r="B10077" s="12"/>
      <c r="C10077" s="13"/>
      <c r="D10077" s="13"/>
      <c r="E10077" s="13"/>
      <c r="F10077" s="13"/>
    </row>
    <row r="10078" spans="1:6">
      <c r="A10078" s="112"/>
      <c r="B10078" s="12"/>
      <c r="C10078" s="13"/>
      <c r="D10078" s="13"/>
      <c r="E10078" s="13"/>
      <c r="F10078" s="13"/>
    </row>
    <row r="10079" spans="1:6">
      <c r="A10079" s="112"/>
      <c r="B10079" s="12"/>
      <c r="C10079" s="13"/>
      <c r="D10079" s="13"/>
      <c r="E10079" s="13"/>
      <c r="F10079" s="13"/>
    </row>
    <row r="10080" spans="1:6">
      <c r="A10080" s="112"/>
      <c r="B10080" s="12"/>
      <c r="C10080" s="13"/>
      <c r="D10080" s="13"/>
      <c r="E10080" s="13"/>
      <c r="F10080" s="13"/>
    </row>
    <row r="10081" spans="1:6">
      <c r="A10081" s="112"/>
      <c r="B10081" s="12"/>
      <c r="C10081" s="13"/>
      <c r="D10081" s="13"/>
      <c r="E10081" s="13"/>
      <c r="F10081" s="13"/>
    </row>
    <row r="10082" spans="1:6">
      <c r="A10082" s="112"/>
      <c r="B10082" s="12"/>
      <c r="C10082" s="13"/>
      <c r="D10082" s="13"/>
      <c r="E10082" s="13"/>
      <c r="F10082" s="13"/>
    </row>
    <row r="10083" spans="1:6">
      <c r="A10083" s="112"/>
      <c r="B10083" s="12"/>
      <c r="C10083" s="13"/>
      <c r="D10083" s="13"/>
      <c r="E10083" s="13"/>
      <c r="F10083" s="13"/>
    </row>
    <row r="10084" spans="1:6">
      <c r="A10084" s="112"/>
      <c r="B10084" s="12"/>
      <c r="C10084" s="13"/>
      <c r="D10084" s="13"/>
      <c r="E10084" s="13"/>
      <c r="F10084" s="13"/>
    </row>
    <row r="10085" spans="1:6">
      <c r="A10085" s="112"/>
      <c r="B10085" s="12"/>
      <c r="C10085" s="13"/>
      <c r="D10085" s="13"/>
      <c r="E10085" s="13"/>
      <c r="F10085" s="13"/>
    </row>
    <row r="10086" spans="1:6">
      <c r="A10086" s="112"/>
      <c r="B10086" s="12"/>
      <c r="C10086" s="13"/>
      <c r="D10086" s="13"/>
      <c r="E10086" s="13"/>
      <c r="F10086" s="13"/>
    </row>
    <row r="10087" spans="1:6">
      <c r="A10087" s="112"/>
      <c r="B10087" s="12"/>
      <c r="C10087" s="13"/>
      <c r="D10087" s="13"/>
      <c r="E10087" s="13"/>
      <c r="F10087" s="13"/>
    </row>
    <row r="10088" spans="1:6">
      <c r="A10088" s="112"/>
      <c r="B10088" s="12"/>
      <c r="C10088" s="13"/>
      <c r="D10088" s="13"/>
      <c r="E10088" s="13"/>
      <c r="F10088" s="13"/>
    </row>
    <row r="10089" spans="1:6">
      <c r="A10089" s="112"/>
      <c r="B10089" s="12"/>
      <c r="C10089" s="13"/>
      <c r="D10089" s="13"/>
      <c r="E10089" s="13"/>
      <c r="F10089" s="13"/>
    </row>
    <row r="10090" spans="1:6">
      <c r="A10090" s="112"/>
      <c r="B10090" s="12"/>
      <c r="C10090" s="13"/>
      <c r="D10090" s="13"/>
      <c r="E10090" s="13"/>
      <c r="F10090" s="13"/>
    </row>
    <row r="10091" spans="1:6">
      <c r="A10091" s="112"/>
      <c r="B10091" s="12"/>
      <c r="C10091" s="13"/>
      <c r="D10091" s="13"/>
      <c r="E10091" s="13"/>
      <c r="F10091" s="13"/>
    </row>
    <row r="10092" spans="1:6">
      <c r="A10092" s="112"/>
      <c r="B10092" s="12"/>
      <c r="C10092" s="13"/>
      <c r="D10092" s="13"/>
      <c r="E10092" s="13"/>
      <c r="F10092" s="13"/>
    </row>
    <row r="10093" spans="1:6">
      <c r="A10093" s="112"/>
      <c r="B10093" s="12"/>
      <c r="C10093" s="13"/>
      <c r="D10093" s="13"/>
      <c r="E10093" s="13"/>
      <c r="F10093" s="13"/>
    </row>
    <row r="10094" spans="1:6">
      <c r="A10094" s="112"/>
      <c r="B10094" s="12"/>
      <c r="C10094" s="13"/>
      <c r="D10094" s="13"/>
      <c r="E10094" s="13"/>
      <c r="F10094" s="13"/>
    </row>
    <row r="10095" spans="1:6">
      <c r="A10095" s="112"/>
      <c r="B10095" s="12"/>
      <c r="C10095" s="13"/>
      <c r="D10095" s="13"/>
      <c r="E10095" s="13"/>
      <c r="F10095" s="13"/>
    </row>
    <row r="10096" spans="1:6">
      <c r="A10096" s="112"/>
      <c r="B10096" s="12"/>
      <c r="C10096" s="13"/>
      <c r="D10096" s="13"/>
      <c r="E10096" s="13"/>
      <c r="F10096" s="13"/>
    </row>
    <row r="10097" spans="1:6">
      <c r="A10097" s="112"/>
      <c r="B10097" s="12"/>
      <c r="C10097" s="13"/>
      <c r="D10097" s="13"/>
      <c r="E10097" s="13"/>
      <c r="F10097" s="13"/>
    </row>
    <row r="10098" spans="1:6">
      <c r="A10098" s="112"/>
      <c r="B10098" s="12"/>
      <c r="C10098" s="13"/>
      <c r="D10098" s="13"/>
      <c r="E10098" s="13"/>
      <c r="F10098" s="13"/>
    </row>
    <row r="10099" spans="1:6">
      <c r="A10099" s="112"/>
      <c r="B10099" s="12"/>
      <c r="C10099" s="13"/>
      <c r="D10099" s="13"/>
      <c r="E10099" s="13"/>
      <c r="F10099" s="13"/>
    </row>
    <row r="10100" spans="1:6">
      <c r="A10100" s="112"/>
      <c r="B10100" s="12"/>
      <c r="C10100" s="13"/>
      <c r="D10100" s="13"/>
      <c r="E10100" s="13"/>
      <c r="F10100" s="13"/>
    </row>
    <row r="10101" spans="1:6">
      <c r="A10101" s="112"/>
      <c r="B10101" s="12"/>
      <c r="C10101" s="13"/>
      <c r="D10101" s="13"/>
      <c r="E10101" s="13"/>
      <c r="F10101" s="13"/>
    </row>
    <row r="10102" spans="1:6">
      <c r="A10102" s="112"/>
      <c r="B10102" s="12"/>
      <c r="C10102" s="13"/>
      <c r="D10102" s="13"/>
      <c r="E10102" s="13"/>
      <c r="F10102" s="13"/>
    </row>
    <row r="10103" spans="1:6">
      <c r="A10103" s="112"/>
      <c r="B10103" s="12"/>
      <c r="C10103" s="13"/>
      <c r="D10103" s="13"/>
      <c r="E10103" s="13"/>
      <c r="F10103" s="13"/>
    </row>
    <row r="10104" spans="1:6">
      <c r="A10104" s="112"/>
      <c r="B10104" s="12"/>
      <c r="C10104" s="13"/>
      <c r="D10104" s="13"/>
      <c r="E10104" s="13"/>
      <c r="F10104" s="13"/>
    </row>
    <row r="10105" spans="1:6">
      <c r="A10105" s="112"/>
      <c r="B10105" s="12"/>
      <c r="C10105" s="13"/>
      <c r="D10105" s="13"/>
      <c r="E10105" s="13"/>
      <c r="F10105" s="13"/>
    </row>
    <row r="10106" spans="1:6">
      <c r="A10106" s="112"/>
      <c r="B10106" s="12"/>
      <c r="C10106" s="13"/>
      <c r="D10106" s="13"/>
      <c r="E10106" s="13"/>
      <c r="F10106" s="13"/>
    </row>
    <row r="10107" spans="1:6">
      <c r="A10107" s="112"/>
      <c r="B10107" s="12"/>
      <c r="C10107" s="13"/>
      <c r="D10107" s="13"/>
      <c r="E10107" s="13"/>
      <c r="F10107" s="13"/>
    </row>
    <row r="10108" spans="1:6">
      <c r="A10108" s="112"/>
      <c r="B10108" s="12"/>
      <c r="C10108" s="13"/>
      <c r="D10108" s="13"/>
      <c r="E10108" s="13"/>
      <c r="F10108" s="13"/>
    </row>
    <row r="10109" spans="1:6">
      <c r="A10109" s="112"/>
      <c r="B10109" s="12"/>
      <c r="C10109" s="13"/>
      <c r="D10109" s="13"/>
      <c r="E10109" s="13"/>
      <c r="F10109" s="13"/>
    </row>
    <row r="10110" spans="1:6">
      <c r="A10110" s="112"/>
      <c r="B10110" s="12"/>
      <c r="C10110" s="13"/>
      <c r="D10110" s="13"/>
      <c r="E10110" s="13"/>
      <c r="F10110" s="13"/>
    </row>
    <row r="10111" spans="1:6">
      <c r="A10111" s="112"/>
      <c r="B10111" s="12"/>
      <c r="C10111" s="13"/>
      <c r="D10111" s="13"/>
      <c r="E10111" s="13"/>
      <c r="F10111" s="13"/>
    </row>
    <row r="10112" spans="1:6">
      <c r="A10112" s="112"/>
      <c r="B10112" s="12"/>
      <c r="C10112" s="13"/>
      <c r="D10112" s="13"/>
      <c r="E10112" s="13"/>
      <c r="F10112" s="13"/>
    </row>
    <row r="10113" spans="1:6">
      <c r="A10113" s="112"/>
      <c r="B10113" s="12"/>
      <c r="C10113" s="13"/>
      <c r="D10113" s="13"/>
      <c r="E10113" s="13"/>
      <c r="F10113" s="13"/>
    </row>
    <row r="10114" spans="1:6">
      <c r="A10114" s="112"/>
      <c r="B10114" s="12"/>
      <c r="C10114" s="13"/>
      <c r="D10114" s="13"/>
      <c r="E10114" s="13"/>
      <c r="F10114" s="13"/>
    </row>
    <row r="10115" spans="1:6">
      <c r="A10115" s="112"/>
      <c r="B10115" s="12"/>
      <c r="C10115" s="13"/>
      <c r="D10115" s="13"/>
      <c r="E10115" s="13"/>
      <c r="F10115" s="13"/>
    </row>
    <row r="10116" spans="1:6">
      <c r="A10116" s="112"/>
      <c r="B10116" s="12"/>
      <c r="C10116" s="13"/>
      <c r="D10116" s="13"/>
      <c r="E10116" s="13"/>
      <c r="F10116" s="13"/>
    </row>
    <row r="10117" spans="1:6">
      <c r="A10117" s="112"/>
      <c r="B10117" s="12"/>
      <c r="C10117" s="13"/>
      <c r="D10117" s="13"/>
      <c r="E10117" s="13"/>
      <c r="F10117" s="13"/>
    </row>
    <row r="10118" spans="1:6">
      <c r="A10118" s="112"/>
      <c r="B10118" s="12"/>
      <c r="C10118" s="13"/>
      <c r="D10118" s="13"/>
      <c r="E10118" s="13"/>
      <c r="F10118" s="13"/>
    </row>
    <row r="10119" spans="1:6">
      <c r="A10119" s="112"/>
      <c r="B10119" s="12"/>
      <c r="C10119" s="13"/>
      <c r="D10119" s="13"/>
      <c r="E10119" s="13"/>
      <c r="F10119" s="13"/>
    </row>
    <row r="10120" spans="1:6">
      <c r="A10120" s="112"/>
      <c r="B10120" s="12"/>
      <c r="C10120" s="13"/>
      <c r="D10120" s="13"/>
      <c r="E10120" s="13"/>
      <c r="F10120" s="13"/>
    </row>
    <row r="10121" spans="1:6">
      <c r="A10121" s="112"/>
      <c r="B10121" s="12"/>
      <c r="C10121" s="13"/>
      <c r="D10121" s="13"/>
      <c r="E10121" s="13"/>
      <c r="F10121" s="13"/>
    </row>
    <row r="10122" spans="1:6">
      <c r="A10122" s="112"/>
      <c r="B10122" s="12"/>
      <c r="C10122" s="13"/>
      <c r="D10122" s="13"/>
      <c r="E10122" s="13"/>
      <c r="F10122" s="13"/>
    </row>
    <row r="10123" spans="1:6">
      <c r="A10123" s="112"/>
      <c r="B10123" s="12"/>
      <c r="C10123" s="13"/>
      <c r="D10123" s="13"/>
      <c r="E10123" s="13"/>
      <c r="F10123" s="13"/>
    </row>
    <row r="10124" spans="1:6">
      <c r="A10124" s="112"/>
      <c r="B10124" s="12"/>
      <c r="C10124" s="13"/>
      <c r="D10124" s="13"/>
      <c r="E10124" s="13"/>
      <c r="F10124" s="13"/>
    </row>
    <row r="10125" spans="1:6">
      <c r="A10125" s="112"/>
      <c r="B10125" s="12"/>
      <c r="C10125" s="13"/>
      <c r="D10125" s="13"/>
      <c r="E10125" s="13"/>
      <c r="F10125" s="13"/>
    </row>
    <row r="10126" spans="1:6">
      <c r="A10126" s="112"/>
      <c r="B10126" s="12"/>
      <c r="C10126" s="13"/>
      <c r="D10126" s="13"/>
      <c r="E10126" s="13"/>
      <c r="F10126" s="13"/>
    </row>
    <row r="10127" spans="1:6">
      <c r="A10127" s="112"/>
      <c r="B10127" s="12"/>
      <c r="C10127" s="13"/>
      <c r="D10127" s="13"/>
      <c r="E10127" s="13"/>
      <c r="F10127" s="13"/>
    </row>
    <row r="10128" spans="1:6">
      <c r="A10128" s="112"/>
      <c r="B10128" s="12"/>
      <c r="C10128" s="13"/>
      <c r="D10128" s="13"/>
      <c r="E10128" s="13"/>
      <c r="F10128" s="13"/>
    </row>
    <row r="10129" spans="1:6">
      <c r="A10129" s="112"/>
      <c r="B10129" s="12"/>
      <c r="C10129" s="13"/>
      <c r="D10129" s="13"/>
      <c r="E10129" s="13"/>
      <c r="F10129" s="13"/>
    </row>
    <row r="10130" spans="1:6">
      <c r="A10130" s="112"/>
      <c r="B10130" s="12"/>
      <c r="C10130" s="13"/>
      <c r="D10130" s="13"/>
      <c r="E10130" s="13"/>
      <c r="F10130" s="13"/>
    </row>
    <row r="10131" spans="1:6">
      <c r="A10131" s="112"/>
      <c r="B10131" s="12"/>
      <c r="C10131" s="13"/>
      <c r="D10131" s="13"/>
      <c r="E10131" s="13"/>
      <c r="F10131" s="13"/>
    </row>
    <row r="10132" spans="1:6">
      <c r="A10132" s="112"/>
      <c r="B10132" s="12"/>
      <c r="C10132" s="13"/>
      <c r="D10132" s="13"/>
      <c r="E10132" s="13"/>
      <c r="F10132" s="13"/>
    </row>
    <row r="10133" spans="1:6">
      <c r="A10133" s="112"/>
      <c r="B10133" s="12"/>
      <c r="C10133" s="13"/>
      <c r="D10133" s="13"/>
      <c r="E10133" s="13"/>
      <c r="F10133" s="13"/>
    </row>
    <row r="10134" spans="1:6">
      <c r="A10134" s="112"/>
      <c r="B10134" s="12"/>
      <c r="C10134" s="13"/>
      <c r="D10134" s="13"/>
      <c r="E10134" s="13"/>
      <c r="F10134" s="13"/>
    </row>
    <row r="10135" spans="1:6">
      <c r="A10135" s="112"/>
      <c r="B10135" s="12"/>
      <c r="C10135" s="13"/>
      <c r="D10135" s="13"/>
      <c r="E10135" s="13"/>
      <c r="F10135" s="13"/>
    </row>
    <row r="10136" spans="1:6">
      <c r="A10136" s="112"/>
      <c r="B10136" s="12"/>
      <c r="C10136" s="13"/>
      <c r="D10136" s="13"/>
      <c r="E10136" s="13"/>
      <c r="F10136" s="13"/>
    </row>
    <row r="10137" spans="1:6">
      <c r="A10137" s="112"/>
      <c r="B10137" s="12"/>
      <c r="C10137" s="13"/>
      <c r="D10137" s="13"/>
      <c r="E10137" s="13"/>
      <c r="F10137" s="13"/>
    </row>
    <row r="10138" spans="1:6">
      <c r="A10138" s="112"/>
      <c r="B10138" s="12"/>
      <c r="C10138" s="13"/>
      <c r="D10138" s="13"/>
      <c r="E10138" s="13"/>
      <c r="F10138" s="13"/>
    </row>
    <row r="10139" spans="1:6">
      <c r="A10139" s="112"/>
      <c r="B10139" s="12"/>
      <c r="C10139" s="13"/>
      <c r="D10139" s="13"/>
      <c r="E10139" s="13"/>
      <c r="F10139" s="13"/>
    </row>
    <row r="10140" spans="1:6">
      <c r="A10140" s="112"/>
      <c r="B10140" s="12"/>
      <c r="C10140" s="13"/>
      <c r="D10140" s="13"/>
      <c r="E10140" s="13"/>
      <c r="F10140" s="13"/>
    </row>
    <row r="10141" spans="1:6">
      <c r="A10141" s="112"/>
      <c r="B10141" s="12"/>
      <c r="C10141" s="13"/>
      <c r="D10141" s="13"/>
      <c r="E10141" s="13"/>
      <c r="F10141" s="13"/>
    </row>
    <row r="10142" spans="1:6">
      <c r="A10142" s="112"/>
      <c r="B10142" s="12"/>
      <c r="C10142" s="13"/>
      <c r="D10142" s="13"/>
      <c r="E10142" s="13"/>
      <c r="F10142" s="13"/>
    </row>
    <row r="10143" spans="1:6">
      <c r="A10143" s="112"/>
      <c r="B10143" s="12"/>
      <c r="C10143" s="13"/>
      <c r="D10143" s="13"/>
      <c r="E10143" s="13"/>
      <c r="F10143" s="13"/>
    </row>
    <row r="10144" spans="1:6">
      <c r="A10144" s="112"/>
      <c r="B10144" s="12"/>
      <c r="C10144" s="13"/>
      <c r="D10144" s="13"/>
      <c r="E10144" s="13"/>
      <c r="F10144" s="13"/>
    </row>
    <row r="10145" spans="1:6">
      <c r="A10145" s="112"/>
      <c r="B10145" s="12"/>
      <c r="C10145" s="13"/>
      <c r="D10145" s="13"/>
      <c r="E10145" s="13"/>
      <c r="F10145" s="13"/>
    </row>
    <row r="10146" spans="1:6">
      <c r="A10146" s="112"/>
      <c r="B10146" s="12"/>
      <c r="C10146" s="13"/>
      <c r="D10146" s="13"/>
      <c r="E10146" s="13"/>
      <c r="F10146" s="13"/>
    </row>
    <row r="10147" spans="1:6">
      <c r="A10147" s="112"/>
      <c r="B10147" s="12"/>
      <c r="C10147" s="13"/>
      <c r="D10147" s="13"/>
      <c r="E10147" s="13"/>
      <c r="F10147" s="13"/>
    </row>
    <row r="10148" spans="1:6">
      <c r="A10148" s="112"/>
      <c r="B10148" s="12"/>
      <c r="C10148" s="13"/>
      <c r="D10148" s="13"/>
      <c r="E10148" s="13"/>
      <c r="F10148" s="13"/>
    </row>
    <row r="10149" spans="1:6">
      <c r="A10149" s="112"/>
      <c r="B10149" s="12"/>
      <c r="C10149" s="13"/>
      <c r="D10149" s="13"/>
      <c r="E10149" s="13"/>
      <c r="F10149" s="13"/>
    </row>
    <row r="10150" spans="1:6">
      <c r="A10150" s="112"/>
      <c r="B10150" s="12"/>
      <c r="C10150" s="13"/>
      <c r="D10150" s="13"/>
      <c r="E10150" s="13"/>
      <c r="F10150" s="13"/>
    </row>
    <row r="10151" spans="1:6">
      <c r="A10151" s="112"/>
      <c r="B10151" s="12"/>
      <c r="C10151" s="13"/>
      <c r="D10151" s="13"/>
      <c r="E10151" s="13"/>
      <c r="F10151" s="13"/>
    </row>
    <row r="10152" spans="1:6">
      <c r="A10152" s="112"/>
      <c r="B10152" s="12"/>
      <c r="C10152" s="13"/>
      <c r="D10152" s="13"/>
      <c r="E10152" s="13"/>
      <c r="F10152" s="13"/>
    </row>
    <row r="10153" spans="1:6">
      <c r="A10153" s="112"/>
      <c r="B10153" s="12"/>
      <c r="C10153" s="13"/>
      <c r="D10153" s="13"/>
      <c r="E10153" s="13"/>
      <c r="F10153" s="13"/>
    </row>
    <row r="10154" spans="1:6">
      <c r="A10154" s="112"/>
      <c r="B10154" s="12"/>
      <c r="C10154" s="13"/>
      <c r="D10154" s="13"/>
      <c r="E10154" s="13"/>
      <c r="F10154" s="13"/>
    </row>
    <row r="10155" spans="1:6">
      <c r="A10155" s="112"/>
      <c r="B10155" s="12"/>
      <c r="C10155" s="13"/>
      <c r="D10155" s="13"/>
      <c r="E10155" s="13"/>
      <c r="F10155" s="13"/>
    </row>
    <row r="10156" spans="1:6">
      <c r="A10156" s="112"/>
      <c r="B10156" s="12"/>
      <c r="C10156" s="13"/>
      <c r="D10156" s="13"/>
      <c r="E10156" s="13"/>
      <c r="F10156" s="13"/>
    </row>
    <row r="10157" spans="1:6">
      <c r="A10157" s="112"/>
      <c r="B10157" s="12"/>
      <c r="C10157" s="13"/>
      <c r="D10157" s="13"/>
      <c r="E10157" s="13"/>
      <c r="F10157" s="13"/>
    </row>
    <row r="10158" spans="1:6">
      <c r="A10158" s="112"/>
      <c r="B10158" s="12"/>
      <c r="C10158" s="13"/>
      <c r="D10158" s="13"/>
      <c r="E10158" s="13"/>
      <c r="F10158" s="13"/>
    </row>
    <row r="10159" spans="1:6">
      <c r="A10159" s="112"/>
      <c r="B10159" s="12"/>
      <c r="C10159" s="13"/>
      <c r="D10159" s="13"/>
      <c r="E10159" s="13"/>
      <c r="F10159" s="13"/>
    </row>
    <row r="10160" spans="1:6">
      <c r="A10160" s="112"/>
      <c r="B10160" s="12"/>
      <c r="C10160" s="13"/>
      <c r="D10160" s="13"/>
      <c r="E10160" s="13"/>
      <c r="F10160" s="13"/>
    </row>
    <row r="10161" spans="1:6">
      <c r="A10161" s="112"/>
      <c r="B10161" s="12"/>
      <c r="C10161" s="13"/>
      <c r="D10161" s="13"/>
      <c r="E10161" s="13"/>
      <c r="F10161" s="13"/>
    </row>
    <row r="10162" spans="1:6">
      <c r="A10162" s="112"/>
      <c r="B10162" s="12"/>
      <c r="C10162" s="13"/>
      <c r="D10162" s="13"/>
      <c r="E10162" s="13"/>
      <c r="F10162" s="13"/>
    </row>
    <row r="10163" spans="1:6">
      <c r="A10163" s="112"/>
      <c r="B10163" s="12"/>
      <c r="C10163" s="13"/>
      <c r="D10163" s="13"/>
      <c r="E10163" s="13"/>
      <c r="F10163" s="13"/>
    </row>
    <row r="10164" spans="1:6">
      <c r="A10164" s="112"/>
      <c r="B10164" s="12"/>
      <c r="C10164" s="13"/>
      <c r="D10164" s="13"/>
      <c r="E10164" s="13"/>
      <c r="F10164" s="13"/>
    </row>
    <row r="10165" spans="1:6">
      <c r="A10165" s="112"/>
      <c r="B10165" s="12"/>
      <c r="C10165" s="13"/>
      <c r="D10165" s="13"/>
      <c r="E10165" s="13"/>
      <c r="F10165" s="13"/>
    </row>
    <row r="10166" spans="1:6">
      <c r="A10166" s="112"/>
      <c r="B10166" s="12"/>
      <c r="C10166" s="13"/>
      <c r="D10166" s="13"/>
      <c r="E10166" s="13"/>
      <c r="F10166" s="13"/>
    </row>
    <row r="10167" spans="1:6">
      <c r="A10167" s="112"/>
      <c r="B10167" s="12"/>
      <c r="C10167" s="13"/>
      <c r="D10167" s="13"/>
      <c r="E10167" s="13"/>
      <c r="F10167" s="13"/>
    </row>
    <row r="10168" spans="1:6">
      <c r="A10168" s="112"/>
      <c r="B10168" s="12"/>
      <c r="C10168" s="13"/>
      <c r="D10168" s="13"/>
      <c r="E10168" s="13"/>
      <c r="F10168" s="13"/>
    </row>
    <row r="10169" spans="1:6">
      <c r="A10169" s="112"/>
      <c r="B10169" s="12"/>
      <c r="C10169" s="13"/>
      <c r="D10169" s="13"/>
      <c r="E10169" s="13"/>
      <c r="F10169" s="13"/>
    </row>
    <row r="10170" spans="1:6">
      <c r="A10170" s="112"/>
      <c r="B10170" s="12"/>
      <c r="C10170" s="13"/>
      <c r="D10170" s="13"/>
      <c r="E10170" s="13"/>
      <c r="F10170" s="13"/>
    </row>
    <row r="10171" spans="1:6">
      <c r="A10171" s="112"/>
      <c r="B10171" s="12"/>
      <c r="C10171" s="13"/>
      <c r="D10171" s="13"/>
      <c r="E10171" s="13"/>
      <c r="F10171" s="13"/>
    </row>
    <row r="10172" spans="1:6">
      <c r="A10172" s="112"/>
      <c r="B10172" s="12"/>
      <c r="C10172" s="13"/>
      <c r="D10172" s="13"/>
      <c r="E10172" s="13"/>
      <c r="F10172" s="13"/>
    </row>
    <row r="10173" spans="1:6">
      <c r="A10173" s="112"/>
      <c r="B10173" s="12"/>
      <c r="C10173" s="13"/>
      <c r="D10173" s="13"/>
      <c r="E10173" s="13"/>
      <c r="F10173" s="13"/>
    </row>
    <row r="10174" spans="1:6">
      <c r="A10174" s="112"/>
      <c r="B10174" s="12"/>
      <c r="C10174" s="13"/>
      <c r="D10174" s="13"/>
      <c r="E10174" s="13"/>
      <c r="F10174" s="13"/>
    </row>
    <row r="10175" spans="1:6">
      <c r="A10175" s="112"/>
      <c r="B10175" s="12"/>
      <c r="C10175" s="13"/>
      <c r="D10175" s="13"/>
      <c r="E10175" s="13"/>
      <c r="F10175" s="13"/>
    </row>
    <row r="10176" spans="1:6">
      <c r="A10176" s="112"/>
      <c r="B10176" s="12"/>
      <c r="C10176" s="13"/>
      <c r="D10176" s="13"/>
      <c r="E10176" s="13"/>
      <c r="F10176" s="13"/>
    </row>
    <row r="10177" spans="1:6">
      <c r="A10177" s="112"/>
      <c r="B10177" s="12"/>
      <c r="C10177" s="13"/>
      <c r="D10177" s="13"/>
      <c r="E10177" s="13"/>
      <c r="F10177" s="13"/>
    </row>
    <row r="10178" spans="1:6">
      <c r="A10178" s="112"/>
      <c r="B10178" s="12"/>
      <c r="C10178" s="13"/>
      <c r="D10178" s="13"/>
      <c r="E10178" s="13"/>
      <c r="F10178" s="13"/>
    </row>
    <row r="10179" spans="1:6">
      <c r="A10179" s="112"/>
      <c r="B10179" s="12"/>
      <c r="C10179" s="13"/>
      <c r="D10179" s="13"/>
      <c r="E10179" s="13"/>
      <c r="F10179" s="13"/>
    </row>
    <row r="10180" spans="1:6">
      <c r="A10180" s="112"/>
      <c r="B10180" s="12"/>
      <c r="C10180" s="13"/>
      <c r="D10180" s="13"/>
      <c r="E10180" s="13"/>
      <c r="F10180" s="13"/>
    </row>
    <row r="10181" spans="1:6">
      <c r="A10181" s="112"/>
      <c r="B10181" s="12"/>
      <c r="C10181" s="13"/>
      <c r="D10181" s="13"/>
      <c r="E10181" s="13"/>
      <c r="F10181" s="13"/>
    </row>
    <row r="10182" spans="1:6">
      <c r="A10182" s="112"/>
      <c r="B10182" s="12"/>
      <c r="C10182" s="13"/>
      <c r="D10182" s="13"/>
      <c r="E10182" s="13"/>
      <c r="F10182" s="13"/>
    </row>
    <row r="10183" spans="1:6">
      <c r="A10183" s="112"/>
      <c r="B10183" s="12"/>
      <c r="C10183" s="13"/>
      <c r="D10183" s="13"/>
      <c r="E10183" s="13"/>
      <c r="F10183" s="13"/>
    </row>
    <row r="10184" spans="1:6">
      <c r="A10184" s="112"/>
      <c r="B10184" s="12"/>
      <c r="C10184" s="13"/>
      <c r="D10184" s="13"/>
      <c r="E10184" s="13"/>
      <c r="F10184" s="13"/>
    </row>
    <row r="10185" spans="1:6">
      <c r="A10185" s="112"/>
      <c r="B10185" s="12"/>
      <c r="C10185" s="13"/>
      <c r="D10185" s="13"/>
      <c r="E10185" s="13"/>
      <c r="F10185" s="13"/>
    </row>
    <row r="10186" spans="1:6">
      <c r="A10186" s="112"/>
      <c r="B10186" s="12"/>
      <c r="C10186" s="13"/>
      <c r="D10186" s="13"/>
      <c r="E10186" s="13"/>
      <c r="F10186" s="13"/>
    </row>
    <row r="10187" spans="1:6">
      <c r="A10187" s="112"/>
      <c r="B10187" s="12"/>
      <c r="C10187" s="13"/>
      <c r="D10187" s="13"/>
      <c r="E10187" s="13"/>
      <c r="F10187" s="13"/>
    </row>
    <row r="10188" spans="1:6">
      <c r="A10188" s="112"/>
      <c r="B10188" s="12"/>
      <c r="C10188" s="13"/>
      <c r="D10188" s="13"/>
      <c r="E10188" s="13"/>
      <c r="F10188" s="13"/>
    </row>
    <row r="10189" spans="1:6">
      <c r="A10189" s="112"/>
      <c r="B10189" s="12"/>
      <c r="C10189" s="13"/>
      <c r="D10189" s="13"/>
      <c r="E10189" s="13"/>
      <c r="F10189" s="13"/>
    </row>
    <row r="10190" spans="1:6">
      <c r="A10190" s="112"/>
      <c r="B10190" s="12"/>
      <c r="C10190" s="13"/>
      <c r="D10190" s="13"/>
      <c r="E10190" s="13"/>
      <c r="F10190" s="13"/>
    </row>
    <row r="10191" spans="1:6">
      <c r="A10191" s="112"/>
      <c r="B10191" s="12"/>
      <c r="C10191" s="13"/>
      <c r="D10191" s="13"/>
      <c r="E10191" s="13"/>
      <c r="F10191" s="13"/>
    </row>
    <row r="10192" spans="1:6">
      <c r="A10192" s="112"/>
      <c r="B10192" s="12"/>
      <c r="C10192" s="13"/>
      <c r="D10192" s="13"/>
      <c r="E10192" s="13"/>
      <c r="F10192" s="13"/>
    </row>
    <row r="10193" spans="1:6">
      <c r="A10193" s="112"/>
      <c r="B10193" s="12"/>
      <c r="C10193" s="13"/>
      <c r="D10193" s="13"/>
      <c r="E10193" s="13"/>
      <c r="F10193" s="13"/>
    </row>
    <row r="10194" spans="1:6">
      <c r="A10194" s="112"/>
      <c r="B10194" s="12"/>
      <c r="C10194" s="13"/>
      <c r="D10194" s="13"/>
      <c r="E10194" s="13"/>
      <c r="F10194" s="13"/>
    </row>
    <row r="10195" spans="1:6">
      <c r="A10195" s="112"/>
      <c r="B10195" s="12"/>
      <c r="C10195" s="13"/>
      <c r="D10195" s="13"/>
      <c r="E10195" s="13"/>
      <c r="F10195" s="13"/>
    </row>
    <row r="10196" spans="1:6">
      <c r="A10196" s="112"/>
      <c r="B10196" s="12"/>
      <c r="C10196" s="13"/>
      <c r="D10196" s="13"/>
      <c r="E10196" s="13"/>
      <c r="F10196" s="13"/>
    </row>
    <row r="10197" spans="1:6">
      <c r="A10197" s="112"/>
      <c r="B10197" s="12"/>
      <c r="C10197" s="13"/>
      <c r="D10197" s="13"/>
      <c r="E10197" s="13"/>
      <c r="F10197" s="13"/>
    </row>
    <row r="10198" spans="1:6">
      <c r="A10198" s="112"/>
      <c r="B10198" s="12"/>
      <c r="C10198" s="13"/>
      <c r="D10198" s="13"/>
      <c r="E10198" s="13"/>
      <c r="F10198" s="13"/>
    </row>
    <row r="10199" spans="1:6">
      <c r="A10199" s="112"/>
      <c r="B10199" s="12"/>
      <c r="C10199" s="13"/>
      <c r="D10199" s="13"/>
      <c r="E10199" s="13"/>
      <c r="F10199" s="13"/>
    </row>
    <row r="10200" spans="1:6">
      <c r="A10200" s="112"/>
      <c r="B10200" s="12"/>
      <c r="C10200" s="13"/>
      <c r="D10200" s="13"/>
      <c r="E10200" s="13"/>
      <c r="F10200" s="13"/>
    </row>
    <row r="10201" spans="1:6">
      <c r="A10201" s="112"/>
      <c r="B10201" s="12"/>
      <c r="C10201" s="13"/>
      <c r="D10201" s="13"/>
      <c r="E10201" s="13"/>
      <c r="F10201" s="13"/>
    </row>
    <row r="10202" spans="1:6">
      <c r="A10202" s="112"/>
      <c r="B10202" s="12"/>
      <c r="C10202" s="13"/>
      <c r="D10202" s="13"/>
      <c r="E10202" s="13"/>
      <c r="F10202" s="13"/>
    </row>
    <row r="10203" spans="1:6">
      <c r="A10203" s="112"/>
      <c r="B10203" s="12"/>
      <c r="C10203" s="13"/>
      <c r="D10203" s="13"/>
      <c r="E10203" s="13"/>
      <c r="F10203" s="13"/>
    </row>
    <row r="10204" spans="1:6">
      <c r="A10204" s="112"/>
      <c r="B10204" s="12"/>
      <c r="C10204" s="13"/>
      <c r="D10204" s="13"/>
      <c r="E10204" s="13"/>
      <c r="F10204" s="13"/>
    </row>
    <row r="10205" spans="1:6">
      <c r="A10205" s="112"/>
      <c r="B10205" s="12"/>
      <c r="C10205" s="13"/>
      <c r="D10205" s="13"/>
      <c r="E10205" s="13"/>
      <c r="F10205" s="13"/>
    </row>
    <row r="10206" spans="1:6">
      <c r="A10206" s="112"/>
      <c r="B10206" s="12"/>
      <c r="C10206" s="13"/>
      <c r="D10206" s="13"/>
      <c r="E10206" s="13"/>
      <c r="F10206" s="13"/>
    </row>
    <row r="10207" spans="1:6">
      <c r="A10207" s="112"/>
      <c r="B10207" s="12"/>
      <c r="C10207" s="13"/>
      <c r="D10207" s="13"/>
      <c r="E10207" s="13"/>
      <c r="F10207" s="13"/>
    </row>
    <row r="10208" spans="1:6">
      <c r="A10208" s="112"/>
      <c r="B10208" s="12"/>
      <c r="C10208" s="13"/>
      <c r="D10208" s="13"/>
      <c r="E10208" s="13"/>
      <c r="F10208" s="13"/>
    </row>
    <row r="10209" spans="1:6">
      <c r="A10209" s="112"/>
      <c r="B10209" s="12"/>
      <c r="C10209" s="13"/>
      <c r="D10209" s="13"/>
      <c r="E10209" s="13"/>
      <c r="F10209" s="13"/>
    </row>
    <row r="10210" spans="1:6">
      <c r="A10210" s="112"/>
      <c r="B10210" s="12"/>
      <c r="C10210" s="13"/>
      <c r="D10210" s="13"/>
      <c r="E10210" s="13"/>
      <c r="F10210" s="13"/>
    </row>
    <row r="10211" spans="1:6">
      <c r="A10211" s="112"/>
      <c r="B10211" s="12"/>
      <c r="C10211" s="13"/>
      <c r="D10211" s="13"/>
      <c r="E10211" s="13"/>
      <c r="F10211" s="13"/>
    </row>
    <row r="10212" spans="1:6">
      <c r="A10212" s="112"/>
      <c r="B10212" s="12"/>
      <c r="C10212" s="13"/>
      <c r="D10212" s="13"/>
      <c r="E10212" s="13"/>
      <c r="F10212" s="13"/>
    </row>
    <row r="10213" spans="1:6">
      <c r="A10213" s="112"/>
      <c r="B10213" s="12"/>
      <c r="C10213" s="13"/>
      <c r="D10213" s="13"/>
      <c r="E10213" s="13"/>
      <c r="F10213" s="13"/>
    </row>
    <row r="10214" spans="1:6">
      <c r="A10214" s="112"/>
      <c r="B10214" s="12"/>
      <c r="C10214" s="13"/>
      <c r="D10214" s="13"/>
      <c r="E10214" s="13"/>
      <c r="F10214" s="13"/>
    </row>
    <row r="10215" spans="1:6">
      <c r="A10215" s="112"/>
      <c r="B10215" s="12"/>
      <c r="C10215" s="13"/>
      <c r="D10215" s="13"/>
      <c r="E10215" s="13"/>
      <c r="F10215" s="13"/>
    </row>
    <row r="10216" spans="1:6">
      <c r="A10216" s="112"/>
      <c r="B10216" s="12"/>
      <c r="C10216" s="13"/>
      <c r="D10216" s="13"/>
      <c r="E10216" s="13"/>
      <c r="F10216" s="13"/>
    </row>
    <row r="10217" spans="1:6">
      <c r="A10217" s="112"/>
      <c r="B10217" s="12"/>
      <c r="C10217" s="13"/>
      <c r="D10217" s="13"/>
      <c r="E10217" s="13"/>
      <c r="F10217" s="13"/>
    </row>
    <row r="10218" spans="1:6">
      <c r="A10218" s="112"/>
      <c r="B10218" s="12"/>
      <c r="C10218" s="13"/>
      <c r="D10218" s="13"/>
      <c r="E10218" s="13"/>
      <c r="F10218" s="13"/>
    </row>
    <row r="10219" spans="1:6">
      <c r="A10219" s="112"/>
      <c r="B10219" s="12"/>
      <c r="C10219" s="13"/>
      <c r="D10219" s="13"/>
      <c r="E10219" s="13"/>
      <c r="F10219" s="13"/>
    </row>
    <row r="10220" spans="1:6">
      <c r="A10220" s="112"/>
      <c r="B10220" s="12"/>
      <c r="C10220" s="13"/>
      <c r="D10220" s="13"/>
      <c r="E10220" s="13"/>
      <c r="F10220" s="13"/>
    </row>
    <row r="10221" spans="1:6">
      <c r="A10221" s="112"/>
      <c r="B10221" s="12"/>
      <c r="C10221" s="13"/>
      <c r="D10221" s="13"/>
      <c r="E10221" s="13"/>
      <c r="F10221" s="13"/>
    </row>
    <row r="10222" spans="1:6">
      <c r="A10222" s="112"/>
      <c r="B10222" s="12"/>
      <c r="C10222" s="13"/>
      <c r="D10222" s="13"/>
      <c r="E10222" s="13"/>
      <c r="F10222" s="13"/>
    </row>
    <row r="10223" spans="1:6">
      <c r="A10223" s="112"/>
      <c r="B10223" s="12"/>
      <c r="C10223" s="13"/>
      <c r="D10223" s="13"/>
      <c r="E10223" s="13"/>
      <c r="F10223" s="13"/>
    </row>
    <row r="10224" spans="1:6">
      <c r="A10224" s="112"/>
      <c r="B10224" s="12"/>
      <c r="C10224" s="13"/>
      <c r="D10224" s="13"/>
      <c r="E10224" s="13"/>
      <c r="F10224" s="13"/>
    </row>
    <row r="10225" spans="1:6">
      <c r="A10225" s="112"/>
      <c r="B10225" s="12"/>
      <c r="C10225" s="13"/>
      <c r="D10225" s="13"/>
      <c r="E10225" s="13"/>
      <c r="F10225" s="13"/>
    </row>
    <row r="10226" spans="1:6">
      <c r="A10226" s="112"/>
      <c r="B10226" s="12"/>
      <c r="C10226" s="13"/>
      <c r="D10226" s="13"/>
      <c r="E10226" s="13"/>
      <c r="F10226" s="13"/>
    </row>
    <row r="10227" spans="1:6">
      <c r="A10227" s="112"/>
      <c r="B10227" s="12"/>
      <c r="C10227" s="13"/>
      <c r="D10227" s="13"/>
      <c r="E10227" s="13"/>
      <c r="F10227" s="13"/>
    </row>
    <row r="10228" spans="1:6">
      <c r="A10228" s="112"/>
      <c r="B10228" s="12"/>
      <c r="C10228" s="13"/>
      <c r="D10228" s="13"/>
      <c r="E10228" s="13"/>
      <c r="F10228" s="13"/>
    </row>
    <row r="10229" spans="1:6">
      <c r="A10229" s="112"/>
      <c r="B10229" s="12"/>
      <c r="C10229" s="13"/>
      <c r="D10229" s="13"/>
      <c r="E10229" s="13"/>
      <c r="F10229" s="13"/>
    </row>
    <row r="10230" spans="1:6">
      <c r="A10230" s="112"/>
      <c r="B10230" s="12"/>
      <c r="C10230" s="13"/>
      <c r="D10230" s="13"/>
      <c r="E10230" s="13"/>
      <c r="F10230" s="13"/>
    </row>
    <row r="10231" spans="1:6">
      <c r="A10231" s="112"/>
      <c r="B10231" s="12"/>
      <c r="C10231" s="13"/>
      <c r="D10231" s="13"/>
      <c r="E10231" s="13"/>
      <c r="F10231" s="13"/>
    </row>
    <row r="10232" spans="1:6">
      <c r="A10232" s="112"/>
      <c r="B10232" s="12"/>
      <c r="C10232" s="13"/>
      <c r="D10232" s="13"/>
      <c r="E10232" s="13"/>
      <c r="F10232" s="13"/>
    </row>
    <row r="10233" spans="1:6">
      <c r="A10233" s="112"/>
      <c r="B10233" s="12"/>
      <c r="C10233" s="13"/>
      <c r="D10233" s="13"/>
      <c r="E10233" s="13"/>
      <c r="F10233" s="13"/>
    </row>
    <row r="10234" spans="1:6">
      <c r="A10234" s="112"/>
      <c r="B10234" s="12"/>
      <c r="C10234" s="13"/>
      <c r="D10234" s="13"/>
      <c r="E10234" s="13"/>
      <c r="F10234" s="13"/>
    </row>
    <row r="10235" spans="1:6">
      <c r="A10235" s="112"/>
      <c r="B10235" s="12"/>
      <c r="C10235" s="13"/>
      <c r="D10235" s="13"/>
      <c r="E10235" s="13"/>
      <c r="F10235" s="13"/>
    </row>
    <row r="10236" spans="1:6">
      <c r="A10236" s="112"/>
      <c r="B10236" s="12"/>
      <c r="C10236" s="13"/>
      <c r="D10236" s="13"/>
      <c r="E10236" s="13"/>
      <c r="F10236" s="13"/>
    </row>
    <row r="10237" spans="1:6">
      <c r="A10237" s="112"/>
      <c r="B10237" s="12"/>
      <c r="C10237" s="13"/>
      <c r="D10237" s="13"/>
      <c r="E10237" s="13"/>
      <c r="F10237" s="13"/>
    </row>
    <row r="10238" spans="1:6">
      <c r="A10238" s="112"/>
      <c r="B10238" s="12"/>
      <c r="C10238" s="13"/>
      <c r="D10238" s="13"/>
      <c r="E10238" s="13"/>
      <c r="F10238" s="13"/>
    </row>
    <row r="10239" spans="1:6">
      <c r="A10239" s="112"/>
      <c r="B10239" s="12"/>
      <c r="C10239" s="13"/>
      <c r="D10239" s="13"/>
      <c r="E10239" s="13"/>
      <c r="F10239" s="13"/>
    </row>
    <row r="10240" spans="1:6">
      <c r="A10240" s="112"/>
      <c r="B10240" s="12"/>
      <c r="C10240" s="13"/>
      <c r="D10240" s="13"/>
      <c r="E10240" s="13"/>
      <c r="F10240" s="13"/>
    </row>
    <row r="10241" spans="1:6">
      <c r="A10241" s="112"/>
      <c r="B10241" s="12"/>
      <c r="C10241" s="13"/>
      <c r="D10241" s="13"/>
      <c r="E10241" s="13"/>
      <c r="F10241" s="13"/>
    </row>
    <row r="10242" spans="1:6">
      <c r="A10242" s="112"/>
      <c r="B10242" s="12"/>
      <c r="C10242" s="13"/>
      <c r="D10242" s="13"/>
      <c r="E10242" s="13"/>
      <c r="F10242" s="13"/>
    </row>
    <row r="10243" spans="1:6">
      <c r="A10243" s="112"/>
      <c r="B10243" s="12"/>
      <c r="C10243" s="13"/>
      <c r="D10243" s="13"/>
      <c r="E10243" s="13"/>
      <c r="F10243" s="13"/>
    </row>
    <row r="10244" spans="1:6">
      <c r="A10244" s="112"/>
      <c r="B10244" s="12"/>
      <c r="C10244" s="13"/>
      <c r="D10244" s="13"/>
      <c r="E10244" s="13"/>
      <c r="F10244" s="13"/>
    </row>
    <row r="10245" spans="1:6">
      <c r="A10245" s="112"/>
      <c r="B10245" s="12"/>
      <c r="C10245" s="13"/>
      <c r="D10245" s="13"/>
      <c r="E10245" s="13"/>
      <c r="F10245" s="13"/>
    </row>
    <row r="10246" spans="1:6">
      <c r="A10246" s="112"/>
      <c r="B10246" s="12"/>
      <c r="C10246" s="13"/>
      <c r="D10246" s="13"/>
      <c r="E10246" s="13"/>
      <c r="F10246" s="13"/>
    </row>
    <row r="10247" spans="1:6">
      <c r="A10247" s="112"/>
      <c r="B10247" s="12"/>
      <c r="C10247" s="13"/>
      <c r="D10247" s="13"/>
      <c r="E10247" s="13"/>
      <c r="F10247" s="13"/>
    </row>
    <row r="10248" spans="1:6">
      <c r="A10248" s="112"/>
      <c r="B10248" s="12"/>
      <c r="C10248" s="13"/>
      <c r="D10248" s="13"/>
      <c r="E10248" s="13"/>
      <c r="F10248" s="13"/>
    </row>
    <row r="10249" spans="1:6">
      <c r="A10249" s="112"/>
      <c r="B10249" s="12"/>
      <c r="C10249" s="13"/>
      <c r="D10249" s="13"/>
      <c r="E10249" s="13"/>
      <c r="F10249" s="13"/>
    </row>
    <row r="10250" spans="1:6">
      <c r="A10250" s="112"/>
      <c r="B10250" s="12"/>
      <c r="C10250" s="13"/>
      <c r="D10250" s="13"/>
      <c r="E10250" s="13"/>
      <c r="F10250" s="13"/>
    </row>
    <row r="10251" spans="1:6">
      <c r="A10251" s="112"/>
      <c r="B10251" s="12"/>
      <c r="C10251" s="13"/>
      <c r="D10251" s="13"/>
      <c r="E10251" s="13"/>
      <c r="F10251" s="13"/>
    </row>
    <row r="10252" spans="1:6">
      <c r="A10252" s="112"/>
      <c r="B10252" s="12"/>
      <c r="C10252" s="13"/>
      <c r="D10252" s="13"/>
      <c r="E10252" s="13"/>
      <c r="F10252" s="13"/>
    </row>
    <row r="10253" spans="1:6">
      <c r="A10253" s="112"/>
      <c r="B10253" s="12"/>
      <c r="C10253" s="13"/>
      <c r="D10253" s="13"/>
      <c r="E10253" s="13"/>
      <c r="F10253" s="13"/>
    </row>
    <row r="10254" spans="1:6">
      <c r="A10254" s="112"/>
      <c r="B10254" s="12"/>
      <c r="C10254" s="13"/>
      <c r="D10254" s="13"/>
      <c r="E10254" s="13"/>
      <c r="F10254" s="13"/>
    </row>
    <row r="10255" spans="1:6">
      <c r="A10255" s="112"/>
      <c r="B10255" s="12"/>
      <c r="C10255" s="13"/>
      <c r="D10255" s="13"/>
      <c r="E10255" s="13"/>
      <c r="F10255" s="13"/>
    </row>
    <row r="10256" spans="1:6">
      <c r="A10256" s="112"/>
      <c r="B10256" s="12"/>
      <c r="C10256" s="13"/>
      <c r="D10256" s="13"/>
      <c r="E10256" s="13"/>
      <c r="F10256" s="13"/>
    </row>
    <row r="10257" spans="1:6">
      <c r="A10257" s="112"/>
      <c r="B10257" s="12"/>
      <c r="C10257" s="13"/>
      <c r="D10257" s="13"/>
      <c r="E10257" s="13"/>
      <c r="F10257" s="13"/>
    </row>
    <row r="10258" spans="1:6">
      <c r="A10258" s="112"/>
      <c r="B10258" s="12"/>
      <c r="C10258" s="13"/>
      <c r="D10258" s="13"/>
      <c r="E10258" s="13"/>
      <c r="F10258" s="13"/>
    </row>
    <row r="10259" spans="1:6">
      <c r="A10259" s="112"/>
      <c r="B10259" s="12"/>
      <c r="C10259" s="13"/>
      <c r="D10259" s="13"/>
      <c r="E10259" s="13"/>
      <c r="F10259" s="13"/>
    </row>
    <row r="10260" spans="1:6">
      <c r="A10260" s="112"/>
      <c r="B10260" s="12"/>
      <c r="C10260" s="13"/>
      <c r="D10260" s="13"/>
      <c r="E10260" s="13"/>
      <c r="F10260" s="13"/>
    </row>
    <row r="10261" spans="1:6">
      <c r="A10261" s="112"/>
      <c r="B10261" s="12"/>
      <c r="C10261" s="13"/>
      <c r="D10261" s="13"/>
      <c r="E10261" s="13"/>
      <c r="F10261" s="13"/>
    </row>
    <row r="10262" spans="1:6">
      <c r="A10262" s="112"/>
      <c r="B10262" s="12"/>
      <c r="C10262" s="13"/>
      <c r="D10262" s="13"/>
      <c r="E10262" s="13"/>
      <c r="F10262" s="13"/>
    </row>
    <row r="10263" spans="1:6">
      <c r="A10263" s="112"/>
      <c r="B10263" s="12"/>
      <c r="C10263" s="13"/>
      <c r="D10263" s="13"/>
      <c r="E10263" s="13"/>
      <c r="F10263" s="13"/>
    </row>
    <row r="10264" spans="1:6">
      <c r="A10264" s="112"/>
      <c r="B10264" s="12"/>
      <c r="C10264" s="13"/>
      <c r="D10264" s="13"/>
      <c r="E10264" s="13"/>
      <c r="F10264" s="13"/>
    </row>
    <row r="10265" spans="1:6">
      <c r="A10265" s="112"/>
      <c r="B10265" s="12"/>
      <c r="C10265" s="13"/>
      <c r="D10265" s="13"/>
      <c r="E10265" s="13"/>
      <c r="F10265" s="13"/>
    </row>
    <row r="10266" spans="1:6">
      <c r="A10266" s="112"/>
      <c r="B10266" s="12"/>
      <c r="C10266" s="13"/>
      <c r="D10266" s="13"/>
      <c r="E10266" s="13"/>
      <c r="F10266" s="13"/>
    </row>
    <row r="10267" spans="1:6">
      <c r="A10267" s="112"/>
      <c r="B10267" s="12"/>
      <c r="C10267" s="13"/>
      <c r="D10267" s="13"/>
      <c r="E10267" s="13"/>
      <c r="F10267" s="13"/>
    </row>
    <row r="10268" spans="1:6">
      <c r="A10268" s="112"/>
      <c r="B10268" s="12"/>
      <c r="C10268" s="13"/>
      <c r="D10268" s="13"/>
      <c r="E10268" s="13"/>
      <c r="F10268" s="13"/>
    </row>
    <row r="10269" spans="1:6">
      <c r="A10269" s="112"/>
      <c r="B10269" s="12"/>
      <c r="C10269" s="13"/>
      <c r="D10269" s="13"/>
      <c r="E10269" s="13"/>
      <c r="F10269" s="13"/>
    </row>
    <row r="10270" spans="1:6">
      <c r="A10270" s="112"/>
      <c r="B10270" s="12"/>
      <c r="C10270" s="13"/>
      <c r="D10270" s="13"/>
      <c r="E10270" s="13"/>
      <c r="F10270" s="13"/>
    </row>
    <row r="10271" spans="1:6">
      <c r="A10271" s="112"/>
      <c r="B10271" s="12"/>
      <c r="C10271" s="13"/>
      <c r="D10271" s="13"/>
      <c r="E10271" s="13"/>
      <c r="F10271" s="13"/>
    </row>
    <row r="10272" spans="1:6">
      <c r="A10272" s="112"/>
      <c r="B10272" s="12"/>
      <c r="C10272" s="13"/>
      <c r="D10272" s="13"/>
      <c r="E10272" s="13"/>
      <c r="F10272" s="13"/>
    </row>
    <row r="10273" spans="1:6">
      <c r="A10273" s="112"/>
      <c r="B10273" s="12"/>
      <c r="C10273" s="13"/>
      <c r="D10273" s="13"/>
      <c r="E10273" s="13"/>
      <c r="F10273" s="13"/>
    </row>
    <row r="10274" spans="1:6">
      <c r="A10274" s="112"/>
      <c r="B10274" s="12"/>
      <c r="C10274" s="13"/>
      <c r="D10274" s="13"/>
      <c r="E10274" s="13"/>
      <c r="F10274" s="13"/>
    </row>
    <row r="10275" spans="1:6">
      <c r="A10275" s="112"/>
      <c r="B10275" s="12"/>
      <c r="C10275" s="13"/>
      <c r="D10275" s="13"/>
      <c r="E10275" s="13"/>
      <c r="F10275" s="13"/>
    </row>
    <row r="10276" spans="1:6">
      <c r="A10276" s="112"/>
      <c r="B10276" s="12"/>
      <c r="C10276" s="13"/>
      <c r="D10276" s="13"/>
      <c r="E10276" s="13"/>
      <c r="F10276" s="13"/>
    </row>
    <row r="10277" spans="1:6">
      <c r="A10277" s="112"/>
      <c r="B10277" s="12"/>
      <c r="C10277" s="13"/>
      <c r="D10277" s="13"/>
      <c r="E10277" s="13"/>
      <c r="F10277" s="13"/>
    </row>
    <row r="10278" spans="1:6">
      <c r="A10278" s="112"/>
      <c r="B10278" s="12"/>
      <c r="C10278" s="13"/>
      <c r="D10278" s="13"/>
      <c r="E10278" s="13"/>
      <c r="F10278" s="13"/>
    </row>
    <row r="10279" spans="1:6">
      <c r="A10279" s="112"/>
      <c r="B10279" s="12"/>
      <c r="C10279" s="13"/>
      <c r="D10279" s="13"/>
      <c r="E10279" s="13"/>
      <c r="F10279" s="13"/>
    </row>
    <row r="10280" spans="1:6">
      <c r="A10280" s="112"/>
      <c r="B10280" s="12"/>
      <c r="C10280" s="13"/>
      <c r="D10280" s="13"/>
      <c r="E10280" s="13"/>
      <c r="F10280" s="13"/>
    </row>
    <row r="10281" spans="1:6">
      <c r="A10281" s="112"/>
      <c r="B10281" s="12"/>
      <c r="C10281" s="13"/>
      <c r="D10281" s="13"/>
      <c r="E10281" s="13"/>
      <c r="F10281" s="13"/>
    </row>
    <row r="10282" spans="1:6">
      <c r="A10282" s="112"/>
      <c r="B10282" s="12"/>
      <c r="C10282" s="13"/>
      <c r="D10282" s="13"/>
      <c r="E10282" s="13"/>
      <c r="F10282" s="13"/>
    </row>
    <row r="10283" spans="1:6">
      <c r="A10283" s="112"/>
      <c r="B10283" s="12"/>
      <c r="C10283" s="13"/>
      <c r="D10283" s="13"/>
      <c r="E10283" s="13"/>
      <c r="F10283" s="13"/>
    </row>
    <row r="10284" spans="1:6">
      <c r="A10284" s="112"/>
      <c r="B10284" s="12"/>
      <c r="C10284" s="13"/>
      <c r="D10284" s="13"/>
      <c r="E10284" s="13"/>
      <c r="F10284" s="13"/>
    </row>
    <row r="10285" spans="1:6">
      <c r="A10285" s="112"/>
      <c r="B10285" s="12"/>
      <c r="C10285" s="13"/>
      <c r="D10285" s="13"/>
      <c r="E10285" s="13"/>
      <c r="F10285" s="13"/>
    </row>
    <row r="10286" spans="1:6">
      <c r="A10286" s="112"/>
      <c r="B10286" s="12"/>
      <c r="C10286" s="13"/>
      <c r="D10286" s="13"/>
      <c r="E10286" s="13"/>
      <c r="F10286" s="13"/>
    </row>
    <row r="10287" spans="1:6">
      <c r="A10287" s="112"/>
      <c r="B10287" s="12"/>
      <c r="C10287" s="13"/>
      <c r="D10287" s="13"/>
      <c r="E10287" s="13"/>
      <c r="F10287" s="13"/>
    </row>
    <row r="10288" spans="1:6">
      <c r="A10288" s="112"/>
      <c r="B10288" s="12"/>
      <c r="C10288" s="13"/>
      <c r="D10288" s="13"/>
      <c r="E10288" s="13"/>
      <c r="F10288" s="13"/>
    </row>
    <row r="10289" spans="1:6">
      <c r="A10289" s="112"/>
      <c r="B10289" s="12"/>
      <c r="C10289" s="13"/>
      <c r="D10289" s="13"/>
      <c r="E10289" s="13"/>
      <c r="F10289" s="13"/>
    </row>
    <row r="10290" spans="1:6">
      <c r="A10290" s="112"/>
      <c r="B10290" s="12"/>
      <c r="C10290" s="13"/>
      <c r="D10290" s="13"/>
      <c r="E10290" s="13"/>
      <c r="F10290" s="13"/>
    </row>
    <row r="10291" spans="1:6">
      <c r="A10291" s="112"/>
      <c r="B10291" s="12"/>
      <c r="C10291" s="13"/>
      <c r="D10291" s="13"/>
      <c r="E10291" s="13"/>
      <c r="F10291" s="13"/>
    </row>
    <row r="10292" spans="1:6">
      <c r="A10292" s="112"/>
      <c r="B10292" s="12"/>
      <c r="C10292" s="13"/>
      <c r="D10292" s="13"/>
      <c r="E10292" s="13"/>
      <c r="F10292" s="13"/>
    </row>
    <row r="10293" spans="1:6">
      <c r="A10293" s="112"/>
      <c r="B10293" s="12"/>
      <c r="C10293" s="13"/>
      <c r="D10293" s="13"/>
      <c r="E10293" s="13"/>
      <c r="F10293" s="13"/>
    </row>
    <row r="10294" spans="1:6">
      <c r="A10294" s="112"/>
      <c r="B10294" s="12"/>
      <c r="C10294" s="13"/>
      <c r="D10294" s="13"/>
      <c r="E10294" s="13"/>
      <c r="F10294" s="13"/>
    </row>
    <row r="10295" spans="1:6">
      <c r="A10295" s="112"/>
      <c r="B10295" s="12"/>
      <c r="C10295" s="13"/>
      <c r="D10295" s="13"/>
      <c r="E10295" s="13"/>
      <c r="F10295" s="13"/>
    </row>
    <row r="10296" spans="1:6">
      <c r="A10296" s="112"/>
      <c r="B10296" s="12"/>
      <c r="C10296" s="13"/>
      <c r="D10296" s="13"/>
      <c r="E10296" s="13"/>
      <c r="F10296" s="13"/>
    </row>
    <row r="10297" spans="1:6">
      <c r="A10297" s="112"/>
      <c r="B10297" s="12"/>
      <c r="C10297" s="13"/>
      <c r="D10297" s="13"/>
      <c r="E10297" s="13"/>
      <c r="F10297" s="13"/>
    </row>
    <row r="10298" spans="1:6">
      <c r="A10298" s="112"/>
      <c r="B10298" s="12"/>
      <c r="C10298" s="13"/>
      <c r="D10298" s="13"/>
      <c r="E10298" s="13"/>
      <c r="F10298" s="13"/>
    </row>
    <row r="10299" spans="1:6">
      <c r="A10299" s="112"/>
      <c r="B10299" s="12"/>
      <c r="C10299" s="13"/>
      <c r="D10299" s="13"/>
      <c r="E10299" s="13"/>
      <c r="F10299" s="13"/>
    </row>
    <row r="10300" spans="1:6">
      <c r="A10300" s="112"/>
      <c r="B10300" s="12"/>
      <c r="C10300" s="13"/>
      <c r="D10300" s="13"/>
      <c r="E10300" s="13"/>
      <c r="F10300" s="13"/>
    </row>
    <row r="10301" spans="1:6">
      <c r="A10301" s="112"/>
      <c r="B10301" s="12"/>
      <c r="C10301" s="13"/>
      <c r="D10301" s="13"/>
      <c r="E10301" s="13"/>
      <c r="F10301" s="13"/>
    </row>
    <row r="10302" spans="1:6">
      <c r="A10302" s="112"/>
      <c r="B10302" s="12"/>
      <c r="C10302" s="13"/>
      <c r="D10302" s="13"/>
      <c r="E10302" s="13"/>
      <c r="F10302" s="13"/>
    </row>
    <row r="10303" spans="1:6">
      <c r="A10303" s="112"/>
      <c r="B10303" s="12"/>
      <c r="C10303" s="13"/>
      <c r="D10303" s="13"/>
      <c r="E10303" s="13"/>
      <c r="F10303" s="13"/>
    </row>
    <row r="10304" spans="1:6">
      <c r="A10304" s="112"/>
      <c r="B10304" s="12"/>
      <c r="C10304" s="13"/>
      <c r="D10304" s="13"/>
      <c r="E10304" s="13"/>
      <c r="F10304" s="13"/>
    </row>
    <row r="10305" spans="1:6">
      <c r="A10305" s="112"/>
      <c r="B10305" s="12"/>
      <c r="C10305" s="13"/>
      <c r="D10305" s="13"/>
      <c r="E10305" s="13"/>
      <c r="F10305" s="13"/>
    </row>
    <row r="10306" spans="1:6">
      <c r="A10306" s="112"/>
      <c r="B10306" s="12"/>
      <c r="C10306" s="13"/>
      <c r="D10306" s="13"/>
      <c r="E10306" s="13"/>
      <c r="F10306" s="13"/>
    </row>
    <row r="10307" spans="1:6">
      <c r="A10307" s="112"/>
      <c r="B10307" s="12"/>
      <c r="C10307" s="13"/>
      <c r="D10307" s="13"/>
      <c r="E10307" s="13"/>
      <c r="F10307" s="13"/>
    </row>
    <row r="10308" spans="1:6">
      <c r="A10308" s="112"/>
      <c r="B10308" s="12"/>
      <c r="C10308" s="13"/>
      <c r="D10308" s="13"/>
      <c r="E10308" s="13"/>
      <c r="F10308" s="13"/>
    </row>
    <row r="10309" spans="1:6">
      <c r="A10309" s="112"/>
      <c r="B10309" s="12"/>
      <c r="C10309" s="13"/>
      <c r="D10309" s="13"/>
      <c r="E10309" s="13"/>
      <c r="F10309" s="13"/>
    </row>
    <row r="10310" spans="1:6">
      <c r="A10310" s="112"/>
      <c r="B10310" s="12"/>
      <c r="C10310" s="13"/>
      <c r="D10310" s="13"/>
      <c r="E10310" s="13"/>
      <c r="F10310" s="13"/>
    </row>
    <row r="10311" spans="1:6">
      <c r="A10311" s="112"/>
      <c r="B10311" s="12"/>
      <c r="C10311" s="13"/>
      <c r="D10311" s="13"/>
      <c r="E10311" s="13"/>
      <c r="F10311" s="13"/>
    </row>
    <row r="10312" spans="1:6">
      <c r="A10312" s="112"/>
      <c r="B10312" s="12"/>
      <c r="C10312" s="13"/>
      <c r="D10312" s="13"/>
      <c r="E10312" s="13"/>
      <c r="F10312" s="13"/>
    </row>
    <row r="10313" spans="1:6">
      <c r="A10313" s="112"/>
      <c r="B10313" s="12"/>
      <c r="C10313" s="13"/>
      <c r="D10313" s="13"/>
      <c r="E10313" s="13"/>
      <c r="F10313" s="13"/>
    </row>
    <row r="10314" spans="1:6">
      <c r="A10314" s="112"/>
      <c r="B10314" s="12"/>
      <c r="C10314" s="13"/>
      <c r="D10314" s="13"/>
      <c r="E10314" s="13"/>
      <c r="F10314" s="13"/>
    </row>
    <row r="10315" spans="1:6">
      <c r="A10315" s="112"/>
      <c r="B10315" s="12"/>
      <c r="C10315" s="13"/>
      <c r="D10315" s="13"/>
      <c r="E10315" s="13"/>
      <c r="F10315" s="13"/>
    </row>
    <row r="10316" spans="1:6">
      <c r="A10316" s="112"/>
      <c r="B10316" s="12"/>
      <c r="C10316" s="13"/>
      <c r="D10316" s="13"/>
      <c r="E10316" s="13"/>
      <c r="F10316" s="13"/>
    </row>
    <row r="10317" spans="1:6">
      <c r="A10317" s="112"/>
      <c r="B10317" s="12"/>
      <c r="C10317" s="13"/>
      <c r="D10317" s="13"/>
      <c r="E10317" s="13"/>
      <c r="F10317" s="13"/>
    </row>
    <row r="10318" spans="1:6">
      <c r="A10318" s="112"/>
      <c r="B10318" s="12"/>
      <c r="C10318" s="13"/>
      <c r="D10318" s="13"/>
      <c r="E10318" s="13"/>
      <c r="F10318" s="13"/>
    </row>
    <row r="10319" spans="1:6">
      <c r="A10319" s="112"/>
      <c r="B10319" s="12"/>
      <c r="C10319" s="13"/>
      <c r="D10319" s="13"/>
      <c r="E10319" s="13"/>
      <c r="F10319" s="13"/>
    </row>
    <row r="10320" spans="1:6">
      <c r="A10320" s="112"/>
      <c r="B10320" s="12"/>
      <c r="C10320" s="13"/>
      <c r="D10320" s="13"/>
      <c r="E10320" s="13"/>
      <c r="F10320" s="13"/>
    </row>
    <row r="10321" spans="1:6">
      <c r="A10321" s="112"/>
      <c r="B10321" s="12"/>
      <c r="C10321" s="13"/>
      <c r="D10321" s="13"/>
      <c r="E10321" s="13"/>
      <c r="F10321" s="13"/>
    </row>
    <row r="10322" spans="1:6">
      <c r="A10322" s="112"/>
      <c r="B10322" s="12"/>
      <c r="C10322" s="13"/>
      <c r="D10322" s="13"/>
      <c r="E10322" s="13"/>
      <c r="F10322" s="13"/>
    </row>
    <row r="10323" spans="1:6">
      <c r="A10323" s="112"/>
      <c r="B10323" s="12"/>
      <c r="C10323" s="13"/>
      <c r="D10323" s="13"/>
      <c r="E10323" s="13"/>
      <c r="F10323" s="13"/>
    </row>
    <row r="10324" spans="1:6">
      <c r="A10324" s="112"/>
      <c r="B10324" s="12"/>
      <c r="C10324" s="13"/>
      <c r="D10324" s="13"/>
      <c r="E10324" s="13"/>
      <c r="F10324" s="13"/>
    </row>
    <row r="10325" spans="1:6">
      <c r="A10325" s="112"/>
      <c r="B10325" s="12"/>
      <c r="C10325" s="13"/>
      <c r="D10325" s="13"/>
      <c r="E10325" s="13"/>
      <c r="F10325" s="13"/>
    </row>
    <row r="10326" spans="1:6">
      <c r="A10326" s="112"/>
      <c r="B10326" s="12"/>
      <c r="C10326" s="13"/>
      <c r="D10326" s="13"/>
      <c r="E10326" s="13"/>
      <c r="F10326" s="13"/>
    </row>
    <row r="10327" spans="1:6">
      <c r="A10327" s="112"/>
      <c r="B10327" s="12"/>
      <c r="C10327" s="13"/>
      <c r="D10327" s="13"/>
      <c r="E10327" s="13"/>
      <c r="F10327" s="13"/>
    </row>
    <row r="10328" spans="1:6">
      <c r="A10328" s="112"/>
      <c r="B10328" s="12"/>
      <c r="C10328" s="13"/>
      <c r="D10328" s="13"/>
      <c r="E10328" s="13"/>
      <c r="F10328" s="13"/>
    </row>
    <row r="10329" spans="1:6">
      <c r="A10329" s="112"/>
      <c r="B10329" s="12"/>
      <c r="C10329" s="13"/>
      <c r="D10329" s="13"/>
      <c r="E10329" s="13"/>
      <c r="F10329" s="13"/>
    </row>
    <row r="10330" spans="1:6">
      <c r="A10330" s="112"/>
      <c r="B10330" s="12"/>
      <c r="C10330" s="13"/>
      <c r="D10330" s="13"/>
      <c r="E10330" s="13"/>
      <c r="F10330" s="13"/>
    </row>
    <row r="10331" spans="1:6">
      <c r="A10331" s="112"/>
      <c r="B10331" s="12"/>
      <c r="C10331" s="13"/>
      <c r="D10331" s="13"/>
      <c r="E10331" s="13"/>
      <c r="F10331" s="13"/>
    </row>
    <row r="10332" spans="1:6">
      <c r="A10332" s="112"/>
      <c r="B10332" s="12"/>
      <c r="C10332" s="13"/>
      <c r="D10332" s="13"/>
      <c r="E10332" s="13"/>
      <c r="F10332" s="13"/>
    </row>
    <row r="10333" spans="1:6">
      <c r="A10333" s="112"/>
      <c r="B10333" s="12"/>
      <c r="C10333" s="13"/>
      <c r="D10333" s="13"/>
      <c r="E10333" s="13"/>
      <c r="F10333" s="13"/>
    </row>
    <row r="10334" spans="1:6">
      <c r="A10334" s="112"/>
      <c r="B10334" s="12"/>
      <c r="C10334" s="13"/>
      <c r="D10334" s="13"/>
      <c r="E10334" s="13"/>
      <c r="F10334" s="13"/>
    </row>
    <row r="10335" spans="1:6">
      <c r="A10335" s="112"/>
      <c r="B10335" s="12"/>
      <c r="C10335" s="13"/>
      <c r="D10335" s="13"/>
      <c r="E10335" s="13"/>
      <c r="F10335" s="13"/>
    </row>
    <row r="10336" spans="1:6">
      <c r="A10336" s="112"/>
      <c r="B10336" s="12"/>
      <c r="C10336" s="13"/>
      <c r="D10336" s="13"/>
      <c r="E10336" s="13"/>
      <c r="F10336" s="13"/>
    </row>
    <row r="10337" spans="1:6">
      <c r="A10337" s="112"/>
      <c r="B10337" s="12"/>
      <c r="C10337" s="13"/>
      <c r="D10337" s="13"/>
      <c r="E10337" s="13"/>
      <c r="F10337" s="13"/>
    </row>
    <row r="10338" spans="1:6">
      <c r="A10338" s="112"/>
      <c r="B10338" s="12"/>
      <c r="C10338" s="13"/>
      <c r="D10338" s="13"/>
      <c r="E10338" s="13"/>
      <c r="F10338" s="13"/>
    </row>
    <row r="10339" spans="1:6">
      <c r="A10339" s="112"/>
      <c r="B10339" s="12"/>
      <c r="C10339" s="13"/>
      <c r="D10339" s="13"/>
      <c r="E10339" s="13"/>
      <c r="F10339" s="13"/>
    </row>
    <row r="10340" spans="1:6">
      <c r="A10340" s="112"/>
      <c r="B10340" s="12"/>
      <c r="C10340" s="13"/>
      <c r="D10340" s="13"/>
      <c r="E10340" s="13"/>
      <c r="F10340" s="13"/>
    </row>
    <row r="10341" spans="1:6">
      <c r="A10341" s="112"/>
      <c r="B10341" s="12"/>
      <c r="C10341" s="13"/>
      <c r="D10341" s="13"/>
      <c r="E10341" s="13"/>
      <c r="F10341" s="13"/>
    </row>
    <row r="10342" spans="1:6">
      <c r="A10342" s="112"/>
      <c r="B10342" s="12"/>
      <c r="C10342" s="13"/>
      <c r="D10342" s="13"/>
      <c r="E10342" s="13"/>
      <c r="F10342" s="13"/>
    </row>
    <row r="10343" spans="1:6">
      <c r="A10343" s="112"/>
      <c r="B10343" s="12"/>
      <c r="C10343" s="13"/>
      <c r="D10343" s="13"/>
      <c r="E10343" s="13"/>
      <c r="F10343" s="13"/>
    </row>
    <row r="10344" spans="1:6">
      <c r="A10344" s="112"/>
      <c r="B10344" s="12"/>
      <c r="C10344" s="13"/>
      <c r="D10344" s="13"/>
      <c r="E10344" s="13"/>
      <c r="F10344" s="13"/>
    </row>
    <row r="10345" spans="1:6">
      <c r="A10345" s="112"/>
      <c r="B10345" s="12"/>
      <c r="C10345" s="13"/>
      <c r="D10345" s="13"/>
      <c r="E10345" s="13"/>
      <c r="F10345" s="13"/>
    </row>
    <row r="10346" spans="1:6">
      <c r="A10346" s="112"/>
      <c r="B10346" s="12"/>
      <c r="C10346" s="13"/>
      <c r="D10346" s="13"/>
      <c r="E10346" s="13"/>
      <c r="F10346" s="13"/>
    </row>
    <row r="10347" spans="1:6">
      <c r="A10347" s="112"/>
      <c r="B10347" s="12"/>
      <c r="C10347" s="13"/>
      <c r="D10347" s="13"/>
      <c r="E10347" s="13"/>
      <c r="F10347" s="13"/>
    </row>
    <row r="10348" spans="1:6">
      <c r="A10348" s="112"/>
      <c r="B10348" s="12"/>
      <c r="C10348" s="13"/>
      <c r="D10348" s="13"/>
      <c r="E10348" s="13"/>
      <c r="F10348" s="13"/>
    </row>
    <row r="10349" spans="1:6">
      <c r="A10349" s="112"/>
      <c r="B10349" s="12"/>
      <c r="C10349" s="13"/>
      <c r="D10349" s="13"/>
      <c r="E10349" s="13"/>
      <c r="F10349" s="13"/>
    </row>
    <row r="10350" spans="1:6">
      <c r="A10350" s="112"/>
      <c r="B10350" s="12"/>
      <c r="C10350" s="13"/>
      <c r="D10350" s="13"/>
      <c r="E10350" s="13"/>
      <c r="F10350" s="13"/>
    </row>
    <row r="10351" spans="1:6">
      <c r="A10351" s="112"/>
      <c r="B10351" s="12"/>
      <c r="C10351" s="13"/>
      <c r="D10351" s="13"/>
      <c r="E10351" s="13"/>
      <c r="F10351" s="13"/>
    </row>
    <row r="10352" spans="1:6">
      <c r="A10352" s="112"/>
      <c r="B10352" s="12"/>
      <c r="C10352" s="13"/>
      <c r="D10352" s="13"/>
      <c r="E10352" s="13"/>
      <c r="F10352" s="13"/>
    </row>
    <row r="10353" spans="1:6">
      <c r="A10353" s="112"/>
      <c r="B10353" s="12"/>
      <c r="C10353" s="13"/>
      <c r="D10353" s="13"/>
      <c r="E10353" s="13"/>
      <c r="F10353" s="13"/>
    </row>
    <row r="10354" spans="1:6">
      <c r="A10354" s="112"/>
      <c r="B10354" s="12"/>
      <c r="C10354" s="13"/>
      <c r="D10354" s="13"/>
      <c r="E10354" s="13"/>
      <c r="F10354" s="13"/>
    </row>
    <row r="10355" spans="1:6">
      <c r="A10355" s="112"/>
      <c r="B10355" s="12"/>
      <c r="C10355" s="13"/>
      <c r="D10355" s="13"/>
      <c r="E10355" s="13"/>
      <c r="F10355" s="13"/>
    </row>
    <row r="10356" spans="1:6">
      <c r="A10356" s="112"/>
      <c r="B10356" s="12"/>
      <c r="C10356" s="13"/>
      <c r="D10356" s="13"/>
      <c r="E10356" s="13"/>
      <c r="F10356" s="13"/>
    </row>
    <row r="10357" spans="1:6">
      <c r="A10357" s="112"/>
      <c r="B10357" s="12"/>
      <c r="C10357" s="13"/>
      <c r="D10357" s="13"/>
      <c r="E10357" s="13"/>
      <c r="F10357" s="13"/>
    </row>
    <row r="10358" spans="1:6">
      <c r="A10358" s="112"/>
      <c r="B10358" s="12"/>
      <c r="C10358" s="13"/>
      <c r="D10358" s="13"/>
      <c r="E10358" s="13"/>
      <c r="F10358" s="13"/>
    </row>
    <row r="10359" spans="1:6">
      <c r="A10359" s="112"/>
      <c r="B10359" s="12"/>
      <c r="C10359" s="13"/>
      <c r="D10359" s="13"/>
      <c r="E10359" s="13"/>
      <c r="F10359" s="13"/>
    </row>
    <row r="10360" spans="1:6">
      <c r="A10360" s="112"/>
      <c r="B10360" s="12"/>
      <c r="C10360" s="13"/>
      <c r="D10360" s="13"/>
      <c r="E10360" s="13"/>
      <c r="F10360" s="13"/>
    </row>
    <row r="10361" spans="1:6">
      <c r="A10361" s="112"/>
      <c r="B10361" s="12"/>
      <c r="C10361" s="13"/>
      <c r="D10361" s="13"/>
      <c r="E10361" s="13"/>
      <c r="F10361" s="13"/>
    </row>
    <row r="10362" spans="1:6">
      <c r="A10362" s="112"/>
      <c r="B10362" s="12"/>
      <c r="C10362" s="13"/>
      <c r="D10362" s="13"/>
      <c r="E10362" s="13"/>
      <c r="F10362" s="13"/>
    </row>
    <row r="10363" spans="1:6">
      <c r="A10363" s="112"/>
      <c r="B10363" s="12"/>
      <c r="C10363" s="13"/>
      <c r="D10363" s="13"/>
      <c r="E10363" s="13"/>
      <c r="F10363" s="13"/>
    </row>
    <row r="10364" spans="1:6">
      <c r="A10364" s="112"/>
      <c r="B10364" s="12"/>
      <c r="C10364" s="13"/>
      <c r="D10364" s="13"/>
      <c r="E10364" s="13"/>
      <c r="F10364" s="13"/>
    </row>
    <row r="10365" spans="1:6">
      <c r="A10365" s="112"/>
      <c r="B10365" s="12"/>
      <c r="C10365" s="13"/>
      <c r="D10365" s="13"/>
      <c r="E10365" s="13"/>
      <c r="F10365" s="13"/>
    </row>
    <row r="10366" spans="1:6">
      <c r="A10366" s="112"/>
      <c r="B10366" s="12"/>
      <c r="C10366" s="13"/>
      <c r="D10366" s="13"/>
      <c r="E10366" s="13"/>
      <c r="F10366" s="13"/>
    </row>
    <row r="10367" spans="1:6">
      <c r="A10367" s="112"/>
      <c r="B10367" s="12"/>
      <c r="C10367" s="13"/>
      <c r="D10367" s="13"/>
      <c r="E10367" s="13"/>
      <c r="F10367" s="13"/>
    </row>
    <row r="10368" spans="1:6">
      <c r="A10368" s="112"/>
      <c r="B10368" s="12"/>
      <c r="C10368" s="13"/>
      <c r="D10368" s="13"/>
      <c r="E10368" s="13"/>
      <c r="F10368" s="13"/>
    </row>
    <row r="10369" spans="1:6">
      <c r="A10369" s="112"/>
      <c r="B10369" s="12"/>
      <c r="C10369" s="13"/>
      <c r="D10369" s="13"/>
      <c r="E10369" s="13"/>
      <c r="F10369" s="13"/>
    </row>
    <row r="10370" spans="1:6">
      <c r="A10370" s="112"/>
      <c r="B10370" s="12"/>
      <c r="C10370" s="13"/>
      <c r="D10370" s="13"/>
      <c r="E10370" s="13"/>
      <c r="F10370" s="13"/>
    </row>
    <row r="10371" spans="1:6">
      <c r="A10371" s="112"/>
      <c r="B10371" s="12"/>
      <c r="C10371" s="13"/>
      <c r="D10371" s="13"/>
      <c r="E10371" s="13"/>
      <c r="F10371" s="13"/>
    </row>
    <row r="10372" spans="1:6">
      <c r="A10372" s="112"/>
      <c r="B10372" s="12"/>
      <c r="C10372" s="13"/>
      <c r="D10372" s="13"/>
      <c r="E10372" s="13"/>
      <c r="F10372" s="13"/>
    </row>
    <row r="10373" spans="1:6">
      <c r="A10373" s="112"/>
      <c r="B10373" s="12"/>
      <c r="C10373" s="13"/>
      <c r="D10373" s="13"/>
      <c r="E10373" s="13"/>
      <c r="F10373" s="13"/>
    </row>
    <row r="10374" spans="1:6">
      <c r="A10374" s="112"/>
      <c r="B10374" s="12"/>
      <c r="C10374" s="13"/>
      <c r="D10374" s="13"/>
      <c r="E10374" s="13"/>
      <c r="F10374" s="13"/>
    </row>
    <row r="10375" spans="1:6">
      <c r="A10375" s="112"/>
      <c r="B10375" s="12"/>
      <c r="C10375" s="13"/>
      <c r="D10375" s="13"/>
      <c r="E10375" s="13"/>
      <c r="F10375" s="13"/>
    </row>
    <row r="10376" spans="1:6">
      <c r="A10376" s="112"/>
      <c r="B10376" s="12"/>
      <c r="C10376" s="13"/>
      <c r="D10376" s="13"/>
      <c r="E10376" s="13"/>
      <c r="F10376" s="13"/>
    </row>
    <row r="10377" spans="1:6">
      <c r="A10377" s="112"/>
      <c r="B10377" s="12"/>
      <c r="C10377" s="13"/>
      <c r="D10377" s="13"/>
      <c r="E10377" s="13"/>
      <c r="F10377" s="13"/>
    </row>
    <row r="10378" spans="1:6">
      <c r="A10378" s="112"/>
      <c r="B10378" s="12"/>
      <c r="C10378" s="13"/>
      <c r="D10378" s="13"/>
      <c r="E10378" s="13"/>
      <c r="F10378" s="13"/>
    </row>
    <row r="10379" spans="1:6">
      <c r="A10379" s="112"/>
      <c r="B10379" s="12"/>
      <c r="C10379" s="13"/>
      <c r="D10379" s="13"/>
      <c r="E10379" s="13"/>
      <c r="F10379" s="13"/>
    </row>
    <row r="10380" spans="1:6">
      <c r="A10380" s="112"/>
      <c r="B10380" s="12"/>
      <c r="C10380" s="13"/>
      <c r="D10380" s="13"/>
      <c r="E10380" s="13"/>
      <c r="F10380" s="13"/>
    </row>
    <row r="10381" spans="1:6">
      <c r="A10381" s="112"/>
      <c r="B10381" s="12"/>
      <c r="C10381" s="13"/>
      <c r="D10381" s="13"/>
      <c r="E10381" s="13"/>
      <c r="F10381" s="13"/>
    </row>
    <row r="10382" spans="1:6">
      <c r="A10382" s="112"/>
      <c r="B10382" s="12"/>
      <c r="C10382" s="13"/>
      <c r="D10382" s="13"/>
      <c r="E10382" s="13"/>
      <c r="F10382" s="13"/>
    </row>
    <row r="10383" spans="1:6">
      <c r="A10383" s="112"/>
      <c r="B10383" s="12"/>
      <c r="C10383" s="13"/>
      <c r="D10383" s="13"/>
      <c r="E10383" s="13"/>
      <c r="F10383" s="13"/>
    </row>
    <row r="10384" spans="1:6">
      <c r="A10384" s="112"/>
      <c r="B10384" s="12"/>
      <c r="C10384" s="13"/>
      <c r="D10384" s="13"/>
      <c r="E10384" s="13"/>
      <c r="F10384" s="13"/>
    </row>
    <row r="10385" spans="1:6">
      <c r="A10385" s="112"/>
      <c r="B10385" s="12"/>
      <c r="C10385" s="13"/>
      <c r="D10385" s="13"/>
      <c r="E10385" s="13"/>
      <c r="F10385" s="13"/>
    </row>
    <row r="10386" spans="1:6">
      <c r="A10386" s="112"/>
      <c r="B10386" s="12"/>
      <c r="C10386" s="13"/>
      <c r="D10386" s="13"/>
      <c r="E10386" s="13"/>
      <c r="F10386" s="13"/>
    </row>
    <row r="10387" spans="1:6">
      <c r="A10387" s="112"/>
      <c r="B10387" s="12"/>
      <c r="C10387" s="13"/>
      <c r="D10387" s="13"/>
      <c r="E10387" s="13"/>
      <c r="F10387" s="13"/>
    </row>
    <row r="10388" spans="1:6">
      <c r="A10388" s="112"/>
      <c r="B10388" s="12"/>
      <c r="C10388" s="13"/>
      <c r="D10388" s="13"/>
      <c r="E10388" s="13"/>
      <c r="F10388" s="13"/>
    </row>
    <row r="10389" spans="1:6">
      <c r="A10389" s="112"/>
      <c r="B10389" s="12"/>
      <c r="C10389" s="13"/>
      <c r="D10389" s="13"/>
      <c r="E10389" s="13"/>
      <c r="F10389" s="13"/>
    </row>
    <row r="10390" spans="1:6">
      <c r="A10390" s="112"/>
      <c r="B10390" s="12"/>
      <c r="C10390" s="13"/>
      <c r="D10390" s="13"/>
      <c r="E10390" s="13"/>
      <c r="F10390" s="13"/>
    </row>
    <row r="10391" spans="1:6">
      <c r="A10391" s="112"/>
      <c r="B10391" s="12"/>
      <c r="C10391" s="13"/>
      <c r="D10391" s="13"/>
      <c r="E10391" s="13"/>
      <c r="F10391" s="13"/>
    </row>
    <row r="10392" spans="1:6">
      <c r="A10392" s="112"/>
      <c r="B10392" s="12"/>
      <c r="C10392" s="13"/>
      <c r="D10392" s="13"/>
      <c r="E10392" s="13"/>
      <c r="F10392" s="13"/>
    </row>
    <row r="10393" spans="1:6">
      <c r="A10393" s="112"/>
      <c r="B10393" s="12"/>
      <c r="C10393" s="13"/>
      <c r="D10393" s="13"/>
      <c r="E10393" s="13"/>
      <c r="F10393" s="13"/>
    </row>
    <row r="10394" spans="1:6">
      <c r="A10394" s="112"/>
      <c r="B10394" s="12"/>
      <c r="C10394" s="13"/>
      <c r="D10394" s="13"/>
      <c r="E10394" s="13"/>
      <c r="F10394" s="13"/>
    </row>
    <row r="10395" spans="1:6">
      <c r="A10395" s="112"/>
      <c r="B10395" s="12"/>
      <c r="C10395" s="13"/>
      <c r="D10395" s="13"/>
      <c r="E10395" s="13"/>
      <c r="F10395" s="13"/>
    </row>
    <row r="10396" spans="1:6">
      <c r="A10396" s="112"/>
      <c r="B10396" s="12"/>
      <c r="C10396" s="13"/>
      <c r="D10396" s="13"/>
      <c r="E10396" s="13"/>
      <c r="F10396" s="13"/>
    </row>
    <row r="10397" spans="1:6">
      <c r="A10397" s="112"/>
      <c r="B10397" s="12"/>
      <c r="C10397" s="13"/>
      <c r="D10397" s="13"/>
      <c r="E10397" s="13"/>
      <c r="F10397" s="13"/>
    </row>
    <row r="10398" spans="1:6">
      <c r="A10398" s="112"/>
      <c r="B10398" s="12"/>
      <c r="C10398" s="13"/>
      <c r="D10398" s="13"/>
      <c r="E10398" s="13"/>
      <c r="F10398" s="13"/>
    </row>
    <row r="10399" spans="1:6">
      <c r="A10399" s="112"/>
      <c r="B10399" s="12"/>
      <c r="C10399" s="13"/>
      <c r="D10399" s="13"/>
      <c r="E10399" s="13"/>
      <c r="F10399" s="13"/>
    </row>
    <row r="10400" spans="1:6">
      <c r="A10400" s="112"/>
      <c r="B10400" s="12"/>
      <c r="C10400" s="13"/>
      <c r="D10400" s="13"/>
      <c r="E10400" s="13"/>
      <c r="F10400" s="13"/>
    </row>
    <row r="10401" spans="1:6">
      <c r="A10401" s="112"/>
      <c r="B10401" s="12"/>
      <c r="C10401" s="13"/>
      <c r="D10401" s="13"/>
      <c r="E10401" s="13"/>
      <c r="F10401" s="13"/>
    </row>
    <row r="10402" spans="1:6">
      <c r="A10402" s="112"/>
      <c r="B10402" s="12"/>
      <c r="C10402" s="13"/>
      <c r="D10402" s="13"/>
      <c r="E10402" s="13"/>
      <c r="F10402" s="13"/>
    </row>
    <row r="10403" spans="1:6">
      <c r="A10403" s="112"/>
      <c r="B10403" s="12"/>
      <c r="C10403" s="13"/>
      <c r="D10403" s="13"/>
      <c r="E10403" s="13"/>
      <c r="F10403" s="13"/>
    </row>
    <row r="10404" spans="1:6">
      <c r="A10404" s="112"/>
      <c r="B10404" s="12"/>
      <c r="C10404" s="13"/>
      <c r="D10404" s="13"/>
      <c r="E10404" s="13"/>
      <c r="F10404" s="13"/>
    </row>
    <row r="10405" spans="1:6">
      <c r="A10405" s="112"/>
      <c r="B10405" s="12"/>
      <c r="C10405" s="13"/>
      <c r="D10405" s="13"/>
      <c r="E10405" s="13"/>
      <c r="F10405" s="13"/>
    </row>
    <row r="10406" spans="1:6">
      <c r="A10406" s="112"/>
      <c r="B10406" s="12"/>
      <c r="C10406" s="13"/>
      <c r="D10406" s="13"/>
      <c r="E10406" s="13"/>
      <c r="F10406" s="13"/>
    </row>
    <row r="10407" spans="1:6">
      <c r="A10407" s="112"/>
      <c r="B10407" s="12"/>
      <c r="C10407" s="13"/>
      <c r="D10407" s="13"/>
      <c r="E10407" s="13"/>
      <c r="F10407" s="13"/>
    </row>
    <row r="10408" spans="1:6">
      <c r="A10408" s="112"/>
      <c r="B10408" s="12"/>
      <c r="C10408" s="13"/>
      <c r="D10408" s="13"/>
      <c r="E10408" s="13"/>
      <c r="F10408" s="13"/>
    </row>
    <row r="10409" spans="1:6">
      <c r="A10409" s="112"/>
      <c r="B10409" s="12"/>
      <c r="C10409" s="13"/>
      <c r="D10409" s="13"/>
      <c r="E10409" s="13"/>
      <c r="F10409" s="13"/>
    </row>
    <row r="10410" spans="1:6">
      <c r="A10410" s="112"/>
      <c r="B10410" s="12"/>
      <c r="C10410" s="13"/>
      <c r="D10410" s="13"/>
      <c r="E10410" s="13"/>
      <c r="F10410" s="13"/>
    </row>
    <row r="10411" spans="1:6">
      <c r="A10411" s="112"/>
      <c r="B10411" s="12"/>
      <c r="C10411" s="13"/>
      <c r="D10411" s="13"/>
      <c r="E10411" s="13"/>
      <c r="F10411" s="13"/>
    </row>
    <row r="10412" spans="1:6">
      <c r="A10412" s="112"/>
      <c r="B10412" s="12"/>
      <c r="C10412" s="13"/>
      <c r="D10412" s="13"/>
      <c r="E10412" s="13"/>
      <c r="F10412" s="13"/>
    </row>
    <row r="10413" spans="1:6">
      <c r="A10413" s="112"/>
      <c r="B10413" s="12"/>
      <c r="C10413" s="13"/>
      <c r="D10413" s="13"/>
      <c r="E10413" s="13"/>
      <c r="F10413" s="13"/>
    </row>
    <row r="10414" spans="1:6">
      <c r="A10414" s="112"/>
      <c r="B10414" s="12"/>
      <c r="C10414" s="13"/>
      <c r="D10414" s="13"/>
      <c r="E10414" s="13"/>
      <c r="F10414" s="13"/>
    </row>
    <row r="10415" spans="1:6">
      <c r="A10415" s="112"/>
      <c r="B10415" s="12"/>
      <c r="C10415" s="13"/>
      <c r="D10415" s="13"/>
      <c r="E10415" s="13"/>
      <c r="F10415" s="13"/>
    </row>
    <row r="10416" spans="1:6">
      <c r="A10416" s="112"/>
      <c r="B10416" s="12"/>
      <c r="C10416" s="13"/>
      <c r="D10416" s="13"/>
      <c r="E10416" s="13"/>
      <c r="F10416" s="13"/>
    </row>
    <row r="10417" spans="1:6">
      <c r="A10417" s="112"/>
      <c r="B10417" s="12"/>
      <c r="C10417" s="13"/>
      <c r="D10417" s="13"/>
      <c r="E10417" s="13"/>
      <c r="F10417" s="13"/>
    </row>
    <row r="10418" spans="1:6">
      <c r="A10418" s="112"/>
      <c r="B10418" s="12"/>
      <c r="C10418" s="13"/>
      <c r="D10418" s="13"/>
      <c r="E10418" s="13"/>
      <c r="F10418" s="13"/>
    </row>
    <row r="10419" spans="1:6">
      <c r="A10419" s="112"/>
      <c r="B10419" s="12"/>
      <c r="C10419" s="13"/>
      <c r="D10419" s="13"/>
      <c r="E10419" s="13"/>
      <c r="F10419" s="13"/>
    </row>
    <row r="10420" spans="1:6">
      <c r="A10420" s="112"/>
      <c r="B10420" s="12"/>
      <c r="C10420" s="13"/>
      <c r="D10420" s="13"/>
      <c r="E10420" s="13"/>
      <c r="F10420" s="13"/>
    </row>
    <row r="10421" spans="1:6">
      <c r="A10421" s="112"/>
      <c r="B10421" s="12"/>
      <c r="C10421" s="13"/>
      <c r="D10421" s="13"/>
      <c r="E10421" s="13"/>
      <c r="F10421" s="13"/>
    </row>
    <row r="10422" spans="1:6">
      <c r="A10422" s="112"/>
      <c r="B10422" s="12"/>
      <c r="C10422" s="13"/>
      <c r="D10422" s="13"/>
      <c r="E10422" s="13"/>
      <c r="F10422" s="13"/>
    </row>
    <row r="10423" spans="1:6">
      <c r="A10423" s="112"/>
      <c r="B10423" s="12"/>
      <c r="C10423" s="13"/>
      <c r="D10423" s="13"/>
      <c r="E10423" s="13"/>
      <c r="F10423" s="13"/>
    </row>
    <row r="10424" spans="1:6">
      <c r="A10424" s="112"/>
      <c r="B10424" s="12"/>
      <c r="C10424" s="13"/>
      <c r="D10424" s="13"/>
      <c r="E10424" s="13"/>
      <c r="F10424" s="13"/>
    </row>
    <row r="10425" spans="1:6">
      <c r="A10425" s="112"/>
      <c r="B10425" s="12"/>
      <c r="C10425" s="13"/>
      <c r="D10425" s="13"/>
      <c r="E10425" s="13"/>
      <c r="F10425" s="13"/>
    </row>
    <row r="10426" spans="1:6">
      <c r="A10426" s="112"/>
      <c r="B10426" s="12"/>
      <c r="C10426" s="13"/>
      <c r="D10426" s="13"/>
      <c r="E10426" s="13"/>
      <c r="F10426" s="13"/>
    </row>
    <row r="10427" spans="1:6">
      <c r="A10427" s="112"/>
      <c r="B10427" s="12"/>
      <c r="C10427" s="13"/>
      <c r="D10427" s="13"/>
      <c r="E10427" s="13"/>
      <c r="F10427" s="13"/>
    </row>
    <row r="10428" spans="1:6">
      <c r="A10428" s="112"/>
      <c r="B10428" s="12"/>
      <c r="C10428" s="13"/>
      <c r="D10428" s="13"/>
      <c r="E10428" s="13"/>
      <c r="F10428" s="13"/>
    </row>
    <row r="10429" spans="1:6">
      <c r="A10429" s="112"/>
      <c r="B10429" s="12"/>
      <c r="C10429" s="13"/>
      <c r="D10429" s="13"/>
      <c r="E10429" s="13"/>
      <c r="F10429" s="13"/>
    </row>
    <row r="10430" spans="1:6">
      <c r="A10430" s="112"/>
      <c r="B10430" s="12"/>
      <c r="C10430" s="13"/>
      <c r="D10430" s="13"/>
      <c r="E10430" s="13"/>
      <c r="F10430" s="13"/>
    </row>
    <row r="10431" spans="1:6">
      <c r="A10431" s="112"/>
      <c r="B10431" s="12"/>
      <c r="C10431" s="13"/>
      <c r="D10431" s="13"/>
      <c r="E10431" s="13"/>
      <c r="F10431" s="13"/>
    </row>
    <row r="10432" spans="1:6">
      <c r="A10432" s="112"/>
      <c r="B10432" s="12"/>
      <c r="C10432" s="13"/>
      <c r="D10432" s="13"/>
      <c r="E10432" s="13"/>
      <c r="F10432" s="13"/>
    </row>
    <row r="10433" spans="1:6">
      <c r="A10433" s="112"/>
      <c r="B10433" s="12"/>
      <c r="C10433" s="13"/>
      <c r="D10433" s="13"/>
      <c r="E10433" s="13"/>
      <c r="F10433" s="13"/>
    </row>
    <row r="10434" spans="1:6">
      <c r="A10434" s="112"/>
      <c r="B10434" s="12"/>
      <c r="C10434" s="13"/>
      <c r="D10434" s="13"/>
      <c r="E10434" s="13"/>
      <c r="F10434" s="13"/>
    </row>
    <row r="10435" spans="1:6">
      <c r="A10435" s="112"/>
      <c r="B10435" s="12"/>
      <c r="C10435" s="13"/>
      <c r="D10435" s="13"/>
      <c r="E10435" s="13"/>
      <c r="F10435" s="13"/>
    </row>
    <row r="10436" spans="1:6">
      <c r="A10436" s="112"/>
      <c r="B10436" s="12"/>
      <c r="C10436" s="13"/>
      <c r="D10436" s="13"/>
      <c r="E10436" s="13"/>
      <c r="F10436" s="13"/>
    </row>
    <row r="10437" spans="1:6">
      <c r="A10437" s="112"/>
      <c r="B10437" s="12"/>
      <c r="C10437" s="13"/>
      <c r="D10437" s="13"/>
      <c r="E10437" s="13"/>
      <c r="F10437" s="13"/>
    </row>
    <row r="10438" spans="1:6">
      <c r="A10438" s="112"/>
      <c r="B10438" s="12"/>
      <c r="C10438" s="13"/>
      <c r="D10438" s="13"/>
      <c r="E10438" s="13"/>
      <c r="F10438" s="13"/>
    </row>
    <row r="10439" spans="1:6">
      <c r="A10439" s="112"/>
      <c r="B10439" s="12"/>
      <c r="C10439" s="13"/>
      <c r="D10439" s="13"/>
      <c r="E10439" s="13"/>
      <c r="F10439" s="13"/>
    </row>
    <row r="10440" spans="1:6">
      <c r="A10440" s="112"/>
      <c r="B10440" s="12"/>
      <c r="C10440" s="13"/>
      <c r="D10440" s="13"/>
      <c r="E10440" s="13"/>
      <c r="F10440" s="13"/>
    </row>
    <row r="10441" spans="1:6">
      <c r="A10441" s="112"/>
      <c r="B10441" s="12"/>
      <c r="C10441" s="13"/>
      <c r="D10441" s="13"/>
      <c r="E10441" s="13"/>
      <c r="F10441" s="13"/>
    </row>
    <row r="10442" spans="1:6">
      <c r="A10442" s="112"/>
      <c r="B10442" s="12"/>
      <c r="C10442" s="13"/>
      <c r="D10442" s="13"/>
      <c r="E10442" s="13"/>
      <c r="F10442" s="13"/>
    </row>
    <row r="10443" spans="1:6">
      <c r="A10443" s="112"/>
      <c r="B10443" s="12"/>
      <c r="C10443" s="13"/>
      <c r="D10443" s="13"/>
      <c r="E10443" s="13"/>
      <c r="F10443" s="13"/>
    </row>
    <row r="10444" spans="1:6">
      <c r="A10444" s="112"/>
      <c r="B10444" s="12"/>
      <c r="C10444" s="13"/>
      <c r="D10444" s="13"/>
      <c r="E10444" s="13"/>
      <c r="F10444" s="13"/>
    </row>
    <row r="10445" spans="1:6">
      <c r="A10445" s="112"/>
      <c r="B10445" s="12"/>
      <c r="C10445" s="13"/>
      <c r="D10445" s="13"/>
      <c r="E10445" s="13"/>
      <c r="F10445" s="13"/>
    </row>
    <row r="10446" spans="1:6">
      <c r="A10446" s="112"/>
      <c r="B10446" s="12"/>
      <c r="C10446" s="13"/>
      <c r="D10446" s="13"/>
      <c r="E10446" s="13"/>
      <c r="F10446" s="13"/>
    </row>
    <row r="10447" spans="1:6">
      <c r="A10447" s="112"/>
      <c r="B10447" s="12"/>
      <c r="C10447" s="13"/>
      <c r="D10447" s="13"/>
      <c r="E10447" s="13"/>
      <c r="F10447" s="13"/>
    </row>
    <row r="10448" spans="1:6">
      <c r="A10448" s="112"/>
      <c r="B10448" s="12"/>
      <c r="C10448" s="13"/>
      <c r="D10448" s="13"/>
      <c r="E10448" s="13"/>
      <c r="F10448" s="13"/>
    </row>
    <row r="10449" spans="1:6">
      <c r="A10449" s="112"/>
      <c r="B10449" s="12"/>
      <c r="C10449" s="13"/>
      <c r="D10449" s="13"/>
      <c r="E10449" s="13"/>
      <c r="F10449" s="13"/>
    </row>
    <row r="10450" spans="1:6">
      <c r="A10450" s="112"/>
      <c r="B10450" s="12"/>
      <c r="C10450" s="13"/>
      <c r="D10450" s="13"/>
      <c r="E10450" s="13"/>
      <c r="F10450" s="13"/>
    </row>
    <row r="10451" spans="1:6">
      <c r="A10451" s="112"/>
      <c r="B10451" s="12"/>
      <c r="C10451" s="13"/>
      <c r="D10451" s="13"/>
      <c r="E10451" s="13"/>
      <c r="F10451" s="13"/>
    </row>
    <row r="10452" spans="1:6">
      <c r="A10452" s="112"/>
      <c r="B10452" s="12"/>
      <c r="C10452" s="13"/>
      <c r="D10452" s="13"/>
      <c r="E10452" s="13"/>
      <c r="F10452" s="13"/>
    </row>
    <row r="10453" spans="1:6">
      <c r="A10453" s="112"/>
      <c r="B10453" s="12"/>
      <c r="C10453" s="13"/>
      <c r="D10453" s="13"/>
      <c r="E10453" s="13"/>
      <c r="F10453" s="13"/>
    </row>
    <row r="10454" spans="1:6">
      <c r="A10454" s="112"/>
      <c r="B10454" s="12"/>
      <c r="C10454" s="13"/>
      <c r="D10454" s="13"/>
      <c r="E10454" s="13"/>
      <c r="F10454" s="13"/>
    </row>
    <row r="10455" spans="1:6">
      <c r="A10455" s="112"/>
      <c r="B10455" s="12"/>
      <c r="C10455" s="13"/>
      <c r="D10455" s="13"/>
      <c r="E10455" s="13"/>
      <c r="F10455" s="13"/>
    </row>
    <row r="10456" spans="1:6">
      <c r="A10456" s="112"/>
      <c r="B10456" s="12"/>
      <c r="C10456" s="13"/>
      <c r="D10456" s="13"/>
      <c r="E10456" s="13"/>
      <c r="F10456" s="13"/>
    </row>
    <row r="10457" spans="1:6">
      <c r="A10457" s="112"/>
      <c r="B10457" s="12"/>
      <c r="C10457" s="13"/>
      <c r="D10457" s="13"/>
      <c r="E10457" s="13"/>
      <c r="F10457" s="13"/>
    </row>
    <row r="10458" spans="1:6">
      <c r="A10458" s="112"/>
      <c r="B10458" s="12"/>
      <c r="C10458" s="13"/>
      <c r="D10458" s="13"/>
      <c r="E10458" s="13"/>
      <c r="F10458" s="13"/>
    </row>
    <row r="10459" spans="1:6">
      <c r="A10459" s="112"/>
      <c r="B10459" s="12"/>
      <c r="C10459" s="13"/>
      <c r="D10459" s="13"/>
      <c r="E10459" s="13"/>
      <c r="F10459" s="13"/>
    </row>
    <row r="10460" spans="1:6">
      <c r="A10460" s="112"/>
      <c r="B10460" s="12"/>
      <c r="C10460" s="13"/>
      <c r="D10460" s="13"/>
      <c r="E10460" s="13"/>
      <c r="F10460" s="13"/>
    </row>
    <row r="10461" spans="1:6">
      <c r="A10461" s="112"/>
      <c r="B10461" s="12"/>
      <c r="C10461" s="13"/>
      <c r="D10461" s="13"/>
      <c r="E10461" s="13"/>
      <c r="F10461" s="13"/>
    </row>
    <row r="10462" spans="1:6">
      <c r="A10462" s="112"/>
      <c r="B10462" s="12"/>
      <c r="C10462" s="13"/>
      <c r="D10462" s="13"/>
      <c r="E10462" s="13"/>
      <c r="F10462" s="13"/>
    </row>
    <row r="10463" spans="1:6">
      <c r="A10463" s="112"/>
      <c r="B10463" s="12"/>
      <c r="C10463" s="13"/>
      <c r="D10463" s="13"/>
      <c r="E10463" s="13"/>
      <c r="F10463" s="13"/>
    </row>
    <row r="10464" spans="1:6">
      <c r="A10464" s="112"/>
      <c r="B10464" s="12"/>
      <c r="C10464" s="13"/>
      <c r="D10464" s="13"/>
      <c r="E10464" s="13"/>
      <c r="F10464" s="13"/>
    </row>
    <row r="10465" spans="1:6">
      <c r="A10465" s="112"/>
      <c r="B10465" s="12"/>
      <c r="C10465" s="13"/>
      <c r="D10465" s="13"/>
      <c r="E10465" s="13"/>
      <c r="F10465" s="13"/>
    </row>
    <row r="10466" spans="1:6">
      <c r="A10466" s="112"/>
      <c r="B10466" s="12"/>
      <c r="C10466" s="13"/>
      <c r="D10466" s="13"/>
      <c r="E10466" s="13"/>
      <c r="F10466" s="13"/>
    </row>
    <row r="10467" spans="1:6">
      <c r="A10467" s="112"/>
      <c r="B10467" s="12"/>
      <c r="C10467" s="13"/>
      <c r="D10467" s="13"/>
      <c r="E10467" s="13"/>
      <c r="F10467" s="13"/>
    </row>
    <row r="10468" spans="1:6">
      <c r="A10468" s="112"/>
      <c r="B10468" s="12"/>
      <c r="C10468" s="13"/>
      <c r="D10468" s="13"/>
      <c r="E10468" s="13"/>
      <c r="F10468" s="13"/>
    </row>
    <row r="10469" spans="1:6">
      <c r="A10469" s="112"/>
      <c r="B10469" s="12"/>
      <c r="C10469" s="13"/>
      <c r="D10469" s="13"/>
      <c r="E10469" s="13"/>
      <c r="F10469" s="13"/>
    </row>
    <row r="10470" spans="1:6">
      <c r="A10470" s="112"/>
      <c r="B10470" s="12"/>
      <c r="C10470" s="13"/>
      <c r="D10470" s="13"/>
      <c r="E10470" s="13"/>
      <c r="F10470" s="13"/>
    </row>
    <row r="10471" spans="1:6">
      <c r="A10471" s="112"/>
      <c r="B10471" s="12"/>
      <c r="C10471" s="13"/>
      <c r="D10471" s="13"/>
      <c r="E10471" s="13"/>
      <c r="F10471" s="13"/>
    </row>
    <row r="10472" spans="1:6">
      <c r="A10472" s="112"/>
      <c r="B10472" s="12"/>
      <c r="C10472" s="13"/>
      <c r="D10472" s="13"/>
      <c r="E10472" s="13"/>
      <c r="F10472" s="13"/>
    </row>
    <row r="10473" spans="1:6">
      <c r="A10473" s="112"/>
      <c r="B10473" s="12"/>
      <c r="C10473" s="13"/>
      <c r="D10473" s="13"/>
      <c r="E10473" s="13"/>
      <c r="F10473" s="13"/>
    </row>
    <row r="10474" spans="1:6">
      <c r="A10474" s="112"/>
      <c r="B10474" s="12"/>
      <c r="C10474" s="13"/>
      <c r="D10474" s="13"/>
      <c r="E10474" s="13"/>
      <c r="F10474" s="13"/>
    </row>
    <row r="10475" spans="1:6">
      <c r="A10475" s="112"/>
      <c r="B10475" s="12"/>
      <c r="C10475" s="13"/>
      <c r="D10475" s="13"/>
      <c r="E10475" s="13"/>
      <c r="F10475" s="13"/>
    </row>
    <row r="10476" spans="1:6">
      <c r="A10476" s="112"/>
      <c r="B10476" s="12"/>
      <c r="C10476" s="13"/>
      <c r="D10476" s="13"/>
      <c r="E10476" s="13"/>
      <c r="F10476" s="13"/>
    </row>
    <row r="10477" spans="1:6">
      <c r="A10477" s="112"/>
      <c r="B10477" s="12"/>
      <c r="C10477" s="13"/>
      <c r="D10477" s="13"/>
      <c r="E10477" s="13"/>
      <c r="F10477" s="13"/>
    </row>
    <row r="10478" spans="1:6">
      <c r="A10478" s="112"/>
      <c r="B10478" s="12"/>
      <c r="C10478" s="13"/>
      <c r="D10478" s="13"/>
      <c r="E10478" s="13"/>
      <c r="F10478" s="13"/>
    </row>
    <row r="10479" spans="1:6">
      <c r="A10479" s="112"/>
      <c r="B10479" s="12"/>
      <c r="C10479" s="13"/>
      <c r="D10479" s="13"/>
      <c r="E10479" s="13"/>
      <c r="F10479" s="13"/>
    </row>
    <row r="10480" spans="1:6">
      <c r="A10480" s="112"/>
      <c r="B10480" s="12"/>
      <c r="C10480" s="13"/>
      <c r="D10480" s="13"/>
      <c r="E10480" s="13"/>
      <c r="F10480" s="13"/>
    </row>
    <row r="10481" spans="1:6">
      <c r="A10481" s="112"/>
      <c r="B10481" s="12"/>
      <c r="C10481" s="13"/>
      <c r="D10481" s="13"/>
      <c r="E10481" s="13"/>
      <c r="F10481" s="13"/>
    </row>
    <row r="10482" spans="1:6">
      <c r="A10482" s="112"/>
      <c r="B10482" s="12"/>
      <c r="C10482" s="13"/>
      <c r="D10482" s="13"/>
      <c r="E10482" s="13"/>
      <c r="F10482" s="13"/>
    </row>
    <row r="10483" spans="1:6">
      <c r="A10483" s="112"/>
      <c r="B10483" s="12"/>
      <c r="C10483" s="13"/>
      <c r="D10483" s="13"/>
      <c r="E10483" s="13"/>
      <c r="F10483" s="13"/>
    </row>
    <row r="10484" spans="1:6">
      <c r="A10484" s="112"/>
      <c r="B10484" s="12"/>
      <c r="C10484" s="13"/>
      <c r="D10484" s="13"/>
      <c r="E10484" s="13"/>
      <c r="F10484" s="13"/>
    </row>
    <row r="10485" spans="1:6">
      <c r="A10485" s="112"/>
      <c r="B10485" s="12"/>
      <c r="C10485" s="13"/>
      <c r="D10485" s="13"/>
      <c r="E10485" s="13"/>
      <c r="F10485" s="13"/>
    </row>
    <row r="10486" spans="1:6">
      <c r="A10486" s="112"/>
      <c r="B10486" s="12"/>
      <c r="C10486" s="13"/>
      <c r="D10486" s="13"/>
      <c r="E10486" s="13"/>
      <c r="F10486" s="13"/>
    </row>
    <row r="10487" spans="1:6">
      <c r="A10487" s="112"/>
      <c r="B10487" s="12"/>
      <c r="C10487" s="13"/>
      <c r="D10487" s="13"/>
      <c r="E10487" s="13"/>
      <c r="F10487" s="13"/>
    </row>
    <row r="10488" spans="1:6">
      <c r="A10488" s="112"/>
      <c r="B10488" s="12"/>
      <c r="C10488" s="13"/>
      <c r="D10488" s="13"/>
      <c r="E10488" s="13"/>
      <c r="F10488" s="13"/>
    </row>
    <row r="10489" spans="1:6">
      <c r="A10489" s="112"/>
      <c r="B10489" s="12"/>
      <c r="C10489" s="13"/>
      <c r="D10489" s="13"/>
      <c r="E10489" s="13"/>
      <c r="F10489" s="13"/>
    </row>
    <row r="10490" spans="1:6">
      <c r="A10490" s="112"/>
      <c r="B10490" s="12"/>
      <c r="C10490" s="13"/>
      <c r="D10490" s="13"/>
      <c r="E10490" s="13"/>
      <c r="F10490" s="13"/>
    </row>
    <row r="10491" spans="1:6">
      <c r="A10491" s="112"/>
      <c r="B10491" s="12"/>
      <c r="C10491" s="13"/>
      <c r="D10491" s="13"/>
      <c r="E10491" s="13"/>
      <c r="F10491" s="13"/>
    </row>
    <row r="10492" spans="1:6">
      <c r="A10492" s="112"/>
      <c r="B10492" s="12"/>
      <c r="C10492" s="13"/>
      <c r="D10492" s="13"/>
      <c r="E10492" s="13"/>
      <c r="F10492" s="13"/>
    </row>
    <row r="10493" spans="1:6">
      <c r="A10493" s="112"/>
      <c r="B10493" s="12"/>
      <c r="C10493" s="13"/>
      <c r="D10493" s="13"/>
      <c r="E10493" s="13"/>
      <c r="F10493" s="13"/>
    </row>
    <row r="10494" spans="1:6">
      <c r="A10494" s="112"/>
      <c r="B10494" s="12"/>
      <c r="C10494" s="13"/>
      <c r="D10494" s="13"/>
      <c r="E10494" s="13"/>
      <c r="F10494" s="13"/>
    </row>
    <row r="10495" spans="1:6">
      <c r="A10495" s="112"/>
      <c r="B10495" s="12"/>
      <c r="C10495" s="13"/>
      <c r="D10495" s="13"/>
      <c r="E10495" s="13"/>
      <c r="F10495" s="13"/>
    </row>
    <row r="10496" spans="1:6">
      <c r="A10496" s="112"/>
      <c r="B10496" s="12"/>
      <c r="C10496" s="13"/>
      <c r="D10496" s="13"/>
      <c r="E10496" s="13"/>
      <c r="F10496" s="13"/>
    </row>
    <row r="10497" spans="1:6">
      <c r="A10497" s="112"/>
      <c r="B10497" s="12"/>
      <c r="C10497" s="13"/>
      <c r="D10497" s="13"/>
      <c r="E10497" s="13"/>
      <c r="F10497" s="13"/>
    </row>
    <row r="10498" spans="1:6">
      <c r="A10498" s="112"/>
      <c r="B10498" s="12"/>
      <c r="C10498" s="13"/>
      <c r="D10498" s="13"/>
      <c r="E10498" s="13"/>
      <c r="F10498" s="13"/>
    </row>
    <row r="10499" spans="1:6">
      <c r="A10499" s="112"/>
      <c r="B10499" s="12"/>
      <c r="C10499" s="13"/>
      <c r="D10499" s="13"/>
      <c r="E10499" s="13"/>
      <c r="F10499" s="13"/>
    </row>
    <row r="10500" spans="1:6">
      <c r="A10500" s="112"/>
      <c r="B10500" s="12"/>
      <c r="C10500" s="13"/>
      <c r="D10500" s="13"/>
      <c r="E10500" s="13"/>
      <c r="F10500" s="13"/>
    </row>
    <row r="10501" spans="1:6">
      <c r="A10501" s="112"/>
      <c r="B10501" s="12"/>
      <c r="C10501" s="13"/>
      <c r="D10501" s="13"/>
      <c r="E10501" s="13"/>
      <c r="F10501" s="13"/>
    </row>
    <row r="10502" spans="1:6">
      <c r="A10502" s="112"/>
      <c r="B10502" s="12"/>
      <c r="C10502" s="13"/>
      <c r="D10502" s="13"/>
      <c r="E10502" s="13"/>
      <c r="F10502" s="13"/>
    </row>
    <row r="10503" spans="1:6">
      <c r="A10503" s="112"/>
      <c r="B10503" s="12"/>
      <c r="C10503" s="13"/>
      <c r="D10503" s="13"/>
      <c r="E10503" s="13"/>
      <c r="F10503" s="13"/>
    </row>
    <row r="10504" spans="1:6">
      <c r="A10504" s="112"/>
      <c r="B10504" s="12"/>
      <c r="C10504" s="13"/>
      <c r="D10504" s="13"/>
      <c r="E10504" s="13"/>
      <c r="F10504" s="13"/>
    </row>
    <row r="10505" spans="1:6">
      <c r="A10505" s="112"/>
      <c r="B10505" s="12"/>
      <c r="C10505" s="13"/>
      <c r="D10505" s="13"/>
      <c r="E10505" s="13"/>
      <c r="F10505" s="13"/>
    </row>
    <row r="10506" spans="1:6">
      <c r="A10506" s="112"/>
      <c r="B10506" s="12"/>
      <c r="C10506" s="13"/>
      <c r="D10506" s="13"/>
      <c r="E10506" s="13"/>
      <c r="F10506" s="13"/>
    </row>
    <row r="10507" spans="1:6">
      <c r="A10507" s="112"/>
      <c r="B10507" s="12"/>
      <c r="C10507" s="13"/>
      <c r="D10507" s="13"/>
      <c r="E10507" s="13"/>
      <c r="F10507" s="13"/>
    </row>
    <row r="10508" spans="1:6">
      <c r="A10508" s="112"/>
      <c r="B10508" s="12"/>
      <c r="C10508" s="13"/>
      <c r="D10508" s="13"/>
      <c r="E10508" s="13"/>
      <c r="F10508" s="13"/>
    </row>
    <row r="10509" spans="1:6">
      <c r="A10509" s="112"/>
      <c r="B10509" s="12"/>
      <c r="C10509" s="13"/>
      <c r="D10509" s="13"/>
      <c r="E10509" s="13"/>
      <c r="F10509" s="13"/>
    </row>
    <row r="10510" spans="1:6">
      <c r="A10510" s="112"/>
      <c r="B10510" s="12"/>
      <c r="C10510" s="13"/>
      <c r="D10510" s="13"/>
      <c r="E10510" s="13"/>
      <c r="F10510" s="13"/>
    </row>
    <row r="10511" spans="1:6">
      <c r="A10511" s="112"/>
      <c r="B10511" s="12"/>
      <c r="C10511" s="13"/>
      <c r="D10511" s="13"/>
      <c r="E10511" s="13"/>
      <c r="F10511" s="13"/>
    </row>
    <row r="10512" spans="1:6">
      <c r="A10512" s="112"/>
      <c r="B10512" s="12"/>
      <c r="C10512" s="13"/>
      <c r="D10512" s="13"/>
      <c r="E10512" s="13"/>
      <c r="F10512" s="13"/>
    </row>
    <row r="10513" spans="1:6">
      <c r="A10513" s="112"/>
      <c r="B10513" s="12"/>
      <c r="C10513" s="13"/>
      <c r="D10513" s="13"/>
      <c r="E10513" s="13"/>
      <c r="F10513" s="13"/>
    </row>
    <row r="10514" spans="1:6">
      <c r="A10514" s="112"/>
      <c r="B10514" s="12"/>
      <c r="C10514" s="13"/>
      <c r="D10514" s="13"/>
      <c r="E10514" s="13"/>
      <c r="F10514" s="13"/>
    </row>
    <row r="10515" spans="1:6">
      <c r="A10515" s="112"/>
      <c r="B10515" s="12"/>
      <c r="C10515" s="13"/>
      <c r="D10515" s="13"/>
      <c r="E10515" s="13"/>
      <c r="F10515" s="13"/>
    </row>
    <row r="10516" spans="1:6">
      <c r="A10516" s="112"/>
      <c r="B10516" s="12"/>
      <c r="C10516" s="13"/>
      <c r="D10516" s="13"/>
      <c r="E10516" s="13"/>
      <c r="F10516" s="13"/>
    </row>
    <row r="10517" spans="1:6">
      <c r="A10517" s="112"/>
      <c r="B10517" s="12"/>
      <c r="C10517" s="13"/>
      <c r="D10517" s="13"/>
      <c r="E10517" s="13"/>
      <c r="F10517" s="13"/>
    </row>
    <row r="10518" spans="1:6">
      <c r="A10518" s="112"/>
      <c r="B10518" s="12"/>
      <c r="C10518" s="13"/>
      <c r="D10518" s="13"/>
      <c r="E10518" s="13"/>
      <c r="F10518" s="13"/>
    </row>
    <row r="10519" spans="1:6">
      <c r="A10519" s="112"/>
      <c r="B10519" s="12"/>
      <c r="C10519" s="13"/>
      <c r="D10519" s="13"/>
      <c r="E10519" s="13"/>
      <c r="F10519" s="13"/>
    </row>
    <row r="10520" spans="1:6">
      <c r="A10520" s="112"/>
      <c r="B10520" s="12"/>
      <c r="C10520" s="13"/>
      <c r="D10520" s="13"/>
      <c r="E10520" s="13"/>
      <c r="F10520" s="13"/>
    </row>
    <row r="10521" spans="1:6">
      <c r="A10521" s="112"/>
      <c r="B10521" s="12"/>
      <c r="C10521" s="13"/>
      <c r="D10521" s="13"/>
      <c r="E10521" s="13"/>
      <c r="F10521" s="13"/>
    </row>
    <row r="10522" spans="1:6">
      <c r="A10522" s="112"/>
      <c r="B10522" s="12"/>
      <c r="C10522" s="13"/>
      <c r="D10522" s="13"/>
      <c r="E10522" s="13"/>
      <c r="F10522" s="13"/>
    </row>
    <row r="10523" spans="1:6">
      <c r="A10523" s="112"/>
      <c r="B10523" s="12"/>
      <c r="C10523" s="13"/>
      <c r="D10523" s="13"/>
      <c r="E10523" s="13"/>
      <c r="F10523" s="13"/>
    </row>
    <row r="10524" spans="1:6">
      <c r="A10524" s="112"/>
      <c r="B10524" s="12"/>
      <c r="C10524" s="13"/>
      <c r="D10524" s="13"/>
      <c r="E10524" s="13"/>
      <c r="F10524" s="13"/>
    </row>
    <row r="10525" spans="1:6">
      <c r="A10525" s="112"/>
      <c r="B10525" s="12"/>
      <c r="C10525" s="13"/>
      <c r="D10525" s="13"/>
      <c r="E10525" s="13"/>
      <c r="F10525" s="13"/>
    </row>
    <row r="10526" spans="1:6">
      <c r="A10526" s="112"/>
      <c r="B10526" s="12"/>
      <c r="C10526" s="13"/>
      <c r="D10526" s="13"/>
      <c r="E10526" s="13"/>
      <c r="F10526" s="13"/>
    </row>
    <row r="10527" spans="1:6">
      <c r="A10527" s="112"/>
      <c r="B10527" s="12"/>
      <c r="C10527" s="13"/>
      <c r="D10527" s="13"/>
      <c r="E10527" s="13"/>
      <c r="F10527" s="13"/>
    </row>
    <row r="10528" spans="1:6">
      <c r="A10528" s="112"/>
      <c r="B10528" s="12"/>
      <c r="C10528" s="13"/>
      <c r="D10528" s="13"/>
      <c r="E10528" s="13"/>
      <c r="F10528" s="13"/>
    </row>
    <row r="10529" spans="1:6">
      <c r="A10529" s="112"/>
      <c r="B10529" s="12"/>
      <c r="C10529" s="13"/>
      <c r="D10529" s="13"/>
      <c r="E10529" s="13"/>
      <c r="F10529" s="13"/>
    </row>
    <row r="10530" spans="1:6">
      <c r="A10530" s="112"/>
      <c r="B10530" s="12"/>
      <c r="C10530" s="13"/>
      <c r="D10530" s="13"/>
      <c r="E10530" s="13"/>
      <c r="F10530" s="13"/>
    </row>
    <row r="10531" spans="1:6">
      <c r="A10531" s="112"/>
      <c r="B10531" s="12"/>
      <c r="C10531" s="13"/>
      <c r="D10531" s="13"/>
      <c r="E10531" s="13"/>
      <c r="F10531" s="13"/>
    </row>
    <row r="10532" spans="1:6">
      <c r="A10532" s="112"/>
      <c r="B10532" s="12"/>
      <c r="C10532" s="13"/>
      <c r="D10532" s="13"/>
      <c r="E10532" s="13"/>
      <c r="F10532" s="13"/>
    </row>
    <row r="10533" spans="1:6">
      <c r="A10533" s="112"/>
      <c r="B10533" s="12"/>
      <c r="C10533" s="13"/>
      <c r="D10533" s="13"/>
      <c r="E10533" s="13"/>
      <c r="F10533" s="13"/>
    </row>
    <row r="10534" spans="1:6">
      <c r="A10534" s="112"/>
      <c r="B10534" s="12"/>
      <c r="C10534" s="13"/>
      <c r="D10534" s="13"/>
      <c r="E10534" s="13"/>
      <c r="F10534" s="13"/>
    </row>
    <row r="10535" spans="1:6">
      <c r="A10535" s="112"/>
      <c r="B10535" s="12"/>
      <c r="C10535" s="13"/>
      <c r="D10535" s="13"/>
      <c r="E10535" s="13"/>
      <c r="F10535" s="13"/>
    </row>
    <row r="10536" spans="1:6">
      <c r="A10536" s="112"/>
      <c r="B10536" s="12"/>
      <c r="C10536" s="13"/>
      <c r="D10536" s="13"/>
      <c r="E10536" s="13"/>
      <c r="F10536" s="13"/>
    </row>
    <row r="10537" spans="1:6">
      <c r="A10537" s="112"/>
      <c r="B10537" s="12"/>
      <c r="C10537" s="13"/>
      <c r="D10537" s="13"/>
      <c r="E10537" s="13"/>
      <c r="F10537" s="13"/>
    </row>
    <row r="10538" spans="1:6">
      <c r="A10538" s="112"/>
      <c r="B10538" s="12"/>
      <c r="C10538" s="13"/>
      <c r="D10538" s="13"/>
      <c r="E10538" s="13"/>
      <c r="F10538" s="13"/>
    </row>
    <row r="10539" spans="1:6">
      <c r="A10539" s="112"/>
      <c r="B10539" s="12"/>
      <c r="C10539" s="13"/>
      <c r="D10539" s="13"/>
      <c r="E10539" s="13"/>
      <c r="F10539" s="13"/>
    </row>
    <row r="10540" spans="1:6">
      <c r="A10540" s="112"/>
      <c r="B10540" s="12"/>
      <c r="C10540" s="13"/>
      <c r="D10540" s="13"/>
      <c r="E10540" s="13"/>
      <c r="F10540" s="13"/>
    </row>
    <row r="10541" spans="1:6">
      <c r="A10541" s="112"/>
      <c r="B10541" s="12"/>
      <c r="C10541" s="13"/>
      <c r="D10541" s="13"/>
      <c r="E10541" s="13"/>
      <c r="F10541" s="13"/>
    </row>
    <row r="10542" spans="1:6">
      <c r="A10542" s="112"/>
      <c r="B10542" s="12"/>
      <c r="C10542" s="13"/>
      <c r="D10542" s="13"/>
      <c r="E10542" s="13"/>
      <c r="F10542" s="13"/>
    </row>
    <row r="10543" spans="1:6">
      <c r="A10543" s="112"/>
      <c r="B10543" s="12"/>
      <c r="C10543" s="13"/>
      <c r="D10543" s="13"/>
      <c r="E10543" s="13"/>
      <c r="F10543" s="13"/>
    </row>
    <row r="10544" spans="1:6">
      <c r="A10544" s="112"/>
      <c r="B10544" s="12"/>
      <c r="C10544" s="13"/>
      <c r="D10544" s="13"/>
      <c r="E10544" s="13"/>
      <c r="F10544" s="13"/>
    </row>
    <row r="10545" spans="1:6">
      <c r="A10545" s="112"/>
      <c r="B10545" s="12"/>
      <c r="C10545" s="13"/>
      <c r="D10545" s="13"/>
      <c r="E10545" s="13"/>
      <c r="F10545" s="13"/>
    </row>
    <row r="10546" spans="1:6">
      <c r="A10546" s="112"/>
      <c r="B10546" s="12"/>
      <c r="C10546" s="13"/>
      <c r="D10546" s="13"/>
      <c r="E10546" s="13"/>
      <c r="F10546" s="13"/>
    </row>
    <row r="10547" spans="1:6">
      <c r="A10547" s="112"/>
      <c r="B10547" s="12"/>
      <c r="C10547" s="13"/>
      <c r="D10547" s="13"/>
      <c r="E10547" s="13"/>
      <c r="F10547" s="13"/>
    </row>
    <row r="10548" spans="1:6">
      <c r="A10548" s="112"/>
      <c r="B10548" s="12"/>
      <c r="C10548" s="13"/>
      <c r="D10548" s="13"/>
      <c r="E10548" s="13"/>
      <c r="F10548" s="13"/>
    </row>
    <row r="10549" spans="1:6">
      <c r="A10549" s="112"/>
      <c r="B10549" s="12"/>
      <c r="C10549" s="13"/>
      <c r="D10549" s="13"/>
      <c r="E10549" s="13"/>
      <c r="F10549" s="13"/>
    </row>
    <row r="10550" spans="1:6">
      <c r="A10550" s="112"/>
      <c r="B10550" s="12"/>
      <c r="C10550" s="13"/>
      <c r="D10550" s="13"/>
      <c r="E10550" s="13"/>
      <c r="F10550" s="13"/>
    </row>
    <row r="10551" spans="1:6">
      <c r="A10551" s="112"/>
      <c r="B10551" s="12"/>
      <c r="C10551" s="13"/>
      <c r="D10551" s="13"/>
      <c r="E10551" s="13"/>
      <c r="F10551" s="13"/>
    </row>
    <row r="10552" spans="1:6">
      <c r="A10552" s="112"/>
      <c r="B10552" s="12"/>
      <c r="C10552" s="13"/>
      <c r="D10552" s="13"/>
      <c r="E10552" s="13"/>
      <c r="F10552" s="13"/>
    </row>
    <row r="10553" spans="1:6">
      <c r="A10553" s="112"/>
      <c r="B10553" s="12"/>
      <c r="C10553" s="13"/>
      <c r="D10553" s="13"/>
      <c r="E10553" s="13"/>
      <c r="F10553" s="13"/>
    </row>
    <row r="10554" spans="1:6">
      <c r="A10554" s="112"/>
      <c r="B10554" s="12"/>
      <c r="C10554" s="13"/>
      <c r="D10554" s="13"/>
      <c r="E10554" s="13"/>
      <c r="F10554" s="13"/>
    </row>
    <row r="10555" spans="1:6">
      <c r="A10555" s="112"/>
      <c r="B10555" s="12"/>
      <c r="C10555" s="13"/>
      <c r="D10555" s="13"/>
      <c r="E10555" s="13"/>
      <c r="F10555" s="13"/>
    </row>
    <row r="10556" spans="1:6">
      <c r="A10556" s="112"/>
      <c r="B10556" s="12"/>
      <c r="C10556" s="13"/>
      <c r="D10556" s="13"/>
      <c r="E10556" s="13"/>
      <c r="F10556" s="13"/>
    </row>
    <row r="10557" spans="1:6">
      <c r="A10557" s="112"/>
      <c r="B10557" s="12"/>
      <c r="C10557" s="13"/>
      <c r="D10557" s="13"/>
      <c r="E10557" s="13"/>
      <c r="F10557" s="13"/>
    </row>
    <row r="10558" spans="1:6">
      <c r="A10558" s="112"/>
      <c r="B10558" s="12"/>
      <c r="C10558" s="13"/>
      <c r="D10558" s="13"/>
      <c r="E10558" s="13"/>
      <c r="F10558" s="13"/>
    </row>
    <row r="10559" spans="1:6">
      <c r="A10559" s="112"/>
      <c r="B10559" s="12"/>
      <c r="C10559" s="13"/>
      <c r="D10559" s="13"/>
      <c r="E10559" s="13"/>
      <c r="F10559" s="13"/>
    </row>
    <row r="10560" spans="1:6">
      <c r="A10560" s="112"/>
      <c r="B10560" s="12"/>
      <c r="C10560" s="13"/>
      <c r="D10560" s="13"/>
      <c r="E10560" s="13"/>
      <c r="F10560" s="13"/>
    </row>
    <row r="10561" spans="1:6">
      <c r="A10561" s="112"/>
      <c r="B10561" s="12"/>
      <c r="C10561" s="13"/>
      <c r="D10561" s="13"/>
      <c r="E10561" s="13"/>
      <c r="F10561" s="13"/>
    </row>
    <row r="10562" spans="1:6">
      <c r="A10562" s="112"/>
      <c r="B10562" s="12"/>
      <c r="C10562" s="13"/>
      <c r="D10562" s="13"/>
      <c r="E10562" s="13"/>
      <c r="F10562" s="13"/>
    </row>
    <row r="10563" spans="1:6">
      <c r="A10563" s="112"/>
      <c r="B10563" s="12"/>
      <c r="C10563" s="13"/>
      <c r="D10563" s="13"/>
      <c r="E10563" s="13"/>
      <c r="F10563" s="13"/>
    </row>
    <row r="10564" spans="1:6">
      <c r="A10564" s="112"/>
      <c r="B10564" s="12"/>
      <c r="C10564" s="13"/>
      <c r="D10564" s="13"/>
      <c r="E10564" s="13"/>
      <c r="F10564" s="13"/>
    </row>
    <row r="10565" spans="1:6">
      <c r="A10565" s="112"/>
      <c r="B10565" s="12"/>
      <c r="C10565" s="13"/>
      <c r="D10565" s="13"/>
      <c r="E10565" s="13"/>
      <c r="F10565" s="13"/>
    </row>
    <row r="10566" spans="1:6">
      <c r="A10566" s="112"/>
      <c r="B10566" s="12"/>
      <c r="C10566" s="13"/>
      <c r="D10566" s="13"/>
      <c r="E10566" s="13"/>
      <c r="F10566" s="13"/>
    </row>
    <row r="10567" spans="1:6">
      <c r="A10567" s="112"/>
      <c r="B10567" s="12"/>
      <c r="C10567" s="13"/>
      <c r="D10567" s="13"/>
      <c r="E10567" s="13"/>
      <c r="F10567" s="13"/>
    </row>
    <row r="10568" spans="1:6">
      <c r="A10568" s="112"/>
      <c r="B10568" s="12"/>
      <c r="C10568" s="13"/>
      <c r="D10568" s="13"/>
      <c r="E10568" s="13"/>
      <c r="F10568" s="13"/>
    </row>
    <row r="10569" spans="1:6">
      <c r="A10569" s="112"/>
      <c r="B10569" s="12"/>
      <c r="C10569" s="13"/>
      <c r="D10569" s="13"/>
      <c r="E10569" s="13"/>
      <c r="F10569" s="13"/>
    </row>
    <row r="10570" spans="1:6">
      <c r="A10570" s="112"/>
      <c r="B10570" s="12"/>
      <c r="C10570" s="13"/>
      <c r="D10570" s="13"/>
      <c r="E10570" s="13"/>
      <c r="F10570" s="13"/>
    </row>
    <row r="10571" spans="1:6">
      <c r="A10571" s="112"/>
      <c r="B10571" s="12"/>
      <c r="C10571" s="13"/>
      <c r="D10571" s="13"/>
      <c r="E10571" s="13"/>
      <c r="F10571" s="13"/>
    </row>
    <row r="10572" spans="1:6">
      <c r="A10572" s="112"/>
      <c r="B10572" s="12"/>
      <c r="C10572" s="13"/>
      <c r="D10572" s="13"/>
      <c r="E10572" s="13"/>
      <c r="F10572" s="13"/>
    </row>
    <row r="10573" spans="1:6">
      <c r="A10573" s="112"/>
      <c r="B10573" s="12"/>
      <c r="C10573" s="13"/>
      <c r="D10573" s="13"/>
      <c r="E10573" s="13"/>
      <c r="F10573" s="13"/>
    </row>
    <row r="10574" spans="1:6">
      <c r="A10574" s="112"/>
      <c r="B10574" s="12"/>
      <c r="C10574" s="13"/>
      <c r="D10574" s="13"/>
      <c r="E10574" s="13"/>
      <c r="F10574" s="13"/>
    </row>
    <row r="10575" spans="1:6">
      <c r="A10575" s="112"/>
      <c r="B10575" s="12"/>
      <c r="C10575" s="13"/>
      <c r="D10575" s="13"/>
      <c r="E10575" s="13"/>
      <c r="F10575" s="13"/>
    </row>
    <row r="10576" spans="1:6">
      <c r="A10576" s="112"/>
      <c r="B10576" s="12"/>
      <c r="C10576" s="13"/>
      <c r="D10576" s="13"/>
      <c r="E10576" s="13"/>
      <c r="F10576" s="13"/>
    </row>
    <row r="10577" spans="1:6">
      <c r="A10577" s="112"/>
      <c r="B10577" s="12"/>
      <c r="C10577" s="13"/>
      <c r="D10577" s="13"/>
      <c r="E10577" s="13"/>
      <c r="F10577" s="13"/>
    </row>
    <row r="10578" spans="1:6">
      <c r="A10578" s="112"/>
      <c r="B10578" s="12"/>
      <c r="C10578" s="13"/>
      <c r="D10578" s="13"/>
      <c r="E10578" s="13"/>
      <c r="F10578" s="13"/>
    </row>
    <row r="10579" spans="1:6">
      <c r="A10579" s="112"/>
      <c r="B10579" s="12"/>
      <c r="C10579" s="13"/>
      <c r="D10579" s="13"/>
      <c r="E10579" s="13"/>
      <c r="F10579" s="13"/>
    </row>
    <row r="10580" spans="1:6">
      <c r="A10580" s="112"/>
      <c r="B10580" s="12"/>
      <c r="C10580" s="13"/>
      <c r="D10580" s="13"/>
      <c r="E10580" s="13"/>
      <c r="F10580" s="13"/>
    </row>
    <row r="10581" spans="1:6">
      <c r="A10581" s="112"/>
      <c r="B10581" s="12"/>
      <c r="C10581" s="13"/>
      <c r="D10581" s="13"/>
      <c r="E10581" s="13"/>
      <c r="F10581" s="13"/>
    </row>
    <row r="10582" spans="1:6">
      <c r="A10582" s="112"/>
      <c r="B10582" s="12"/>
      <c r="C10582" s="13"/>
      <c r="D10582" s="13"/>
      <c r="E10582" s="13"/>
      <c r="F10582" s="13"/>
    </row>
    <row r="10583" spans="1:6">
      <c r="A10583" s="112"/>
      <c r="B10583" s="12"/>
      <c r="C10583" s="13"/>
      <c r="D10583" s="13"/>
      <c r="E10583" s="13"/>
      <c r="F10583" s="13"/>
    </row>
    <row r="10584" spans="1:6">
      <c r="A10584" s="112"/>
      <c r="B10584" s="12"/>
      <c r="C10584" s="13"/>
      <c r="D10584" s="13"/>
      <c r="E10584" s="13"/>
      <c r="F10584" s="13"/>
    </row>
    <row r="10585" spans="1:6">
      <c r="A10585" s="112"/>
      <c r="B10585" s="12"/>
      <c r="C10585" s="13"/>
      <c r="D10585" s="13"/>
      <c r="E10585" s="13"/>
      <c r="F10585" s="13"/>
    </row>
    <row r="10586" spans="1:6">
      <c r="A10586" s="112"/>
      <c r="B10586" s="12"/>
      <c r="C10586" s="13"/>
      <c r="D10586" s="13"/>
      <c r="E10586" s="13"/>
      <c r="F10586" s="13"/>
    </row>
    <row r="10587" spans="1:6">
      <c r="A10587" s="112"/>
      <c r="B10587" s="12"/>
      <c r="C10587" s="13"/>
      <c r="D10587" s="13"/>
      <c r="E10587" s="13"/>
      <c r="F10587" s="13"/>
    </row>
    <row r="10588" spans="1:6">
      <c r="A10588" s="112"/>
      <c r="B10588" s="12"/>
      <c r="C10588" s="13"/>
      <c r="D10588" s="13"/>
      <c r="E10588" s="13"/>
      <c r="F10588" s="13"/>
    </row>
    <row r="10589" spans="1:6">
      <c r="A10589" s="112"/>
      <c r="B10589" s="12"/>
      <c r="C10589" s="13"/>
      <c r="D10589" s="13"/>
      <c r="E10589" s="13"/>
      <c r="F10589" s="13"/>
    </row>
    <row r="10590" spans="1:6">
      <c r="A10590" s="112"/>
      <c r="B10590" s="12"/>
      <c r="C10590" s="13"/>
      <c r="D10590" s="13"/>
      <c r="E10590" s="13"/>
      <c r="F10590" s="13"/>
    </row>
    <row r="10591" spans="1:6">
      <c r="A10591" s="112"/>
      <c r="B10591" s="12"/>
      <c r="C10591" s="13"/>
      <c r="D10591" s="13"/>
      <c r="E10591" s="13"/>
      <c r="F10591" s="13"/>
    </row>
    <row r="10592" spans="1:6">
      <c r="A10592" s="112"/>
      <c r="B10592" s="12"/>
      <c r="C10592" s="13"/>
      <c r="D10592" s="13"/>
      <c r="E10592" s="13"/>
      <c r="F10592" s="13"/>
    </row>
    <row r="10593" spans="1:6">
      <c r="A10593" s="112"/>
      <c r="B10593" s="12"/>
      <c r="C10593" s="13"/>
      <c r="D10593" s="13"/>
      <c r="E10593" s="13"/>
      <c r="F10593" s="13"/>
    </row>
    <row r="10594" spans="1:6">
      <c r="A10594" s="112"/>
      <c r="B10594" s="12"/>
      <c r="C10594" s="13"/>
      <c r="D10594" s="13"/>
      <c r="E10594" s="13"/>
      <c r="F10594" s="13"/>
    </row>
    <row r="10595" spans="1:6">
      <c r="A10595" s="112"/>
      <c r="B10595" s="12"/>
      <c r="C10595" s="13"/>
      <c r="D10595" s="13"/>
      <c r="E10595" s="13"/>
      <c r="F10595" s="13"/>
    </row>
    <row r="10596" spans="1:6">
      <c r="A10596" s="112"/>
      <c r="B10596" s="12"/>
      <c r="C10596" s="13"/>
      <c r="D10596" s="13"/>
      <c r="E10596" s="13"/>
      <c r="F10596" s="13"/>
    </row>
    <row r="10597" spans="1:6">
      <c r="A10597" s="112"/>
      <c r="B10597" s="12"/>
      <c r="C10597" s="13"/>
      <c r="D10597" s="13"/>
      <c r="E10597" s="13"/>
      <c r="F10597" s="13"/>
    </row>
    <row r="10598" spans="1:6">
      <c r="A10598" s="112"/>
      <c r="B10598" s="12"/>
      <c r="C10598" s="13"/>
      <c r="D10598" s="13"/>
      <c r="E10598" s="13"/>
      <c r="F10598" s="13"/>
    </row>
    <row r="10599" spans="1:6">
      <c r="A10599" s="112"/>
      <c r="B10599" s="12"/>
      <c r="C10599" s="13"/>
      <c r="D10599" s="13"/>
      <c r="E10599" s="13"/>
      <c r="F10599" s="13"/>
    </row>
    <row r="10600" spans="1:6">
      <c r="A10600" s="112"/>
      <c r="B10600" s="12"/>
      <c r="C10600" s="13"/>
      <c r="D10600" s="13"/>
      <c r="E10600" s="13"/>
      <c r="F10600" s="13"/>
    </row>
    <row r="10601" spans="1:6">
      <c r="A10601" s="112"/>
      <c r="B10601" s="12"/>
      <c r="C10601" s="13"/>
      <c r="D10601" s="13"/>
      <c r="E10601" s="13"/>
      <c r="F10601" s="13"/>
    </row>
    <row r="10602" spans="1:6">
      <c r="A10602" s="112"/>
      <c r="B10602" s="12"/>
      <c r="C10602" s="13"/>
      <c r="D10602" s="13"/>
      <c r="E10602" s="13"/>
      <c r="F10602" s="13"/>
    </row>
    <row r="10603" spans="1:6">
      <c r="A10603" s="112"/>
      <c r="B10603" s="12"/>
      <c r="C10603" s="13"/>
      <c r="D10603" s="13"/>
      <c r="E10603" s="13"/>
      <c r="F10603" s="13"/>
    </row>
    <row r="10604" spans="1:6">
      <c r="A10604" s="112"/>
      <c r="B10604" s="12"/>
      <c r="C10604" s="13"/>
      <c r="D10604" s="13"/>
      <c r="E10604" s="13"/>
      <c r="F10604" s="13"/>
    </row>
    <row r="10605" spans="1:6">
      <c r="A10605" s="112"/>
      <c r="B10605" s="12"/>
      <c r="C10605" s="13"/>
      <c r="D10605" s="13"/>
      <c r="E10605" s="13"/>
      <c r="F10605" s="13"/>
    </row>
    <row r="10606" spans="1:6">
      <c r="A10606" s="112"/>
      <c r="B10606" s="12"/>
      <c r="C10606" s="13"/>
      <c r="D10606" s="13"/>
      <c r="E10606" s="13"/>
      <c r="F10606" s="13"/>
    </row>
    <row r="10607" spans="1:6">
      <c r="A10607" s="112"/>
      <c r="B10607" s="12"/>
      <c r="C10607" s="13"/>
      <c r="D10607" s="13"/>
      <c r="E10607" s="13"/>
      <c r="F10607" s="13"/>
    </row>
    <row r="10608" spans="1:6">
      <c r="A10608" s="112"/>
      <c r="B10608" s="12"/>
      <c r="C10608" s="13"/>
      <c r="D10608" s="13"/>
      <c r="E10608" s="13"/>
      <c r="F10608" s="13"/>
    </row>
    <row r="10609" spans="1:6">
      <c r="A10609" s="112"/>
      <c r="B10609" s="12"/>
      <c r="C10609" s="13"/>
      <c r="D10609" s="13"/>
      <c r="E10609" s="13"/>
      <c r="F10609" s="13"/>
    </row>
    <row r="10610" spans="1:6">
      <c r="A10610" s="112"/>
      <c r="B10610" s="12"/>
      <c r="C10610" s="13"/>
      <c r="D10610" s="13"/>
      <c r="E10610" s="13"/>
      <c r="F10610" s="13"/>
    </row>
    <row r="10611" spans="1:6">
      <c r="A10611" s="112"/>
      <c r="B10611" s="12"/>
      <c r="C10611" s="13"/>
      <c r="D10611" s="13"/>
      <c r="E10611" s="13"/>
      <c r="F10611" s="13"/>
    </row>
    <row r="10612" spans="1:6">
      <c r="A10612" s="112"/>
      <c r="B10612" s="12"/>
      <c r="C10612" s="13"/>
      <c r="D10612" s="13"/>
      <c r="E10612" s="13"/>
      <c r="F10612" s="13"/>
    </row>
    <row r="10613" spans="1:6">
      <c r="A10613" s="112"/>
      <c r="B10613" s="12"/>
      <c r="C10613" s="13"/>
      <c r="D10613" s="13"/>
      <c r="E10613" s="13"/>
      <c r="F10613" s="13"/>
    </row>
    <row r="10614" spans="1:6">
      <c r="A10614" s="112"/>
      <c r="B10614" s="12"/>
      <c r="C10614" s="13"/>
      <c r="D10614" s="13"/>
      <c r="E10614" s="13"/>
      <c r="F10614" s="13"/>
    </row>
    <row r="10615" spans="1:6">
      <c r="A10615" s="112"/>
      <c r="B10615" s="12"/>
      <c r="C10615" s="13"/>
      <c r="D10615" s="13"/>
      <c r="E10615" s="13"/>
      <c r="F10615" s="13"/>
    </row>
    <row r="10616" spans="1:6">
      <c r="A10616" s="112"/>
      <c r="B10616" s="12"/>
      <c r="C10616" s="13"/>
      <c r="D10616" s="13"/>
      <c r="E10616" s="13"/>
      <c r="F10616" s="13"/>
    </row>
    <row r="10617" spans="1:6">
      <c r="A10617" s="112"/>
      <c r="B10617" s="12"/>
      <c r="C10617" s="13"/>
      <c r="D10617" s="13"/>
      <c r="E10617" s="13"/>
      <c r="F10617" s="13"/>
    </row>
    <row r="10618" spans="1:6">
      <c r="A10618" s="112"/>
      <c r="B10618" s="12"/>
      <c r="C10618" s="13"/>
      <c r="D10618" s="13"/>
      <c r="E10618" s="13"/>
      <c r="F10618" s="13"/>
    </row>
    <row r="10619" spans="1:6">
      <c r="A10619" s="112"/>
      <c r="B10619" s="12"/>
      <c r="C10619" s="13"/>
      <c r="D10619" s="13"/>
      <c r="E10619" s="13"/>
      <c r="F10619" s="13"/>
    </row>
    <row r="10620" spans="1:6">
      <c r="A10620" s="112"/>
      <c r="B10620" s="12"/>
      <c r="C10620" s="13"/>
      <c r="D10620" s="13"/>
      <c r="E10620" s="13"/>
      <c r="F10620" s="13"/>
    </row>
    <row r="10621" spans="1:6">
      <c r="A10621" s="112"/>
      <c r="B10621" s="12"/>
      <c r="C10621" s="13"/>
      <c r="D10621" s="13"/>
      <c r="E10621" s="13"/>
      <c r="F10621" s="13"/>
    </row>
    <row r="10622" spans="1:6">
      <c r="A10622" s="112"/>
      <c r="B10622" s="12"/>
      <c r="C10622" s="13"/>
      <c r="D10622" s="13"/>
      <c r="E10622" s="13"/>
      <c r="F10622" s="13"/>
    </row>
    <row r="10623" spans="1:6">
      <c r="A10623" s="112"/>
      <c r="B10623" s="12"/>
      <c r="C10623" s="13"/>
      <c r="D10623" s="13"/>
      <c r="E10623" s="13"/>
      <c r="F10623" s="13"/>
    </row>
    <row r="10624" spans="1:6">
      <c r="A10624" s="112"/>
      <c r="B10624" s="12"/>
      <c r="C10624" s="13"/>
      <c r="D10624" s="13"/>
      <c r="E10624" s="13"/>
      <c r="F10624" s="13"/>
    </row>
    <row r="10625" spans="1:6">
      <c r="A10625" s="112"/>
      <c r="B10625" s="12"/>
      <c r="C10625" s="13"/>
      <c r="D10625" s="13"/>
      <c r="E10625" s="13"/>
      <c r="F10625" s="13"/>
    </row>
    <row r="10626" spans="1:6">
      <c r="A10626" s="112"/>
      <c r="B10626" s="12"/>
      <c r="C10626" s="13"/>
      <c r="D10626" s="13"/>
      <c r="E10626" s="13"/>
      <c r="F10626" s="13"/>
    </row>
    <row r="10627" spans="1:6">
      <c r="A10627" s="112"/>
      <c r="B10627" s="12"/>
      <c r="C10627" s="13"/>
      <c r="D10627" s="13"/>
      <c r="E10627" s="13"/>
      <c r="F10627" s="13"/>
    </row>
    <row r="10628" spans="1:6">
      <c r="A10628" s="112"/>
      <c r="B10628" s="12"/>
      <c r="C10628" s="13"/>
      <c r="D10628" s="13"/>
      <c r="E10628" s="13"/>
      <c r="F10628" s="13"/>
    </row>
    <row r="10629" spans="1:6">
      <c r="A10629" s="112"/>
      <c r="B10629" s="12"/>
      <c r="C10629" s="13"/>
      <c r="D10629" s="13"/>
      <c r="E10629" s="13"/>
      <c r="F10629" s="13"/>
    </row>
    <row r="10630" spans="1:6">
      <c r="A10630" s="112"/>
      <c r="B10630" s="12"/>
      <c r="C10630" s="13"/>
      <c r="D10630" s="13"/>
      <c r="E10630" s="13"/>
      <c r="F10630" s="13"/>
    </row>
    <row r="10631" spans="1:6">
      <c r="A10631" s="112"/>
      <c r="B10631" s="12"/>
      <c r="C10631" s="13"/>
      <c r="D10631" s="13"/>
      <c r="E10631" s="13"/>
      <c r="F10631" s="13"/>
    </row>
    <row r="10632" spans="1:6">
      <c r="A10632" s="112"/>
      <c r="B10632" s="12"/>
      <c r="C10632" s="13"/>
      <c r="D10632" s="13"/>
      <c r="E10632" s="13"/>
      <c r="F10632" s="13"/>
    </row>
    <row r="10633" spans="1:6">
      <c r="A10633" s="112"/>
      <c r="B10633" s="12"/>
      <c r="C10633" s="13"/>
      <c r="D10633" s="13"/>
      <c r="E10633" s="13"/>
      <c r="F10633" s="13"/>
    </row>
    <row r="10634" spans="1:6">
      <c r="A10634" s="112"/>
      <c r="B10634" s="12"/>
      <c r="C10634" s="13"/>
      <c r="D10634" s="13"/>
      <c r="E10634" s="13"/>
      <c r="F10634" s="13"/>
    </row>
    <row r="10635" spans="1:6">
      <c r="A10635" s="112"/>
      <c r="B10635" s="12"/>
      <c r="C10635" s="13"/>
      <c r="D10635" s="13"/>
      <c r="E10635" s="13"/>
      <c r="F10635" s="13"/>
    </row>
    <row r="10636" spans="1:6">
      <c r="A10636" s="112"/>
      <c r="B10636" s="12"/>
      <c r="C10636" s="13"/>
      <c r="D10636" s="13"/>
      <c r="E10636" s="13"/>
      <c r="F10636" s="13"/>
    </row>
    <row r="10637" spans="1:6">
      <c r="A10637" s="112"/>
      <c r="B10637" s="12"/>
      <c r="C10637" s="13"/>
      <c r="D10637" s="13"/>
      <c r="E10637" s="13"/>
      <c r="F10637" s="13"/>
    </row>
    <row r="10638" spans="1:6">
      <c r="A10638" s="112"/>
      <c r="B10638" s="12"/>
      <c r="C10638" s="13"/>
      <c r="D10638" s="13"/>
      <c r="E10638" s="13"/>
      <c r="F10638" s="13"/>
    </row>
    <row r="10639" spans="1:6">
      <c r="A10639" s="112"/>
      <c r="B10639" s="12"/>
      <c r="C10639" s="13"/>
      <c r="D10639" s="13"/>
      <c r="E10639" s="13"/>
      <c r="F10639" s="13"/>
    </row>
    <row r="10640" spans="1:6">
      <c r="A10640" s="112"/>
      <c r="B10640" s="12"/>
      <c r="C10640" s="13"/>
      <c r="D10640" s="13"/>
      <c r="E10640" s="13"/>
      <c r="F10640" s="13"/>
    </row>
    <row r="10641" spans="1:6">
      <c r="A10641" s="112"/>
      <c r="B10641" s="12"/>
      <c r="C10641" s="13"/>
      <c r="D10641" s="13"/>
      <c r="E10641" s="13"/>
      <c r="F10641" s="13"/>
    </row>
    <row r="10642" spans="1:6">
      <c r="A10642" s="112"/>
      <c r="B10642" s="12"/>
      <c r="C10642" s="13"/>
      <c r="D10642" s="13"/>
      <c r="E10642" s="13"/>
      <c r="F10642" s="13"/>
    </row>
    <row r="10643" spans="1:6">
      <c r="A10643" s="112"/>
      <c r="B10643" s="12"/>
      <c r="C10643" s="13"/>
      <c r="D10643" s="13"/>
      <c r="E10643" s="13"/>
      <c r="F10643" s="13"/>
    </row>
    <row r="10644" spans="1:6">
      <c r="A10644" s="112"/>
      <c r="B10644" s="12"/>
      <c r="C10644" s="13"/>
      <c r="D10644" s="13"/>
      <c r="E10644" s="13"/>
      <c r="F10644" s="13"/>
    </row>
    <row r="10645" spans="1:6">
      <c r="A10645" s="112"/>
      <c r="B10645" s="12"/>
      <c r="C10645" s="13"/>
      <c r="D10645" s="13"/>
      <c r="E10645" s="13"/>
      <c r="F10645" s="13"/>
    </row>
    <row r="10646" spans="1:6">
      <c r="A10646" s="112"/>
      <c r="B10646" s="12"/>
      <c r="C10646" s="13"/>
      <c r="D10646" s="13"/>
      <c r="E10646" s="13"/>
      <c r="F10646" s="13"/>
    </row>
    <row r="10647" spans="1:6">
      <c r="A10647" s="112"/>
      <c r="B10647" s="12"/>
      <c r="C10647" s="13"/>
      <c r="D10647" s="13"/>
      <c r="E10647" s="13"/>
      <c r="F10647" s="13"/>
    </row>
    <row r="10648" spans="1:6">
      <c r="A10648" s="112"/>
      <c r="B10648" s="12"/>
      <c r="C10648" s="13"/>
      <c r="D10648" s="13"/>
      <c r="E10648" s="13"/>
      <c r="F10648" s="13"/>
    </row>
    <row r="10649" spans="1:6">
      <c r="A10649" s="112"/>
      <c r="B10649" s="12"/>
      <c r="C10649" s="13"/>
      <c r="D10649" s="13"/>
      <c r="E10649" s="13"/>
      <c r="F10649" s="13"/>
    </row>
    <row r="10650" spans="1:6">
      <c r="A10650" s="112"/>
      <c r="B10650" s="12"/>
      <c r="C10650" s="13"/>
      <c r="D10650" s="13"/>
      <c r="E10650" s="13"/>
      <c r="F10650" s="13"/>
    </row>
    <row r="10651" spans="1:6">
      <c r="A10651" s="112"/>
      <c r="B10651" s="12"/>
      <c r="C10651" s="13"/>
      <c r="D10651" s="13"/>
      <c r="E10651" s="13"/>
      <c r="F10651" s="13"/>
    </row>
    <row r="10652" spans="1:6">
      <c r="A10652" s="112"/>
      <c r="B10652" s="12"/>
      <c r="C10652" s="13"/>
      <c r="D10652" s="13"/>
      <c r="E10652" s="13"/>
      <c r="F10652" s="13"/>
    </row>
    <row r="10653" spans="1:6">
      <c r="A10653" s="112"/>
      <c r="B10653" s="12"/>
      <c r="C10653" s="13"/>
      <c r="D10653" s="13"/>
      <c r="E10653" s="13"/>
      <c r="F10653" s="13"/>
    </row>
    <row r="10654" spans="1:6">
      <c r="A10654" s="112"/>
      <c r="B10654" s="12"/>
      <c r="C10654" s="13"/>
      <c r="D10654" s="13"/>
      <c r="E10654" s="13"/>
      <c r="F10654" s="13"/>
    </row>
    <row r="10655" spans="1:6">
      <c r="A10655" s="112"/>
      <c r="B10655" s="12"/>
      <c r="C10655" s="13"/>
      <c r="D10655" s="13"/>
      <c r="E10655" s="13"/>
      <c r="F10655" s="13"/>
    </row>
    <row r="10656" spans="1:6">
      <c r="A10656" s="112"/>
      <c r="B10656" s="12"/>
      <c r="C10656" s="13"/>
      <c r="D10656" s="13"/>
      <c r="E10656" s="13"/>
      <c r="F10656" s="13"/>
    </row>
    <row r="10657" spans="1:6">
      <c r="A10657" s="112"/>
      <c r="B10657" s="12"/>
      <c r="C10657" s="13"/>
      <c r="D10657" s="13"/>
      <c r="E10657" s="13"/>
      <c r="F10657" s="13"/>
    </row>
    <row r="10658" spans="1:6">
      <c r="A10658" s="112"/>
      <c r="B10658" s="12"/>
      <c r="C10658" s="13"/>
      <c r="D10658" s="13"/>
      <c r="E10658" s="13"/>
      <c r="F10658" s="13"/>
    </row>
    <row r="10659" spans="1:6">
      <c r="A10659" s="112"/>
      <c r="B10659" s="12"/>
      <c r="C10659" s="13"/>
      <c r="D10659" s="13"/>
      <c r="E10659" s="13"/>
      <c r="F10659" s="13"/>
    </row>
    <row r="10660" spans="1:6">
      <c r="A10660" s="112"/>
      <c r="B10660" s="12"/>
      <c r="C10660" s="13"/>
      <c r="D10660" s="13"/>
      <c r="E10660" s="13"/>
      <c r="F10660" s="13"/>
    </row>
    <row r="10661" spans="1:6">
      <c r="A10661" s="112"/>
      <c r="B10661" s="12"/>
      <c r="C10661" s="13"/>
      <c r="D10661" s="13"/>
      <c r="E10661" s="13"/>
      <c r="F10661" s="13"/>
    </row>
    <row r="10662" spans="1:6">
      <c r="A10662" s="112"/>
      <c r="B10662" s="12"/>
      <c r="C10662" s="13"/>
      <c r="D10662" s="13"/>
      <c r="E10662" s="13"/>
      <c r="F10662" s="13"/>
    </row>
    <row r="10663" spans="1:6">
      <c r="A10663" s="112"/>
      <c r="B10663" s="12"/>
      <c r="C10663" s="13"/>
      <c r="D10663" s="13"/>
      <c r="E10663" s="13"/>
      <c r="F10663" s="13"/>
    </row>
    <row r="10664" spans="1:6">
      <c r="A10664" s="112"/>
      <c r="B10664" s="12"/>
      <c r="C10664" s="13"/>
      <c r="D10664" s="13"/>
      <c r="E10664" s="13"/>
      <c r="F10664" s="13"/>
    </row>
    <row r="10665" spans="1:6">
      <c r="A10665" s="112"/>
      <c r="B10665" s="12"/>
      <c r="C10665" s="13"/>
      <c r="D10665" s="13"/>
      <c r="E10665" s="13"/>
      <c r="F10665" s="13"/>
    </row>
    <row r="10666" spans="1:6">
      <c r="A10666" s="112"/>
      <c r="B10666" s="12"/>
      <c r="C10666" s="13"/>
      <c r="D10666" s="13"/>
      <c r="E10666" s="13"/>
      <c r="F10666" s="13"/>
    </row>
    <row r="10667" spans="1:6">
      <c r="A10667" s="112"/>
      <c r="B10667" s="12"/>
      <c r="C10667" s="13"/>
      <c r="D10667" s="13"/>
      <c r="E10667" s="13"/>
      <c r="F10667" s="13"/>
    </row>
    <row r="10668" spans="1:6">
      <c r="A10668" s="112"/>
      <c r="B10668" s="12"/>
      <c r="C10668" s="13"/>
      <c r="D10668" s="13"/>
      <c r="E10668" s="13"/>
      <c r="F10668" s="13"/>
    </row>
    <row r="10669" spans="1:6">
      <c r="A10669" s="112"/>
      <c r="B10669" s="12"/>
      <c r="C10669" s="13"/>
      <c r="D10669" s="13"/>
      <c r="E10669" s="13"/>
      <c r="F10669" s="13"/>
    </row>
    <row r="10670" spans="1:6">
      <c r="A10670" s="112"/>
      <c r="B10670" s="12"/>
      <c r="C10670" s="13"/>
      <c r="D10670" s="13"/>
      <c r="E10670" s="13"/>
      <c r="F10670" s="13"/>
    </row>
    <row r="10671" spans="1:6">
      <c r="A10671" s="112"/>
      <c r="B10671" s="12"/>
      <c r="C10671" s="13"/>
      <c r="D10671" s="13"/>
      <c r="E10671" s="13"/>
      <c r="F10671" s="13"/>
    </row>
    <row r="10672" spans="1:6">
      <c r="A10672" s="112"/>
      <c r="B10672" s="12"/>
      <c r="C10672" s="13"/>
      <c r="D10672" s="13"/>
      <c r="E10672" s="13"/>
      <c r="F10672" s="13"/>
    </row>
    <row r="10673" spans="1:6">
      <c r="A10673" s="112"/>
      <c r="B10673" s="12"/>
      <c r="C10673" s="13"/>
      <c r="D10673" s="13"/>
      <c r="E10673" s="13"/>
      <c r="F10673" s="13"/>
    </row>
    <row r="10674" spans="1:6">
      <c r="A10674" s="112"/>
      <c r="B10674" s="12"/>
      <c r="C10674" s="13"/>
      <c r="D10674" s="13"/>
      <c r="E10674" s="13"/>
      <c r="F10674" s="13"/>
    </row>
    <row r="10675" spans="1:6">
      <c r="A10675" s="112"/>
      <c r="B10675" s="12"/>
      <c r="C10675" s="13"/>
      <c r="D10675" s="13"/>
      <c r="E10675" s="13"/>
      <c r="F10675" s="13"/>
    </row>
    <row r="10676" spans="1:6">
      <c r="A10676" s="112"/>
      <c r="B10676" s="12"/>
      <c r="C10676" s="13"/>
      <c r="D10676" s="13"/>
      <c r="E10676" s="13"/>
      <c r="F10676" s="13"/>
    </row>
    <row r="10677" spans="1:6">
      <c r="A10677" s="112"/>
      <c r="B10677" s="12"/>
      <c r="C10677" s="13"/>
      <c r="D10677" s="13"/>
      <c r="E10677" s="13"/>
      <c r="F10677" s="13"/>
    </row>
    <row r="10678" spans="1:6">
      <c r="A10678" s="112"/>
      <c r="B10678" s="12"/>
      <c r="C10678" s="13"/>
      <c r="D10678" s="13"/>
      <c r="E10678" s="13"/>
      <c r="F10678" s="13"/>
    </row>
    <row r="10679" spans="1:6">
      <c r="A10679" s="112"/>
      <c r="B10679" s="12"/>
      <c r="C10679" s="13"/>
      <c r="D10679" s="13"/>
      <c r="E10679" s="13"/>
      <c r="F10679" s="13"/>
    </row>
    <row r="10680" spans="1:6">
      <c r="A10680" s="112"/>
      <c r="B10680" s="12"/>
      <c r="C10680" s="13"/>
      <c r="D10680" s="13"/>
      <c r="E10680" s="13"/>
      <c r="F10680" s="13"/>
    </row>
    <row r="10681" spans="1:6">
      <c r="A10681" s="112"/>
      <c r="B10681" s="12"/>
      <c r="C10681" s="13"/>
      <c r="D10681" s="13"/>
      <c r="E10681" s="13"/>
      <c r="F10681" s="13"/>
    </row>
    <row r="10682" spans="1:6">
      <c r="A10682" s="112"/>
      <c r="B10682" s="12"/>
      <c r="C10682" s="13"/>
      <c r="D10682" s="13"/>
      <c r="E10682" s="13"/>
      <c r="F10682" s="13"/>
    </row>
    <row r="10683" spans="1:6">
      <c r="A10683" s="112"/>
      <c r="B10683" s="12"/>
      <c r="C10683" s="13"/>
      <c r="D10683" s="13"/>
      <c r="E10683" s="13"/>
      <c r="F10683" s="13"/>
    </row>
    <row r="10684" spans="1:6">
      <c r="A10684" s="112"/>
      <c r="B10684" s="12"/>
      <c r="C10684" s="13"/>
      <c r="D10684" s="13"/>
      <c r="E10684" s="13"/>
      <c r="F10684" s="13"/>
    </row>
    <row r="10685" spans="1:6">
      <c r="A10685" s="112"/>
      <c r="B10685" s="12"/>
      <c r="C10685" s="13"/>
      <c r="D10685" s="13"/>
      <c r="E10685" s="13"/>
      <c r="F10685" s="13"/>
    </row>
    <row r="10686" spans="1:6">
      <c r="A10686" s="112"/>
      <c r="B10686" s="12"/>
      <c r="C10686" s="13"/>
      <c r="D10686" s="13"/>
      <c r="E10686" s="13"/>
      <c r="F10686" s="13"/>
    </row>
    <row r="10687" spans="1:6">
      <c r="A10687" s="112"/>
      <c r="B10687" s="12"/>
      <c r="C10687" s="13"/>
      <c r="D10687" s="13"/>
      <c r="E10687" s="13"/>
      <c r="F10687" s="13"/>
    </row>
    <row r="10688" spans="1:6">
      <c r="A10688" s="112"/>
      <c r="B10688" s="12"/>
      <c r="C10688" s="13"/>
      <c r="D10688" s="13"/>
      <c r="E10688" s="13"/>
      <c r="F10688" s="13"/>
    </row>
    <row r="10689" spans="1:6">
      <c r="A10689" s="112"/>
      <c r="B10689" s="12"/>
      <c r="C10689" s="13"/>
      <c r="D10689" s="13"/>
      <c r="E10689" s="13"/>
      <c r="F10689" s="13"/>
    </row>
    <row r="10690" spans="1:6">
      <c r="A10690" s="112"/>
      <c r="B10690" s="12"/>
      <c r="C10690" s="13"/>
      <c r="D10690" s="13"/>
      <c r="E10690" s="13"/>
      <c r="F10690" s="13"/>
    </row>
    <row r="10691" spans="1:6">
      <c r="A10691" s="112"/>
      <c r="B10691" s="12"/>
      <c r="C10691" s="13"/>
      <c r="D10691" s="13"/>
      <c r="E10691" s="13"/>
      <c r="F10691" s="13"/>
    </row>
    <row r="10692" spans="1:6">
      <c r="A10692" s="112"/>
      <c r="B10692" s="12"/>
      <c r="C10692" s="13"/>
      <c r="D10692" s="13"/>
      <c r="E10692" s="13"/>
      <c r="F10692" s="13"/>
    </row>
    <row r="10693" spans="1:6">
      <c r="A10693" s="112"/>
      <c r="B10693" s="12"/>
      <c r="C10693" s="13"/>
      <c r="D10693" s="13"/>
      <c r="E10693" s="13"/>
      <c r="F10693" s="13"/>
    </row>
    <row r="10694" spans="1:6">
      <c r="A10694" s="112"/>
      <c r="B10694" s="12"/>
      <c r="C10694" s="13"/>
      <c r="D10694" s="13"/>
      <c r="E10694" s="13"/>
      <c r="F10694" s="13"/>
    </row>
    <row r="10695" spans="1:6">
      <c r="A10695" s="112"/>
      <c r="B10695" s="12"/>
      <c r="C10695" s="13"/>
      <c r="D10695" s="13"/>
      <c r="E10695" s="13"/>
      <c r="F10695" s="13"/>
    </row>
    <row r="10696" spans="1:6">
      <c r="A10696" s="112"/>
      <c r="B10696" s="12"/>
      <c r="C10696" s="13"/>
      <c r="D10696" s="13"/>
      <c r="E10696" s="13"/>
      <c r="F10696" s="13"/>
    </row>
    <row r="10697" spans="1:6">
      <c r="A10697" s="112"/>
      <c r="B10697" s="12"/>
      <c r="C10697" s="13"/>
      <c r="D10697" s="13"/>
      <c r="E10697" s="13"/>
      <c r="F10697" s="13"/>
    </row>
    <row r="10698" spans="1:6">
      <c r="A10698" s="112"/>
      <c r="B10698" s="12"/>
      <c r="C10698" s="13"/>
      <c r="D10698" s="13"/>
      <c r="E10698" s="13"/>
      <c r="F10698" s="13"/>
    </row>
    <row r="10699" spans="1:6">
      <c r="A10699" s="112"/>
      <c r="B10699" s="12"/>
      <c r="C10699" s="13"/>
      <c r="D10699" s="13"/>
      <c r="E10699" s="13"/>
      <c r="F10699" s="13"/>
    </row>
    <row r="10700" spans="1:6">
      <c r="A10700" s="112"/>
      <c r="B10700" s="12"/>
      <c r="C10700" s="13"/>
      <c r="D10700" s="13"/>
      <c r="E10700" s="13"/>
      <c r="F10700" s="13"/>
    </row>
    <row r="10701" spans="1:6">
      <c r="A10701" s="112"/>
      <c r="B10701" s="12"/>
      <c r="C10701" s="13"/>
      <c r="D10701" s="13"/>
      <c r="E10701" s="13"/>
      <c r="F10701" s="13"/>
    </row>
    <row r="10702" spans="1:6">
      <c r="A10702" s="112"/>
      <c r="B10702" s="12"/>
      <c r="C10702" s="13"/>
      <c r="D10702" s="13"/>
      <c r="E10702" s="13"/>
      <c r="F10702" s="13"/>
    </row>
    <row r="10703" spans="1:6">
      <c r="A10703" s="112"/>
      <c r="B10703" s="12"/>
      <c r="C10703" s="13"/>
      <c r="D10703" s="13"/>
      <c r="E10703" s="13"/>
      <c r="F10703" s="13"/>
    </row>
    <row r="10704" spans="1:6">
      <c r="A10704" s="112"/>
      <c r="B10704" s="12"/>
      <c r="C10704" s="13"/>
      <c r="D10704" s="13"/>
      <c r="E10704" s="13"/>
      <c r="F10704" s="13"/>
    </row>
    <row r="10705" spans="1:6">
      <c r="A10705" s="112"/>
      <c r="B10705" s="12"/>
      <c r="C10705" s="13"/>
      <c r="D10705" s="13"/>
      <c r="E10705" s="13"/>
      <c r="F10705" s="13"/>
    </row>
    <row r="10706" spans="1:6">
      <c r="A10706" s="112"/>
      <c r="B10706" s="12"/>
      <c r="C10706" s="13"/>
      <c r="D10706" s="13"/>
      <c r="E10706" s="13"/>
      <c r="F10706" s="13"/>
    </row>
    <row r="10707" spans="1:6">
      <c r="A10707" s="112"/>
      <c r="B10707" s="12"/>
      <c r="C10707" s="13"/>
      <c r="D10707" s="13"/>
      <c r="E10707" s="13"/>
      <c r="F10707" s="13"/>
    </row>
    <row r="10708" spans="1:6">
      <c r="A10708" s="112"/>
      <c r="B10708" s="12"/>
      <c r="C10708" s="13"/>
      <c r="D10708" s="13"/>
      <c r="E10708" s="13"/>
      <c r="F10708" s="13"/>
    </row>
    <row r="10709" spans="1:6">
      <c r="A10709" s="112"/>
      <c r="B10709" s="12"/>
      <c r="C10709" s="13"/>
      <c r="D10709" s="13"/>
      <c r="E10709" s="13"/>
      <c r="F10709" s="13"/>
    </row>
    <row r="10710" spans="1:6">
      <c r="A10710" s="112"/>
      <c r="B10710" s="12"/>
      <c r="C10710" s="13"/>
      <c r="D10710" s="13"/>
      <c r="E10710" s="13"/>
      <c r="F10710" s="13"/>
    </row>
    <row r="10711" spans="1:6">
      <c r="A10711" s="112"/>
      <c r="B10711" s="12"/>
      <c r="C10711" s="13"/>
      <c r="D10711" s="13"/>
      <c r="E10711" s="13"/>
      <c r="F10711" s="13"/>
    </row>
    <row r="10712" spans="1:6">
      <c r="A10712" s="112"/>
      <c r="B10712" s="12"/>
      <c r="C10712" s="13"/>
      <c r="D10712" s="13"/>
      <c r="E10712" s="13"/>
      <c r="F10712" s="13"/>
    </row>
    <row r="10713" spans="1:6">
      <c r="A10713" s="112"/>
      <c r="B10713" s="12"/>
      <c r="C10713" s="13"/>
      <c r="D10713" s="13"/>
      <c r="E10713" s="13"/>
      <c r="F10713" s="13"/>
    </row>
    <row r="10714" spans="1:6">
      <c r="A10714" s="112"/>
      <c r="B10714" s="12"/>
      <c r="C10714" s="13"/>
      <c r="D10714" s="13"/>
      <c r="E10714" s="13"/>
      <c r="F10714" s="13"/>
    </row>
    <row r="10715" spans="1:6">
      <c r="A10715" s="112"/>
      <c r="B10715" s="12"/>
      <c r="C10715" s="13"/>
      <c r="D10715" s="13"/>
      <c r="E10715" s="13"/>
      <c r="F10715" s="13"/>
    </row>
    <row r="10716" spans="1:6">
      <c r="A10716" s="112"/>
      <c r="B10716" s="12"/>
      <c r="C10716" s="13"/>
      <c r="D10716" s="13"/>
      <c r="E10716" s="13"/>
      <c r="F10716" s="13"/>
    </row>
    <row r="10717" spans="1:6">
      <c r="A10717" s="112"/>
      <c r="B10717" s="12"/>
      <c r="C10717" s="13"/>
      <c r="D10717" s="13"/>
      <c r="E10717" s="13"/>
      <c r="F10717" s="13"/>
    </row>
    <row r="10718" spans="1:6">
      <c r="A10718" s="112"/>
      <c r="B10718" s="12"/>
      <c r="C10718" s="13"/>
      <c r="D10718" s="13"/>
      <c r="E10718" s="13"/>
      <c r="F10718" s="13"/>
    </row>
    <row r="10719" spans="1:6">
      <c r="A10719" s="112"/>
      <c r="B10719" s="12"/>
      <c r="C10719" s="13"/>
      <c r="D10719" s="13"/>
      <c r="E10719" s="13"/>
      <c r="F10719" s="13"/>
    </row>
    <row r="10720" spans="1:6">
      <c r="A10720" s="112"/>
      <c r="B10720" s="12"/>
      <c r="C10720" s="13"/>
      <c r="D10720" s="13"/>
      <c r="E10720" s="13"/>
      <c r="F10720" s="13"/>
    </row>
    <row r="10721" spans="1:6">
      <c r="A10721" s="112"/>
      <c r="B10721" s="12"/>
      <c r="C10721" s="13"/>
      <c r="D10721" s="13"/>
      <c r="E10721" s="13"/>
      <c r="F10721" s="13"/>
    </row>
    <row r="10722" spans="1:6">
      <c r="A10722" s="112"/>
      <c r="B10722" s="12"/>
      <c r="C10722" s="13"/>
      <c r="D10722" s="13"/>
      <c r="E10722" s="13"/>
      <c r="F10722" s="13"/>
    </row>
    <row r="10723" spans="1:6">
      <c r="A10723" s="112"/>
      <c r="B10723" s="12"/>
      <c r="C10723" s="13"/>
      <c r="D10723" s="13"/>
      <c r="E10723" s="13"/>
      <c r="F10723" s="13"/>
    </row>
    <row r="10724" spans="1:6">
      <c r="A10724" s="112"/>
      <c r="B10724" s="12"/>
      <c r="C10724" s="13"/>
      <c r="D10724" s="13"/>
      <c r="E10724" s="13"/>
      <c r="F10724" s="13"/>
    </row>
    <row r="10725" spans="1:6">
      <c r="A10725" s="112"/>
      <c r="B10725" s="12"/>
      <c r="C10725" s="13"/>
      <c r="D10725" s="13"/>
      <c r="E10725" s="13"/>
      <c r="F10725" s="13"/>
    </row>
    <row r="10726" spans="1:6">
      <c r="A10726" s="112"/>
      <c r="B10726" s="12"/>
      <c r="C10726" s="13"/>
      <c r="D10726" s="13"/>
      <c r="E10726" s="13"/>
      <c r="F10726" s="13"/>
    </row>
    <row r="10727" spans="1:6">
      <c r="A10727" s="112"/>
      <c r="B10727" s="12"/>
      <c r="C10727" s="13"/>
      <c r="D10727" s="13"/>
      <c r="E10727" s="13"/>
      <c r="F10727" s="13"/>
    </row>
    <row r="10728" spans="1:6">
      <c r="A10728" s="112"/>
      <c r="B10728" s="12"/>
      <c r="C10728" s="13"/>
      <c r="D10728" s="13"/>
      <c r="E10728" s="13"/>
      <c r="F10728" s="13"/>
    </row>
    <row r="10729" spans="1:6">
      <c r="A10729" s="112"/>
      <c r="B10729" s="12"/>
      <c r="C10729" s="13"/>
      <c r="D10729" s="13"/>
      <c r="E10729" s="13"/>
      <c r="F10729" s="13"/>
    </row>
    <row r="10730" spans="1:6">
      <c r="A10730" s="112"/>
      <c r="B10730" s="12"/>
      <c r="C10730" s="13"/>
      <c r="D10730" s="13"/>
      <c r="E10730" s="13"/>
      <c r="F10730" s="13"/>
    </row>
    <row r="10731" spans="1:6">
      <c r="A10731" s="112"/>
      <c r="B10731" s="12"/>
      <c r="C10731" s="13"/>
      <c r="D10731" s="13"/>
      <c r="E10731" s="13"/>
      <c r="F10731" s="13"/>
    </row>
    <row r="10732" spans="1:6">
      <c r="A10732" s="112"/>
      <c r="B10732" s="12"/>
      <c r="C10732" s="13"/>
      <c r="D10732" s="13"/>
      <c r="E10732" s="13"/>
      <c r="F10732" s="13"/>
    </row>
    <row r="10733" spans="1:6">
      <c r="A10733" s="112"/>
      <c r="B10733" s="12"/>
      <c r="C10733" s="13"/>
      <c r="D10733" s="13"/>
      <c r="E10733" s="13"/>
      <c r="F10733" s="13"/>
    </row>
    <row r="10734" spans="1:6">
      <c r="A10734" s="112"/>
      <c r="B10734" s="12"/>
      <c r="C10734" s="13"/>
      <c r="D10734" s="13"/>
      <c r="E10734" s="13"/>
      <c r="F10734" s="13"/>
    </row>
    <row r="10735" spans="1:6">
      <c r="A10735" s="112"/>
      <c r="B10735" s="12"/>
      <c r="C10735" s="13"/>
      <c r="D10735" s="13"/>
      <c r="E10735" s="13"/>
      <c r="F10735" s="13"/>
    </row>
    <row r="10736" spans="1:6">
      <c r="A10736" s="112"/>
      <c r="B10736" s="12"/>
      <c r="C10736" s="13"/>
      <c r="D10736" s="13"/>
      <c r="E10736" s="13"/>
      <c r="F10736" s="13"/>
    </row>
    <row r="10737" spans="1:6">
      <c r="A10737" s="112"/>
      <c r="B10737" s="12"/>
      <c r="C10737" s="13"/>
      <c r="D10737" s="13"/>
      <c r="E10737" s="13"/>
      <c r="F10737" s="13"/>
    </row>
    <row r="10738" spans="1:6">
      <c r="A10738" s="112"/>
      <c r="B10738" s="12"/>
      <c r="C10738" s="13"/>
      <c r="D10738" s="13"/>
      <c r="E10738" s="13"/>
      <c r="F10738" s="13"/>
    </row>
    <row r="10739" spans="1:6">
      <c r="A10739" s="112"/>
      <c r="B10739" s="12"/>
      <c r="C10739" s="13"/>
      <c r="D10739" s="13"/>
      <c r="E10739" s="13"/>
      <c r="F10739" s="13"/>
    </row>
    <row r="10740" spans="1:6">
      <c r="A10740" s="112"/>
      <c r="B10740" s="12"/>
      <c r="C10740" s="13"/>
      <c r="D10740" s="13"/>
      <c r="E10740" s="13"/>
      <c r="F10740" s="13"/>
    </row>
    <row r="10741" spans="1:6">
      <c r="A10741" s="112"/>
      <c r="B10741" s="12"/>
      <c r="C10741" s="13"/>
      <c r="D10741" s="13"/>
      <c r="E10741" s="13"/>
      <c r="F10741" s="13"/>
    </row>
    <row r="10742" spans="1:6">
      <c r="A10742" s="112"/>
      <c r="B10742" s="12"/>
      <c r="C10742" s="13"/>
      <c r="D10742" s="13"/>
      <c r="E10742" s="13"/>
      <c r="F10742" s="13"/>
    </row>
    <row r="10743" spans="1:6">
      <c r="A10743" s="112"/>
      <c r="B10743" s="12"/>
      <c r="C10743" s="13"/>
      <c r="D10743" s="13"/>
      <c r="E10743" s="13"/>
      <c r="F10743" s="13"/>
    </row>
    <row r="10744" spans="1:6">
      <c r="A10744" s="112"/>
      <c r="B10744" s="12"/>
      <c r="C10744" s="13"/>
      <c r="D10744" s="13"/>
      <c r="E10744" s="13"/>
      <c r="F10744" s="13"/>
    </row>
    <row r="10745" spans="1:6">
      <c r="A10745" s="112"/>
      <c r="B10745" s="12"/>
      <c r="C10745" s="13"/>
      <c r="D10745" s="13"/>
      <c r="E10745" s="13"/>
      <c r="F10745" s="13"/>
    </row>
    <row r="10746" spans="1:6">
      <c r="A10746" s="112"/>
      <c r="B10746" s="12"/>
      <c r="C10746" s="13"/>
      <c r="D10746" s="13"/>
      <c r="E10746" s="13"/>
      <c r="F10746" s="13"/>
    </row>
    <row r="10747" spans="1:6">
      <c r="A10747" s="112"/>
      <c r="B10747" s="12"/>
      <c r="C10747" s="13"/>
      <c r="D10747" s="13"/>
      <c r="E10747" s="13"/>
      <c r="F10747" s="13"/>
    </row>
    <row r="10748" spans="1:6">
      <c r="A10748" s="112"/>
      <c r="B10748" s="12"/>
      <c r="C10748" s="13"/>
      <c r="D10748" s="13"/>
      <c r="E10748" s="13"/>
      <c r="F10748" s="13"/>
    </row>
    <row r="10749" spans="1:6">
      <c r="A10749" s="112"/>
      <c r="B10749" s="12"/>
      <c r="C10749" s="13"/>
      <c r="D10749" s="13"/>
      <c r="E10749" s="13"/>
      <c r="F10749" s="13"/>
    </row>
    <row r="10750" spans="1:6">
      <c r="A10750" s="112"/>
      <c r="B10750" s="12"/>
      <c r="C10750" s="13"/>
      <c r="D10750" s="13"/>
      <c r="E10750" s="13"/>
      <c r="F10750" s="13"/>
    </row>
    <row r="10751" spans="1:6">
      <c r="A10751" s="112"/>
      <c r="B10751" s="12"/>
      <c r="C10751" s="13"/>
      <c r="D10751" s="13"/>
      <c r="E10751" s="13"/>
      <c r="F10751" s="13"/>
    </row>
    <row r="10752" spans="1:6">
      <c r="A10752" s="112"/>
      <c r="B10752" s="12"/>
      <c r="C10752" s="13"/>
      <c r="D10752" s="13"/>
      <c r="E10752" s="13"/>
      <c r="F10752" s="13"/>
    </row>
    <row r="10753" spans="1:6">
      <c r="A10753" s="112"/>
      <c r="B10753" s="12"/>
      <c r="C10753" s="13"/>
      <c r="D10753" s="13"/>
      <c r="E10753" s="13"/>
      <c r="F10753" s="13"/>
    </row>
    <row r="10754" spans="1:6">
      <c r="A10754" s="112"/>
      <c r="B10754" s="12"/>
      <c r="C10754" s="13"/>
      <c r="D10754" s="13"/>
      <c r="E10754" s="13"/>
      <c r="F10754" s="13"/>
    </row>
    <row r="10755" spans="1:6">
      <c r="A10755" s="112"/>
      <c r="B10755" s="12"/>
      <c r="C10755" s="13"/>
      <c r="D10755" s="13"/>
      <c r="E10755" s="13"/>
      <c r="F10755" s="13"/>
    </row>
    <row r="10756" spans="1:6">
      <c r="A10756" s="112"/>
      <c r="B10756" s="12"/>
      <c r="C10756" s="13"/>
      <c r="D10756" s="13"/>
      <c r="E10756" s="13"/>
      <c r="F10756" s="13"/>
    </row>
    <row r="10757" spans="1:6">
      <c r="A10757" s="112"/>
      <c r="B10757" s="12"/>
      <c r="C10757" s="13"/>
      <c r="D10757" s="13"/>
      <c r="E10757" s="13"/>
      <c r="F10757" s="13"/>
    </row>
    <row r="10758" spans="1:6">
      <c r="A10758" s="112"/>
      <c r="B10758" s="12"/>
      <c r="C10758" s="13"/>
      <c r="D10758" s="13"/>
      <c r="E10758" s="13"/>
      <c r="F10758" s="13"/>
    </row>
    <row r="10759" spans="1:6">
      <c r="A10759" s="112"/>
      <c r="B10759" s="12"/>
      <c r="C10759" s="13"/>
      <c r="D10759" s="13"/>
      <c r="E10759" s="13"/>
      <c r="F10759" s="13"/>
    </row>
    <row r="10760" spans="1:6">
      <c r="A10760" s="112"/>
      <c r="B10760" s="12"/>
      <c r="C10760" s="13"/>
      <c r="D10760" s="13"/>
      <c r="E10760" s="13"/>
      <c r="F10760" s="13"/>
    </row>
    <row r="10761" spans="1:6">
      <c r="A10761" s="112"/>
      <c r="B10761" s="12"/>
      <c r="C10761" s="13"/>
      <c r="D10761" s="13"/>
      <c r="E10761" s="13"/>
      <c r="F10761" s="13"/>
    </row>
    <row r="10762" spans="1:6">
      <c r="A10762" s="112"/>
      <c r="B10762" s="12"/>
      <c r="C10762" s="13"/>
      <c r="D10762" s="13"/>
      <c r="E10762" s="13"/>
      <c r="F10762" s="13"/>
    </row>
    <row r="10763" spans="1:6">
      <c r="A10763" s="112"/>
      <c r="B10763" s="12"/>
      <c r="C10763" s="13"/>
      <c r="D10763" s="13"/>
      <c r="E10763" s="13"/>
      <c r="F10763" s="13"/>
    </row>
    <row r="10764" spans="1:6">
      <c r="A10764" s="112"/>
      <c r="B10764" s="12"/>
      <c r="C10764" s="13"/>
      <c r="D10764" s="13"/>
      <c r="E10764" s="13"/>
      <c r="F10764" s="13"/>
    </row>
    <row r="10765" spans="1:6">
      <c r="A10765" s="112"/>
      <c r="B10765" s="12"/>
      <c r="C10765" s="13"/>
      <c r="D10765" s="13"/>
      <c r="E10765" s="13"/>
      <c r="F10765" s="13"/>
    </row>
    <row r="10766" spans="1:6">
      <c r="A10766" s="112"/>
      <c r="B10766" s="12"/>
      <c r="C10766" s="13"/>
      <c r="D10766" s="13"/>
      <c r="E10766" s="13"/>
      <c r="F10766" s="13"/>
    </row>
    <row r="10767" spans="1:6">
      <c r="A10767" s="112"/>
      <c r="B10767" s="12"/>
      <c r="C10767" s="13"/>
      <c r="D10767" s="13"/>
      <c r="E10767" s="13"/>
      <c r="F10767" s="13"/>
    </row>
    <row r="10768" spans="1:6">
      <c r="A10768" s="112"/>
      <c r="B10768" s="12"/>
      <c r="C10768" s="13"/>
      <c r="D10768" s="13"/>
      <c r="E10768" s="13"/>
      <c r="F10768" s="13"/>
    </row>
    <row r="10769" spans="1:6">
      <c r="A10769" s="112"/>
      <c r="B10769" s="12"/>
      <c r="C10769" s="13"/>
      <c r="D10769" s="13"/>
      <c r="E10769" s="13"/>
      <c r="F10769" s="13"/>
    </row>
    <row r="10770" spans="1:6">
      <c r="A10770" s="112"/>
      <c r="B10770" s="12"/>
      <c r="C10770" s="13"/>
      <c r="D10770" s="13"/>
      <c r="E10770" s="13"/>
      <c r="F10770" s="13"/>
    </row>
    <row r="10771" spans="1:6">
      <c r="A10771" s="112"/>
      <c r="B10771" s="12"/>
      <c r="C10771" s="13"/>
      <c r="D10771" s="13"/>
      <c r="E10771" s="13"/>
      <c r="F10771" s="13"/>
    </row>
    <row r="10772" spans="1:6">
      <c r="A10772" s="112"/>
      <c r="B10772" s="12"/>
      <c r="C10772" s="13"/>
      <c r="D10772" s="13"/>
      <c r="E10772" s="13"/>
      <c r="F10772" s="13"/>
    </row>
    <row r="10773" spans="1:6">
      <c r="A10773" s="112"/>
      <c r="B10773" s="12"/>
      <c r="C10773" s="13"/>
      <c r="D10773" s="13"/>
      <c r="E10773" s="13"/>
      <c r="F10773" s="13"/>
    </row>
    <row r="10774" spans="1:6">
      <c r="A10774" s="112"/>
      <c r="B10774" s="12"/>
      <c r="C10774" s="13"/>
      <c r="D10774" s="13"/>
      <c r="E10774" s="13"/>
      <c r="F10774" s="13"/>
    </row>
    <row r="10775" spans="1:6">
      <c r="A10775" s="112"/>
      <c r="B10775" s="12"/>
      <c r="C10775" s="13"/>
      <c r="D10775" s="13"/>
      <c r="E10775" s="13"/>
      <c r="F10775" s="13"/>
    </row>
    <row r="10776" spans="1:6">
      <c r="A10776" s="112"/>
      <c r="B10776" s="12"/>
      <c r="C10776" s="13"/>
      <c r="D10776" s="13"/>
      <c r="E10776" s="13"/>
      <c r="F10776" s="13"/>
    </row>
    <row r="10777" spans="1:6">
      <c r="A10777" s="112"/>
      <c r="B10777" s="12"/>
      <c r="C10777" s="13"/>
      <c r="D10777" s="13"/>
      <c r="E10777" s="13"/>
      <c r="F10777" s="13"/>
    </row>
    <row r="10778" spans="1:6">
      <c r="A10778" s="112"/>
      <c r="B10778" s="12"/>
      <c r="C10778" s="13"/>
      <c r="D10778" s="13"/>
      <c r="E10778" s="13"/>
      <c r="F10778" s="13"/>
    </row>
    <row r="10779" spans="1:6">
      <c r="A10779" s="112"/>
      <c r="B10779" s="12"/>
      <c r="C10779" s="13"/>
      <c r="D10779" s="13"/>
      <c r="E10779" s="13"/>
      <c r="F10779" s="13"/>
    </row>
    <row r="10780" spans="1:6">
      <c r="A10780" s="112"/>
      <c r="B10780" s="12"/>
      <c r="C10780" s="13"/>
      <c r="D10780" s="13"/>
      <c r="E10780" s="13"/>
      <c r="F10780" s="13"/>
    </row>
    <row r="10781" spans="1:6">
      <c r="A10781" s="112"/>
      <c r="B10781" s="12"/>
      <c r="C10781" s="13"/>
      <c r="D10781" s="13"/>
      <c r="E10781" s="13"/>
      <c r="F10781" s="13"/>
    </row>
    <row r="10782" spans="1:6">
      <c r="A10782" s="112"/>
      <c r="B10782" s="12"/>
      <c r="C10782" s="13"/>
      <c r="D10782" s="13"/>
      <c r="E10782" s="13"/>
      <c r="F10782" s="13"/>
    </row>
    <row r="10783" spans="1:6">
      <c r="A10783" s="112"/>
      <c r="B10783" s="12"/>
      <c r="C10783" s="13"/>
      <c r="D10783" s="13"/>
      <c r="E10783" s="13"/>
      <c r="F10783" s="13"/>
    </row>
    <row r="10784" spans="1:6">
      <c r="A10784" s="112"/>
      <c r="B10784" s="12"/>
      <c r="C10784" s="13"/>
      <c r="D10784" s="13"/>
      <c r="E10784" s="13"/>
      <c r="F10784" s="13"/>
    </row>
    <row r="10785" spans="1:6">
      <c r="A10785" s="112"/>
      <c r="B10785" s="12"/>
      <c r="C10785" s="13"/>
      <c r="D10785" s="13"/>
      <c r="E10785" s="13"/>
      <c r="F10785" s="13"/>
    </row>
    <row r="10786" spans="1:6">
      <c r="A10786" s="112"/>
      <c r="B10786" s="12"/>
      <c r="C10786" s="13"/>
      <c r="D10786" s="13"/>
      <c r="E10786" s="13"/>
      <c r="F10786" s="13"/>
    </row>
    <row r="10787" spans="1:6">
      <c r="A10787" s="112"/>
      <c r="B10787" s="12"/>
      <c r="C10787" s="13"/>
      <c r="D10787" s="13"/>
      <c r="E10787" s="13"/>
      <c r="F10787" s="13"/>
    </row>
    <row r="10788" spans="1:6">
      <c r="A10788" s="112"/>
      <c r="B10788" s="12"/>
      <c r="C10788" s="13"/>
      <c r="D10788" s="13"/>
      <c r="E10788" s="13"/>
      <c r="F10788" s="13"/>
    </row>
    <row r="10789" spans="1:6">
      <c r="A10789" s="112"/>
      <c r="B10789" s="12"/>
      <c r="C10789" s="13"/>
      <c r="D10789" s="13"/>
      <c r="E10789" s="13"/>
      <c r="F10789" s="13"/>
    </row>
    <row r="10790" spans="1:6">
      <c r="A10790" s="112"/>
      <c r="B10790" s="12"/>
      <c r="C10790" s="13"/>
      <c r="D10790" s="13"/>
      <c r="E10790" s="13"/>
      <c r="F10790" s="13"/>
    </row>
    <row r="10791" spans="1:6">
      <c r="A10791" s="112"/>
      <c r="B10791" s="12"/>
      <c r="C10791" s="13"/>
      <c r="D10791" s="13"/>
      <c r="E10791" s="13"/>
      <c r="F10791" s="13"/>
    </row>
    <row r="10792" spans="1:6">
      <c r="A10792" s="112"/>
      <c r="B10792" s="12"/>
      <c r="C10792" s="13"/>
      <c r="D10792" s="13"/>
      <c r="E10792" s="13"/>
      <c r="F10792" s="13"/>
    </row>
    <row r="10793" spans="1:6">
      <c r="A10793" s="112"/>
      <c r="B10793" s="12"/>
      <c r="C10793" s="13"/>
      <c r="D10793" s="13"/>
      <c r="E10793" s="13"/>
      <c r="F10793" s="13"/>
    </row>
    <row r="10794" spans="1:6">
      <c r="A10794" s="112"/>
      <c r="B10794" s="12"/>
      <c r="C10794" s="13"/>
      <c r="D10794" s="13"/>
      <c r="E10794" s="13"/>
      <c r="F10794" s="13"/>
    </row>
    <row r="10795" spans="1:6">
      <c r="A10795" s="112"/>
      <c r="B10795" s="12"/>
      <c r="C10795" s="13"/>
      <c r="D10795" s="13"/>
      <c r="E10795" s="13"/>
      <c r="F10795" s="13"/>
    </row>
    <row r="10796" spans="1:6">
      <c r="A10796" s="112"/>
      <c r="B10796" s="12"/>
      <c r="C10796" s="13"/>
      <c r="D10796" s="13"/>
      <c r="E10796" s="13"/>
      <c r="F10796" s="13"/>
    </row>
    <row r="10797" spans="1:6">
      <c r="A10797" s="112"/>
      <c r="B10797" s="12"/>
      <c r="C10797" s="13"/>
      <c r="D10797" s="13"/>
      <c r="E10797" s="13"/>
      <c r="F10797" s="13"/>
    </row>
    <row r="10798" spans="1:6">
      <c r="A10798" s="112"/>
      <c r="B10798" s="12"/>
      <c r="C10798" s="13"/>
      <c r="D10798" s="13"/>
      <c r="E10798" s="13"/>
      <c r="F10798" s="13"/>
    </row>
    <row r="10799" spans="1:6">
      <c r="A10799" s="112"/>
      <c r="B10799" s="12"/>
      <c r="C10799" s="13"/>
      <c r="D10799" s="13"/>
      <c r="E10799" s="13"/>
      <c r="F10799" s="13"/>
    </row>
    <row r="10800" spans="1:6">
      <c r="A10800" s="112"/>
      <c r="B10800" s="12"/>
      <c r="C10800" s="13"/>
      <c r="D10800" s="13"/>
      <c r="E10800" s="13"/>
      <c r="F10800" s="13"/>
    </row>
    <row r="10801" spans="1:6">
      <c r="A10801" s="112"/>
      <c r="B10801" s="12"/>
      <c r="C10801" s="13"/>
      <c r="D10801" s="13"/>
      <c r="E10801" s="13"/>
      <c r="F10801" s="13"/>
    </row>
    <row r="10802" spans="1:6">
      <c r="A10802" s="112"/>
      <c r="B10802" s="12"/>
      <c r="C10802" s="13"/>
      <c r="D10802" s="13"/>
      <c r="E10802" s="13"/>
      <c r="F10802" s="13"/>
    </row>
    <row r="10803" spans="1:6">
      <c r="A10803" s="112"/>
      <c r="B10803" s="12"/>
      <c r="C10803" s="13"/>
      <c r="D10803" s="13"/>
      <c r="E10803" s="13"/>
      <c r="F10803" s="13"/>
    </row>
    <row r="10804" spans="1:6">
      <c r="A10804" s="112"/>
      <c r="B10804" s="12"/>
      <c r="C10804" s="13"/>
      <c r="D10804" s="13"/>
      <c r="E10804" s="13"/>
      <c r="F10804" s="13"/>
    </row>
    <row r="10805" spans="1:6">
      <c r="A10805" s="112"/>
      <c r="B10805" s="12"/>
      <c r="C10805" s="13"/>
      <c r="D10805" s="13"/>
      <c r="E10805" s="13"/>
      <c r="F10805" s="13"/>
    </row>
    <row r="10806" spans="1:6">
      <c r="A10806" s="112"/>
      <c r="B10806" s="12"/>
      <c r="C10806" s="13"/>
      <c r="D10806" s="13"/>
      <c r="E10806" s="13"/>
      <c r="F10806" s="13"/>
    </row>
    <row r="10807" spans="1:6">
      <c r="A10807" s="112"/>
      <c r="B10807" s="12"/>
      <c r="C10807" s="13"/>
      <c r="D10807" s="13"/>
      <c r="E10807" s="13"/>
      <c r="F10807" s="13"/>
    </row>
    <row r="10808" spans="1:6">
      <c r="A10808" s="112"/>
      <c r="B10808" s="12"/>
      <c r="C10808" s="13"/>
      <c r="D10808" s="13"/>
      <c r="E10808" s="13"/>
      <c r="F10808" s="13"/>
    </row>
    <row r="10809" spans="1:6">
      <c r="A10809" s="112"/>
      <c r="B10809" s="12"/>
      <c r="C10809" s="13"/>
      <c r="D10809" s="13"/>
      <c r="E10809" s="13"/>
      <c r="F10809" s="13"/>
    </row>
    <row r="10810" spans="1:6">
      <c r="A10810" s="112"/>
      <c r="B10810" s="12"/>
      <c r="C10810" s="13"/>
      <c r="D10810" s="13"/>
      <c r="E10810" s="13"/>
      <c r="F10810" s="13"/>
    </row>
    <row r="10811" spans="1:6">
      <c r="A10811" s="112"/>
      <c r="B10811" s="12"/>
      <c r="C10811" s="13"/>
      <c r="D10811" s="13"/>
      <c r="E10811" s="13"/>
      <c r="F10811" s="13"/>
    </row>
    <row r="10812" spans="1:6">
      <c r="A10812" s="112"/>
      <c r="B10812" s="12"/>
      <c r="C10812" s="13"/>
      <c r="D10812" s="13"/>
      <c r="E10812" s="13"/>
      <c r="F10812" s="13"/>
    </row>
    <row r="10813" spans="1:6">
      <c r="A10813" s="112"/>
      <c r="B10813" s="12"/>
      <c r="C10813" s="13"/>
      <c r="D10813" s="13"/>
      <c r="E10813" s="13"/>
      <c r="F10813" s="13"/>
    </row>
    <row r="10814" spans="1:6">
      <c r="A10814" s="112"/>
      <c r="B10814" s="12"/>
      <c r="C10814" s="13"/>
      <c r="D10814" s="13"/>
      <c r="E10814" s="13"/>
      <c r="F10814" s="13"/>
    </row>
    <row r="10815" spans="1:6">
      <c r="A10815" s="112"/>
      <c r="B10815" s="12"/>
      <c r="C10815" s="13"/>
      <c r="D10815" s="13"/>
      <c r="E10815" s="13"/>
      <c r="F10815" s="13"/>
    </row>
    <row r="10816" spans="1:6">
      <c r="A10816" s="112"/>
      <c r="B10816" s="12"/>
      <c r="C10816" s="13"/>
      <c r="D10816" s="13"/>
      <c r="E10816" s="13"/>
      <c r="F10816" s="13"/>
    </row>
    <row r="10817" spans="1:6">
      <c r="A10817" s="112"/>
      <c r="B10817" s="12"/>
      <c r="C10817" s="13"/>
      <c r="D10817" s="13"/>
      <c r="E10817" s="13"/>
      <c r="F10817" s="13"/>
    </row>
    <row r="10818" spans="1:6">
      <c r="A10818" s="112"/>
      <c r="B10818" s="12"/>
      <c r="C10818" s="13"/>
      <c r="D10818" s="13"/>
      <c r="E10818" s="13"/>
      <c r="F10818" s="13"/>
    </row>
    <row r="10819" spans="1:6">
      <c r="A10819" s="112"/>
      <c r="B10819" s="12"/>
      <c r="C10819" s="13"/>
      <c r="D10819" s="13"/>
      <c r="E10819" s="13"/>
      <c r="F10819" s="13"/>
    </row>
    <row r="10820" spans="1:6">
      <c r="A10820" s="112"/>
      <c r="B10820" s="12"/>
      <c r="C10820" s="13"/>
      <c r="D10820" s="13"/>
      <c r="E10820" s="13"/>
      <c r="F10820" s="13"/>
    </row>
    <row r="10821" spans="1:6">
      <c r="A10821" s="112"/>
      <c r="B10821" s="12"/>
      <c r="C10821" s="13"/>
      <c r="D10821" s="13"/>
      <c r="E10821" s="13"/>
      <c r="F10821" s="13"/>
    </row>
    <row r="10822" spans="1:6">
      <c r="A10822" s="112"/>
      <c r="B10822" s="12"/>
      <c r="C10822" s="13"/>
      <c r="D10822" s="13"/>
      <c r="E10822" s="13"/>
      <c r="F10822" s="13"/>
    </row>
    <row r="10823" spans="1:6">
      <c r="A10823" s="112"/>
      <c r="B10823" s="12"/>
      <c r="C10823" s="13"/>
      <c r="D10823" s="13"/>
      <c r="E10823" s="13"/>
      <c r="F10823" s="13"/>
    </row>
    <row r="10824" spans="1:6">
      <c r="A10824" s="112"/>
      <c r="B10824" s="12"/>
      <c r="C10824" s="13"/>
      <c r="D10824" s="13"/>
      <c r="E10824" s="13"/>
      <c r="F10824" s="13"/>
    </row>
    <row r="10825" spans="1:6">
      <c r="A10825" s="112"/>
      <c r="B10825" s="12"/>
      <c r="C10825" s="13"/>
      <c r="D10825" s="13"/>
      <c r="E10825" s="13"/>
      <c r="F10825" s="13"/>
    </row>
    <row r="10826" spans="1:6">
      <c r="A10826" s="112"/>
      <c r="B10826" s="12"/>
      <c r="C10826" s="13"/>
      <c r="D10826" s="13"/>
      <c r="E10826" s="13"/>
      <c r="F10826" s="13"/>
    </row>
    <row r="10827" spans="1:6">
      <c r="A10827" s="112"/>
      <c r="B10827" s="12"/>
      <c r="C10827" s="13"/>
      <c r="D10827" s="13"/>
      <c r="E10827" s="13"/>
      <c r="F10827" s="13"/>
    </row>
    <row r="10828" spans="1:6">
      <c r="A10828" s="112"/>
      <c r="B10828" s="12"/>
      <c r="C10828" s="13"/>
      <c r="D10828" s="13"/>
      <c r="E10828" s="13"/>
      <c r="F10828" s="13"/>
    </row>
    <row r="10829" spans="1:6">
      <c r="A10829" s="112"/>
      <c r="B10829" s="12"/>
      <c r="C10829" s="13"/>
      <c r="D10829" s="13"/>
      <c r="E10829" s="13"/>
      <c r="F10829" s="13"/>
    </row>
    <row r="10830" spans="1:6">
      <c r="A10830" s="112"/>
      <c r="B10830" s="12"/>
      <c r="C10830" s="13"/>
      <c r="D10830" s="13"/>
      <c r="E10830" s="13"/>
      <c r="F10830" s="13"/>
    </row>
    <row r="10831" spans="1:6">
      <c r="A10831" s="112"/>
      <c r="B10831" s="12"/>
      <c r="C10831" s="13"/>
      <c r="D10831" s="13"/>
      <c r="E10831" s="13"/>
      <c r="F10831" s="13"/>
    </row>
    <row r="10832" spans="1:6">
      <c r="A10832" s="112"/>
      <c r="B10832" s="12"/>
      <c r="C10832" s="13"/>
      <c r="D10832" s="13"/>
      <c r="E10832" s="13"/>
      <c r="F10832" s="13"/>
    </row>
    <row r="10833" spans="1:6">
      <c r="A10833" s="112"/>
      <c r="B10833" s="12"/>
      <c r="C10833" s="13"/>
      <c r="D10833" s="13"/>
      <c r="E10833" s="13"/>
      <c r="F10833" s="13"/>
    </row>
    <row r="10834" spans="1:6">
      <c r="A10834" s="112"/>
      <c r="B10834" s="12"/>
      <c r="C10834" s="13"/>
      <c r="D10834" s="13"/>
      <c r="E10834" s="13"/>
      <c r="F10834" s="13"/>
    </row>
    <row r="10835" spans="1:6">
      <c r="A10835" s="112"/>
      <c r="B10835" s="12"/>
      <c r="C10835" s="13"/>
      <c r="D10835" s="13"/>
      <c r="E10835" s="13"/>
      <c r="F10835" s="13"/>
    </row>
    <row r="10836" spans="1:6">
      <c r="A10836" s="112"/>
      <c r="B10836" s="12"/>
      <c r="C10836" s="13"/>
      <c r="D10836" s="13"/>
      <c r="E10836" s="13"/>
      <c r="F10836" s="13"/>
    </row>
    <row r="10837" spans="1:6">
      <c r="A10837" s="112"/>
      <c r="B10837" s="12"/>
      <c r="C10837" s="13"/>
      <c r="D10837" s="13"/>
      <c r="E10837" s="13"/>
      <c r="F10837" s="13"/>
    </row>
    <row r="10838" spans="1:6">
      <c r="A10838" s="112"/>
      <c r="B10838" s="12"/>
      <c r="C10838" s="13"/>
      <c r="D10838" s="13"/>
      <c r="E10838" s="13"/>
      <c r="F10838" s="13"/>
    </row>
    <row r="10839" spans="1:6">
      <c r="A10839" s="112"/>
      <c r="B10839" s="12"/>
      <c r="C10839" s="13"/>
      <c r="D10839" s="13"/>
      <c r="E10839" s="13"/>
      <c r="F10839" s="13"/>
    </row>
    <row r="10840" spans="1:6">
      <c r="A10840" s="112"/>
      <c r="B10840" s="12"/>
      <c r="C10840" s="13"/>
      <c r="D10840" s="13"/>
      <c r="E10840" s="13"/>
      <c r="F10840" s="13"/>
    </row>
    <row r="10841" spans="1:6">
      <c r="A10841" s="112"/>
      <c r="B10841" s="12"/>
      <c r="C10841" s="13"/>
      <c r="D10841" s="13"/>
      <c r="E10841" s="13"/>
      <c r="F10841" s="13"/>
    </row>
    <row r="10842" spans="1:6">
      <c r="A10842" s="112"/>
      <c r="B10842" s="12"/>
      <c r="C10842" s="13"/>
      <c r="D10842" s="13"/>
      <c r="E10842" s="13"/>
      <c r="F10842" s="13"/>
    </row>
    <row r="10843" spans="1:6">
      <c r="A10843" s="112"/>
      <c r="B10843" s="12"/>
      <c r="C10843" s="13"/>
      <c r="D10843" s="13"/>
      <c r="E10843" s="13"/>
      <c r="F10843" s="13"/>
    </row>
    <row r="10844" spans="1:6">
      <c r="A10844" s="112"/>
      <c r="B10844" s="12"/>
      <c r="C10844" s="13"/>
      <c r="D10844" s="13"/>
      <c r="E10844" s="13"/>
      <c r="F10844" s="13"/>
    </row>
    <row r="10845" spans="1:6">
      <c r="A10845" s="112"/>
      <c r="B10845" s="12"/>
      <c r="C10845" s="13"/>
      <c r="D10845" s="13"/>
      <c r="E10845" s="13"/>
      <c r="F10845" s="13"/>
    </row>
    <row r="10846" spans="1:6">
      <c r="A10846" s="112"/>
      <c r="B10846" s="12"/>
      <c r="C10846" s="13"/>
      <c r="D10846" s="13"/>
      <c r="E10846" s="13"/>
      <c r="F10846" s="13"/>
    </row>
    <row r="10847" spans="1:6">
      <c r="A10847" s="112"/>
      <c r="B10847" s="12"/>
      <c r="C10847" s="13"/>
      <c r="D10847" s="13"/>
      <c r="E10847" s="13"/>
      <c r="F10847" s="13"/>
    </row>
    <row r="10848" spans="1:6">
      <c r="A10848" s="112"/>
      <c r="B10848" s="12"/>
      <c r="C10848" s="13"/>
      <c r="D10848" s="13"/>
      <c r="E10848" s="13"/>
      <c r="F10848" s="13"/>
    </row>
    <row r="10849" spans="1:6">
      <c r="A10849" s="112"/>
      <c r="B10849" s="12"/>
      <c r="C10849" s="13"/>
      <c r="D10849" s="13"/>
      <c r="E10849" s="13"/>
      <c r="F10849" s="13"/>
    </row>
    <row r="10850" spans="1:6">
      <c r="A10850" s="112"/>
      <c r="B10850" s="12"/>
      <c r="C10850" s="13"/>
      <c r="D10850" s="13"/>
      <c r="E10850" s="13"/>
      <c r="F10850" s="13"/>
    </row>
    <row r="10851" spans="1:6">
      <c r="A10851" s="112"/>
      <c r="B10851" s="12"/>
      <c r="C10851" s="13"/>
      <c r="D10851" s="13"/>
      <c r="E10851" s="13"/>
      <c r="F10851" s="13"/>
    </row>
    <row r="10852" spans="1:6">
      <c r="A10852" s="112"/>
      <c r="B10852" s="12"/>
      <c r="C10852" s="13"/>
      <c r="D10852" s="13"/>
      <c r="E10852" s="13"/>
      <c r="F10852" s="13"/>
    </row>
    <row r="10853" spans="1:6">
      <c r="A10853" s="112"/>
      <c r="B10853" s="12"/>
      <c r="C10853" s="13"/>
      <c r="D10853" s="13"/>
      <c r="E10853" s="13"/>
      <c r="F10853" s="13"/>
    </row>
    <row r="10854" spans="1:6">
      <c r="A10854" s="112"/>
      <c r="B10854" s="12"/>
      <c r="C10854" s="13"/>
      <c r="D10854" s="13"/>
      <c r="E10854" s="13"/>
      <c r="F10854" s="13"/>
    </row>
    <row r="10855" spans="1:6">
      <c r="A10855" s="112"/>
      <c r="B10855" s="12"/>
      <c r="C10855" s="13"/>
      <c r="D10855" s="13"/>
      <c r="E10855" s="13"/>
      <c r="F10855" s="13"/>
    </row>
    <row r="10856" spans="1:6">
      <c r="A10856" s="112"/>
      <c r="B10856" s="12"/>
      <c r="C10856" s="13"/>
      <c r="D10856" s="13"/>
      <c r="E10856" s="13"/>
      <c r="F10856" s="13"/>
    </row>
    <row r="10857" spans="1:6">
      <c r="A10857" s="112"/>
      <c r="B10857" s="12"/>
      <c r="C10857" s="13"/>
      <c r="D10857" s="13"/>
      <c r="E10857" s="13"/>
      <c r="F10857" s="13"/>
    </row>
    <row r="10858" spans="1:6">
      <c r="A10858" s="112"/>
      <c r="B10858" s="12"/>
      <c r="C10858" s="13"/>
      <c r="D10858" s="13"/>
      <c r="E10858" s="13"/>
      <c r="F10858" s="13"/>
    </row>
    <row r="10859" spans="1:6">
      <c r="A10859" s="112"/>
      <c r="B10859" s="12"/>
      <c r="C10859" s="13"/>
      <c r="D10859" s="13"/>
      <c r="E10859" s="13"/>
      <c r="F10859" s="13"/>
    </row>
    <row r="10860" spans="1:6">
      <c r="A10860" s="112"/>
      <c r="B10860" s="12"/>
      <c r="C10860" s="13"/>
      <c r="D10860" s="13"/>
      <c r="E10860" s="13"/>
      <c r="F10860" s="13"/>
    </row>
    <row r="10861" spans="1:6">
      <c r="A10861" s="112"/>
      <c r="B10861" s="12"/>
      <c r="C10861" s="13"/>
      <c r="D10861" s="13"/>
      <c r="E10861" s="13"/>
      <c r="F10861" s="13"/>
    </row>
    <row r="10862" spans="1:6">
      <c r="A10862" s="112"/>
      <c r="B10862" s="12"/>
      <c r="C10862" s="13"/>
      <c r="D10862" s="13"/>
      <c r="E10862" s="13"/>
      <c r="F10862" s="13"/>
    </row>
    <row r="10863" spans="1:6">
      <c r="A10863" s="112"/>
      <c r="B10863" s="12"/>
      <c r="C10863" s="13"/>
      <c r="D10863" s="13"/>
      <c r="E10863" s="13"/>
      <c r="F10863" s="13"/>
    </row>
    <row r="10864" spans="1:6">
      <c r="A10864" s="112"/>
      <c r="B10864" s="12"/>
      <c r="C10864" s="13"/>
      <c r="D10864" s="13"/>
      <c r="E10864" s="13"/>
      <c r="F10864" s="13"/>
    </row>
    <row r="10865" spans="1:6">
      <c r="A10865" s="112"/>
      <c r="B10865" s="12"/>
      <c r="C10865" s="13"/>
      <c r="D10865" s="13"/>
      <c r="E10865" s="13"/>
      <c r="F10865" s="13"/>
    </row>
    <row r="10866" spans="1:6">
      <c r="A10866" s="112"/>
      <c r="B10866" s="12"/>
      <c r="C10866" s="13"/>
      <c r="D10866" s="13"/>
      <c r="E10866" s="13"/>
      <c r="F10866" s="13"/>
    </row>
    <row r="10867" spans="1:6">
      <c r="A10867" s="112"/>
      <c r="B10867" s="12"/>
      <c r="C10867" s="13"/>
      <c r="D10867" s="13"/>
      <c r="E10867" s="13"/>
      <c r="F10867" s="13"/>
    </row>
    <row r="10868" spans="1:6">
      <c r="A10868" s="112"/>
      <c r="B10868" s="12"/>
      <c r="C10868" s="13"/>
      <c r="D10868" s="13"/>
      <c r="E10868" s="13"/>
      <c r="F10868" s="13"/>
    </row>
    <row r="10869" spans="1:6">
      <c r="A10869" s="112"/>
      <c r="B10869" s="12"/>
      <c r="C10869" s="13"/>
      <c r="D10869" s="13"/>
      <c r="E10869" s="13"/>
      <c r="F10869" s="13"/>
    </row>
    <row r="10870" spans="1:6">
      <c r="A10870" s="112"/>
      <c r="B10870" s="12"/>
      <c r="C10870" s="13"/>
      <c r="D10870" s="13"/>
      <c r="E10870" s="13"/>
      <c r="F10870" s="13"/>
    </row>
    <row r="10871" spans="1:6">
      <c r="A10871" s="112"/>
      <c r="B10871" s="12"/>
      <c r="C10871" s="13"/>
      <c r="D10871" s="13"/>
      <c r="E10871" s="13"/>
      <c r="F10871" s="13"/>
    </row>
    <row r="10872" spans="1:6">
      <c r="A10872" s="112"/>
      <c r="B10872" s="12"/>
      <c r="C10872" s="13"/>
      <c r="D10872" s="13"/>
      <c r="E10872" s="13"/>
      <c r="F10872" s="13"/>
    </row>
    <row r="10873" spans="1:6">
      <c r="A10873" s="112"/>
      <c r="B10873" s="12"/>
      <c r="C10873" s="13"/>
      <c r="D10873" s="13"/>
      <c r="E10873" s="13"/>
      <c r="F10873" s="13"/>
    </row>
    <row r="10874" spans="1:6">
      <c r="A10874" s="112"/>
      <c r="B10874" s="12"/>
      <c r="C10874" s="13"/>
      <c r="D10874" s="13"/>
      <c r="E10874" s="13"/>
      <c r="F10874" s="13"/>
    </row>
    <row r="10875" spans="1:6">
      <c r="A10875" s="112"/>
      <c r="B10875" s="12"/>
      <c r="C10875" s="13"/>
      <c r="D10875" s="13"/>
      <c r="E10875" s="13"/>
      <c r="F10875" s="13"/>
    </row>
    <row r="10876" spans="1:6">
      <c r="A10876" s="112"/>
      <c r="B10876" s="12"/>
      <c r="C10876" s="13"/>
      <c r="D10876" s="13"/>
      <c r="E10876" s="13"/>
      <c r="F10876" s="13"/>
    </row>
    <row r="10877" spans="1:6">
      <c r="A10877" s="112"/>
      <c r="B10877" s="12"/>
      <c r="C10877" s="13"/>
      <c r="D10877" s="13"/>
      <c r="E10877" s="13"/>
      <c r="F10877" s="13"/>
    </row>
    <row r="10878" spans="1:6">
      <c r="A10878" s="112"/>
      <c r="B10878" s="12"/>
      <c r="C10878" s="13"/>
      <c r="D10878" s="13"/>
      <c r="E10878" s="13"/>
      <c r="F10878" s="13"/>
    </row>
    <row r="10879" spans="1:6">
      <c r="A10879" s="112"/>
      <c r="B10879" s="12"/>
      <c r="C10879" s="13"/>
      <c r="D10879" s="13"/>
      <c r="E10879" s="13"/>
      <c r="F10879" s="13"/>
    </row>
    <row r="10880" spans="1:6">
      <c r="A10880" s="112"/>
      <c r="B10880" s="12"/>
      <c r="C10880" s="13"/>
      <c r="D10880" s="13"/>
      <c r="E10880" s="13"/>
      <c r="F10880" s="13"/>
    </row>
    <row r="10881" spans="1:6">
      <c r="A10881" s="112"/>
      <c r="B10881" s="12"/>
      <c r="C10881" s="13"/>
      <c r="D10881" s="13"/>
      <c r="E10881" s="13"/>
      <c r="F10881" s="13"/>
    </row>
    <row r="10882" spans="1:6">
      <c r="A10882" s="112"/>
      <c r="B10882" s="12"/>
      <c r="C10882" s="13"/>
      <c r="D10882" s="13"/>
      <c r="E10882" s="13"/>
      <c r="F10882" s="13"/>
    </row>
    <row r="10883" spans="1:6">
      <c r="A10883" s="112"/>
      <c r="B10883" s="12"/>
      <c r="C10883" s="13"/>
      <c r="D10883" s="13"/>
      <c r="E10883" s="13"/>
      <c r="F10883" s="13"/>
    </row>
    <row r="10884" spans="1:6">
      <c r="A10884" s="112"/>
      <c r="B10884" s="12"/>
      <c r="C10884" s="13"/>
      <c r="D10884" s="13"/>
      <c r="E10884" s="13"/>
      <c r="F10884" s="13"/>
    </row>
    <row r="10885" spans="1:6">
      <c r="A10885" s="112"/>
      <c r="B10885" s="12"/>
      <c r="C10885" s="13"/>
      <c r="D10885" s="13"/>
      <c r="E10885" s="13"/>
      <c r="F10885" s="13"/>
    </row>
    <row r="10886" spans="1:6">
      <c r="A10886" s="112"/>
      <c r="B10886" s="12"/>
      <c r="C10886" s="13"/>
      <c r="D10886" s="13"/>
      <c r="E10886" s="13"/>
      <c r="F10886" s="13"/>
    </row>
    <row r="10887" spans="1:6">
      <c r="A10887" s="112"/>
      <c r="B10887" s="12"/>
      <c r="C10887" s="13"/>
      <c r="D10887" s="13"/>
      <c r="E10887" s="13"/>
      <c r="F10887" s="13"/>
    </row>
    <row r="10888" spans="1:6">
      <c r="A10888" s="112"/>
      <c r="B10888" s="12"/>
      <c r="C10888" s="13"/>
      <c r="D10888" s="13"/>
      <c r="E10888" s="13"/>
      <c r="F10888" s="13"/>
    </row>
    <row r="10889" spans="1:6">
      <c r="A10889" s="112"/>
      <c r="B10889" s="12"/>
      <c r="C10889" s="13"/>
      <c r="D10889" s="13"/>
      <c r="E10889" s="13"/>
      <c r="F10889" s="13"/>
    </row>
    <row r="10890" spans="1:6">
      <c r="A10890" s="112"/>
      <c r="B10890" s="12"/>
      <c r="C10890" s="13"/>
      <c r="D10890" s="13"/>
      <c r="E10890" s="13"/>
      <c r="F10890" s="13"/>
    </row>
    <row r="10891" spans="1:6">
      <c r="A10891" s="112"/>
      <c r="B10891" s="12"/>
      <c r="C10891" s="13"/>
      <c r="D10891" s="13"/>
      <c r="E10891" s="13"/>
      <c r="F10891" s="13"/>
    </row>
    <row r="10892" spans="1:6">
      <c r="A10892" s="112"/>
      <c r="B10892" s="12"/>
      <c r="C10892" s="13"/>
      <c r="D10892" s="13"/>
      <c r="E10892" s="13"/>
      <c r="F10892" s="13"/>
    </row>
    <row r="10893" spans="1:6">
      <c r="A10893" s="112"/>
      <c r="B10893" s="12"/>
      <c r="C10893" s="13"/>
      <c r="D10893" s="13"/>
      <c r="E10893" s="13"/>
      <c r="F10893" s="13"/>
    </row>
    <row r="10894" spans="1:6">
      <c r="A10894" s="112"/>
      <c r="B10894" s="12"/>
      <c r="C10894" s="13"/>
      <c r="D10894" s="13"/>
      <c r="E10894" s="13"/>
      <c r="F10894" s="13"/>
    </row>
    <row r="10895" spans="1:6">
      <c r="A10895" s="112"/>
      <c r="B10895" s="12"/>
      <c r="C10895" s="13"/>
      <c r="D10895" s="13"/>
      <c r="E10895" s="13"/>
      <c r="F10895" s="13"/>
    </row>
    <row r="10896" spans="1:6">
      <c r="A10896" s="112"/>
      <c r="B10896" s="12"/>
      <c r="C10896" s="13"/>
      <c r="D10896" s="13"/>
      <c r="E10896" s="13"/>
      <c r="F10896" s="13"/>
    </row>
    <row r="10897" spans="1:6">
      <c r="A10897" s="112"/>
      <c r="B10897" s="12"/>
      <c r="C10897" s="13"/>
      <c r="D10897" s="13"/>
      <c r="E10897" s="13"/>
      <c r="F10897" s="13"/>
    </row>
    <row r="10898" spans="1:6">
      <c r="A10898" s="112"/>
      <c r="B10898" s="12"/>
      <c r="C10898" s="13"/>
      <c r="D10898" s="13"/>
      <c r="E10898" s="13"/>
      <c r="F10898" s="13"/>
    </row>
    <row r="10899" spans="1:6">
      <c r="A10899" s="112"/>
      <c r="B10899" s="12"/>
      <c r="C10899" s="13"/>
      <c r="D10899" s="13"/>
      <c r="E10899" s="13"/>
      <c r="F10899" s="13"/>
    </row>
    <row r="10900" spans="1:6">
      <c r="A10900" s="112"/>
      <c r="B10900" s="12"/>
      <c r="C10900" s="13"/>
      <c r="D10900" s="13"/>
      <c r="E10900" s="13"/>
      <c r="F10900" s="13"/>
    </row>
    <row r="10901" spans="1:6">
      <c r="A10901" s="112"/>
      <c r="B10901" s="12"/>
      <c r="C10901" s="13"/>
      <c r="D10901" s="13"/>
      <c r="E10901" s="13"/>
      <c r="F10901" s="13"/>
    </row>
    <row r="10902" spans="1:6">
      <c r="A10902" s="112"/>
      <c r="B10902" s="12"/>
      <c r="C10902" s="13"/>
      <c r="D10902" s="13"/>
      <c r="E10902" s="13"/>
      <c r="F10902" s="13"/>
    </row>
    <row r="10903" spans="1:6">
      <c r="A10903" s="112"/>
      <c r="B10903" s="12"/>
      <c r="C10903" s="13"/>
      <c r="D10903" s="13"/>
      <c r="E10903" s="13"/>
      <c r="F10903" s="13"/>
    </row>
    <row r="10904" spans="1:6">
      <c r="A10904" s="112"/>
      <c r="B10904" s="12"/>
      <c r="C10904" s="13"/>
      <c r="D10904" s="13"/>
      <c r="E10904" s="13"/>
      <c r="F10904" s="13"/>
    </row>
    <row r="10905" spans="1:6">
      <c r="A10905" s="112"/>
      <c r="B10905" s="12"/>
      <c r="C10905" s="13"/>
      <c r="D10905" s="13"/>
      <c r="E10905" s="13"/>
      <c r="F10905" s="13"/>
    </row>
    <row r="10906" spans="1:6">
      <c r="A10906" s="112"/>
      <c r="B10906" s="12"/>
      <c r="C10906" s="13"/>
      <c r="D10906" s="13"/>
      <c r="E10906" s="13"/>
      <c r="F10906" s="13"/>
    </row>
    <row r="10907" spans="1:6">
      <c r="A10907" s="112"/>
      <c r="B10907" s="12"/>
      <c r="C10907" s="13"/>
      <c r="D10907" s="13"/>
      <c r="E10907" s="13"/>
      <c r="F10907" s="13"/>
    </row>
    <row r="10908" spans="1:6">
      <c r="A10908" s="112"/>
      <c r="B10908" s="12"/>
      <c r="C10908" s="13"/>
      <c r="D10908" s="13"/>
      <c r="E10908" s="13"/>
      <c r="F10908" s="13"/>
    </row>
    <row r="10909" spans="1:6">
      <c r="A10909" s="112"/>
      <c r="B10909" s="12"/>
      <c r="C10909" s="13"/>
      <c r="D10909" s="13"/>
      <c r="E10909" s="13"/>
      <c r="F10909" s="13"/>
    </row>
    <row r="10910" spans="1:6">
      <c r="A10910" s="112"/>
      <c r="B10910" s="12"/>
      <c r="C10910" s="13"/>
      <c r="D10910" s="13"/>
      <c r="E10910" s="13"/>
      <c r="F10910" s="13"/>
    </row>
    <row r="10911" spans="1:6">
      <c r="A10911" s="112"/>
      <c r="B10911" s="12"/>
      <c r="C10911" s="13"/>
      <c r="D10911" s="13"/>
      <c r="E10911" s="13"/>
      <c r="F10911" s="13"/>
    </row>
    <row r="10912" spans="1:6">
      <c r="A10912" s="112"/>
      <c r="B10912" s="12"/>
      <c r="C10912" s="13"/>
      <c r="D10912" s="13"/>
      <c r="E10912" s="13"/>
      <c r="F10912" s="13"/>
    </row>
    <row r="10913" spans="1:6">
      <c r="A10913" s="112"/>
      <c r="B10913" s="12"/>
      <c r="C10913" s="13"/>
      <c r="D10913" s="13"/>
      <c r="E10913" s="13"/>
      <c r="F10913" s="13"/>
    </row>
    <row r="10914" spans="1:6">
      <c r="A10914" s="112"/>
      <c r="B10914" s="12"/>
      <c r="C10914" s="13"/>
      <c r="D10914" s="13"/>
      <c r="E10914" s="13"/>
      <c r="F10914" s="13"/>
    </row>
    <row r="10915" spans="1:6">
      <c r="A10915" s="112"/>
      <c r="B10915" s="12"/>
      <c r="C10915" s="13"/>
      <c r="D10915" s="13"/>
      <c r="E10915" s="13"/>
      <c r="F10915" s="13"/>
    </row>
    <row r="10916" spans="1:6">
      <c r="A10916" s="112"/>
      <c r="B10916" s="12"/>
      <c r="C10916" s="13"/>
      <c r="D10916" s="13"/>
      <c r="E10916" s="13"/>
      <c r="F10916" s="13"/>
    </row>
    <row r="10917" spans="1:6">
      <c r="A10917" s="112"/>
      <c r="B10917" s="12"/>
      <c r="C10917" s="13"/>
      <c r="D10917" s="13"/>
      <c r="E10917" s="13"/>
      <c r="F10917" s="13"/>
    </row>
    <row r="10918" spans="1:6">
      <c r="A10918" s="112"/>
      <c r="B10918" s="12"/>
      <c r="C10918" s="13"/>
      <c r="D10918" s="13"/>
      <c r="E10918" s="13"/>
      <c r="F10918" s="13"/>
    </row>
    <row r="10919" spans="1:6">
      <c r="A10919" s="112"/>
      <c r="B10919" s="12"/>
      <c r="C10919" s="13"/>
      <c r="D10919" s="13"/>
      <c r="E10919" s="13"/>
      <c r="F10919" s="13"/>
    </row>
    <row r="10920" spans="1:6">
      <c r="A10920" s="112"/>
      <c r="B10920" s="12"/>
      <c r="C10920" s="13"/>
      <c r="D10920" s="13"/>
      <c r="E10920" s="13"/>
      <c r="F10920" s="13"/>
    </row>
    <row r="10921" spans="1:6">
      <c r="A10921" s="112"/>
      <c r="B10921" s="12"/>
      <c r="C10921" s="13"/>
      <c r="D10921" s="13"/>
      <c r="E10921" s="13"/>
      <c r="F10921" s="13"/>
    </row>
    <row r="10922" spans="1:6">
      <c r="A10922" s="112"/>
      <c r="B10922" s="12"/>
      <c r="C10922" s="13"/>
      <c r="D10922" s="13"/>
      <c r="E10922" s="13"/>
      <c r="F10922" s="13"/>
    </row>
    <row r="10923" spans="1:6">
      <c r="A10923" s="112"/>
      <c r="B10923" s="12"/>
      <c r="C10923" s="13"/>
      <c r="D10923" s="13"/>
      <c r="E10923" s="13"/>
      <c r="F10923" s="13"/>
    </row>
    <row r="10924" spans="1:6">
      <c r="A10924" s="112"/>
      <c r="B10924" s="12"/>
      <c r="C10924" s="13"/>
      <c r="D10924" s="13"/>
      <c r="E10924" s="13"/>
      <c r="F10924" s="13"/>
    </row>
    <row r="10925" spans="1:6">
      <c r="A10925" s="112"/>
      <c r="B10925" s="12"/>
      <c r="C10925" s="13"/>
      <c r="D10925" s="13"/>
      <c r="E10925" s="13"/>
      <c r="F10925" s="13"/>
    </row>
    <row r="10926" spans="1:6">
      <c r="A10926" s="112"/>
      <c r="B10926" s="12"/>
      <c r="C10926" s="13"/>
      <c r="D10926" s="13"/>
      <c r="E10926" s="13"/>
      <c r="F10926" s="13"/>
    </row>
    <row r="10927" spans="1:6">
      <c r="A10927" s="112"/>
      <c r="B10927" s="12"/>
      <c r="C10927" s="13"/>
      <c r="D10927" s="13"/>
      <c r="E10927" s="13"/>
      <c r="F10927" s="13"/>
    </row>
    <row r="10928" spans="1:6">
      <c r="A10928" s="112"/>
      <c r="B10928" s="12"/>
      <c r="C10928" s="13"/>
      <c r="D10928" s="13"/>
      <c r="E10928" s="13"/>
      <c r="F10928" s="13"/>
    </row>
    <row r="10929" spans="1:6">
      <c r="A10929" s="112"/>
      <c r="B10929" s="12"/>
      <c r="C10929" s="13"/>
      <c r="D10929" s="13"/>
      <c r="E10929" s="13"/>
      <c r="F10929" s="13"/>
    </row>
    <row r="10930" spans="1:6">
      <c r="A10930" s="112"/>
      <c r="B10930" s="12"/>
      <c r="C10930" s="13"/>
      <c r="D10930" s="13"/>
      <c r="E10930" s="13"/>
      <c r="F10930" s="13"/>
    </row>
    <row r="10931" spans="1:6">
      <c r="A10931" s="112"/>
      <c r="B10931" s="12"/>
      <c r="C10931" s="13"/>
      <c r="D10931" s="13"/>
      <c r="E10931" s="13"/>
      <c r="F10931" s="13"/>
    </row>
    <row r="10932" spans="1:6">
      <c r="A10932" s="112"/>
      <c r="B10932" s="12"/>
      <c r="C10932" s="13"/>
      <c r="D10932" s="13"/>
      <c r="E10932" s="13"/>
      <c r="F10932" s="13"/>
    </row>
    <row r="10933" spans="1:6">
      <c r="A10933" s="112"/>
      <c r="B10933" s="12"/>
      <c r="C10933" s="13"/>
      <c r="D10933" s="13"/>
      <c r="E10933" s="13"/>
      <c r="F10933" s="13"/>
    </row>
    <row r="10934" spans="1:6">
      <c r="A10934" s="112"/>
      <c r="B10934" s="12"/>
      <c r="C10934" s="13"/>
      <c r="D10934" s="13"/>
      <c r="E10934" s="13"/>
      <c r="F10934" s="13"/>
    </row>
    <row r="10935" spans="1:6">
      <c r="A10935" s="112"/>
      <c r="B10935" s="12"/>
      <c r="C10935" s="13"/>
      <c r="D10935" s="13"/>
      <c r="E10935" s="13"/>
      <c r="F10935" s="13"/>
    </row>
    <row r="10936" spans="1:6">
      <c r="A10936" s="112"/>
      <c r="B10936" s="12"/>
      <c r="C10936" s="13"/>
      <c r="D10936" s="13"/>
      <c r="E10936" s="13"/>
      <c r="F10936" s="13"/>
    </row>
    <row r="10937" spans="1:6">
      <c r="A10937" s="112"/>
      <c r="B10937" s="12"/>
      <c r="C10937" s="13"/>
      <c r="D10937" s="13"/>
      <c r="E10937" s="13"/>
      <c r="F10937" s="13"/>
    </row>
    <row r="10938" spans="1:6">
      <c r="A10938" s="112"/>
      <c r="B10938" s="12"/>
      <c r="C10938" s="13"/>
      <c r="D10938" s="13"/>
      <c r="E10938" s="13"/>
      <c r="F10938" s="13"/>
    </row>
    <row r="10939" spans="1:6">
      <c r="A10939" s="112"/>
      <c r="B10939" s="12"/>
      <c r="C10939" s="13"/>
      <c r="D10939" s="13"/>
      <c r="E10939" s="13"/>
      <c r="F10939" s="13"/>
    </row>
    <row r="10940" spans="1:6">
      <c r="A10940" s="112"/>
      <c r="B10940" s="12"/>
      <c r="C10940" s="13"/>
      <c r="D10940" s="13"/>
      <c r="E10940" s="13"/>
      <c r="F10940" s="13"/>
    </row>
    <row r="10941" spans="1:6">
      <c r="A10941" s="112"/>
      <c r="B10941" s="12"/>
      <c r="C10941" s="13"/>
      <c r="D10941" s="13"/>
      <c r="E10941" s="13"/>
      <c r="F10941" s="13"/>
    </row>
    <row r="10942" spans="1:6">
      <c r="A10942" s="112"/>
      <c r="B10942" s="12"/>
      <c r="C10942" s="13"/>
      <c r="D10942" s="13"/>
      <c r="E10942" s="13"/>
      <c r="F10942" s="13"/>
    </row>
    <row r="10943" spans="1:6">
      <c r="A10943" s="112"/>
      <c r="B10943" s="12"/>
      <c r="C10943" s="13"/>
      <c r="D10943" s="13"/>
      <c r="E10943" s="13"/>
      <c r="F10943" s="13"/>
    </row>
    <row r="10944" spans="1:6">
      <c r="A10944" s="112"/>
      <c r="B10944" s="12"/>
      <c r="C10944" s="13"/>
      <c r="D10944" s="13"/>
      <c r="E10944" s="13"/>
      <c r="F10944" s="13"/>
    </row>
    <row r="10945" spans="1:6">
      <c r="A10945" s="112"/>
      <c r="B10945" s="12"/>
      <c r="C10945" s="13"/>
      <c r="D10945" s="13"/>
      <c r="E10945" s="13"/>
      <c r="F10945" s="13"/>
    </row>
    <row r="10946" spans="1:6">
      <c r="A10946" s="112"/>
      <c r="B10946" s="12"/>
      <c r="C10946" s="13"/>
      <c r="D10946" s="13"/>
      <c r="E10946" s="13"/>
      <c r="F10946" s="13"/>
    </row>
    <row r="10947" spans="1:6">
      <c r="A10947" s="112"/>
      <c r="B10947" s="12"/>
      <c r="C10947" s="13"/>
      <c r="D10947" s="13"/>
      <c r="E10947" s="13"/>
      <c r="F10947" s="13"/>
    </row>
    <row r="10948" spans="1:6">
      <c r="A10948" s="112"/>
      <c r="B10948" s="12"/>
      <c r="C10948" s="13"/>
      <c r="D10948" s="13"/>
      <c r="E10948" s="13"/>
      <c r="F10948" s="13"/>
    </row>
    <row r="10949" spans="1:6">
      <c r="A10949" s="112"/>
      <c r="B10949" s="12"/>
      <c r="C10949" s="13"/>
      <c r="D10949" s="13"/>
      <c r="E10949" s="13"/>
      <c r="F10949" s="13"/>
    </row>
    <row r="10950" spans="1:6">
      <c r="A10950" s="112"/>
      <c r="B10950" s="12"/>
      <c r="C10950" s="13"/>
      <c r="D10950" s="13"/>
      <c r="E10950" s="13"/>
      <c r="F10950" s="13"/>
    </row>
    <row r="10951" spans="1:6">
      <c r="A10951" s="112"/>
      <c r="B10951" s="12"/>
      <c r="C10951" s="13"/>
      <c r="D10951" s="13"/>
      <c r="E10951" s="13"/>
      <c r="F10951" s="13"/>
    </row>
    <row r="10952" spans="1:6">
      <c r="A10952" s="112"/>
      <c r="B10952" s="12"/>
      <c r="C10952" s="13"/>
      <c r="D10952" s="13"/>
      <c r="E10952" s="13"/>
      <c r="F10952" s="13"/>
    </row>
    <row r="10953" spans="1:6">
      <c r="A10953" s="112"/>
      <c r="B10953" s="12"/>
      <c r="C10953" s="13"/>
      <c r="D10953" s="13"/>
      <c r="E10953" s="13"/>
      <c r="F10953" s="13"/>
    </row>
    <row r="10954" spans="1:6">
      <c r="A10954" s="112"/>
      <c r="B10954" s="12"/>
      <c r="C10954" s="13"/>
      <c r="D10954" s="13"/>
      <c r="E10954" s="13"/>
      <c r="F10954" s="13"/>
    </row>
    <row r="10955" spans="1:6">
      <c r="A10955" s="112"/>
      <c r="B10955" s="12"/>
      <c r="C10955" s="13"/>
      <c r="D10955" s="13"/>
      <c r="E10955" s="13"/>
      <c r="F10955" s="13"/>
    </row>
    <row r="10956" spans="1:6">
      <c r="A10956" s="112"/>
      <c r="B10956" s="12"/>
      <c r="C10956" s="13"/>
      <c r="D10956" s="13"/>
      <c r="E10956" s="13"/>
      <c r="F10956" s="13"/>
    </row>
    <row r="10957" spans="1:6">
      <c r="A10957" s="112"/>
      <c r="B10957" s="12"/>
      <c r="C10957" s="13"/>
      <c r="D10957" s="13"/>
      <c r="E10957" s="13"/>
      <c r="F10957" s="13"/>
    </row>
    <row r="10958" spans="1:6">
      <c r="A10958" s="112"/>
      <c r="B10958" s="12"/>
      <c r="C10958" s="13"/>
      <c r="D10958" s="13"/>
      <c r="E10958" s="13"/>
      <c r="F10958" s="13"/>
    </row>
    <row r="10959" spans="1:6">
      <c r="A10959" s="112"/>
      <c r="B10959" s="12"/>
      <c r="C10959" s="13"/>
      <c r="D10959" s="13"/>
      <c r="E10959" s="13"/>
      <c r="F10959" s="13"/>
    </row>
    <row r="10960" spans="1:6">
      <c r="A10960" s="112"/>
      <c r="B10960" s="12"/>
      <c r="C10960" s="13"/>
      <c r="D10960" s="13"/>
      <c r="E10960" s="13"/>
      <c r="F10960" s="13"/>
    </row>
    <row r="10961" spans="1:6">
      <c r="A10961" s="112"/>
      <c r="B10961" s="12"/>
      <c r="C10961" s="13"/>
      <c r="D10961" s="13"/>
      <c r="E10961" s="13"/>
      <c r="F10961" s="13"/>
    </row>
    <row r="10962" spans="1:6">
      <c r="A10962" s="112"/>
      <c r="B10962" s="12"/>
      <c r="C10962" s="13"/>
      <c r="D10962" s="13"/>
      <c r="E10962" s="13"/>
      <c r="F10962" s="13"/>
    </row>
    <row r="10963" spans="1:6">
      <c r="A10963" s="112"/>
      <c r="B10963" s="12"/>
      <c r="C10963" s="13"/>
      <c r="D10963" s="13"/>
      <c r="E10963" s="13"/>
      <c r="F10963" s="13"/>
    </row>
    <row r="10964" spans="1:6">
      <c r="A10964" s="112"/>
      <c r="B10964" s="12"/>
      <c r="C10964" s="13"/>
      <c r="D10964" s="13"/>
      <c r="E10964" s="13"/>
      <c r="F10964" s="13"/>
    </row>
    <row r="10965" spans="1:6">
      <c r="A10965" s="112"/>
      <c r="B10965" s="12"/>
      <c r="C10965" s="13"/>
      <c r="D10965" s="13"/>
      <c r="E10965" s="13"/>
      <c r="F10965" s="13"/>
    </row>
    <row r="10966" spans="1:6">
      <c r="A10966" s="112"/>
      <c r="B10966" s="12"/>
      <c r="C10966" s="13"/>
      <c r="D10966" s="13"/>
      <c r="E10966" s="13"/>
      <c r="F10966" s="13"/>
    </row>
    <row r="10967" spans="1:6">
      <c r="A10967" s="112"/>
      <c r="B10967" s="12"/>
      <c r="C10967" s="13"/>
      <c r="D10967" s="13"/>
      <c r="E10967" s="13"/>
      <c r="F10967" s="13"/>
    </row>
    <row r="10968" spans="1:6">
      <c r="A10968" s="112"/>
      <c r="B10968" s="12"/>
      <c r="C10968" s="13"/>
      <c r="D10968" s="13"/>
      <c r="E10968" s="13"/>
      <c r="F10968" s="13"/>
    </row>
    <row r="10969" spans="1:6">
      <c r="A10969" s="112"/>
      <c r="B10969" s="12"/>
      <c r="C10969" s="13"/>
      <c r="D10969" s="13"/>
      <c r="E10969" s="13"/>
      <c r="F10969" s="13"/>
    </row>
    <row r="10970" spans="1:6">
      <c r="A10970" s="112"/>
      <c r="B10970" s="12"/>
      <c r="C10970" s="13"/>
      <c r="D10970" s="13"/>
      <c r="E10970" s="13"/>
      <c r="F10970" s="13"/>
    </row>
    <row r="10971" spans="1:6">
      <c r="A10971" s="112"/>
      <c r="B10971" s="12"/>
      <c r="C10971" s="13"/>
      <c r="D10971" s="13"/>
      <c r="E10971" s="13"/>
      <c r="F10971" s="13"/>
    </row>
    <row r="10972" spans="1:6">
      <c r="A10972" s="112"/>
      <c r="B10972" s="12"/>
      <c r="C10972" s="13"/>
      <c r="D10972" s="13"/>
      <c r="E10972" s="13"/>
      <c r="F10972" s="13"/>
    </row>
    <row r="10973" spans="1:6">
      <c r="A10973" s="112"/>
      <c r="B10973" s="12"/>
      <c r="C10973" s="13"/>
      <c r="D10973" s="13"/>
      <c r="E10973" s="13"/>
      <c r="F10973" s="13"/>
    </row>
    <row r="10974" spans="1:6">
      <c r="A10974" s="112"/>
      <c r="B10974" s="12"/>
      <c r="C10974" s="13"/>
      <c r="D10974" s="13"/>
      <c r="E10974" s="13"/>
      <c r="F10974" s="13"/>
    </row>
    <row r="10975" spans="1:6">
      <c r="A10975" s="112"/>
      <c r="B10975" s="12"/>
      <c r="C10975" s="13"/>
      <c r="D10975" s="13"/>
      <c r="E10975" s="13"/>
      <c r="F10975" s="13"/>
    </row>
    <row r="10976" spans="1:6">
      <c r="A10976" s="112"/>
      <c r="B10976" s="12"/>
      <c r="C10976" s="13"/>
      <c r="D10976" s="13"/>
      <c r="E10976" s="13"/>
      <c r="F10976" s="13"/>
    </row>
    <row r="10977" spans="1:6">
      <c r="A10977" s="112"/>
      <c r="B10977" s="12"/>
      <c r="C10977" s="13"/>
      <c r="D10977" s="13"/>
      <c r="E10977" s="13"/>
      <c r="F10977" s="13"/>
    </row>
    <row r="10978" spans="1:6">
      <c r="A10978" s="112"/>
      <c r="B10978" s="12"/>
      <c r="C10978" s="13"/>
      <c r="D10978" s="13"/>
      <c r="E10978" s="13"/>
      <c r="F10978" s="13"/>
    </row>
    <row r="10979" spans="1:6">
      <c r="A10979" s="112"/>
      <c r="B10979" s="12"/>
      <c r="C10979" s="13"/>
      <c r="D10979" s="13"/>
      <c r="E10979" s="13"/>
      <c r="F10979" s="13"/>
    </row>
    <row r="10980" spans="1:6">
      <c r="A10980" s="112"/>
      <c r="B10980" s="12"/>
      <c r="C10980" s="13"/>
      <c r="D10980" s="13"/>
      <c r="E10980" s="13"/>
      <c r="F10980" s="13"/>
    </row>
    <row r="10981" spans="1:6">
      <c r="A10981" s="112"/>
      <c r="B10981" s="12"/>
      <c r="C10981" s="13"/>
      <c r="D10981" s="13"/>
      <c r="E10981" s="13"/>
      <c r="F10981" s="13"/>
    </row>
    <row r="10982" spans="1:6">
      <c r="A10982" s="112"/>
      <c r="B10982" s="12"/>
      <c r="C10982" s="13"/>
      <c r="D10982" s="13"/>
      <c r="E10982" s="13"/>
      <c r="F10982" s="13"/>
    </row>
    <row r="10983" spans="1:6">
      <c r="A10983" s="112"/>
      <c r="B10983" s="12"/>
      <c r="C10983" s="13"/>
      <c r="D10983" s="13"/>
      <c r="E10983" s="13"/>
      <c r="F10983" s="13"/>
    </row>
    <row r="10984" spans="1:6">
      <c r="A10984" s="112"/>
      <c r="B10984" s="12"/>
      <c r="C10984" s="13"/>
      <c r="D10984" s="13"/>
      <c r="E10984" s="13"/>
      <c r="F10984" s="13"/>
    </row>
    <row r="10985" spans="1:6">
      <c r="A10985" s="112"/>
      <c r="B10985" s="12"/>
      <c r="C10985" s="13"/>
      <c r="D10985" s="13"/>
      <c r="E10985" s="13"/>
      <c r="F10985" s="13"/>
    </row>
    <row r="10986" spans="1:6">
      <c r="A10986" s="112"/>
      <c r="B10986" s="12"/>
      <c r="C10986" s="13"/>
      <c r="D10986" s="13"/>
      <c r="E10986" s="13"/>
      <c r="F10986" s="13"/>
    </row>
    <row r="10987" spans="1:6">
      <c r="A10987" s="112"/>
      <c r="B10987" s="12"/>
      <c r="C10987" s="13"/>
      <c r="D10987" s="13"/>
      <c r="E10987" s="13"/>
      <c r="F10987" s="13"/>
    </row>
    <row r="10988" spans="1:6">
      <c r="A10988" s="112"/>
      <c r="B10988" s="12"/>
      <c r="C10988" s="13"/>
      <c r="D10988" s="13"/>
      <c r="E10988" s="13"/>
      <c r="F10988" s="13"/>
    </row>
    <row r="10989" spans="1:6">
      <c r="A10989" s="112"/>
      <c r="B10989" s="12"/>
      <c r="C10989" s="13"/>
      <c r="D10989" s="13"/>
      <c r="E10989" s="13"/>
      <c r="F10989" s="13"/>
    </row>
    <row r="10990" spans="1:6">
      <c r="A10990" s="112"/>
      <c r="B10990" s="12"/>
      <c r="C10990" s="13"/>
      <c r="D10990" s="13"/>
      <c r="E10990" s="13"/>
      <c r="F10990" s="13"/>
    </row>
    <row r="10991" spans="1:6">
      <c r="A10991" s="112"/>
      <c r="B10991" s="12"/>
      <c r="C10991" s="13"/>
      <c r="D10991" s="13"/>
      <c r="E10991" s="13"/>
      <c r="F10991" s="13"/>
    </row>
    <row r="10992" spans="1:6">
      <c r="A10992" s="112"/>
      <c r="B10992" s="12"/>
      <c r="C10992" s="13"/>
      <c r="D10992" s="13"/>
      <c r="E10992" s="13"/>
      <c r="F10992" s="13"/>
    </row>
    <row r="10993" spans="1:6">
      <c r="A10993" s="112"/>
      <c r="B10993" s="12"/>
      <c r="C10993" s="13"/>
      <c r="D10993" s="13"/>
      <c r="E10993" s="13"/>
      <c r="F10993" s="13"/>
    </row>
    <row r="10994" spans="1:6">
      <c r="A10994" s="112"/>
      <c r="B10994" s="12"/>
      <c r="C10994" s="13"/>
      <c r="D10994" s="13"/>
      <c r="E10994" s="13"/>
      <c r="F10994" s="13"/>
    </row>
    <row r="10995" spans="1:6">
      <c r="A10995" s="112"/>
      <c r="B10995" s="12"/>
      <c r="C10995" s="13"/>
      <c r="D10995" s="13"/>
      <c r="E10995" s="13"/>
      <c r="F10995" s="13"/>
    </row>
    <row r="10996" spans="1:6">
      <c r="A10996" s="112"/>
      <c r="B10996" s="12"/>
      <c r="C10996" s="13"/>
      <c r="D10996" s="13"/>
      <c r="E10996" s="13"/>
      <c r="F10996" s="13"/>
    </row>
    <row r="10997" spans="1:6">
      <c r="A10997" s="112"/>
      <c r="B10997" s="12"/>
      <c r="C10997" s="13"/>
      <c r="D10997" s="13"/>
      <c r="E10997" s="13"/>
      <c r="F10997" s="13"/>
    </row>
    <row r="10998" spans="1:6">
      <c r="A10998" s="112"/>
      <c r="B10998" s="12"/>
      <c r="C10998" s="13"/>
      <c r="D10998" s="13"/>
      <c r="E10998" s="13"/>
      <c r="F10998" s="13"/>
    </row>
    <row r="10999" spans="1:6">
      <c r="A10999" s="112"/>
      <c r="B10999" s="12"/>
      <c r="C10999" s="13"/>
      <c r="D10999" s="13"/>
      <c r="E10999" s="13"/>
      <c r="F10999" s="13"/>
    </row>
    <row r="11000" spans="1:6">
      <c r="A11000" s="112"/>
      <c r="B11000" s="12"/>
      <c r="C11000" s="13"/>
      <c r="D11000" s="13"/>
      <c r="E11000" s="13"/>
      <c r="F11000" s="13"/>
    </row>
    <row r="11001" spans="1:6">
      <c r="A11001" s="112"/>
      <c r="B11001" s="12"/>
      <c r="C11001" s="13"/>
      <c r="D11001" s="13"/>
      <c r="E11001" s="13"/>
      <c r="F11001" s="13"/>
    </row>
    <row r="11002" spans="1:6">
      <c r="A11002" s="112"/>
      <c r="B11002" s="12"/>
      <c r="C11002" s="13"/>
      <c r="D11002" s="13"/>
      <c r="E11002" s="13"/>
      <c r="F11002" s="13"/>
    </row>
    <row r="11003" spans="1:6">
      <c r="A11003" s="112"/>
      <c r="B11003" s="12"/>
      <c r="C11003" s="13"/>
      <c r="D11003" s="13"/>
      <c r="E11003" s="13"/>
      <c r="F11003" s="13"/>
    </row>
    <row r="11004" spans="1:6">
      <c r="A11004" s="112"/>
      <c r="B11004" s="12"/>
      <c r="C11004" s="13"/>
      <c r="D11004" s="13"/>
      <c r="E11004" s="13"/>
      <c r="F11004" s="13"/>
    </row>
    <row r="11005" spans="1:6">
      <c r="A11005" s="112"/>
      <c r="B11005" s="12"/>
      <c r="C11005" s="13"/>
      <c r="D11005" s="13"/>
      <c r="E11005" s="13"/>
      <c r="F11005" s="13"/>
    </row>
    <row r="11006" spans="1:6">
      <c r="A11006" s="112"/>
      <c r="B11006" s="12"/>
      <c r="C11006" s="13"/>
      <c r="D11006" s="13"/>
      <c r="E11006" s="13"/>
      <c r="F11006" s="13"/>
    </row>
    <row r="11007" spans="1:6">
      <c r="A11007" s="112"/>
      <c r="B11007" s="12"/>
      <c r="C11007" s="13"/>
      <c r="D11007" s="13"/>
      <c r="E11007" s="13"/>
      <c r="F11007" s="13"/>
    </row>
    <row r="11008" spans="1:6">
      <c r="A11008" s="112"/>
      <c r="B11008" s="12"/>
      <c r="C11008" s="13"/>
      <c r="D11008" s="13"/>
      <c r="E11008" s="13"/>
      <c r="F11008" s="13"/>
    </row>
    <row r="11009" spans="1:6">
      <c r="A11009" s="112"/>
      <c r="B11009" s="12"/>
      <c r="C11009" s="13"/>
      <c r="D11009" s="13"/>
      <c r="E11009" s="13"/>
      <c r="F11009" s="13"/>
    </row>
    <row r="11010" spans="1:6">
      <c r="A11010" s="112"/>
      <c r="B11010" s="12"/>
      <c r="C11010" s="13"/>
      <c r="D11010" s="13"/>
      <c r="E11010" s="13"/>
      <c r="F11010" s="13"/>
    </row>
    <row r="11011" spans="1:6">
      <c r="A11011" s="112"/>
      <c r="B11011" s="12"/>
      <c r="C11011" s="13"/>
      <c r="D11011" s="13"/>
      <c r="E11011" s="13"/>
      <c r="F11011" s="13"/>
    </row>
    <row r="11012" spans="1:6">
      <c r="A11012" s="112"/>
      <c r="B11012" s="12"/>
      <c r="C11012" s="13"/>
      <c r="D11012" s="13"/>
      <c r="E11012" s="13"/>
      <c r="F11012" s="13"/>
    </row>
    <row r="11013" spans="1:6">
      <c r="A11013" s="112"/>
      <c r="B11013" s="12"/>
      <c r="C11013" s="13"/>
      <c r="D11013" s="13"/>
      <c r="E11013" s="13"/>
      <c r="F11013" s="13"/>
    </row>
    <row r="11014" spans="1:6">
      <c r="A11014" s="112"/>
      <c r="B11014" s="12"/>
      <c r="C11014" s="13"/>
      <c r="D11014" s="13"/>
      <c r="E11014" s="13"/>
      <c r="F11014" s="13"/>
    </row>
    <row r="11015" spans="1:6">
      <c r="A11015" s="112"/>
      <c r="B11015" s="12"/>
      <c r="C11015" s="13"/>
      <c r="D11015" s="13"/>
      <c r="E11015" s="13"/>
      <c r="F11015" s="13"/>
    </row>
    <row r="11016" spans="1:6">
      <c r="A11016" s="112"/>
      <c r="B11016" s="12"/>
      <c r="C11016" s="13"/>
      <c r="D11016" s="13"/>
      <c r="E11016" s="13"/>
      <c r="F11016" s="13"/>
    </row>
    <row r="11017" spans="1:6">
      <c r="A11017" s="112"/>
      <c r="B11017" s="12"/>
      <c r="C11017" s="13"/>
      <c r="D11017" s="13"/>
      <c r="E11017" s="13"/>
      <c r="F11017" s="13"/>
    </row>
    <row r="11018" spans="1:6">
      <c r="A11018" s="112"/>
      <c r="B11018" s="12"/>
      <c r="C11018" s="13"/>
      <c r="D11018" s="13"/>
      <c r="E11018" s="13"/>
      <c r="F11018" s="13"/>
    </row>
    <row r="11019" spans="1:6">
      <c r="A11019" s="112"/>
      <c r="B11019" s="12"/>
      <c r="C11019" s="13"/>
      <c r="D11019" s="13"/>
      <c r="E11019" s="13"/>
      <c r="F11019" s="13"/>
    </row>
    <row r="11020" spans="1:6">
      <c r="A11020" s="112"/>
      <c r="B11020" s="12"/>
      <c r="C11020" s="13"/>
      <c r="D11020" s="13"/>
      <c r="E11020" s="13"/>
      <c r="F11020" s="13"/>
    </row>
    <row r="11021" spans="1:6">
      <c r="A11021" s="112"/>
      <c r="B11021" s="12"/>
      <c r="C11021" s="13"/>
      <c r="D11021" s="13"/>
      <c r="E11021" s="13"/>
      <c r="F11021" s="13"/>
    </row>
    <row r="11022" spans="1:6">
      <c r="A11022" s="112"/>
      <c r="B11022" s="12"/>
      <c r="C11022" s="13"/>
      <c r="D11022" s="13"/>
      <c r="E11022" s="13"/>
      <c r="F11022" s="13"/>
    </row>
    <row r="11023" spans="1:6">
      <c r="A11023" s="112"/>
      <c r="B11023" s="12"/>
      <c r="C11023" s="13"/>
      <c r="D11023" s="13"/>
      <c r="E11023" s="13"/>
      <c r="F11023" s="13"/>
    </row>
    <row r="11024" spans="1:6">
      <c r="A11024" s="112"/>
      <c r="B11024" s="12"/>
      <c r="C11024" s="13"/>
      <c r="D11024" s="13"/>
      <c r="E11024" s="13"/>
      <c r="F11024" s="13"/>
    </row>
    <row r="11025" spans="1:6">
      <c r="A11025" s="112"/>
      <c r="B11025" s="12"/>
      <c r="C11025" s="13"/>
      <c r="D11025" s="13"/>
      <c r="E11025" s="13"/>
      <c r="F11025" s="13"/>
    </row>
    <row r="11026" spans="1:6">
      <c r="A11026" s="112"/>
      <c r="B11026" s="12"/>
      <c r="C11026" s="13"/>
      <c r="D11026" s="13"/>
      <c r="E11026" s="13"/>
      <c r="F11026" s="13"/>
    </row>
    <row r="11027" spans="1:6">
      <c r="A11027" s="112"/>
      <c r="B11027" s="12"/>
      <c r="C11027" s="13"/>
      <c r="D11027" s="13"/>
      <c r="E11027" s="13"/>
      <c r="F11027" s="13"/>
    </row>
    <row r="11028" spans="1:6">
      <c r="A11028" s="112"/>
      <c r="B11028" s="12"/>
      <c r="C11028" s="13"/>
      <c r="D11028" s="13"/>
      <c r="E11028" s="13"/>
      <c r="F11028" s="13"/>
    </row>
    <row r="11029" spans="1:6">
      <c r="A11029" s="112"/>
      <c r="B11029" s="12"/>
      <c r="C11029" s="13"/>
      <c r="D11029" s="13"/>
      <c r="E11029" s="13"/>
      <c r="F11029" s="13"/>
    </row>
    <row r="11030" spans="1:6">
      <c r="A11030" s="112"/>
      <c r="B11030" s="12"/>
      <c r="C11030" s="13"/>
      <c r="D11030" s="13"/>
      <c r="E11030" s="13"/>
      <c r="F11030" s="13"/>
    </row>
    <row r="11031" spans="1:6">
      <c r="A11031" s="112"/>
      <c r="B11031" s="12"/>
      <c r="C11031" s="13"/>
      <c r="D11031" s="13"/>
      <c r="E11031" s="13"/>
      <c r="F11031" s="13"/>
    </row>
    <row r="11032" spans="1:6">
      <c r="A11032" s="112"/>
      <c r="B11032" s="12"/>
      <c r="C11032" s="13"/>
      <c r="D11032" s="13"/>
      <c r="E11032" s="13"/>
      <c r="F11032" s="13"/>
    </row>
    <row r="11033" spans="1:6">
      <c r="A11033" s="112"/>
      <c r="B11033" s="12"/>
      <c r="C11033" s="13"/>
      <c r="D11033" s="13"/>
      <c r="E11033" s="13"/>
      <c r="F11033" s="13"/>
    </row>
    <row r="11034" spans="1:6">
      <c r="A11034" s="112"/>
      <c r="B11034" s="12"/>
      <c r="C11034" s="13"/>
      <c r="D11034" s="13"/>
      <c r="E11034" s="13"/>
      <c r="F11034" s="13"/>
    </row>
    <row r="11035" spans="1:6">
      <c r="A11035" s="112"/>
      <c r="B11035" s="12"/>
      <c r="C11035" s="13"/>
      <c r="D11035" s="13"/>
      <c r="E11035" s="13"/>
      <c r="F11035" s="13"/>
    </row>
    <row r="11036" spans="1:6">
      <c r="A11036" s="112"/>
      <c r="B11036" s="12"/>
      <c r="C11036" s="13"/>
      <c r="D11036" s="13"/>
      <c r="E11036" s="13"/>
      <c r="F11036" s="13"/>
    </row>
    <row r="11037" spans="1:6">
      <c r="A11037" s="112"/>
      <c r="B11037" s="12"/>
      <c r="C11037" s="13"/>
      <c r="D11037" s="13"/>
      <c r="E11037" s="13"/>
      <c r="F11037" s="13"/>
    </row>
    <row r="11038" spans="1:6">
      <c r="A11038" s="112"/>
      <c r="B11038" s="12"/>
      <c r="C11038" s="13"/>
      <c r="D11038" s="13"/>
      <c r="E11038" s="13"/>
      <c r="F11038" s="13"/>
    </row>
    <row r="11039" spans="1:6">
      <c r="A11039" s="112"/>
      <c r="B11039" s="12"/>
      <c r="C11039" s="13"/>
      <c r="D11039" s="13"/>
      <c r="E11039" s="13"/>
      <c r="F11039" s="13"/>
    </row>
    <row r="11040" spans="1:6">
      <c r="A11040" s="112"/>
      <c r="B11040" s="12"/>
      <c r="C11040" s="13"/>
      <c r="D11040" s="13"/>
      <c r="E11040" s="13"/>
      <c r="F11040" s="13"/>
    </row>
    <row r="11041" spans="1:6">
      <c r="A11041" s="112"/>
      <c r="B11041" s="12"/>
      <c r="C11041" s="13"/>
      <c r="D11041" s="13"/>
      <c r="E11041" s="13"/>
      <c r="F11041" s="13"/>
    </row>
    <row r="11042" spans="1:6">
      <c r="A11042" s="112"/>
      <c r="B11042" s="12"/>
      <c r="C11042" s="13"/>
      <c r="D11042" s="13"/>
      <c r="E11042" s="13"/>
      <c r="F11042" s="13"/>
    </row>
    <row r="11043" spans="1:6">
      <c r="A11043" s="112"/>
      <c r="B11043" s="12"/>
      <c r="C11043" s="13"/>
      <c r="D11043" s="13"/>
      <c r="E11043" s="13"/>
      <c r="F11043" s="13"/>
    </row>
    <row r="11044" spans="1:6">
      <c r="A11044" s="112"/>
      <c r="B11044" s="12"/>
      <c r="C11044" s="13"/>
      <c r="D11044" s="13"/>
      <c r="E11044" s="13"/>
      <c r="F11044" s="13"/>
    </row>
    <row r="11045" spans="1:6">
      <c r="A11045" s="112"/>
      <c r="B11045" s="12"/>
      <c r="C11045" s="13"/>
      <c r="D11045" s="13"/>
      <c r="E11045" s="13"/>
      <c r="F11045" s="13"/>
    </row>
    <row r="11046" spans="1:6">
      <c r="A11046" s="112"/>
      <c r="B11046" s="12"/>
      <c r="C11046" s="13"/>
      <c r="D11046" s="13"/>
      <c r="E11046" s="13"/>
      <c r="F11046" s="13"/>
    </row>
    <row r="11047" spans="1:6">
      <c r="A11047" s="112"/>
      <c r="B11047" s="12"/>
      <c r="C11047" s="13"/>
      <c r="D11047" s="13"/>
      <c r="E11047" s="13"/>
      <c r="F11047" s="13"/>
    </row>
    <row r="11048" spans="1:6">
      <c r="A11048" s="112"/>
      <c r="B11048" s="12"/>
      <c r="C11048" s="13"/>
      <c r="D11048" s="13"/>
      <c r="E11048" s="13"/>
      <c r="F11048" s="13"/>
    </row>
    <row r="11049" spans="1:6">
      <c r="A11049" s="112"/>
      <c r="B11049" s="12"/>
      <c r="C11049" s="13"/>
      <c r="D11049" s="13"/>
      <c r="E11049" s="13"/>
      <c r="F11049" s="13"/>
    </row>
    <row r="11050" spans="1:6">
      <c r="A11050" s="112"/>
      <c r="B11050" s="12"/>
      <c r="C11050" s="13"/>
      <c r="D11050" s="13"/>
      <c r="E11050" s="13"/>
      <c r="F11050" s="13"/>
    </row>
    <row r="11051" spans="1:6">
      <c r="A11051" s="112"/>
      <c r="B11051" s="12"/>
      <c r="C11051" s="13"/>
      <c r="D11051" s="13"/>
      <c r="E11051" s="13"/>
      <c r="F11051" s="13"/>
    </row>
    <row r="11052" spans="1:6">
      <c r="A11052" s="112"/>
      <c r="B11052" s="12"/>
      <c r="C11052" s="13"/>
      <c r="D11052" s="13"/>
      <c r="E11052" s="13"/>
      <c r="F11052" s="13"/>
    </row>
    <row r="11053" spans="1:6">
      <c r="A11053" s="112"/>
      <c r="B11053" s="12"/>
      <c r="C11053" s="13"/>
      <c r="D11053" s="13"/>
      <c r="E11053" s="13"/>
      <c r="F11053" s="13"/>
    </row>
    <row r="11054" spans="1:6">
      <c r="A11054" s="112"/>
      <c r="B11054" s="12"/>
      <c r="C11054" s="13"/>
      <c r="D11054" s="13"/>
      <c r="E11054" s="13"/>
      <c r="F11054" s="13"/>
    </row>
    <row r="11055" spans="1:6">
      <c r="A11055" s="112"/>
      <c r="B11055" s="12"/>
      <c r="C11055" s="13"/>
      <c r="D11055" s="13"/>
      <c r="E11055" s="13"/>
      <c r="F11055" s="13"/>
    </row>
    <row r="11056" spans="1:6">
      <c r="A11056" s="112"/>
      <c r="B11056" s="12"/>
      <c r="C11056" s="13"/>
      <c r="D11056" s="13"/>
      <c r="E11056" s="13"/>
      <c r="F11056" s="13"/>
    </row>
    <row r="11057" spans="1:6">
      <c r="A11057" s="112"/>
      <c r="B11057" s="12"/>
      <c r="C11057" s="13"/>
      <c r="D11057" s="13"/>
      <c r="E11057" s="13"/>
      <c r="F11057" s="13"/>
    </row>
    <row r="11058" spans="1:6">
      <c r="A11058" s="112"/>
      <c r="B11058" s="12"/>
      <c r="C11058" s="13"/>
      <c r="D11058" s="13"/>
      <c r="E11058" s="13"/>
      <c r="F11058" s="13"/>
    </row>
    <row r="11059" spans="1:6">
      <c r="A11059" s="112"/>
      <c r="B11059" s="12"/>
      <c r="C11059" s="13"/>
      <c r="D11059" s="13"/>
      <c r="E11059" s="13"/>
      <c r="F11059" s="13"/>
    </row>
    <row r="11060" spans="1:6">
      <c r="A11060" s="112"/>
      <c r="B11060" s="12"/>
      <c r="C11060" s="13"/>
      <c r="D11060" s="13"/>
      <c r="E11060" s="13"/>
      <c r="F11060" s="13"/>
    </row>
    <row r="11061" spans="1:6">
      <c r="A11061" s="112"/>
      <c r="B11061" s="12"/>
      <c r="C11061" s="13"/>
      <c r="D11061" s="13"/>
      <c r="E11061" s="13"/>
      <c r="F11061" s="13"/>
    </row>
    <row r="11062" spans="1:6">
      <c r="A11062" s="112"/>
      <c r="B11062" s="12"/>
      <c r="C11062" s="13"/>
      <c r="D11062" s="13"/>
      <c r="E11062" s="13"/>
      <c r="F11062" s="13"/>
    </row>
    <row r="11063" spans="1:6">
      <c r="A11063" s="112"/>
      <c r="B11063" s="12"/>
      <c r="C11063" s="13"/>
      <c r="D11063" s="13"/>
      <c r="E11063" s="13"/>
      <c r="F11063" s="13"/>
    </row>
    <row r="11064" spans="1:6">
      <c r="A11064" s="112"/>
      <c r="B11064" s="12"/>
      <c r="C11064" s="13"/>
      <c r="D11064" s="13"/>
      <c r="E11064" s="13"/>
      <c r="F11064" s="13"/>
    </row>
    <row r="11065" spans="1:6">
      <c r="A11065" s="112"/>
      <c r="B11065" s="12"/>
      <c r="C11065" s="13"/>
      <c r="D11065" s="13"/>
      <c r="E11065" s="13"/>
      <c r="F11065" s="13"/>
    </row>
    <row r="11066" spans="1:6">
      <c r="A11066" s="112"/>
      <c r="B11066" s="12"/>
      <c r="C11066" s="13"/>
      <c r="D11066" s="13"/>
      <c r="E11066" s="13"/>
      <c r="F11066" s="13"/>
    </row>
    <row r="11067" spans="1:6">
      <c r="A11067" s="112"/>
      <c r="B11067" s="12"/>
      <c r="C11067" s="13"/>
      <c r="D11067" s="13"/>
      <c r="E11067" s="13"/>
      <c r="F11067" s="13"/>
    </row>
    <row r="11068" spans="1:6">
      <c r="A11068" s="112"/>
      <c r="B11068" s="12"/>
      <c r="C11068" s="13"/>
      <c r="D11068" s="13"/>
      <c r="E11068" s="13"/>
      <c r="F11068" s="13"/>
    </row>
    <row r="11069" spans="1:6">
      <c r="A11069" s="112"/>
      <c r="B11069" s="12"/>
      <c r="C11069" s="13"/>
      <c r="D11069" s="13"/>
      <c r="E11069" s="13"/>
      <c r="F11069" s="13"/>
    </row>
    <row r="11070" spans="1:6">
      <c r="A11070" s="112"/>
      <c r="B11070" s="12"/>
      <c r="C11070" s="13"/>
      <c r="D11070" s="13"/>
      <c r="E11070" s="13"/>
      <c r="F11070" s="13"/>
    </row>
    <row r="11071" spans="1:6">
      <c r="A11071" s="112"/>
      <c r="B11071" s="12"/>
      <c r="C11071" s="13"/>
      <c r="D11071" s="13"/>
      <c r="E11071" s="13"/>
      <c r="F11071" s="13"/>
    </row>
    <row r="11072" spans="1:6">
      <c r="A11072" s="112"/>
      <c r="B11072" s="12"/>
      <c r="C11072" s="13"/>
      <c r="D11072" s="13"/>
      <c r="E11072" s="13"/>
      <c r="F11072" s="13"/>
    </row>
    <row r="11073" spans="1:6">
      <c r="A11073" s="112"/>
      <c r="B11073" s="12"/>
      <c r="C11073" s="13"/>
      <c r="D11073" s="13"/>
      <c r="E11073" s="13"/>
      <c r="F11073" s="13"/>
    </row>
    <row r="11074" spans="1:6">
      <c r="A11074" s="112"/>
      <c r="B11074" s="12"/>
      <c r="C11074" s="13"/>
      <c r="D11074" s="13"/>
      <c r="E11074" s="13"/>
      <c r="F11074" s="13"/>
    </row>
    <row r="11075" spans="1:6">
      <c r="A11075" s="112"/>
      <c r="B11075" s="12"/>
      <c r="C11075" s="13"/>
      <c r="D11075" s="13"/>
      <c r="E11075" s="13"/>
      <c r="F11075" s="13"/>
    </row>
    <row r="11076" spans="1:6">
      <c r="A11076" s="112"/>
      <c r="B11076" s="12"/>
      <c r="C11076" s="13"/>
      <c r="D11076" s="13"/>
      <c r="E11076" s="13"/>
      <c r="F11076" s="13"/>
    </row>
    <row r="11077" spans="1:6">
      <c r="A11077" s="112"/>
      <c r="B11077" s="12"/>
      <c r="C11077" s="13"/>
      <c r="D11077" s="13"/>
      <c r="E11077" s="13"/>
      <c r="F11077" s="13"/>
    </row>
    <row r="11078" spans="1:6">
      <c r="A11078" s="112"/>
      <c r="B11078" s="12"/>
      <c r="C11078" s="13"/>
      <c r="D11078" s="13"/>
      <c r="E11078" s="13"/>
      <c r="F11078" s="13"/>
    </row>
    <row r="11079" spans="1:6">
      <c r="A11079" s="112"/>
      <c r="B11079" s="12"/>
      <c r="C11079" s="13"/>
      <c r="D11079" s="13"/>
      <c r="E11079" s="13"/>
      <c r="F11079" s="13"/>
    </row>
    <row r="11080" spans="1:6">
      <c r="A11080" s="112"/>
      <c r="B11080" s="12"/>
      <c r="C11080" s="13"/>
      <c r="D11080" s="13"/>
      <c r="E11080" s="13"/>
      <c r="F11080" s="13"/>
    </row>
    <row r="11081" spans="1:6">
      <c r="A11081" s="112"/>
      <c r="B11081" s="12"/>
      <c r="C11081" s="13"/>
      <c r="D11081" s="13"/>
      <c r="E11081" s="13"/>
      <c r="F11081" s="13"/>
    </row>
    <row r="11082" spans="1:6">
      <c r="A11082" s="112"/>
      <c r="B11082" s="12"/>
      <c r="C11082" s="13"/>
      <c r="D11082" s="13"/>
      <c r="E11082" s="13"/>
      <c r="F11082" s="13"/>
    </row>
    <row r="11083" spans="1:6">
      <c r="A11083" s="112"/>
      <c r="B11083" s="12"/>
      <c r="C11083" s="13"/>
      <c r="D11083" s="13"/>
      <c r="E11083" s="13"/>
      <c r="F11083" s="13"/>
    </row>
    <row r="11084" spans="1:6">
      <c r="A11084" s="112"/>
      <c r="B11084" s="12"/>
      <c r="C11084" s="13"/>
      <c r="D11084" s="13"/>
      <c r="E11084" s="13"/>
      <c r="F11084" s="13"/>
    </row>
    <row r="11085" spans="1:6">
      <c r="A11085" s="112"/>
      <c r="B11085" s="12"/>
      <c r="C11085" s="13"/>
      <c r="D11085" s="13"/>
      <c r="E11085" s="13"/>
      <c r="F11085" s="13"/>
    </row>
    <row r="11086" spans="1:6">
      <c r="A11086" s="112"/>
      <c r="B11086" s="12"/>
      <c r="C11086" s="13"/>
      <c r="D11086" s="13"/>
      <c r="E11086" s="13"/>
      <c r="F11086" s="13"/>
    </row>
    <row r="11087" spans="1:6">
      <c r="A11087" s="112"/>
      <c r="B11087" s="12"/>
      <c r="C11087" s="13"/>
      <c r="D11087" s="13"/>
      <c r="E11087" s="13"/>
      <c r="F11087" s="13"/>
    </row>
    <row r="11088" spans="1:6">
      <c r="A11088" s="112"/>
      <c r="B11088" s="12"/>
      <c r="C11088" s="13"/>
      <c r="D11088" s="13"/>
      <c r="E11088" s="13"/>
      <c r="F11088" s="13"/>
    </row>
    <row r="11089" spans="1:6">
      <c r="A11089" s="112"/>
      <c r="B11089" s="12"/>
      <c r="C11089" s="13"/>
      <c r="D11089" s="13"/>
      <c r="E11089" s="13"/>
      <c r="F11089" s="13"/>
    </row>
    <row r="11090" spans="1:6">
      <c r="A11090" s="112"/>
      <c r="B11090" s="12"/>
      <c r="C11090" s="13"/>
      <c r="D11090" s="13"/>
      <c r="E11090" s="13"/>
      <c r="F11090" s="13"/>
    </row>
    <row r="11091" spans="1:6">
      <c r="A11091" s="112"/>
      <c r="B11091" s="12"/>
      <c r="C11091" s="13"/>
      <c r="D11091" s="13"/>
      <c r="E11091" s="13"/>
      <c r="F11091" s="13"/>
    </row>
    <row r="11092" spans="1:6">
      <c r="A11092" s="112"/>
      <c r="B11092" s="12"/>
      <c r="C11092" s="13"/>
      <c r="D11092" s="13"/>
      <c r="E11092" s="13"/>
      <c r="F11092" s="13"/>
    </row>
    <row r="11093" spans="1:6">
      <c r="A11093" s="112"/>
      <c r="B11093" s="12"/>
      <c r="C11093" s="13"/>
      <c r="D11093" s="13"/>
      <c r="E11093" s="13"/>
      <c r="F11093" s="13"/>
    </row>
    <row r="11094" spans="1:6">
      <c r="A11094" s="112"/>
      <c r="B11094" s="12"/>
      <c r="C11094" s="13"/>
      <c r="D11094" s="13"/>
      <c r="E11094" s="13"/>
      <c r="F11094" s="13"/>
    </row>
    <row r="11095" spans="1:6">
      <c r="A11095" s="112"/>
      <c r="B11095" s="12"/>
      <c r="C11095" s="13"/>
      <c r="D11095" s="13"/>
      <c r="E11095" s="13"/>
      <c r="F11095" s="13"/>
    </row>
    <row r="11096" spans="1:6">
      <c r="A11096" s="112"/>
      <c r="B11096" s="12"/>
      <c r="C11096" s="13"/>
      <c r="D11096" s="13"/>
      <c r="E11096" s="13"/>
      <c r="F11096" s="13"/>
    </row>
    <row r="11097" spans="1:6">
      <c r="A11097" s="112"/>
      <c r="B11097" s="12"/>
      <c r="C11097" s="13"/>
      <c r="D11097" s="13"/>
      <c r="E11097" s="13"/>
      <c r="F11097" s="13"/>
    </row>
    <row r="11098" spans="1:6">
      <c r="A11098" s="112"/>
      <c r="B11098" s="12"/>
      <c r="C11098" s="13"/>
      <c r="D11098" s="13"/>
      <c r="E11098" s="13"/>
      <c r="F11098" s="13"/>
    </row>
    <row r="11099" spans="1:6">
      <c r="A11099" s="112"/>
      <c r="B11099" s="12"/>
      <c r="C11099" s="13"/>
      <c r="D11099" s="13"/>
      <c r="E11099" s="13"/>
      <c r="F11099" s="13"/>
    </row>
    <row r="11100" spans="1:6">
      <c r="A11100" s="112"/>
      <c r="B11100" s="12"/>
      <c r="C11100" s="13"/>
      <c r="D11100" s="13"/>
      <c r="E11100" s="13"/>
      <c r="F11100" s="13"/>
    </row>
    <row r="11101" spans="1:6">
      <c r="A11101" s="112"/>
      <c r="B11101" s="12"/>
      <c r="C11101" s="13"/>
      <c r="D11101" s="13"/>
      <c r="E11101" s="13"/>
      <c r="F11101" s="13"/>
    </row>
    <row r="11102" spans="1:6">
      <c r="A11102" s="112"/>
      <c r="B11102" s="12"/>
      <c r="C11102" s="13"/>
      <c r="D11102" s="13"/>
      <c r="E11102" s="13"/>
      <c r="F11102" s="13"/>
    </row>
    <row r="11103" spans="1:6">
      <c r="A11103" s="112"/>
      <c r="B11103" s="12"/>
      <c r="C11103" s="13"/>
      <c r="D11103" s="13"/>
      <c r="E11103" s="13"/>
      <c r="F11103" s="13"/>
    </row>
    <row r="11104" spans="1:6">
      <c r="A11104" s="112"/>
      <c r="B11104" s="12"/>
      <c r="C11104" s="13"/>
      <c r="D11104" s="13"/>
      <c r="E11104" s="13"/>
      <c r="F11104" s="13"/>
    </row>
    <row r="11105" spans="1:6">
      <c r="A11105" s="112"/>
      <c r="B11105" s="12"/>
      <c r="C11105" s="13"/>
      <c r="D11105" s="13"/>
      <c r="E11105" s="13"/>
      <c r="F11105" s="13"/>
    </row>
    <row r="11106" spans="1:6">
      <c r="A11106" s="112"/>
      <c r="B11106" s="12"/>
      <c r="C11106" s="13"/>
      <c r="D11106" s="13"/>
      <c r="E11106" s="13"/>
      <c r="F11106" s="13"/>
    </row>
    <row r="11107" spans="1:6">
      <c r="A11107" s="112"/>
      <c r="B11107" s="12"/>
      <c r="C11107" s="13"/>
      <c r="D11107" s="13"/>
      <c r="E11107" s="13"/>
      <c r="F11107" s="13"/>
    </row>
    <row r="11108" spans="1:6">
      <c r="A11108" s="112"/>
      <c r="B11108" s="12"/>
      <c r="C11108" s="13"/>
      <c r="D11108" s="13"/>
      <c r="E11108" s="13"/>
      <c r="F11108" s="13"/>
    </row>
    <row r="11109" spans="1:6">
      <c r="A11109" s="112"/>
      <c r="B11109" s="12"/>
      <c r="C11109" s="13"/>
      <c r="D11109" s="13"/>
      <c r="E11109" s="13"/>
      <c r="F11109" s="13"/>
    </row>
    <row r="11110" spans="1:6">
      <c r="A11110" s="112"/>
      <c r="B11110" s="12"/>
      <c r="C11110" s="13"/>
      <c r="D11110" s="13"/>
      <c r="E11110" s="13"/>
      <c r="F11110" s="13"/>
    </row>
    <row r="11111" spans="1:6">
      <c r="A11111" s="112"/>
      <c r="B11111" s="12"/>
      <c r="C11111" s="13"/>
      <c r="D11111" s="13"/>
      <c r="E11111" s="13"/>
      <c r="F11111" s="13"/>
    </row>
    <row r="11112" spans="1:6">
      <c r="A11112" s="112"/>
      <c r="B11112" s="12"/>
      <c r="C11112" s="13"/>
      <c r="D11112" s="13"/>
      <c r="E11112" s="13"/>
      <c r="F11112" s="13"/>
    </row>
    <row r="11113" spans="1:6">
      <c r="A11113" s="112"/>
      <c r="B11113" s="12"/>
      <c r="C11113" s="13"/>
      <c r="D11113" s="13"/>
      <c r="E11113" s="13"/>
      <c r="F11113" s="13"/>
    </row>
    <row r="11114" spans="1:6">
      <c r="A11114" s="112"/>
      <c r="B11114" s="12"/>
      <c r="C11114" s="13"/>
      <c r="D11114" s="13"/>
      <c r="E11114" s="13"/>
      <c r="F11114" s="13"/>
    </row>
    <row r="11115" spans="1:6">
      <c r="A11115" s="112"/>
      <c r="B11115" s="12"/>
      <c r="C11115" s="13"/>
      <c r="D11115" s="13"/>
      <c r="E11115" s="13"/>
      <c r="F11115" s="13"/>
    </row>
    <row r="11116" spans="1:6">
      <c r="A11116" s="112"/>
      <c r="B11116" s="12"/>
      <c r="C11116" s="13"/>
      <c r="D11116" s="13"/>
      <c r="E11116" s="13"/>
      <c r="F11116" s="13"/>
    </row>
    <row r="11117" spans="1:6">
      <c r="A11117" s="112"/>
      <c r="B11117" s="12"/>
      <c r="C11117" s="13"/>
      <c r="D11117" s="13"/>
      <c r="E11117" s="13"/>
      <c r="F11117" s="13"/>
    </row>
    <row r="11118" spans="1:6">
      <c r="A11118" s="112"/>
      <c r="B11118" s="12"/>
      <c r="C11118" s="13"/>
      <c r="D11118" s="13"/>
      <c r="E11118" s="13"/>
      <c r="F11118" s="13"/>
    </row>
    <row r="11119" spans="1:6">
      <c r="A11119" s="112"/>
      <c r="B11119" s="12"/>
      <c r="C11119" s="13"/>
      <c r="D11119" s="13"/>
      <c r="E11119" s="13"/>
      <c r="F11119" s="13"/>
    </row>
    <row r="11120" spans="1:6">
      <c r="A11120" s="112"/>
      <c r="B11120" s="12"/>
      <c r="C11120" s="13"/>
      <c r="D11120" s="13"/>
      <c r="E11120" s="13"/>
      <c r="F11120" s="13"/>
    </row>
    <row r="11121" spans="1:6">
      <c r="A11121" s="112"/>
      <c r="B11121" s="12"/>
      <c r="C11121" s="13"/>
      <c r="D11121" s="13"/>
      <c r="E11121" s="13"/>
      <c r="F11121" s="13"/>
    </row>
    <row r="11122" spans="1:6">
      <c r="A11122" s="112"/>
      <c r="B11122" s="12"/>
      <c r="C11122" s="13"/>
      <c r="D11122" s="13"/>
      <c r="E11122" s="13"/>
      <c r="F11122" s="13"/>
    </row>
    <row r="11123" spans="1:6">
      <c r="A11123" s="112"/>
      <c r="B11123" s="12"/>
      <c r="C11123" s="13"/>
      <c r="D11123" s="13"/>
      <c r="E11123" s="13"/>
      <c r="F11123" s="13"/>
    </row>
    <row r="11124" spans="1:6">
      <c r="A11124" s="112"/>
      <c r="B11124" s="12"/>
      <c r="C11124" s="13"/>
      <c r="D11124" s="13"/>
      <c r="E11124" s="13"/>
      <c r="F11124" s="13"/>
    </row>
    <row r="11125" spans="1:6">
      <c r="A11125" s="112"/>
      <c r="B11125" s="12"/>
      <c r="C11125" s="13"/>
      <c r="D11125" s="13"/>
      <c r="E11125" s="13"/>
      <c r="F11125" s="13"/>
    </row>
    <row r="11126" spans="1:6">
      <c r="A11126" s="112"/>
      <c r="B11126" s="12"/>
      <c r="C11126" s="13"/>
      <c r="D11126" s="13"/>
      <c r="E11126" s="13"/>
      <c r="F11126" s="13"/>
    </row>
    <row r="11127" spans="1:6">
      <c r="A11127" s="112"/>
      <c r="B11127" s="12"/>
      <c r="C11127" s="13"/>
      <c r="D11127" s="13"/>
      <c r="E11127" s="13"/>
      <c r="F11127" s="13"/>
    </row>
    <row r="11128" spans="1:6">
      <c r="A11128" s="112"/>
      <c r="B11128" s="12"/>
      <c r="C11128" s="13"/>
      <c r="D11128" s="13"/>
      <c r="E11128" s="13"/>
      <c r="F11128" s="13"/>
    </row>
    <row r="11129" spans="1:6">
      <c r="A11129" s="112"/>
      <c r="B11129" s="12"/>
      <c r="C11129" s="13"/>
      <c r="D11129" s="13"/>
      <c r="E11129" s="13"/>
      <c r="F11129" s="13"/>
    </row>
    <row r="11130" spans="1:6">
      <c r="A11130" s="112"/>
      <c r="B11130" s="12"/>
      <c r="C11130" s="13"/>
      <c r="D11130" s="13"/>
      <c r="E11130" s="13"/>
      <c r="F11130" s="13"/>
    </row>
    <row r="11131" spans="1:6">
      <c r="A11131" s="112"/>
      <c r="B11131" s="12"/>
      <c r="C11131" s="13"/>
      <c r="D11131" s="13"/>
      <c r="E11131" s="13"/>
      <c r="F11131" s="13"/>
    </row>
    <row r="11132" spans="1:6">
      <c r="A11132" s="112"/>
      <c r="B11132" s="12"/>
      <c r="C11132" s="13"/>
      <c r="D11132" s="13"/>
      <c r="E11132" s="13"/>
      <c r="F11132" s="13"/>
    </row>
    <row r="11133" spans="1:6">
      <c r="A11133" s="112"/>
      <c r="B11133" s="12"/>
      <c r="C11133" s="13"/>
      <c r="D11133" s="13"/>
      <c r="E11133" s="13"/>
      <c r="F11133" s="13"/>
    </row>
    <row r="11134" spans="1:6">
      <c r="A11134" s="112"/>
      <c r="B11134" s="12"/>
      <c r="C11134" s="13"/>
      <c r="D11134" s="13"/>
      <c r="E11134" s="13"/>
      <c r="F11134" s="13"/>
    </row>
    <row r="11135" spans="1:6">
      <c r="A11135" s="112"/>
      <c r="B11135" s="12"/>
      <c r="C11135" s="13"/>
      <c r="D11135" s="13"/>
      <c r="E11135" s="13"/>
      <c r="F11135" s="13"/>
    </row>
    <row r="11136" spans="1:6">
      <c r="A11136" s="112"/>
      <c r="B11136" s="12"/>
      <c r="C11136" s="13"/>
      <c r="D11136" s="13"/>
      <c r="E11136" s="13"/>
      <c r="F11136" s="13"/>
    </row>
    <row r="11137" spans="1:6">
      <c r="A11137" s="112"/>
      <c r="B11137" s="12"/>
      <c r="C11137" s="13"/>
      <c r="D11137" s="13"/>
      <c r="E11137" s="13"/>
      <c r="F11137" s="13"/>
    </row>
    <row r="11138" spans="1:6">
      <c r="A11138" s="112"/>
      <c r="B11138" s="12"/>
      <c r="C11138" s="13"/>
      <c r="D11138" s="13"/>
      <c r="E11138" s="13"/>
      <c r="F11138" s="13"/>
    </row>
    <row r="11139" spans="1:6">
      <c r="A11139" s="112"/>
      <c r="B11139" s="12"/>
      <c r="C11139" s="13"/>
      <c r="D11139" s="13"/>
      <c r="E11139" s="13"/>
      <c r="F11139" s="13"/>
    </row>
    <row r="11140" spans="1:6">
      <c r="A11140" s="112"/>
      <c r="B11140" s="12"/>
      <c r="C11140" s="13"/>
      <c r="D11140" s="13"/>
      <c r="E11140" s="13"/>
      <c r="F11140" s="13"/>
    </row>
    <row r="11141" spans="1:6">
      <c r="A11141" s="112"/>
      <c r="B11141" s="12"/>
      <c r="C11141" s="13"/>
      <c r="D11141" s="13"/>
      <c r="E11141" s="13"/>
      <c r="F11141" s="13"/>
    </row>
    <row r="11142" spans="1:6">
      <c r="A11142" s="112"/>
      <c r="B11142" s="12"/>
      <c r="C11142" s="13"/>
      <c r="D11142" s="13"/>
      <c r="E11142" s="13"/>
      <c r="F11142" s="13"/>
    </row>
    <row r="11143" spans="1:6">
      <c r="A11143" s="112"/>
      <c r="B11143" s="12"/>
      <c r="C11143" s="13"/>
      <c r="D11143" s="13"/>
      <c r="E11143" s="13"/>
      <c r="F11143" s="13"/>
    </row>
    <row r="11144" spans="1:6">
      <c r="A11144" s="112"/>
      <c r="B11144" s="12"/>
      <c r="C11144" s="13"/>
      <c r="D11144" s="13"/>
      <c r="E11144" s="13"/>
      <c r="F11144" s="13"/>
    </row>
    <row r="11145" spans="1:6">
      <c r="A11145" s="112"/>
      <c r="B11145" s="12"/>
      <c r="C11145" s="13"/>
      <c r="D11145" s="13"/>
      <c r="E11145" s="13"/>
      <c r="F11145" s="13"/>
    </row>
    <row r="11146" spans="1:6">
      <c r="A11146" s="112"/>
      <c r="B11146" s="12"/>
      <c r="C11146" s="13"/>
      <c r="D11146" s="13"/>
      <c r="E11146" s="13"/>
      <c r="F11146" s="13"/>
    </row>
    <row r="11147" spans="1:6">
      <c r="A11147" s="112"/>
      <c r="B11147" s="12"/>
      <c r="C11147" s="13"/>
      <c r="D11147" s="13"/>
      <c r="E11147" s="13"/>
      <c r="F11147" s="13"/>
    </row>
    <row r="11148" spans="1:6">
      <c r="A11148" s="112"/>
      <c r="B11148" s="12"/>
      <c r="C11148" s="13"/>
      <c r="D11148" s="13"/>
      <c r="E11148" s="13"/>
      <c r="F11148" s="13"/>
    </row>
    <row r="11149" spans="1:6">
      <c r="A11149" s="112"/>
      <c r="B11149" s="12"/>
      <c r="C11149" s="13"/>
      <c r="D11149" s="13"/>
      <c r="E11149" s="13"/>
      <c r="F11149" s="13"/>
    </row>
    <row r="11150" spans="1:6">
      <c r="A11150" s="112"/>
      <c r="B11150" s="12"/>
      <c r="C11150" s="13"/>
      <c r="D11150" s="13"/>
      <c r="E11150" s="13"/>
      <c r="F11150" s="13"/>
    </row>
    <row r="11151" spans="1:6">
      <c r="A11151" s="112"/>
      <c r="B11151" s="12"/>
      <c r="C11151" s="13"/>
      <c r="D11151" s="13"/>
      <c r="E11151" s="13"/>
      <c r="F11151" s="13"/>
    </row>
    <row r="11152" spans="1:6">
      <c r="A11152" s="112"/>
      <c r="B11152" s="12"/>
      <c r="C11152" s="13"/>
      <c r="D11152" s="13"/>
      <c r="E11152" s="13"/>
      <c r="F11152" s="13"/>
    </row>
    <row r="11153" spans="1:6">
      <c r="A11153" s="112"/>
      <c r="B11153" s="12"/>
      <c r="C11153" s="13"/>
      <c r="D11153" s="13"/>
      <c r="E11153" s="13"/>
      <c r="F11153" s="13"/>
    </row>
    <row r="11154" spans="1:6">
      <c r="A11154" s="112"/>
      <c r="B11154" s="12"/>
      <c r="C11154" s="13"/>
      <c r="D11154" s="13"/>
      <c r="E11154" s="13"/>
      <c r="F11154" s="13"/>
    </row>
    <row r="11155" spans="1:6">
      <c r="A11155" s="112"/>
      <c r="B11155" s="12"/>
      <c r="C11155" s="13"/>
      <c r="D11155" s="13"/>
      <c r="E11155" s="13"/>
      <c r="F11155" s="13"/>
    </row>
    <row r="11156" spans="1:6">
      <c r="A11156" s="112"/>
      <c r="B11156" s="12"/>
      <c r="C11156" s="13"/>
      <c r="D11156" s="13"/>
      <c r="E11156" s="13"/>
      <c r="F11156" s="13"/>
    </row>
    <row r="11157" spans="1:6">
      <c r="A11157" s="112"/>
      <c r="B11157" s="12"/>
      <c r="C11157" s="13"/>
      <c r="D11157" s="13"/>
      <c r="E11157" s="13"/>
      <c r="F11157" s="13"/>
    </row>
    <row r="11158" spans="1:6">
      <c r="A11158" s="112"/>
      <c r="B11158" s="12"/>
      <c r="C11158" s="13"/>
      <c r="D11158" s="13"/>
      <c r="E11158" s="13"/>
      <c r="F11158" s="13"/>
    </row>
    <row r="11159" spans="1:6">
      <c r="A11159" s="112"/>
      <c r="B11159" s="12"/>
      <c r="C11159" s="13"/>
      <c r="D11159" s="13"/>
      <c r="E11159" s="13"/>
      <c r="F11159" s="13"/>
    </row>
    <row r="11160" spans="1:6">
      <c r="A11160" s="112"/>
      <c r="B11160" s="12"/>
      <c r="C11160" s="13"/>
      <c r="D11160" s="13"/>
      <c r="E11160" s="13"/>
      <c r="F11160" s="13"/>
    </row>
    <row r="11161" spans="1:6">
      <c r="A11161" s="112"/>
      <c r="B11161" s="12"/>
      <c r="C11161" s="13"/>
      <c r="D11161" s="13"/>
      <c r="E11161" s="13"/>
      <c r="F11161" s="13"/>
    </row>
    <row r="11162" spans="1:6">
      <c r="A11162" s="112"/>
      <c r="B11162" s="12"/>
      <c r="C11162" s="13"/>
      <c r="D11162" s="13"/>
      <c r="E11162" s="13"/>
      <c r="F11162" s="13"/>
    </row>
    <row r="11163" spans="1:6">
      <c r="A11163" s="112"/>
      <c r="B11163" s="12"/>
      <c r="C11163" s="13"/>
      <c r="D11163" s="13"/>
      <c r="E11163" s="13"/>
      <c r="F11163" s="13"/>
    </row>
    <row r="11164" spans="1:6">
      <c r="A11164" s="112"/>
      <c r="B11164" s="12"/>
      <c r="C11164" s="13"/>
      <c r="D11164" s="13"/>
      <c r="E11164" s="13"/>
      <c r="F11164" s="13"/>
    </row>
    <row r="11165" spans="1:6">
      <c r="A11165" s="112"/>
      <c r="B11165" s="12"/>
      <c r="C11165" s="13"/>
      <c r="D11165" s="13"/>
      <c r="E11165" s="13"/>
      <c r="F11165" s="13"/>
    </row>
    <row r="11166" spans="1:6">
      <c r="A11166" s="112"/>
      <c r="B11166" s="12"/>
      <c r="C11166" s="13"/>
      <c r="D11166" s="13"/>
      <c r="E11166" s="13"/>
      <c r="F11166" s="13"/>
    </row>
    <row r="11167" spans="1:6">
      <c r="A11167" s="112"/>
      <c r="B11167" s="12"/>
      <c r="C11167" s="13"/>
      <c r="D11167" s="13"/>
      <c r="E11167" s="13"/>
      <c r="F11167" s="13"/>
    </row>
    <row r="11168" spans="1:6">
      <c r="A11168" s="112"/>
      <c r="B11168" s="12"/>
      <c r="C11168" s="13"/>
      <c r="D11168" s="13"/>
      <c r="E11168" s="13"/>
      <c r="F11168" s="13"/>
    </row>
    <row r="11169" spans="1:6">
      <c r="A11169" s="112"/>
      <c r="B11169" s="12"/>
      <c r="C11169" s="13"/>
      <c r="D11169" s="13"/>
      <c r="E11169" s="13"/>
      <c r="F11169" s="13"/>
    </row>
    <row r="11170" spans="1:6">
      <c r="A11170" s="112"/>
      <c r="B11170" s="12"/>
      <c r="C11170" s="13"/>
      <c r="D11170" s="13"/>
      <c r="E11170" s="13"/>
      <c r="F11170" s="13"/>
    </row>
    <row r="11171" spans="1:6">
      <c r="A11171" s="112"/>
      <c r="B11171" s="12"/>
      <c r="C11171" s="13"/>
      <c r="D11171" s="13"/>
      <c r="E11171" s="13"/>
      <c r="F11171" s="13"/>
    </row>
    <row r="11172" spans="1:6">
      <c r="A11172" s="112"/>
      <c r="B11172" s="12"/>
      <c r="C11172" s="13"/>
      <c r="D11172" s="13"/>
      <c r="E11172" s="13"/>
      <c r="F11172" s="13"/>
    </row>
    <row r="11173" spans="1:6">
      <c r="A11173" s="112"/>
      <c r="B11173" s="12"/>
      <c r="C11173" s="13"/>
      <c r="D11173" s="13"/>
      <c r="E11173" s="13"/>
      <c r="F11173" s="13"/>
    </row>
    <row r="11174" spans="1:6">
      <c r="A11174" s="112"/>
      <c r="B11174" s="12"/>
      <c r="C11174" s="13"/>
      <c r="D11174" s="13"/>
      <c r="E11174" s="13"/>
      <c r="F11174" s="13"/>
    </row>
    <row r="11175" spans="1:6">
      <c r="A11175" s="112"/>
      <c r="B11175" s="12"/>
      <c r="C11175" s="13"/>
      <c r="D11175" s="13"/>
      <c r="E11175" s="13"/>
      <c r="F11175" s="13"/>
    </row>
    <row r="11176" spans="1:6">
      <c r="A11176" s="112"/>
      <c r="B11176" s="12"/>
      <c r="C11176" s="13"/>
      <c r="D11176" s="13"/>
      <c r="E11176" s="13"/>
      <c r="F11176" s="13"/>
    </row>
    <row r="11177" spans="1:6">
      <c r="A11177" s="112"/>
      <c r="B11177" s="12"/>
      <c r="C11177" s="13"/>
      <c r="D11177" s="13"/>
      <c r="E11177" s="13"/>
      <c r="F11177" s="13"/>
    </row>
    <row r="11178" spans="1:6">
      <c r="A11178" s="112"/>
      <c r="B11178" s="12"/>
      <c r="C11178" s="13"/>
      <c r="D11178" s="13"/>
      <c r="E11178" s="13"/>
      <c r="F11178" s="13"/>
    </row>
    <row r="11179" spans="1:6">
      <c r="A11179" s="112"/>
      <c r="B11179" s="12"/>
      <c r="C11179" s="13"/>
      <c r="D11179" s="13"/>
      <c r="E11179" s="13"/>
      <c r="F11179" s="13"/>
    </row>
    <row r="11180" spans="1:6">
      <c r="A11180" s="112"/>
      <c r="B11180" s="12"/>
      <c r="C11180" s="13"/>
      <c r="D11180" s="13"/>
      <c r="E11180" s="13"/>
      <c r="F11180" s="13"/>
    </row>
    <row r="11181" spans="1:6">
      <c r="A11181" s="112"/>
      <c r="B11181" s="12"/>
      <c r="C11181" s="13"/>
      <c r="D11181" s="13"/>
      <c r="E11181" s="13"/>
      <c r="F11181" s="13"/>
    </row>
    <row r="11182" spans="1:6">
      <c r="A11182" s="112"/>
      <c r="B11182" s="12"/>
      <c r="C11182" s="13"/>
      <c r="D11182" s="13"/>
      <c r="E11182" s="13"/>
      <c r="F11182" s="13"/>
    </row>
    <row r="11183" spans="1:6">
      <c r="A11183" s="112"/>
      <c r="B11183" s="12"/>
      <c r="C11183" s="13"/>
      <c r="D11183" s="13"/>
      <c r="E11183" s="13"/>
      <c r="F11183" s="13"/>
    </row>
    <row r="11184" spans="1:6">
      <c r="A11184" s="112"/>
      <c r="B11184" s="12"/>
      <c r="C11184" s="13"/>
      <c r="D11184" s="13"/>
      <c r="E11184" s="13"/>
      <c r="F11184" s="13"/>
    </row>
    <row r="11185" spans="1:6">
      <c r="A11185" s="112"/>
      <c r="B11185" s="12"/>
      <c r="C11185" s="13"/>
      <c r="D11185" s="13"/>
      <c r="E11185" s="13"/>
      <c r="F11185" s="13"/>
    </row>
    <row r="11186" spans="1:6">
      <c r="A11186" s="112"/>
      <c r="B11186" s="12"/>
      <c r="C11186" s="13"/>
      <c r="D11186" s="13"/>
      <c r="E11186" s="13"/>
      <c r="F11186" s="13"/>
    </row>
    <row r="11187" spans="1:6">
      <c r="A11187" s="112"/>
      <c r="B11187" s="12"/>
      <c r="C11187" s="13"/>
      <c r="D11187" s="13"/>
      <c r="E11187" s="13"/>
      <c r="F11187" s="13"/>
    </row>
    <row r="11188" spans="1:6">
      <c r="A11188" s="112"/>
      <c r="B11188" s="12"/>
      <c r="C11188" s="13"/>
      <c r="D11188" s="13"/>
      <c r="E11188" s="13"/>
      <c r="F11188" s="13"/>
    </row>
    <row r="11189" spans="1:6">
      <c r="A11189" s="112"/>
      <c r="B11189" s="12"/>
      <c r="C11189" s="13"/>
      <c r="D11189" s="13"/>
      <c r="E11189" s="13"/>
      <c r="F11189" s="13"/>
    </row>
    <row r="11190" spans="1:6">
      <c r="A11190" s="112"/>
      <c r="B11190" s="12"/>
      <c r="C11190" s="13"/>
      <c r="D11190" s="13"/>
      <c r="E11190" s="13"/>
      <c r="F11190" s="13"/>
    </row>
    <row r="11191" spans="1:6">
      <c r="A11191" s="112"/>
      <c r="B11191" s="12"/>
      <c r="C11191" s="13"/>
      <c r="D11191" s="13"/>
      <c r="E11191" s="13"/>
      <c r="F11191" s="13"/>
    </row>
    <row r="11192" spans="1:6">
      <c r="A11192" s="112"/>
      <c r="B11192" s="12"/>
      <c r="C11192" s="13"/>
      <c r="D11192" s="13"/>
      <c r="E11192" s="13"/>
      <c r="F11192" s="13"/>
    </row>
    <row r="11193" spans="1:6">
      <c r="A11193" s="112"/>
      <c r="B11193" s="12"/>
      <c r="C11193" s="13"/>
      <c r="D11193" s="13"/>
      <c r="E11193" s="13"/>
      <c r="F11193" s="13"/>
    </row>
    <row r="11194" spans="1:6">
      <c r="A11194" s="112"/>
      <c r="B11194" s="12"/>
      <c r="C11194" s="13"/>
      <c r="D11194" s="13"/>
      <c r="E11194" s="13"/>
      <c r="F11194" s="13"/>
    </row>
    <row r="11195" spans="1:6">
      <c r="A11195" s="112"/>
      <c r="B11195" s="12"/>
      <c r="C11195" s="13"/>
      <c r="D11195" s="13"/>
      <c r="E11195" s="13"/>
      <c r="F11195" s="13"/>
    </row>
    <row r="11196" spans="1:6">
      <c r="A11196" s="112"/>
      <c r="B11196" s="12"/>
      <c r="C11196" s="13"/>
      <c r="D11196" s="13"/>
      <c r="E11196" s="13"/>
      <c r="F11196" s="13"/>
    </row>
    <row r="11197" spans="1:6">
      <c r="A11197" s="112"/>
      <c r="B11197" s="12"/>
      <c r="C11197" s="13"/>
      <c r="D11197" s="13"/>
      <c r="E11197" s="13"/>
      <c r="F11197" s="13"/>
    </row>
    <row r="11198" spans="1:6">
      <c r="A11198" s="112"/>
      <c r="B11198" s="12"/>
      <c r="C11198" s="13"/>
      <c r="D11198" s="13"/>
      <c r="E11198" s="13"/>
      <c r="F11198" s="13"/>
    </row>
    <row r="11199" spans="1:6">
      <c r="A11199" s="112"/>
      <c r="B11199" s="12"/>
      <c r="C11199" s="13"/>
      <c r="D11199" s="13"/>
      <c r="E11199" s="13"/>
      <c r="F11199" s="13"/>
    </row>
    <row r="11200" spans="1:6">
      <c r="A11200" s="112"/>
      <c r="B11200" s="12"/>
      <c r="C11200" s="13"/>
      <c r="D11200" s="13"/>
      <c r="E11200" s="13"/>
      <c r="F11200" s="13"/>
    </row>
    <row r="11201" spans="1:6">
      <c r="A11201" s="112"/>
      <c r="B11201" s="12"/>
      <c r="C11201" s="13"/>
      <c r="D11201" s="13"/>
      <c r="E11201" s="13"/>
      <c r="F11201" s="13"/>
    </row>
    <row r="11202" spans="1:6">
      <c r="A11202" s="112"/>
      <c r="B11202" s="12"/>
      <c r="C11202" s="13"/>
      <c r="D11202" s="13"/>
      <c r="E11202" s="13"/>
      <c r="F11202" s="13"/>
    </row>
    <row r="11203" spans="1:6">
      <c r="A11203" s="112"/>
      <c r="B11203" s="12"/>
      <c r="C11203" s="13"/>
      <c r="D11203" s="13"/>
      <c r="E11203" s="13"/>
      <c r="F11203" s="13"/>
    </row>
    <row r="11204" spans="1:6">
      <c r="A11204" s="112"/>
      <c r="B11204" s="12"/>
      <c r="C11204" s="13"/>
      <c r="D11204" s="13"/>
      <c r="E11204" s="13"/>
      <c r="F11204" s="13"/>
    </row>
    <row r="11205" spans="1:6">
      <c r="A11205" s="112"/>
      <c r="B11205" s="12"/>
      <c r="C11205" s="13"/>
      <c r="D11205" s="13"/>
      <c r="E11205" s="13"/>
      <c r="F11205" s="13"/>
    </row>
    <row r="11206" spans="1:6">
      <c r="A11206" s="112"/>
      <c r="B11206" s="12"/>
      <c r="C11206" s="13"/>
      <c r="D11206" s="13"/>
      <c r="E11206" s="13"/>
      <c r="F11206" s="13"/>
    </row>
    <row r="11207" spans="1:6">
      <c r="A11207" s="112"/>
      <c r="B11207" s="12"/>
      <c r="C11207" s="13"/>
      <c r="D11207" s="13"/>
      <c r="E11207" s="13"/>
      <c r="F11207" s="13"/>
    </row>
    <row r="11208" spans="1:6">
      <c r="A11208" s="112"/>
      <c r="B11208" s="12"/>
      <c r="C11208" s="13"/>
      <c r="D11208" s="13"/>
      <c r="E11208" s="13"/>
      <c r="F11208" s="13"/>
    </row>
    <row r="11209" spans="1:6">
      <c r="A11209" s="112"/>
      <c r="B11209" s="12"/>
      <c r="C11209" s="13"/>
      <c r="D11209" s="13"/>
      <c r="E11209" s="13"/>
      <c r="F11209" s="13"/>
    </row>
    <row r="11210" spans="1:6">
      <c r="A11210" s="112"/>
      <c r="B11210" s="12"/>
      <c r="C11210" s="13"/>
      <c r="D11210" s="13"/>
      <c r="E11210" s="13"/>
      <c r="F11210" s="13"/>
    </row>
    <row r="11211" spans="1:6">
      <c r="A11211" s="112"/>
      <c r="B11211" s="12"/>
      <c r="C11211" s="13"/>
      <c r="D11211" s="13"/>
      <c r="E11211" s="13"/>
      <c r="F11211" s="13"/>
    </row>
    <row r="11212" spans="1:6">
      <c r="A11212" s="112"/>
      <c r="B11212" s="12"/>
      <c r="C11212" s="13"/>
      <c r="D11212" s="13"/>
      <c r="E11212" s="13"/>
      <c r="F11212" s="13"/>
    </row>
    <row r="11213" spans="1:6">
      <c r="A11213" s="112"/>
      <c r="B11213" s="12"/>
      <c r="C11213" s="13"/>
      <c r="D11213" s="13"/>
      <c r="E11213" s="13"/>
      <c r="F11213" s="13"/>
    </row>
    <row r="11214" spans="1:6">
      <c r="A11214" s="112"/>
      <c r="B11214" s="12"/>
      <c r="C11214" s="13"/>
      <c r="D11214" s="13"/>
      <c r="E11214" s="13"/>
      <c r="F11214" s="13"/>
    </row>
    <row r="11215" spans="1:6">
      <c r="A11215" s="112"/>
      <c r="B11215" s="12"/>
      <c r="C11215" s="13"/>
      <c r="D11215" s="13"/>
      <c r="E11215" s="13"/>
      <c r="F11215" s="13"/>
    </row>
    <row r="11216" spans="1:6">
      <c r="A11216" s="112"/>
      <c r="B11216" s="12"/>
      <c r="C11216" s="13"/>
      <c r="D11216" s="13"/>
      <c r="E11216" s="13"/>
      <c r="F11216" s="13"/>
    </row>
    <row r="11217" spans="1:6">
      <c r="A11217" s="112"/>
      <c r="B11217" s="12"/>
      <c r="C11217" s="13"/>
      <c r="D11217" s="13"/>
      <c r="E11217" s="13"/>
      <c r="F11217" s="13"/>
    </row>
    <row r="11218" spans="1:6">
      <c r="A11218" s="112"/>
      <c r="B11218" s="12"/>
      <c r="C11218" s="13"/>
      <c r="D11218" s="13"/>
      <c r="E11218" s="13"/>
      <c r="F11218" s="13"/>
    </row>
    <row r="11219" spans="1:6">
      <c r="A11219" s="112"/>
      <c r="B11219" s="12"/>
      <c r="C11219" s="13"/>
      <c r="D11219" s="13"/>
      <c r="E11219" s="13"/>
      <c r="F11219" s="13"/>
    </row>
    <row r="11220" spans="1:6">
      <c r="A11220" s="112"/>
      <c r="B11220" s="12"/>
      <c r="C11220" s="13"/>
      <c r="D11220" s="13"/>
      <c r="E11220" s="13"/>
      <c r="F11220" s="13"/>
    </row>
    <row r="11221" spans="1:6">
      <c r="A11221" s="112"/>
      <c r="B11221" s="12"/>
      <c r="C11221" s="13"/>
      <c r="D11221" s="13"/>
      <c r="E11221" s="13"/>
      <c r="F11221" s="13"/>
    </row>
    <row r="11222" spans="1:6">
      <c r="A11222" s="112"/>
      <c r="B11222" s="12"/>
      <c r="C11222" s="13"/>
      <c r="D11222" s="13"/>
      <c r="E11222" s="13"/>
      <c r="F11222" s="13"/>
    </row>
    <row r="11223" spans="1:6">
      <c r="A11223" s="112"/>
      <c r="B11223" s="12"/>
      <c r="C11223" s="13"/>
      <c r="D11223" s="13"/>
      <c r="E11223" s="13"/>
      <c r="F11223" s="13"/>
    </row>
    <row r="11224" spans="1:6">
      <c r="A11224" s="112"/>
      <c r="B11224" s="12"/>
      <c r="C11224" s="13"/>
      <c r="D11224" s="13"/>
      <c r="E11224" s="13"/>
      <c r="F11224" s="13"/>
    </row>
    <row r="11225" spans="1:6">
      <c r="A11225" s="112"/>
      <c r="B11225" s="12"/>
      <c r="C11225" s="13"/>
      <c r="D11225" s="13"/>
      <c r="E11225" s="13"/>
      <c r="F11225" s="13"/>
    </row>
    <row r="11226" spans="1:6">
      <c r="A11226" s="112"/>
      <c r="B11226" s="12"/>
      <c r="C11226" s="13"/>
      <c r="D11226" s="13"/>
      <c r="E11226" s="13"/>
      <c r="F11226" s="13"/>
    </row>
    <row r="11227" spans="1:6">
      <c r="A11227" s="112"/>
      <c r="B11227" s="12"/>
      <c r="C11227" s="13"/>
      <c r="D11227" s="13"/>
      <c r="E11227" s="13"/>
      <c r="F11227" s="13"/>
    </row>
    <row r="11228" spans="1:6">
      <c r="A11228" s="112"/>
      <c r="B11228" s="12"/>
      <c r="C11228" s="13"/>
      <c r="D11228" s="13"/>
      <c r="E11228" s="13"/>
      <c r="F11228" s="13"/>
    </row>
    <row r="11229" spans="1:6">
      <c r="A11229" s="112"/>
      <c r="B11229" s="12"/>
      <c r="C11229" s="13"/>
      <c r="D11229" s="13"/>
      <c r="E11229" s="13"/>
      <c r="F11229" s="13"/>
    </row>
    <row r="11230" spans="1:6">
      <c r="A11230" s="112"/>
      <c r="B11230" s="12"/>
      <c r="C11230" s="13"/>
      <c r="D11230" s="13"/>
      <c r="E11230" s="13"/>
      <c r="F11230" s="13"/>
    </row>
    <row r="11231" spans="1:6">
      <c r="A11231" s="112"/>
      <c r="B11231" s="12"/>
      <c r="C11231" s="13"/>
      <c r="D11231" s="13"/>
      <c r="E11231" s="13"/>
      <c r="F11231" s="13"/>
    </row>
    <row r="11232" spans="1:6">
      <c r="A11232" s="112"/>
      <c r="B11232" s="12"/>
      <c r="C11232" s="13"/>
      <c r="D11232" s="13"/>
      <c r="E11232" s="13"/>
      <c r="F11232" s="13"/>
    </row>
    <row r="11233" spans="1:6">
      <c r="A11233" s="112"/>
      <c r="B11233" s="12"/>
      <c r="C11233" s="13"/>
      <c r="D11233" s="13"/>
      <c r="E11233" s="13"/>
      <c r="F11233" s="13"/>
    </row>
    <row r="11234" spans="1:6">
      <c r="A11234" s="112"/>
      <c r="B11234" s="12"/>
      <c r="C11234" s="13"/>
      <c r="D11234" s="13"/>
      <c r="E11234" s="13"/>
      <c r="F11234" s="13"/>
    </row>
    <row r="11235" spans="1:6">
      <c r="A11235" s="112"/>
      <c r="B11235" s="12"/>
      <c r="C11235" s="13"/>
      <c r="D11235" s="13"/>
      <c r="E11235" s="13"/>
      <c r="F11235" s="13"/>
    </row>
    <row r="11236" spans="1:6">
      <c r="A11236" s="112"/>
      <c r="B11236" s="12"/>
      <c r="C11236" s="13"/>
      <c r="D11236" s="13"/>
      <c r="E11236" s="13"/>
      <c r="F11236" s="13"/>
    </row>
    <row r="11237" spans="1:6">
      <c r="A11237" s="112"/>
      <c r="B11237" s="12"/>
      <c r="C11237" s="13"/>
      <c r="D11237" s="13"/>
      <c r="E11237" s="13"/>
      <c r="F11237" s="13"/>
    </row>
    <row r="11238" spans="1:6">
      <c r="A11238" s="112"/>
      <c r="B11238" s="12"/>
      <c r="C11238" s="13"/>
      <c r="D11238" s="13"/>
      <c r="E11238" s="13"/>
      <c r="F11238" s="13"/>
    </row>
    <row r="11239" spans="1:6">
      <c r="A11239" s="112"/>
      <c r="B11239" s="12"/>
      <c r="C11239" s="13"/>
      <c r="D11239" s="13"/>
      <c r="E11239" s="13"/>
      <c r="F11239" s="13"/>
    </row>
    <row r="11240" spans="1:6">
      <c r="A11240" s="112"/>
      <c r="B11240" s="12"/>
      <c r="C11240" s="13"/>
      <c r="D11240" s="13"/>
      <c r="E11240" s="13"/>
      <c r="F11240" s="13"/>
    </row>
    <row r="11241" spans="1:6">
      <c r="A11241" s="112"/>
      <c r="B11241" s="12"/>
      <c r="C11241" s="13"/>
      <c r="D11241" s="13"/>
      <c r="E11241" s="13"/>
      <c r="F11241" s="13"/>
    </row>
    <row r="11242" spans="1:6">
      <c r="A11242" s="112"/>
      <c r="B11242" s="12"/>
      <c r="C11242" s="13"/>
      <c r="D11242" s="13"/>
      <c r="E11242" s="13"/>
      <c r="F11242" s="13"/>
    </row>
    <row r="11243" spans="1:6">
      <c r="A11243" s="112"/>
      <c r="B11243" s="12"/>
      <c r="C11243" s="13"/>
      <c r="D11243" s="13"/>
      <c r="E11243" s="13"/>
      <c r="F11243" s="13"/>
    </row>
    <row r="11244" spans="1:6">
      <c r="A11244" s="112"/>
      <c r="B11244" s="12"/>
      <c r="C11244" s="13"/>
      <c r="D11244" s="13"/>
      <c r="E11244" s="13"/>
      <c r="F11244" s="13"/>
    </row>
    <row r="11245" spans="1:6">
      <c r="A11245" s="112"/>
      <c r="B11245" s="12"/>
      <c r="C11245" s="13"/>
      <c r="D11245" s="13"/>
      <c r="E11245" s="13"/>
      <c r="F11245" s="13"/>
    </row>
    <row r="11246" spans="1:6">
      <c r="A11246" s="112"/>
      <c r="B11246" s="12"/>
      <c r="C11246" s="13"/>
      <c r="D11246" s="13"/>
      <c r="E11246" s="13"/>
      <c r="F11246" s="13"/>
    </row>
    <row r="11247" spans="1:6">
      <c r="A11247" s="112"/>
      <c r="B11247" s="12"/>
      <c r="C11247" s="13"/>
      <c r="D11247" s="13"/>
      <c r="E11247" s="13"/>
      <c r="F11247" s="13"/>
    </row>
    <row r="11248" spans="1:6">
      <c r="A11248" s="112"/>
      <c r="B11248" s="12"/>
      <c r="C11248" s="13"/>
      <c r="D11248" s="13"/>
      <c r="E11248" s="13"/>
      <c r="F11248" s="13"/>
    </row>
    <row r="11249" spans="1:6">
      <c r="A11249" s="112"/>
      <c r="B11249" s="12"/>
      <c r="C11249" s="13"/>
      <c r="D11249" s="13"/>
      <c r="E11249" s="13"/>
      <c r="F11249" s="13"/>
    </row>
    <row r="11250" spans="1:6">
      <c r="A11250" s="112"/>
      <c r="B11250" s="12"/>
      <c r="C11250" s="13"/>
      <c r="D11250" s="13"/>
      <c r="E11250" s="13"/>
      <c r="F11250" s="13"/>
    </row>
    <row r="11251" spans="1:6">
      <c r="A11251" s="112"/>
      <c r="B11251" s="12"/>
      <c r="C11251" s="13"/>
      <c r="D11251" s="13"/>
      <c r="E11251" s="13"/>
      <c r="F11251" s="13"/>
    </row>
    <row r="11252" spans="1:6">
      <c r="A11252" s="112"/>
      <c r="B11252" s="12"/>
      <c r="C11252" s="13"/>
      <c r="D11252" s="13"/>
      <c r="E11252" s="13"/>
      <c r="F11252" s="13"/>
    </row>
    <row r="11253" spans="1:6">
      <c r="A11253" s="112"/>
      <c r="B11253" s="12"/>
      <c r="C11253" s="13"/>
      <c r="D11253" s="13"/>
      <c r="E11253" s="13"/>
      <c r="F11253" s="13"/>
    </row>
    <row r="11254" spans="1:6">
      <c r="A11254" s="112"/>
      <c r="B11254" s="12"/>
      <c r="C11254" s="13"/>
      <c r="D11254" s="13"/>
      <c r="E11254" s="13"/>
      <c r="F11254" s="13"/>
    </row>
    <row r="11255" spans="1:6">
      <c r="A11255" s="112"/>
      <c r="B11255" s="12"/>
      <c r="C11255" s="13"/>
      <c r="D11255" s="13"/>
      <c r="E11255" s="13"/>
      <c r="F11255" s="13"/>
    </row>
    <row r="11256" spans="1:6">
      <c r="A11256" s="112"/>
      <c r="B11256" s="12"/>
      <c r="C11256" s="13"/>
      <c r="D11256" s="13"/>
      <c r="E11256" s="13"/>
      <c r="F11256" s="13"/>
    </row>
    <row r="11257" spans="1:6">
      <c r="A11257" s="112"/>
      <c r="B11257" s="12"/>
      <c r="C11257" s="13"/>
      <c r="D11257" s="13"/>
      <c r="E11257" s="13"/>
      <c r="F11257" s="13"/>
    </row>
    <row r="11258" spans="1:6">
      <c r="A11258" s="112"/>
      <c r="B11258" s="12"/>
      <c r="C11258" s="13"/>
      <c r="D11258" s="13"/>
      <c r="E11258" s="13"/>
      <c r="F11258" s="13"/>
    </row>
    <row r="11259" spans="1:6">
      <c r="A11259" s="112"/>
      <c r="B11259" s="12"/>
      <c r="C11259" s="13"/>
      <c r="D11259" s="13"/>
      <c r="E11259" s="13"/>
      <c r="F11259" s="13"/>
    </row>
    <row r="11260" spans="1:6">
      <c r="A11260" s="112"/>
      <c r="B11260" s="12"/>
      <c r="C11260" s="13"/>
      <c r="D11260" s="13"/>
      <c r="E11260" s="13"/>
      <c r="F11260" s="13"/>
    </row>
    <row r="11261" spans="1:6">
      <c r="A11261" s="112"/>
      <c r="B11261" s="12"/>
      <c r="C11261" s="13"/>
      <c r="D11261" s="13"/>
      <c r="E11261" s="13"/>
      <c r="F11261" s="13"/>
    </row>
    <row r="11262" spans="1:6">
      <c r="A11262" s="112"/>
      <c r="B11262" s="12"/>
      <c r="C11262" s="13"/>
      <c r="D11262" s="13"/>
      <c r="E11262" s="13"/>
      <c r="F11262" s="13"/>
    </row>
    <row r="11263" spans="1:6">
      <c r="A11263" s="112"/>
      <c r="B11263" s="12"/>
      <c r="C11263" s="13"/>
      <c r="D11263" s="13"/>
      <c r="E11263" s="13"/>
      <c r="F11263" s="13"/>
    </row>
    <row r="11264" spans="1:6">
      <c r="A11264" s="112"/>
      <c r="B11264" s="12"/>
      <c r="C11264" s="13"/>
      <c r="D11264" s="13"/>
      <c r="E11264" s="13"/>
      <c r="F11264" s="13"/>
    </row>
    <row r="11265" spans="1:6">
      <c r="A11265" s="112"/>
      <c r="B11265" s="12"/>
      <c r="C11265" s="13"/>
      <c r="D11265" s="13"/>
      <c r="E11265" s="13"/>
      <c r="F11265" s="13"/>
    </row>
    <row r="11266" spans="1:6">
      <c r="A11266" s="112"/>
      <c r="B11266" s="12"/>
      <c r="C11266" s="13"/>
      <c r="D11266" s="13"/>
      <c r="E11266" s="13"/>
      <c r="F11266" s="13"/>
    </row>
    <row r="11267" spans="1:6">
      <c r="A11267" s="112"/>
      <c r="B11267" s="12"/>
      <c r="C11267" s="13"/>
      <c r="D11267" s="13"/>
      <c r="E11267" s="13"/>
      <c r="F11267" s="13"/>
    </row>
    <row r="11268" spans="1:6">
      <c r="A11268" s="112"/>
      <c r="B11268" s="12"/>
      <c r="C11268" s="13"/>
      <c r="D11268" s="13"/>
      <c r="E11268" s="13"/>
      <c r="F11268" s="13"/>
    </row>
    <row r="11269" spans="1:6">
      <c r="A11269" s="112"/>
      <c r="B11269" s="12"/>
      <c r="C11269" s="13"/>
      <c r="D11269" s="13"/>
      <c r="E11269" s="13"/>
      <c r="F11269" s="13"/>
    </row>
    <row r="11270" spans="1:6">
      <c r="A11270" s="112"/>
      <c r="B11270" s="12"/>
      <c r="C11270" s="13"/>
      <c r="D11270" s="13"/>
      <c r="E11270" s="13"/>
      <c r="F11270" s="13"/>
    </row>
    <row r="11271" spans="1:6">
      <c r="A11271" s="112"/>
      <c r="B11271" s="12"/>
      <c r="C11271" s="13"/>
      <c r="D11271" s="13"/>
      <c r="E11271" s="13"/>
      <c r="F11271" s="13"/>
    </row>
    <row r="11272" spans="1:6">
      <c r="A11272" s="112"/>
      <c r="B11272" s="12"/>
      <c r="C11272" s="13"/>
      <c r="D11272" s="13"/>
      <c r="E11272" s="13"/>
      <c r="F11272" s="13"/>
    </row>
    <row r="11273" spans="1:6">
      <c r="A11273" s="112"/>
      <c r="B11273" s="12"/>
      <c r="C11273" s="13"/>
      <c r="D11273" s="13"/>
      <c r="E11273" s="13"/>
      <c r="F11273" s="13"/>
    </row>
    <row r="11274" spans="1:6">
      <c r="A11274" s="112"/>
      <c r="B11274" s="12"/>
      <c r="C11274" s="13"/>
      <c r="D11274" s="13"/>
      <c r="E11274" s="13"/>
      <c r="F11274" s="13"/>
    </row>
    <row r="11275" spans="1:6">
      <c r="A11275" s="112"/>
      <c r="B11275" s="12"/>
      <c r="C11275" s="13"/>
      <c r="D11275" s="13"/>
      <c r="E11275" s="13"/>
      <c r="F11275" s="13"/>
    </row>
    <row r="11276" spans="1:6">
      <c r="A11276" s="112"/>
      <c r="B11276" s="12"/>
      <c r="C11276" s="13"/>
      <c r="D11276" s="13"/>
      <c r="E11276" s="13"/>
      <c r="F11276" s="13"/>
    </row>
    <row r="11277" spans="1:6">
      <c r="A11277" s="112"/>
      <c r="B11277" s="12"/>
      <c r="C11277" s="13"/>
      <c r="D11277" s="13"/>
      <c r="E11277" s="13"/>
      <c r="F11277" s="13"/>
    </row>
    <row r="11278" spans="1:6">
      <c r="A11278" s="112"/>
      <c r="B11278" s="12"/>
      <c r="C11278" s="13"/>
      <c r="D11278" s="13"/>
      <c r="E11278" s="13"/>
      <c r="F11278" s="13"/>
    </row>
    <row r="11279" spans="1:6">
      <c r="A11279" s="112"/>
      <c r="B11279" s="12"/>
      <c r="C11279" s="13"/>
      <c r="D11279" s="13"/>
      <c r="E11279" s="13"/>
      <c r="F11279" s="13"/>
    </row>
    <row r="11280" spans="1:6">
      <c r="A11280" s="112"/>
      <c r="B11280" s="12"/>
      <c r="C11280" s="13"/>
      <c r="D11280" s="13"/>
      <c r="E11280" s="13"/>
      <c r="F11280" s="13"/>
    </row>
    <row r="11281" spans="1:6">
      <c r="A11281" s="112"/>
      <c r="B11281" s="12"/>
      <c r="C11281" s="13"/>
      <c r="D11281" s="13"/>
      <c r="E11281" s="13"/>
      <c r="F11281" s="13"/>
    </row>
    <row r="11282" spans="1:6">
      <c r="A11282" s="112"/>
      <c r="B11282" s="12"/>
      <c r="C11282" s="13"/>
      <c r="D11282" s="13"/>
      <c r="E11282" s="13"/>
      <c r="F11282" s="13"/>
    </row>
    <row r="11283" spans="1:6">
      <c r="A11283" s="112"/>
      <c r="B11283" s="12"/>
      <c r="C11283" s="13"/>
      <c r="D11283" s="13"/>
      <c r="E11283" s="13"/>
      <c r="F11283" s="13"/>
    </row>
    <row r="11284" spans="1:6">
      <c r="A11284" s="112"/>
      <c r="B11284" s="12"/>
      <c r="C11284" s="13"/>
      <c r="D11284" s="13"/>
      <c r="E11284" s="13"/>
      <c r="F11284" s="13"/>
    </row>
    <row r="11285" spans="1:6">
      <c r="A11285" s="112"/>
      <c r="B11285" s="12"/>
      <c r="C11285" s="13"/>
      <c r="D11285" s="13"/>
      <c r="E11285" s="13"/>
      <c r="F11285" s="13"/>
    </row>
    <row r="11286" spans="1:6">
      <c r="A11286" s="112"/>
      <c r="B11286" s="12"/>
      <c r="C11286" s="13"/>
      <c r="D11286" s="13"/>
      <c r="E11286" s="13"/>
      <c r="F11286" s="13"/>
    </row>
    <row r="11287" spans="1:6">
      <c r="A11287" s="112"/>
      <c r="B11287" s="12"/>
      <c r="C11287" s="13"/>
      <c r="D11287" s="13"/>
      <c r="E11287" s="13"/>
      <c r="F11287" s="13"/>
    </row>
    <row r="11288" spans="1:6">
      <c r="A11288" s="112"/>
      <c r="B11288" s="12"/>
      <c r="C11288" s="13"/>
      <c r="D11288" s="13"/>
      <c r="E11288" s="13"/>
      <c r="F11288" s="13"/>
    </row>
    <row r="11289" spans="1:6">
      <c r="A11289" s="112"/>
      <c r="B11289" s="12"/>
      <c r="C11289" s="13"/>
      <c r="D11289" s="13"/>
      <c r="E11289" s="13"/>
      <c r="F11289" s="13"/>
    </row>
    <row r="11290" spans="1:6">
      <c r="A11290" s="112"/>
      <c r="B11290" s="12"/>
      <c r="C11290" s="13"/>
      <c r="D11290" s="13"/>
      <c r="E11290" s="13"/>
      <c r="F11290" s="13"/>
    </row>
    <row r="11291" spans="1:6">
      <c r="A11291" s="112"/>
      <c r="B11291" s="12"/>
      <c r="C11291" s="13"/>
      <c r="D11291" s="13"/>
      <c r="E11291" s="13"/>
      <c r="F11291" s="13"/>
    </row>
    <row r="11292" spans="1:6">
      <c r="A11292" s="112"/>
      <c r="B11292" s="12"/>
      <c r="C11292" s="13"/>
      <c r="D11292" s="13"/>
      <c r="E11292" s="13"/>
      <c r="F11292" s="13"/>
    </row>
    <row r="11293" spans="1:6">
      <c r="A11293" s="112"/>
      <c r="B11293" s="12"/>
      <c r="C11293" s="13"/>
      <c r="D11293" s="13"/>
      <c r="E11293" s="13"/>
      <c r="F11293" s="13"/>
    </row>
    <row r="11294" spans="1:6">
      <c r="A11294" s="112"/>
      <c r="B11294" s="12"/>
      <c r="C11294" s="13"/>
      <c r="D11294" s="13"/>
      <c r="E11294" s="13"/>
      <c r="F11294" s="13"/>
    </row>
    <row r="11295" spans="1:6">
      <c r="A11295" s="112"/>
      <c r="B11295" s="12"/>
      <c r="C11295" s="13"/>
      <c r="D11295" s="13"/>
      <c r="E11295" s="13"/>
      <c r="F11295" s="13"/>
    </row>
    <row r="11296" spans="1:6">
      <c r="A11296" s="112"/>
      <c r="B11296" s="12"/>
      <c r="C11296" s="13"/>
      <c r="D11296" s="13"/>
      <c r="E11296" s="13"/>
      <c r="F11296" s="13"/>
    </row>
    <row r="11297" spans="1:6">
      <c r="A11297" s="112"/>
      <c r="B11297" s="12"/>
      <c r="C11297" s="13"/>
      <c r="D11297" s="13"/>
      <c r="E11297" s="13"/>
      <c r="F11297" s="13"/>
    </row>
    <row r="11298" spans="1:6">
      <c r="A11298" s="112"/>
      <c r="B11298" s="12"/>
      <c r="C11298" s="13"/>
      <c r="D11298" s="13"/>
      <c r="E11298" s="13"/>
      <c r="F11298" s="13"/>
    </row>
    <row r="11299" spans="1:6">
      <c r="A11299" s="112"/>
      <c r="B11299" s="12"/>
      <c r="C11299" s="13"/>
      <c r="D11299" s="13"/>
      <c r="E11299" s="13"/>
      <c r="F11299" s="13"/>
    </row>
    <row r="11300" spans="1:6">
      <c r="A11300" s="112"/>
      <c r="B11300" s="12"/>
      <c r="C11300" s="13"/>
      <c r="D11300" s="13"/>
      <c r="E11300" s="13"/>
      <c r="F11300" s="13"/>
    </row>
    <row r="11301" spans="1:6">
      <c r="A11301" s="112"/>
      <c r="B11301" s="12"/>
      <c r="C11301" s="13"/>
      <c r="D11301" s="13"/>
      <c r="E11301" s="13"/>
      <c r="F11301" s="13"/>
    </row>
    <row r="11302" spans="1:6">
      <c r="A11302" s="112"/>
      <c r="B11302" s="12"/>
      <c r="C11302" s="13"/>
      <c r="D11302" s="13"/>
      <c r="E11302" s="13"/>
      <c r="F11302" s="13"/>
    </row>
    <row r="11303" spans="1:6">
      <c r="A11303" s="112"/>
      <c r="B11303" s="12"/>
      <c r="C11303" s="13"/>
      <c r="D11303" s="13"/>
      <c r="E11303" s="13"/>
      <c r="F11303" s="13"/>
    </row>
    <row r="11304" spans="1:6">
      <c r="A11304" s="112"/>
      <c r="B11304" s="12"/>
      <c r="C11304" s="13"/>
      <c r="D11304" s="13"/>
      <c r="E11304" s="13"/>
      <c r="F11304" s="13"/>
    </row>
    <row r="11305" spans="1:6">
      <c r="A11305" s="112"/>
      <c r="B11305" s="12"/>
      <c r="C11305" s="13"/>
      <c r="D11305" s="13"/>
      <c r="E11305" s="13"/>
      <c r="F11305" s="13"/>
    </row>
    <row r="11306" spans="1:6">
      <c r="A11306" s="112"/>
      <c r="B11306" s="12"/>
      <c r="C11306" s="13"/>
      <c r="D11306" s="13"/>
      <c r="E11306" s="13"/>
      <c r="F11306" s="13"/>
    </row>
    <row r="11307" spans="1:6">
      <c r="A11307" s="112"/>
      <c r="B11307" s="12"/>
      <c r="C11307" s="13"/>
      <c r="D11307" s="13"/>
      <c r="E11307" s="13"/>
      <c r="F11307" s="13"/>
    </row>
    <row r="11308" spans="1:6">
      <c r="A11308" s="112"/>
      <c r="B11308" s="12"/>
      <c r="C11308" s="13"/>
      <c r="D11308" s="13"/>
      <c r="E11308" s="13"/>
      <c r="F11308" s="13"/>
    </row>
    <row r="11309" spans="1:6">
      <c r="A11309" s="112"/>
      <c r="B11309" s="12"/>
      <c r="C11309" s="13"/>
      <c r="D11309" s="13"/>
      <c r="E11309" s="13"/>
      <c r="F11309" s="13"/>
    </row>
    <row r="11310" spans="1:6">
      <c r="A11310" s="112"/>
      <c r="B11310" s="12"/>
      <c r="C11310" s="13"/>
      <c r="D11310" s="13"/>
      <c r="E11310" s="13"/>
      <c r="F11310" s="13"/>
    </row>
    <row r="11311" spans="1:6">
      <c r="A11311" s="112"/>
      <c r="B11311" s="12"/>
      <c r="C11311" s="13"/>
      <c r="D11311" s="13"/>
      <c r="E11311" s="13"/>
      <c r="F11311" s="13"/>
    </row>
    <row r="11312" spans="1:6">
      <c r="A11312" s="112"/>
      <c r="B11312" s="12"/>
      <c r="C11312" s="13"/>
      <c r="D11312" s="13"/>
      <c r="E11312" s="13"/>
      <c r="F11312" s="13"/>
    </row>
    <row r="11313" spans="1:6">
      <c r="A11313" s="112"/>
      <c r="B11313" s="12"/>
      <c r="C11313" s="13"/>
      <c r="D11313" s="13"/>
      <c r="E11313" s="13"/>
      <c r="F11313" s="13"/>
    </row>
    <row r="11314" spans="1:6">
      <c r="A11314" s="112"/>
      <c r="B11314" s="12"/>
      <c r="C11314" s="13"/>
      <c r="D11314" s="13"/>
      <c r="E11314" s="13"/>
      <c r="F11314" s="13"/>
    </row>
    <row r="11315" spans="1:6">
      <c r="A11315" s="112"/>
      <c r="B11315" s="12"/>
      <c r="C11315" s="13"/>
      <c r="D11315" s="13"/>
      <c r="E11315" s="13"/>
      <c r="F11315" s="13"/>
    </row>
    <row r="11316" spans="1:6">
      <c r="A11316" s="112"/>
      <c r="B11316" s="12"/>
      <c r="C11316" s="13"/>
      <c r="D11316" s="13"/>
      <c r="E11316" s="13"/>
      <c r="F11316" s="13"/>
    </row>
    <row r="11317" spans="1:6">
      <c r="A11317" s="112"/>
      <c r="B11317" s="12"/>
      <c r="C11317" s="13"/>
      <c r="D11317" s="13"/>
      <c r="E11317" s="13"/>
      <c r="F11317" s="13"/>
    </row>
    <row r="11318" spans="1:6">
      <c r="A11318" s="112"/>
      <c r="B11318" s="12"/>
      <c r="C11318" s="13"/>
      <c r="D11318" s="13"/>
      <c r="E11318" s="13"/>
      <c r="F11318" s="13"/>
    </row>
    <row r="11319" spans="1:6">
      <c r="A11319" s="112"/>
      <c r="B11319" s="12"/>
      <c r="C11319" s="13"/>
      <c r="D11319" s="13"/>
      <c r="E11319" s="13"/>
      <c r="F11319" s="13"/>
    </row>
    <row r="11320" spans="1:6">
      <c r="A11320" s="112"/>
      <c r="B11320" s="12"/>
      <c r="C11320" s="13"/>
      <c r="D11320" s="13"/>
      <c r="E11320" s="13"/>
      <c r="F11320" s="13"/>
    </row>
    <row r="11321" spans="1:6">
      <c r="A11321" s="112"/>
      <c r="B11321" s="12"/>
      <c r="C11321" s="13"/>
      <c r="D11321" s="13"/>
      <c r="E11321" s="13"/>
      <c r="F11321" s="13"/>
    </row>
    <row r="11322" spans="1:6">
      <c r="A11322" s="112"/>
      <c r="B11322" s="12"/>
      <c r="C11322" s="13"/>
      <c r="D11322" s="13"/>
      <c r="E11322" s="13"/>
      <c r="F11322" s="13"/>
    </row>
    <row r="11323" spans="1:6">
      <c r="A11323" s="112"/>
      <c r="B11323" s="12"/>
      <c r="C11323" s="13"/>
      <c r="D11323" s="13"/>
      <c r="E11323" s="13"/>
      <c r="F11323" s="13"/>
    </row>
    <row r="11324" spans="1:6">
      <c r="A11324" s="112"/>
      <c r="B11324" s="12"/>
      <c r="C11324" s="13"/>
      <c r="D11324" s="13"/>
      <c r="E11324" s="13"/>
      <c r="F11324" s="13"/>
    </row>
    <row r="11325" spans="1:6">
      <c r="A11325" s="112"/>
      <c r="B11325" s="12"/>
      <c r="C11325" s="13"/>
      <c r="D11325" s="13"/>
      <c r="E11325" s="13"/>
      <c r="F11325" s="13"/>
    </row>
    <row r="11326" spans="1:6">
      <c r="A11326" s="112"/>
      <c r="B11326" s="12"/>
      <c r="C11326" s="13"/>
      <c r="D11326" s="13"/>
      <c r="E11326" s="13"/>
      <c r="F11326" s="13"/>
    </row>
    <row r="11327" spans="1:6">
      <c r="A11327" s="112"/>
      <c r="B11327" s="12"/>
      <c r="C11327" s="13"/>
      <c r="D11327" s="13"/>
      <c r="E11327" s="13"/>
      <c r="F11327" s="13"/>
    </row>
    <row r="11328" spans="1:6">
      <c r="A11328" s="112"/>
      <c r="B11328" s="12"/>
      <c r="C11328" s="13"/>
      <c r="D11328" s="13"/>
      <c r="E11328" s="13"/>
      <c r="F11328" s="13"/>
    </row>
    <row r="11329" spans="1:6">
      <c r="A11329" s="112"/>
      <c r="B11329" s="12"/>
      <c r="C11329" s="13"/>
      <c r="D11329" s="13"/>
      <c r="E11329" s="13"/>
      <c r="F11329" s="13"/>
    </row>
    <row r="11330" spans="1:6">
      <c r="A11330" s="112"/>
      <c r="B11330" s="12"/>
      <c r="C11330" s="13"/>
      <c r="D11330" s="13"/>
      <c r="E11330" s="13"/>
      <c r="F11330" s="13"/>
    </row>
    <row r="11331" spans="1:6">
      <c r="A11331" s="112"/>
      <c r="B11331" s="12"/>
      <c r="C11331" s="13"/>
      <c r="D11331" s="13"/>
      <c r="E11331" s="13"/>
      <c r="F11331" s="13"/>
    </row>
    <row r="11332" spans="1:6">
      <c r="A11332" s="112"/>
      <c r="B11332" s="12"/>
      <c r="C11332" s="13"/>
      <c r="D11332" s="13"/>
      <c r="E11332" s="13"/>
      <c r="F11332" s="13"/>
    </row>
    <row r="11333" spans="1:6">
      <c r="A11333" s="112"/>
      <c r="B11333" s="12"/>
      <c r="C11333" s="13"/>
      <c r="D11333" s="13"/>
      <c r="E11333" s="13"/>
      <c r="F11333" s="13"/>
    </row>
    <row r="11334" spans="1:6">
      <c r="A11334" s="112"/>
      <c r="B11334" s="12"/>
      <c r="C11334" s="13"/>
      <c r="D11334" s="13"/>
      <c r="E11334" s="13"/>
      <c r="F11334" s="13"/>
    </row>
    <row r="11335" spans="1:6">
      <c r="A11335" s="112"/>
      <c r="B11335" s="12"/>
      <c r="C11335" s="13"/>
      <c r="D11335" s="13"/>
      <c r="E11335" s="13"/>
      <c r="F11335" s="13"/>
    </row>
    <row r="11336" spans="1:6">
      <c r="A11336" s="112"/>
      <c r="B11336" s="12"/>
      <c r="C11336" s="13"/>
      <c r="D11336" s="13"/>
      <c r="E11336" s="13"/>
      <c r="F11336" s="13"/>
    </row>
    <row r="11337" spans="1:6">
      <c r="A11337" s="112"/>
      <c r="B11337" s="12"/>
      <c r="C11337" s="13"/>
      <c r="D11337" s="13"/>
      <c r="E11337" s="13"/>
      <c r="F11337" s="13"/>
    </row>
    <row r="11338" spans="1:6">
      <c r="A11338" s="112"/>
      <c r="B11338" s="12"/>
      <c r="C11338" s="13"/>
      <c r="D11338" s="13"/>
      <c r="E11338" s="13"/>
      <c r="F11338" s="13"/>
    </row>
    <row r="11339" spans="1:6">
      <c r="A11339" s="112"/>
      <c r="B11339" s="12"/>
      <c r="C11339" s="13"/>
      <c r="D11339" s="13"/>
      <c r="E11339" s="13"/>
      <c r="F11339" s="13"/>
    </row>
    <row r="11340" spans="1:6">
      <c r="A11340" s="112"/>
      <c r="B11340" s="12"/>
      <c r="C11340" s="13"/>
      <c r="D11340" s="13"/>
      <c r="E11340" s="13"/>
      <c r="F11340" s="13"/>
    </row>
    <row r="11341" spans="1:6">
      <c r="A11341" s="112"/>
      <c r="B11341" s="12"/>
      <c r="C11341" s="13"/>
      <c r="D11341" s="13"/>
      <c r="E11341" s="13"/>
      <c r="F11341" s="13"/>
    </row>
    <row r="11342" spans="1:6">
      <c r="A11342" s="112"/>
      <c r="B11342" s="12"/>
      <c r="C11342" s="13"/>
      <c r="D11342" s="13"/>
      <c r="E11342" s="13"/>
      <c r="F11342" s="13"/>
    </row>
    <row r="11343" spans="1:6">
      <c r="A11343" s="112"/>
      <c r="B11343" s="12"/>
      <c r="C11343" s="13"/>
      <c r="D11343" s="13"/>
      <c r="E11343" s="13"/>
      <c r="F11343" s="13"/>
    </row>
    <row r="11344" spans="1:6">
      <c r="A11344" s="112"/>
      <c r="B11344" s="12"/>
      <c r="C11344" s="13"/>
      <c r="D11344" s="13"/>
      <c r="E11344" s="13"/>
      <c r="F11344" s="13"/>
    </row>
    <row r="11345" spans="1:6">
      <c r="A11345" s="112"/>
      <c r="B11345" s="12"/>
      <c r="C11345" s="13"/>
      <c r="D11345" s="13"/>
      <c r="E11345" s="13"/>
      <c r="F11345" s="13"/>
    </row>
    <row r="11346" spans="1:6">
      <c r="A11346" s="112"/>
      <c r="B11346" s="12"/>
      <c r="C11346" s="13"/>
      <c r="D11346" s="13"/>
      <c r="E11346" s="13"/>
      <c r="F11346" s="13"/>
    </row>
    <row r="11347" spans="1:6">
      <c r="A11347" s="112"/>
      <c r="B11347" s="12"/>
      <c r="C11347" s="13"/>
      <c r="D11347" s="13"/>
      <c r="E11347" s="13"/>
      <c r="F11347" s="13"/>
    </row>
    <row r="11348" spans="1:6">
      <c r="A11348" s="112"/>
      <c r="B11348" s="12"/>
      <c r="C11348" s="13"/>
      <c r="D11348" s="13"/>
      <c r="E11348" s="13"/>
      <c r="F11348" s="13"/>
    </row>
    <row r="11349" spans="1:6">
      <c r="A11349" s="112"/>
      <c r="B11349" s="12"/>
      <c r="C11349" s="13"/>
      <c r="D11349" s="13"/>
      <c r="E11349" s="13"/>
      <c r="F11349" s="13"/>
    </row>
    <row r="11350" spans="1:6">
      <c r="A11350" s="112"/>
      <c r="B11350" s="12"/>
      <c r="C11350" s="13"/>
      <c r="D11350" s="13"/>
      <c r="E11350" s="13"/>
      <c r="F11350" s="13"/>
    </row>
    <row r="11351" spans="1:6">
      <c r="A11351" s="112"/>
      <c r="B11351" s="12"/>
      <c r="C11351" s="13"/>
      <c r="D11351" s="13"/>
      <c r="E11351" s="13"/>
      <c r="F11351" s="13"/>
    </row>
    <row r="11352" spans="1:6">
      <c r="A11352" s="112"/>
      <c r="B11352" s="12"/>
      <c r="C11352" s="13"/>
      <c r="D11352" s="13"/>
      <c r="E11352" s="13"/>
      <c r="F11352" s="13"/>
    </row>
    <row r="11353" spans="1:6">
      <c r="A11353" s="112"/>
      <c r="B11353" s="12"/>
      <c r="C11353" s="13"/>
      <c r="D11353" s="13"/>
      <c r="E11353" s="13"/>
      <c r="F11353" s="13"/>
    </row>
    <row r="11354" spans="1:6">
      <c r="A11354" s="112"/>
      <c r="B11354" s="12"/>
      <c r="C11354" s="13"/>
      <c r="D11354" s="13"/>
      <c r="E11354" s="13"/>
      <c r="F11354" s="13"/>
    </row>
    <row r="11355" spans="1:6">
      <c r="A11355" s="112"/>
      <c r="B11355" s="12"/>
      <c r="C11355" s="13"/>
      <c r="D11355" s="13"/>
      <c r="E11355" s="13"/>
      <c r="F11355" s="13"/>
    </row>
    <row r="11356" spans="1:6">
      <c r="A11356" s="112"/>
      <c r="B11356" s="12"/>
      <c r="C11356" s="13"/>
      <c r="D11356" s="13"/>
      <c r="E11356" s="13"/>
      <c r="F11356" s="13"/>
    </row>
    <row r="11357" spans="1:6">
      <c r="A11357" s="112"/>
      <c r="B11357" s="12"/>
      <c r="C11357" s="13"/>
      <c r="D11357" s="13"/>
      <c r="E11357" s="13"/>
      <c r="F11357" s="13"/>
    </row>
    <row r="11358" spans="1:6">
      <c r="A11358" s="112"/>
      <c r="B11358" s="12"/>
      <c r="C11358" s="13"/>
      <c r="D11358" s="13"/>
      <c r="E11358" s="13"/>
      <c r="F11358" s="13"/>
    </row>
    <row r="11359" spans="1:6">
      <c r="A11359" s="112"/>
      <c r="B11359" s="12"/>
      <c r="C11359" s="13"/>
      <c r="D11359" s="13"/>
      <c r="E11359" s="13"/>
      <c r="F11359" s="13"/>
    </row>
    <row r="11360" spans="1:6">
      <c r="A11360" s="112"/>
      <c r="B11360" s="12"/>
      <c r="C11360" s="13"/>
      <c r="D11360" s="13"/>
      <c r="E11360" s="13"/>
      <c r="F11360" s="13"/>
    </row>
    <row r="11361" spans="1:6">
      <c r="A11361" s="112"/>
      <c r="B11361" s="12"/>
      <c r="C11361" s="13"/>
      <c r="D11361" s="13"/>
      <c r="E11361" s="13"/>
      <c r="F11361" s="13"/>
    </row>
    <row r="11362" spans="1:6">
      <c r="A11362" s="112"/>
      <c r="B11362" s="12"/>
      <c r="C11362" s="13"/>
      <c r="D11362" s="13"/>
      <c r="E11362" s="13"/>
      <c r="F11362" s="13"/>
    </row>
    <row r="11363" spans="1:6">
      <c r="A11363" s="112"/>
      <c r="B11363" s="12"/>
      <c r="C11363" s="13"/>
      <c r="D11363" s="13"/>
      <c r="E11363" s="13"/>
      <c r="F11363" s="13"/>
    </row>
    <row r="11364" spans="1:6">
      <c r="A11364" s="112"/>
      <c r="B11364" s="12"/>
      <c r="C11364" s="13"/>
      <c r="D11364" s="13"/>
      <c r="E11364" s="13"/>
      <c r="F11364" s="13"/>
    </row>
    <row r="11365" spans="1:6">
      <c r="A11365" s="112"/>
      <c r="B11365" s="12"/>
      <c r="C11365" s="13"/>
      <c r="D11365" s="13"/>
      <c r="E11365" s="13"/>
      <c r="F11365" s="13"/>
    </row>
    <row r="11366" spans="1:6">
      <c r="A11366" s="112"/>
      <c r="B11366" s="12"/>
      <c r="C11366" s="13"/>
      <c r="D11366" s="13"/>
      <c r="E11366" s="13"/>
      <c r="F11366" s="13"/>
    </row>
    <row r="11367" spans="1:6">
      <c r="A11367" s="112"/>
      <c r="B11367" s="12"/>
      <c r="C11367" s="13"/>
      <c r="D11367" s="13"/>
      <c r="E11367" s="13"/>
      <c r="F11367" s="13"/>
    </row>
    <row r="11368" spans="1:6">
      <c r="A11368" s="112"/>
      <c r="B11368" s="12"/>
      <c r="C11368" s="13"/>
      <c r="D11368" s="13"/>
      <c r="E11368" s="13"/>
      <c r="F11368" s="13"/>
    </row>
    <row r="11369" spans="1:6">
      <c r="A11369" s="112"/>
      <c r="B11369" s="12"/>
      <c r="C11369" s="13"/>
      <c r="D11369" s="13"/>
      <c r="E11369" s="13"/>
      <c r="F11369" s="13"/>
    </row>
    <row r="11370" spans="1:6">
      <c r="A11370" s="112"/>
      <c r="B11370" s="12"/>
      <c r="C11370" s="13"/>
      <c r="D11370" s="13"/>
      <c r="E11370" s="13"/>
      <c r="F11370" s="13"/>
    </row>
    <row r="11371" spans="1:6">
      <c r="A11371" s="112"/>
      <c r="B11371" s="12"/>
      <c r="C11371" s="13"/>
      <c r="D11371" s="13"/>
      <c r="E11371" s="13"/>
      <c r="F11371" s="13"/>
    </row>
    <row r="11372" spans="1:6">
      <c r="A11372" s="112"/>
      <c r="B11372" s="12"/>
      <c r="C11372" s="13"/>
      <c r="D11372" s="13"/>
      <c r="E11372" s="13"/>
      <c r="F11372" s="13"/>
    </row>
    <row r="11373" spans="1:6">
      <c r="A11373" s="112"/>
      <c r="B11373" s="12"/>
      <c r="C11373" s="13"/>
      <c r="D11373" s="13"/>
      <c r="E11373" s="13"/>
      <c r="F11373" s="13"/>
    </row>
    <row r="11374" spans="1:6">
      <c r="A11374" s="112"/>
      <c r="B11374" s="12"/>
      <c r="C11374" s="13"/>
      <c r="D11374" s="13"/>
      <c r="E11374" s="13"/>
      <c r="F11374" s="13"/>
    </row>
    <row r="11375" spans="1:6">
      <c r="A11375" s="112"/>
      <c r="B11375" s="12"/>
      <c r="C11375" s="13"/>
      <c r="D11375" s="13"/>
      <c r="E11375" s="13"/>
      <c r="F11375" s="13"/>
    </row>
    <row r="11376" spans="1:6">
      <c r="A11376" s="112"/>
      <c r="B11376" s="12"/>
      <c r="C11376" s="13"/>
      <c r="D11376" s="13"/>
      <c r="E11376" s="13"/>
      <c r="F11376" s="13"/>
    </row>
    <row r="11377" spans="1:6">
      <c r="A11377" s="112"/>
      <c r="B11377" s="12"/>
      <c r="C11377" s="13"/>
      <c r="D11377" s="13"/>
      <c r="E11377" s="13"/>
      <c r="F11377" s="13"/>
    </row>
    <row r="11378" spans="1:6">
      <c r="A11378" s="112"/>
      <c r="B11378" s="12"/>
      <c r="C11378" s="13"/>
      <c r="D11378" s="13"/>
      <c r="E11378" s="13"/>
      <c r="F11378" s="13"/>
    </row>
    <row r="11379" spans="1:6">
      <c r="A11379" s="112"/>
      <c r="B11379" s="12"/>
      <c r="C11379" s="13"/>
      <c r="D11379" s="13"/>
      <c r="E11379" s="13"/>
      <c r="F11379" s="13"/>
    </row>
    <row r="11380" spans="1:6">
      <c r="A11380" s="112"/>
      <c r="B11380" s="12"/>
      <c r="C11380" s="13"/>
      <c r="D11380" s="13"/>
      <c r="E11380" s="13"/>
      <c r="F11380" s="13"/>
    </row>
    <row r="11381" spans="1:6">
      <c r="A11381" s="112"/>
      <c r="B11381" s="12"/>
      <c r="C11381" s="13"/>
      <c r="D11381" s="13"/>
      <c r="E11381" s="13"/>
      <c r="F11381" s="13"/>
    </row>
    <row r="11382" spans="1:6">
      <c r="A11382" s="112"/>
      <c r="B11382" s="12"/>
      <c r="C11382" s="13"/>
      <c r="D11382" s="13"/>
      <c r="E11382" s="13"/>
      <c r="F11382" s="13"/>
    </row>
    <row r="11383" spans="1:6">
      <c r="A11383" s="112"/>
      <c r="B11383" s="12"/>
      <c r="C11383" s="13"/>
      <c r="D11383" s="13"/>
      <c r="E11383" s="13"/>
      <c r="F11383" s="13"/>
    </row>
    <row r="11384" spans="1:6">
      <c r="A11384" s="112"/>
      <c r="B11384" s="12"/>
      <c r="C11384" s="13"/>
      <c r="D11384" s="13"/>
      <c r="E11384" s="13"/>
      <c r="F11384" s="13"/>
    </row>
    <row r="11385" spans="1:6">
      <c r="A11385" s="112"/>
      <c r="B11385" s="12"/>
      <c r="C11385" s="13"/>
      <c r="D11385" s="13"/>
      <c r="E11385" s="13"/>
      <c r="F11385" s="13"/>
    </row>
    <row r="11386" spans="1:6">
      <c r="A11386" s="112"/>
      <c r="B11386" s="12"/>
      <c r="C11386" s="13"/>
      <c r="D11386" s="13"/>
      <c r="E11386" s="13"/>
      <c r="F11386" s="13"/>
    </row>
    <row r="11387" spans="1:6">
      <c r="A11387" s="112"/>
      <c r="B11387" s="12"/>
      <c r="C11387" s="13"/>
      <c r="D11387" s="13"/>
      <c r="E11387" s="13"/>
      <c r="F11387" s="13"/>
    </row>
    <row r="11388" spans="1:6">
      <c r="A11388" s="112"/>
      <c r="B11388" s="12"/>
      <c r="C11388" s="13"/>
      <c r="D11388" s="13"/>
      <c r="E11388" s="13"/>
      <c r="F11388" s="13"/>
    </row>
    <row r="11389" spans="1:6">
      <c r="A11389" s="112"/>
      <c r="B11389" s="12"/>
      <c r="C11389" s="13"/>
      <c r="D11389" s="13"/>
      <c r="E11389" s="13"/>
      <c r="F11389" s="13"/>
    </row>
    <row r="11390" spans="1:6">
      <c r="A11390" s="112"/>
      <c r="B11390" s="12"/>
      <c r="C11390" s="13"/>
      <c r="D11390" s="13"/>
      <c r="E11390" s="13"/>
      <c r="F11390" s="13"/>
    </row>
    <row r="11391" spans="1:6">
      <c r="A11391" s="112"/>
      <c r="B11391" s="12"/>
      <c r="C11391" s="13"/>
      <c r="D11391" s="13"/>
      <c r="E11391" s="13"/>
      <c r="F11391" s="13"/>
    </row>
    <row r="11392" spans="1:6">
      <c r="A11392" s="112"/>
      <c r="B11392" s="12"/>
      <c r="C11392" s="13"/>
      <c r="D11392" s="13"/>
      <c r="E11392" s="13"/>
      <c r="F11392" s="13"/>
    </row>
    <row r="11393" spans="1:6">
      <c r="A11393" s="112"/>
      <c r="B11393" s="12"/>
      <c r="C11393" s="13"/>
      <c r="D11393" s="13"/>
      <c r="E11393" s="13"/>
      <c r="F11393" s="13"/>
    </row>
    <row r="11394" spans="1:6">
      <c r="A11394" s="112"/>
      <c r="B11394" s="12"/>
      <c r="C11394" s="13"/>
      <c r="D11394" s="13"/>
      <c r="E11394" s="13"/>
      <c r="F11394" s="13"/>
    </row>
    <row r="11395" spans="1:6">
      <c r="A11395" s="112"/>
      <c r="B11395" s="12"/>
      <c r="C11395" s="13"/>
      <c r="D11395" s="13"/>
      <c r="E11395" s="13"/>
      <c r="F11395" s="13"/>
    </row>
    <row r="11396" spans="1:6">
      <c r="A11396" s="112"/>
      <c r="B11396" s="12"/>
      <c r="C11396" s="13"/>
      <c r="D11396" s="13"/>
      <c r="E11396" s="13"/>
      <c r="F11396" s="13"/>
    </row>
    <row r="11397" spans="1:6">
      <c r="A11397" s="112"/>
      <c r="B11397" s="12"/>
      <c r="C11397" s="13"/>
      <c r="D11397" s="13"/>
      <c r="E11397" s="13"/>
      <c r="F11397" s="13"/>
    </row>
    <row r="11398" spans="1:6">
      <c r="A11398" s="112"/>
      <c r="B11398" s="12"/>
      <c r="C11398" s="13"/>
      <c r="D11398" s="13"/>
      <c r="E11398" s="13"/>
      <c r="F11398" s="13"/>
    </row>
    <row r="11399" spans="1:6">
      <c r="A11399" s="112"/>
      <c r="B11399" s="12"/>
      <c r="C11399" s="13"/>
      <c r="D11399" s="13"/>
      <c r="E11399" s="13"/>
      <c r="F11399" s="13"/>
    </row>
    <row r="11400" spans="1:6">
      <c r="A11400" s="112"/>
      <c r="B11400" s="12"/>
      <c r="C11400" s="13"/>
      <c r="D11400" s="13"/>
      <c r="E11400" s="13"/>
      <c r="F11400" s="13"/>
    </row>
    <row r="11401" spans="1:6">
      <c r="A11401" s="112"/>
      <c r="B11401" s="12"/>
      <c r="C11401" s="13"/>
      <c r="D11401" s="13"/>
      <c r="E11401" s="13"/>
      <c r="F11401" s="13"/>
    </row>
    <row r="11402" spans="1:6">
      <c r="A11402" s="112"/>
      <c r="B11402" s="12"/>
      <c r="C11402" s="13"/>
      <c r="D11402" s="13"/>
      <c r="E11402" s="13"/>
      <c r="F11402" s="13"/>
    </row>
    <row r="11403" spans="1:6">
      <c r="A11403" s="112"/>
      <c r="B11403" s="12"/>
      <c r="C11403" s="13"/>
      <c r="D11403" s="13"/>
      <c r="E11403" s="13"/>
      <c r="F11403" s="13"/>
    </row>
    <row r="11404" spans="1:6">
      <c r="A11404" s="112"/>
      <c r="B11404" s="12"/>
      <c r="C11404" s="13"/>
      <c r="D11404" s="13"/>
      <c r="E11404" s="13"/>
      <c r="F11404" s="13"/>
    </row>
    <row r="11405" spans="1:6">
      <c r="A11405" s="112"/>
      <c r="B11405" s="12"/>
      <c r="C11405" s="13"/>
      <c r="D11405" s="13"/>
      <c r="E11405" s="13"/>
      <c r="F11405" s="13"/>
    </row>
    <row r="11406" spans="1:6">
      <c r="A11406" s="112"/>
      <c r="B11406" s="12"/>
      <c r="C11406" s="13"/>
      <c r="D11406" s="13"/>
      <c r="E11406" s="13"/>
      <c r="F11406" s="13"/>
    </row>
    <row r="11407" spans="1:6">
      <c r="A11407" s="112"/>
      <c r="B11407" s="12"/>
      <c r="C11407" s="13"/>
      <c r="D11407" s="13"/>
      <c r="E11407" s="13"/>
      <c r="F11407" s="13"/>
    </row>
    <row r="11408" spans="1:6">
      <c r="A11408" s="112"/>
      <c r="B11408" s="12"/>
      <c r="C11408" s="13"/>
      <c r="D11408" s="13"/>
      <c r="E11408" s="13"/>
      <c r="F11408" s="13"/>
    </row>
    <row r="11409" spans="1:6">
      <c r="A11409" s="112"/>
      <c r="B11409" s="12"/>
      <c r="C11409" s="13"/>
      <c r="D11409" s="13"/>
      <c r="E11409" s="13"/>
      <c r="F11409" s="13"/>
    </row>
    <row r="11410" spans="1:6">
      <c r="A11410" s="112"/>
      <c r="B11410" s="12"/>
      <c r="C11410" s="13"/>
      <c r="D11410" s="13"/>
      <c r="E11410" s="13"/>
      <c r="F11410" s="13"/>
    </row>
    <row r="11411" spans="1:6">
      <c r="A11411" s="112"/>
      <c r="B11411" s="12"/>
      <c r="C11411" s="13"/>
      <c r="D11411" s="13"/>
      <c r="E11411" s="13"/>
      <c r="F11411" s="13"/>
    </row>
    <row r="11412" spans="1:6">
      <c r="A11412" s="112"/>
      <c r="B11412" s="12"/>
      <c r="C11412" s="13"/>
      <c r="D11412" s="13"/>
      <c r="E11412" s="13"/>
      <c r="F11412" s="13"/>
    </row>
    <row r="11413" spans="1:6">
      <c r="A11413" s="112"/>
      <c r="B11413" s="12"/>
      <c r="C11413" s="13"/>
      <c r="D11413" s="13"/>
      <c r="E11413" s="13"/>
      <c r="F11413" s="13"/>
    </row>
    <row r="11414" spans="1:6">
      <c r="A11414" s="112"/>
      <c r="B11414" s="12"/>
      <c r="C11414" s="13"/>
      <c r="D11414" s="13"/>
      <c r="E11414" s="13"/>
      <c r="F11414" s="13"/>
    </row>
    <row r="11415" spans="1:6">
      <c r="A11415" s="112"/>
      <c r="B11415" s="12"/>
      <c r="C11415" s="13"/>
      <c r="D11415" s="13"/>
      <c r="E11415" s="13"/>
      <c r="F11415" s="13"/>
    </row>
    <row r="11416" spans="1:6">
      <c r="A11416" s="112"/>
      <c r="B11416" s="12"/>
      <c r="C11416" s="13"/>
      <c r="D11416" s="13"/>
      <c r="E11416" s="13"/>
      <c r="F11416" s="13"/>
    </row>
    <row r="11417" spans="1:6">
      <c r="A11417" s="112"/>
      <c r="B11417" s="12"/>
      <c r="C11417" s="13"/>
      <c r="D11417" s="13"/>
      <c r="E11417" s="13"/>
      <c r="F11417" s="13"/>
    </row>
    <row r="11418" spans="1:6">
      <c r="A11418" s="112"/>
      <c r="B11418" s="12"/>
      <c r="C11418" s="13"/>
      <c r="D11418" s="13"/>
      <c r="E11418" s="13"/>
      <c r="F11418" s="13"/>
    </row>
    <row r="11419" spans="1:6">
      <c r="A11419" s="112"/>
      <c r="B11419" s="12"/>
      <c r="C11419" s="13"/>
      <c r="D11419" s="13"/>
      <c r="E11419" s="13"/>
      <c r="F11419" s="13"/>
    </row>
    <row r="11420" spans="1:6">
      <c r="A11420" s="112"/>
      <c r="B11420" s="12"/>
      <c r="C11420" s="13"/>
      <c r="D11420" s="13"/>
      <c r="E11420" s="13"/>
      <c r="F11420" s="13"/>
    </row>
    <row r="11421" spans="1:6">
      <c r="A11421" s="112"/>
      <c r="B11421" s="12"/>
      <c r="C11421" s="13"/>
      <c r="D11421" s="13"/>
      <c r="E11421" s="13"/>
      <c r="F11421" s="13"/>
    </row>
    <row r="11422" spans="1:6">
      <c r="A11422" s="112"/>
      <c r="B11422" s="12"/>
      <c r="C11422" s="13"/>
      <c r="D11422" s="13"/>
      <c r="E11422" s="13"/>
      <c r="F11422" s="13"/>
    </row>
    <row r="11423" spans="1:6">
      <c r="A11423" s="112"/>
      <c r="B11423" s="12"/>
      <c r="C11423" s="13"/>
      <c r="D11423" s="13"/>
      <c r="E11423" s="13"/>
      <c r="F11423" s="13"/>
    </row>
    <row r="11424" spans="1:6">
      <c r="A11424" s="112"/>
      <c r="B11424" s="12"/>
      <c r="C11424" s="13"/>
      <c r="D11424" s="13"/>
      <c r="E11424" s="13"/>
      <c r="F11424" s="13"/>
    </row>
    <row r="11425" spans="1:6">
      <c r="A11425" s="112"/>
      <c r="B11425" s="12"/>
      <c r="C11425" s="13"/>
      <c r="D11425" s="13"/>
      <c r="E11425" s="13"/>
      <c r="F11425" s="13"/>
    </row>
    <row r="11426" spans="1:6">
      <c r="A11426" s="112"/>
      <c r="B11426" s="12"/>
      <c r="C11426" s="13"/>
      <c r="D11426" s="13"/>
      <c r="E11426" s="13"/>
      <c r="F11426" s="13"/>
    </row>
    <row r="11427" spans="1:6">
      <c r="A11427" s="112"/>
      <c r="B11427" s="12"/>
      <c r="C11427" s="13"/>
      <c r="D11427" s="13"/>
      <c r="E11427" s="13"/>
      <c r="F11427" s="13"/>
    </row>
    <row r="11428" spans="1:6">
      <c r="A11428" s="112"/>
      <c r="B11428" s="12"/>
      <c r="C11428" s="13"/>
      <c r="D11428" s="13"/>
      <c r="E11428" s="13"/>
      <c r="F11428" s="13"/>
    </row>
    <row r="11429" spans="1:6">
      <c r="A11429" s="112"/>
      <c r="B11429" s="12"/>
      <c r="C11429" s="13"/>
      <c r="D11429" s="13"/>
      <c r="E11429" s="13"/>
      <c r="F11429" s="13"/>
    </row>
    <row r="11430" spans="1:6">
      <c r="A11430" s="112"/>
      <c r="B11430" s="12"/>
      <c r="C11430" s="13"/>
      <c r="D11430" s="13"/>
      <c r="E11430" s="13"/>
      <c r="F11430" s="13"/>
    </row>
    <row r="11431" spans="1:6">
      <c r="A11431" s="112"/>
      <c r="B11431" s="12"/>
      <c r="C11431" s="13"/>
      <c r="D11431" s="13"/>
      <c r="E11431" s="13"/>
      <c r="F11431" s="13"/>
    </row>
    <row r="11432" spans="1:6">
      <c r="A11432" s="112"/>
      <c r="B11432" s="12"/>
      <c r="C11432" s="13"/>
      <c r="D11432" s="13"/>
      <c r="E11432" s="13"/>
      <c r="F11432" s="13"/>
    </row>
    <row r="11433" spans="1:6">
      <c r="A11433" s="112"/>
      <c r="B11433" s="12"/>
      <c r="C11433" s="13"/>
      <c r="D11433" s="13"/>
      <c r="E11433" s="13"/>
      <c r="F11433" s="13"/>
    </row>
    <row r="11434" spans="1:6">
      <c r="A11434" s="112"/>
      <c r="B11434" s="12"/>
      <c r="C11434" s="13"/>
      <c r="D11434" s="13"/>
      <c r="E11434" s="13"/>
      <c r="F11434" s="13"/>
    </row>
    <row r="11435" spans="1:6">
      <c r="A11435" s="112"/>
      <c r="B11435" s="12"/>
      <c r="C11435" s="13"/>
      <c r="D11435" s="13"/>
      <c r="E11435" s="13"/>
      <c r="F11435" s="13"/>
    </row>
    <row r="11436" spans="1:6">
      <c r="A11436" s="112"/>
      <c r="B11436" s="12"/>
      <c r="C11436" s="13"/>
      <c r="D11436" s="13"/>
      <c r="E11436" s="13"/>
      <c r="F11436" s="13"/>
    </row>
    <row r="11437" spans="1:6">
      <c r="A11437" s="112"/>
      <c r="B11437" s="12"/>
      <c r="C11437" s="13"/>
      <c r="D11437" s="13"/>
      <c r="E11437" s="13"/>
      <c r="F11437" s="13"/>
    </row>
    <row r="11438" spans="1:6">
      <c r="A11438" s="112"/>
      <c r="B11438" s="12"/>
      <c r="C11438" s="13"/>
      <c r="D11438" s="13"/>
      <c r="E11438" s="13"/>
      <c r="F11438" s="13"/>
    </row>
    <row r="11439" spans="1:6">
      <c r="A11439" s="112"/>
      <c r="B11439" s="12"/>
      <c r="C11439" s="13"/>
      <c r="D11439" s="13"/>
      <c r="E11439" s="13"/>
      <c r="F11439" s="13"/>
    </row>
    <row r="11440" spans="1:6">
      <c r="A11440" s="112"/>
      <c r="B11440" s="12"/>
      <c r="C11440" s="13"/>
      <c r="D11440" s="13"/>
      <c r="E11440" s="13"/>
      <c r="F11440" s="13"/>
    </row>
    <row r="11441" spans="1:6">
      <c r="A11441" s="112"/>
      <c r="B11441" s="12"/>
      <c r="C11441" s="13"/>
      <c r="D11441" s="13"/>
      <c r="E11441" s="13"/>
      <c r="F11441" s="13"/>
    </row>
    <row r="11442" spans="1:6">
      <c r="A11442" s="112"/>
      <c r="B11442" s="12"/>
      <c r="C11442" s="13"/>
      <c r="D11442" s="13"/>
      <c r="E11442" s="13"/>
      <c r="F11442" s="13"/>
    </row>
    <row r="11443" spans="1:6">
      <c r="A11443" s="112"/>
      <c r="B11443" s="12"/>
      <c r="C11443" s="13"/>
      <c r="D11443" s="13"/>
      <c r="E11443" s="13"/>
      <c r="F11443" s="13"/>
    </row>
    <row r="11444" spans="1:6">
      <c r="A11444" s="112"/>
      <c r="B11444" s="12"/>
      <c r="C11444" s="13"/>
      <c r="D11444" s="13"/>
      <c r="E11444" s="13"/>
      <c r="F11444" s="13"/>
    </row>
    <row r="11445" spans="1:6">
      <c r="A11445" s="112"/>
      <c r="B11445" s="12"/>
      <c r="C11445" s="13"/>
      <c r="D11445" s="13"/>
      <c r="E11445" s="13"/>
      <c r="F11445" s="13"/>
    </row>
    <row r="11446" spans="1:6">
      <c r="A11446" s="112"/>
      <c r="B11446" s="12"/>
      <c r="C11446" s="13"/>
      <c r="D11446" s="13"/>
      <c r="E11446" s="13"/>
      <c r="F11446" s="13"/>
    </row>
    <row r="11447" spans="1:6">
      <c r="A11447" s="112"/>
      <c r="B11447" s="12"/>
      <c r="C11447" s="13"/>
      <c r="D11447" s="13"/>
      <c r="E11447" s="13"/>
      <c r="F11447" s="13"/>
    </row>
    <row r="11448" spans="1:6">
      <c r="A11448" s="112"/>
      <c r="B11448" s="12"/>
      <c r="C11448" s="13"/>
      <c r="D11448" s="13"/>
      <c r="E11448" s="13"/>
      <c r="F11448" s="13"/>
    </row>
    <row r="11449" spans="1:6">
      <c r="A11449" s="112"/>
      <c r="B11449" s="12"/>
      <c r="C11449" s="13"/>
      <c r="D11449" s="13"/>
      <c r="E11449" s="13"/>
      <c r="F11449" s="13"/>
    </row>
    <row r="11450" spans="1:6">
      <c r="A11450" s="112"/>
      <c r="B11450" s="12"/>
      <c r="C11450" s="13"/>
      <c r="D11450" s="13"/>
      <c r="E11450" s="13"/>
      <c r="F11450" s="13"/>
    </row>
    <row r="11451" spans="1:6">
      <c r="A11451" s="112"/>
      <c r="B11451" s="12"/>
      <c r="C11451" s="13"/>
      <c r="D11451" s="13"/>
      <c r="E11451" s="13"/>
      <c r="F11451" s="13"/>
    </row>
    <row r="11452" spans="1:6">
      <c r="A11452" s="112"/>
      <c r="B11452" s="12"/>
      <c r="C11452" s="13"/>
      <c r="D11452" s="13"/>
      <c r="E11452" s="13"/>
      <c r="F11452" s="13"/>
    </row>
    <row r="11453" spans="1:6">
      <c r="A11453" s="112"/>
      <c r="B11453" s="12"/>
      <c r="C11453" s="13"/>
      <c r="D11453" s="13"/>
      <c r="E11453" s="13"/>
      <c r="F11453" s="13"/>
    </row>
    <row r="11454" spans="1:6">
      <c r="A11454" s="112"/>
      <c r="B11454" s="12"/>
      <c r="C11454" s="13"/>
      <c r="D11454" s="13"/>
      <c r="E11454" s="13"/>
      <c r="F11454" s="13"/>
    </row>
    <row r="11455" spans="1:6">
      <c r="A11455" s="112"/>
      <c r="B11455" s="12"/>
      <c r="C11455" s="13"/>
      <c r="D11455" s="13"/>
      <c r="E11455" s="13"/>
      <c r="F11455" s="13"/>
    </row>
    <row r="11456" spans="1:6">
      <c r="A11456" s="112"/>
      <c r="B11456" s="12"/>
      <c r="C11456" s="13"/>
      <c r="D11456" s="13"/>
      <c r="E11456" s="13"/>
      <c r="F11456" s="13"/>
    </row>
    <row r="11457" spans="1:6">
      <c r="A11457" s="112"/>
      <c r="B11457" s="12"/>
      <c r="C11457" s="13"/>
      <c r="D11457" s="13"/>
      <c r="E11457" s="13"/>
      <c r="F11457" s="13"/>
    </row>
    <row r="11458" spans="1:6">
      <c r="A11458" s="112"/>
      <c r="B11458" s="12"/>
      <c r="C11458" s="13"/>
      <c r="D11458" s="13"/>
      <c r="E11458" s="13"/>
      <c r="F11458" s="13"/>
    </row>
    <row r="11459" spans="1:6">
      <c r="A11459" s="112"/>
      <c r="B11459" s="12"/>
      <c r="C11459" s="13"/>
      <c r="D11459" s="13"/>
      <c r="E11459" s="13"/>
      <c r="F11459" s="13"/>
    </row>
    <row r="11460" spans="1:6">
      <c r="A11460" s="112"/>
      <c r="B11460" s="12"/>
      <c r="C11460" s="13"/>
      <c r="D11460" s="13"/>
      <c r="E11460" s="13"/>
      <c r="F11460" s="13"/>
    </row>
    <row r="11461" spans="1:6">
      <c r="A11461" s="112"/>
      <c r="B11461" s="12"/>
      <c r="C11461" s="13"/>
      <c r="D11461" s="13"/>
      <c r="E11461" s="13"/>
      <c r="F11461" s="13"/>
    </row>
    <row r="11462" spans="1:6">
      <c r="A11462" s="112"/>
      <c r="B11462" s="12"/>
      <c r="C11462" s="13"/>
      <c r="D11462" s="13"/>
      <c r="E11462" s="13"/>
      <c r="F11462" s="13"/>
    </row>
    <row r="11463" spans="1:6">
      <c r="A11463" s="112"/>
      <c r="B11463" s="12"/>
      <c r="C11463" s="13"/>
      <c r="D11463" s="13"/>
      <c r="E11463" s="13"/>
      <c r="F11463" s="13"/>
    </row>
    <row r="11464" spans="1:6">
      <c r="A11464" s="112"/>
      <c r="B11464" s="12"/>
      <c r="C11464" s="13"/>
      <c r="D11464" s="13"/>
      <c r="E11464" s="13"/>
      <c r="F11464" s="13"/>
    </row>
    <row r="11465" spans="1:6">
      <c r="A11465" s="112"/>
      <c r="B11465" s="12"/>
      <c r="C11465" s="13"/>
      <c r="D11465" s="13"/>
      <c r="E11465" s="13"/>
      <c r="F11465" s="13"/>
    </row>
    <row r="11466" spans="1:6">
      <c r="A11466" s="112"/>
      <c r="B11466" s="12"/>
      <c r="C11466" s="13"/>
      <c r="D11466" s="13"/>
      <c r="E11466" s="13"/>
      <c r="F11466" s="13"/>
    </row>
    <row r="11467" spans="1:6">
      <c r="A11467" s="112"/>
      <c r="B11467" s="12"/>
      <c r="C11467" s="13"/>
      <c r="D11467" s="13"/>
      <c r="E11467" s="13"/>
      <c r="F11467" s="13"/>
    </row>
    <row r="11468" spans="1:6">
      <c r="A11468" s="112"/>
      <c r="B11468" s="12"/>
      <c r="C11468" s="13"/>
      <c r="D11468" s="13"/>
      <c r="E11468" s="13"/>
      <c r="F11468" s="13"/>
    </row>
    <row r="11469" spans="1:6">
      <c r="A11469" s="112"/>
      <c r="B11469" s="12"/>
      <c r="C11469" s="13"/>
      <c r="D11469" s="13"/>
      <c r="E11469" s="13"/>
      <c r="F11469" s="13"/>
    </row>
    <row r="11470" spans="1:6">
      <c r="A11470" s="112"/>
      <c r="B11470" s="12"/>
      <c r="C11470" s="13"/>
      <c r="D11470" s="13"/>
      <c r="E11470" s="13"/>
      <c r="F11470" s="13"/>
    </row>
    <row r="11471" spans="1:6">
      <c r="A11471" s="112"/>
      <c r="B11471" s="12"/>
      <c r="C11471" s="13"/>
      <c r="D11471" s="13"/>
      <c r="E11471" s="13"/>
      <c r="F11471" s="13"/>
    </row>
    <row r="11472" spans="1:6">
      <c r="A11472" s="112"/>
      <c r="B11472" s="12"/>
      <c r="C11472" s="13"/>
      <c r="D11472" s="13"/>
      <c r="E11472" s="13"/>
      <c r="F11472" s="13"/>
    </row>
    <row r="11473" spans="1:6">
      <c r="A11473" s="112"/>
      <c r="B11473" s="12"/>
      <c r="C11473" s="13"/>
      <c r="D11473" s="13"/>
      <c r="E11473" s="13"/>
      <c r="F11473" s="13"/>
    </row>
    <row r="11474" spans="1:6">
      <c r="A11474" s="112"/>
      <c r="B11474" s="12"/>
      <c r="C11474" s="13"/>
      <c r="D11474" s="13"/>
      <c r="E11474" s="13"/>
      <c r="F11474" s="13"/>
    </row>
    <row r="11475" spans="1:6">
      <c r="A11475" s="112"/>
      <c r="B11475" s="12"/>
      <c r="C11475" s="13"/>
      <c r="D11475" s="13"/>
      <c r="E11475" s="13"/>
      <c r="F11475" s="13"/>
    </row>
    <row r="11476" spans="1:6">
      <c r="A11476" s="112"/>
      <c r="B11476" s="12"/>
      <c r="C11476" s="13"/>
      <c r="D11476" s="13"/>
      <c r="E11476" s="13"/>
      <c r="F11476" s="13"/>
    </row>
    <row r="11477" spans="1:6">
      <c r="A11477" s="112"/>
      <c r="B11477" s="12"/>
      <c r="C11477" s="13"/>
      <c r="D11477" s="13"/>
      <c r="E11477" s="13"/>
      <c r="F11477" s="13"/>
    </row>
    <row r="11478" spans="1:6">
      <c r="A11478" s="112"/>
      <c r="B11478" s="12"/>
      <c r="C11478" s="13"/>
      <c r="D11478" s="13"/>
      <c r="E11478" s="13"/>
      <c r="F11478" s="13"/>
    </row>
    <row r="11479" spans="1:6">
      <c r="A11479" s="112"/>
      <c r="B11479" s="12"/>
      <c r="C11479" s="13"/>
      <c r="D11479" s="13"/>
      <c r="E11479" s="13"/>
      <c r="F11479" s="13"/>
    </row>
    <row r="11480" spans="1:6">
      <c r="A11480" s="112"/>
      <c r="B11480" s="12"/>
      <c r="C11480" s="13"/>
      <c r="D11480" s="13"/>
      <c r="E11480" s="13"/>
      <c r="F11480" s="13"/>
    </row>
    <row r="11481" spans="1:6">
      <c r="A11481" s="112"/>
      <c r="B11481" s="12"/>
      <c r="C11481" s="13"/>
      <c r="D11481" s="13"/>
      <c r="E11481" s="13"/>
      <c r="F11481" s="13"/>
    </row>
    <row r="11482" spans="1:6">
      <c r="A11482" s="112"/>
      <c r="B11482" s="12"/>
      <c r="C11482" s="13"/>
      <c r="D11482" s="13"/>
      <c r="E11482" s="13"/>
      <c r="F11482" s="13"/>
    </row>
    <row r="11483" spans="1:6">
      <c r="A11483" s="112"/>
      <c r="B11483" s="12"/>
      <c r="C11483" s="13"/>
      <c r="D11483" s="13"/>
      <c r="E11483" s="13"/>
      <c r="F11483" s="13"/>
    </row>
    <row r="11484" spans="1:6">
      <c r="A11484" s="112"/>
      <c r="B11484" s="12"/>
      <c r="C11484" s="13"/>
      <c r="D11484" s="13"/>
      <c r="E11484" s="13"/>
      <c r="F11484" s="13"/>
    </row>
    <row r="11485" spans="1:6">
      <c r="A11485" s="112"/>
      <c r="B11485" s="12"/>
      <c r="C11485" s="13"/>
      <c r="D11485" s="13"/>
      <c r="E11485" s="13"/>
      <c r="F11485" s="13"/>
    </row>
    <row r="11486" spans="1:6">
      <c r="A11486" s="112"/>
      <c r="B11486" s="12"/>
      <c r="C11486" s="13"/>
      <c r="D11486" s="13"/>
      <c r="E11486" s="13"/>
      <c r="F11486" s="13"/>
    </row>
    <row r="11487" spans="1:6">
      <c r="A11487" s="112"/>
      <c r="B11487" s="12"/>
      <c r="C11487" s="13"/>
      <c r="D11487" s="13"/>
      <c r="E11487" s="13"/>
      <c r="F11487" s="13"/>
    </row>
    <row r="11488" spans="1:6">
      <c r="A11488" s="112"/>
      <c r="B11488" s="12"/>
      <c r="C11488" s="13"/>
      <c r="D11488" s="13"/>
      <c r="E11488" s="13"/>
      <c r="F11488" s="13"/>
    </row>
    <row r="11489" spans="1:6">
      <c r="A11489" s="112"/>
      <c r="B11489" s="12"/>
      <c r="C11489" s="13"/>
      <c r="D11489" s="13"/>
      <c r="E11489" s="13"/>
      <c r="F11489" s="13"/>
    </row>
    <row r="11490" spans="1:6">
      <c r="A11490" s="112"/>
      <c r="B11490" s="12"/>
      <c r="C11490" s="13"/>
      <c r="D11490" s="13"/>
      <c r="E11490" s="13"/>
      <c r="F11490" s="13"/>
    </row>
    <row r="11491" spans="1:6">
      <c r="A11491" s="112"/>
      <c r="B11491" s="12"/>
      <c r="C11491" s="13"/>
      <c r="D11491" s="13"/>
      <c r="E11491" s="13"/>
      <c r="F11491" s="13"/>
    </row>
    <row r="11492" spans="1:6">
      <c r="A11492" s="112"/>
      <c r="B11492" s="12"/>
      <c r="C11492" s="13"/>
      <c r="D11492" s="13"/>
      <c r="E11492" s="13"/>
      <c r="F11492" s="13"/>
    </row>
    <row r="11493" spans="1:6">
      <c r="A11493" s="112"/>
      <c r="B11493" s="12"/>
      <c r="C11493" s="13"/>
      <c r="D11493" s="13"/>
      <c r="E11493" s="13"/>
      <c r="F11493" s="13"/>
    </row>
    <row r="11494" spans="1:6">
      <c r="A11494" s="112"/>
      <c r="B11494" s="12"/>
      <c r="C11494" s="13"/>
      <c r="D11494" s="13"/>
      <c r="E11494" s="13"/>
      <c r="F11494" s="13"/>
    </row>
    <row r="11495" spans="1:6">
      <c r="A11495" s="112"/>
      <c r="B11495" s="12"/>
      <c r="C11495" s="13"/>
      <c r="D11495" s="13"/>
      <c r="E11495" s="13"/>
      <c r="F11495" s="13"/>
    </row>
    <row r="11496" spans="1:6">
      <c r="A11496" s="112"/>
      <c r="B11496" s="12"/>
      <c r="C11496" s="13"/>
      <c r="D11496" s="13"/>
      <c r="E11496" s="13"/>
      <c r="F11496" s="13"/>
    </row>
    <row r="11497" spans="1:6">
      <c r="A11497" s="112"/>
      <c r="B11497" s="12"/>
      <c r="C11497" s="13"/>
      <c r="D11497" s="13"/>
      <c r="E11497" s="13"/>
      <c r="F11497" s="13"/>
    </row>
    <row r="11498" spans="1:6">
      <c r="A11498" s="112"/>
      <c r="B11498" s="12"/>
      <c r="C11498" s="13"/>
      <c r="D11498" s="13"/>
      <c r="E11498" s="13"/>
      <c r="F11498" s="13"/>
    </row>
    <row r="11499" spans="1:6">
      <c r="A11499" s="112"/>
      <c r="B11499" s="12"/>
      <c r="C11499" s="13"/>
      <c r="D11499" s="13"/>
      <c r="E11499" s="13"/>
      <c r="F11499" s="13"/>
    </row>
    <row r="11500" spans="1:6">
      <c r="A11500" s="112"/>
      <c r="B11500" s="12"/>
      <c r="C11500" s="13"/>
      <c r="D11500" s="13"/>
      <c r="E11500" s="13"/>
      <c r="F11500" s="13"/>
    </row>
    <row r="11501" spans="1:6">
      <c r="A11501" s="112"/>
      <c r="B11501" s="12"/>
      <c r="C11501" s="13"/>
      <c r="D11501" s="13"/>
      <c r="E11501" s="13"/>
      <c r="F11501" s="13"/>
    </row>
    <row r="11502" spans="1:6">
      <c r="A11502" s="112"/>
      <c r="B11502" s="12"/>
      <c r="C11502" s="13"/>
      <c r="D11502" s="13"/>
      <c r="E11502" s="13"/>
      <c r="F11502" s="13"/>
    </row>
    <row r="11503" spans="1:6">
      <c r="A11503" s="112"/>
      <c r="B11503" s="12"/>
      <c r="C11503" s="13"/>
      <c r="D11503" s="13"/>
      <c r="E11503" s="13"/>
      <c r="F11503" s="13"/>
    </row>
    <row r="11504" spans="1:6">
      <c r="A11504" s="112"/>
      <c r="B11504" s="12"/>
      <c r="C11504" s="13"/>
      <c r="D11504" s="13"/>
      <c r="E11504" s="13"/>
      <c r="F11504" s="13"/>
    </row>
    <row r="11505" spans="1:6">
      <c r="A11505" s="112"/>
      <c r="B11505" s="12"/>
      <c r="C11505" s="13"/>
      <c r="D11505" s="13"/>
      <c r="E11505" s="13"/>
      <c r="F11505" s="13"/>
    </row>
    <row r="11506" spans="1:6">
      <c r="A11506" s="112"/>
      <c r="B11506" s="12"/>
      <c r="C11506" s="13"/>
      <c r="D11506" s="13"/>
      <c r="E11506" s="13"/>
      <c r="F11506" s="13"/>
    </row>
    <row r="11507" spans="1:6">
      <c r="A11507" s="112"/>
      <c r="B11507" s="12"/>
      <c r="C11507" s="13"/>
      <c r="D11507" s="13"/>
      <c r="E11507" s="13"/>
      <c r="F11507" s="13"/>
    </row>
    <row r="11508" spans="1:6">
      <c r="A11508" s="112"/>
      <c r="B11508" s="12"/>
      <c r="C11508" s="13"/>
      <c r="D11508" s="13"/>
      <c r="E11508" s="13"/>
      <c r="F11508" s="13"/>
    </row>
    <row r="11509" spans="1:6">
      <c r="A11509" s="112"/>
      <c r="B11509" s="12"/>
      <c r="C11509" s="13"/>
      <c r="D11509" s="13"/>
      <c r="E11509" s="13"/>
      <c r="F11509" s="13"/>
    </row>
    <row r="11510" spans="1:6">
      <c r="A11510" s="112"/>
      <c r="B11510" s="12"/>
      <c r="C11510" s="13"/>
      <c r="D11510" s="13"/>
      <c r="E11510" s="13"/>
      <c r="F11510" s="13"/>
    </row>
    <row r="11511" spans="1:6">
      <c r="A11511" s="112"/>
      <c r="B11511" s="12"/>
      <c r="C11511" s="13"/>
      <c r="D11511" s="13"/>
      <c r="E11511" s="13"/>
      <c r="F11511" s="13"/>
    </row>
    <row r="11512" spans="1:6">
      <c r="A11512" s="112"/>
      <c r="B11512" s="12"/>
      <c r="C11512" s="13"/>
      <c r="D11512" s="13"/>
      <c r="E11512" s="13"/>
      <c r="F11512" s="13"/>
    </row>
    <row r="11513" spans="1:6">
      <c r="A11513" s="112"/>
      <c r="B11513" s="12"/>
      <c r="C11513" s="13"/>
      <c r="D11513" s="13"/>
      <c r="E11513" s="13"/>
      <c r="F11513" s="13"/>
    </row>
    <row r="11514" spans="1:6">
      <c r="A11514" s="112"/>
      <c r="B11514" s="12"/>
      <c r="C11514" s="13"/>
      <c r="D11514" s="13"/>
      <c r="E11514" s="13"/>
      <c r="F11514" s="13"/>
    </row>
    <row r="11515" spans="1:6">
      <c r="A11515" s="112"/>
      <c r="B11515" s="12"/>
      <c r="C11515" s="13"/>
      <c r="D11515" s="13"/>
      <c r="E11515" s="13"/>
      <c r="F11515" s="13"/>
    </row>
    <row r="11516" spans="1:6">
      <c r="A11516" s="112"/>
      <c r="B11516" s="12"/>
      <c r="C11516" s="13"/>
      <c r="D11516" s="13"/>
      <c r="E11516" s="13"/>
      <c r="F11516" s="13"/>
    </row>
    <row r="11517" spans="1:6">
      <c r="A11517" s="112"/>
      <c r="B11517" s="12"/>
      <c r="C11517" s="13"/>
      <c r="D11517" s="13"/>
      <c r="E11517" s="13"/>
      <c r="F11517" s="13"/>
    </row>
    <row r="11518" spans="1:6">
      <c r="A11518" s="112"/>
      <c r="B11518" s="12"/>
      <c r="C11518" s="13"/>
      <c r="D11518" s="13"/>
      <c r="E11518" s="13"/>
      <c r="F11518" s="13"/>
    </row>
    <row r="11519" spans="1:6">
      <c r="A11519" s="112"/>
      <c r="B11519" s="12"/>
      <c r="C11519" s="13"/>
      <c r="D11519" s="13"/>
      <c r="E11519" s="13"/>
      <c r="F11519" s="13"/>
    </row>
    <row r="11520" spans="1:6">
      <c r="A11520" s="112"/>
      <c r="B11520" s="12"/>
      <c r="C11520" s="13"/>
      <c r="D11520" s="13"/>
      <c r="E11520" s="13"/>
      <c r="F11520" s="13"/>
    </row>
    <row r="11521" spans="1:6">
      <c r="A11521" s="112"/>
      <c r="B11521" s="12"/>
      <c r="C11521" s="13"/>
      <c r="D11521" s="13"/>
      <c r="E11521" s="13"/>
      <c r="F11521" s="13"/>
    </row>
    <row r="11522" spans="1:6">
      <c r="A11522" s="112"/>
      <c r="B11522" s="12"/>
      <c r="C11522" s="13"/>
      <c r="D11522" s="13"/>
      <c r="E11522" s="13"/>
      <c r="F11522" s="13"/>
    </row>
    <row r="11523" spans="1:6">
      <c r="A11523" s="112"/>
      <c r="B11523" s="12"/>
      <c r="C11523" s="13"/>
      <c r="D11523" s="13"/>
      <c r="E11523" s="13"/>
      <c r="F11523" s="13"/>
    </row>
    <row r="11524" spans="1:6">
      <c r="A11524" s="112"/>
      <c r="B11524" s="12"/>
      <c r="C11524" s="13"/>
      <c r="D11524" s="13"/>
      <c r="E11524" s="13"/>
      <c r="F11524" s="13"/>
    </row>
    <row r="11525" spans="1:6">
      <c r="A11525" s="112"/>
      <c r="B11525" s="12"/>
      <c r="C11525" s="13"/>
      <c r="D11525" s="13"/>
      <c r="E11525" s="13"/>
      <c r="F11525" s="13"/>
    </row>
    <row r="11526" spans="1:6">
      <c r="A11526" s="112"/>
      <c r="B11526" s="12"/>
      <c r="C11526" s="13"/>
      <c r="D11526" s="13"/>
      <c r="E11526" s="13"/>
      <c r="F11526" s="13"/>
    </row>
    <row r="11527" spans="1:6">
      <c r="A11527" s="112"/>
      <c r="B11527" s="12"/>
      <c r="C11527" s="13"/>
      <c r="D11527" s="13"/>
      <c r="E11527" s="13"/>
      <c r="F11527" s="13"/>
    </row>
    <row r="11528" spans="1:6">
      <c r="A11528" s="112"/>
      <c r="B11528" s="12"/>
      <c r="C11528" s="13"/>
      <c r="D11528" s="13"/>
      <c r="E11528" s="13"/>
      <c r="F11528" s="13"/>
    </row>
    <row r="11529" spans="1:6">
      <c r="A11529" s="112"/>
      <c r="B11529" s="12"/>
      <c r="C11529" s="13"/>
      <c r="D11529" s="13"/>
      <c r="E11529" s="13"/>
      <c r="F11529" s="13"/>
    </row>
    <row r="11530" spans="1:6">
      <c r="A11530" s="112"/>
      <c r="B11530" s="12"/>
      <c r="C11530" s="13"/>
      <c r="D11530" s="13"/>
      <c r="E11530" s="13"/>
      <c r="F11530" s="13"/>
    </row>
    <row r="11531" spans="1:6">
      <c r="A11531" s="112"/>
      <c r="B11531" s="12"/>
      <c r="C11531" s="13"/>
      <c r="D11531" s="13"/>
      <c r="E11531" s="13"/>
      <c r="F11531" s="13"/>
    </row>
    <row r="11532" spans="1:6">
      <c r="A11532" s="112"/>
      <c r="B11532" s="12"/>
      <c r="C11532" s="13"/>
      <c r="D11532" s="13"/>
      <c r="E11532" s="13"/>
      <c r="F11532" s="13"/>
    </row>
    <row r="11533" spans="1:6">
      <c r="A11533" s="112"/>
      <c r="B11533" s="12"/>
      <c r="C11533" s="13"/>
      <c r="D11533" s="13"/>
      <c r="E11533" s="13"/>
      <c r="F11533" s="13"/>
    </row>
    <row r="11534" spans="1:6">
      <c r="A11534" s="112"/>
      <c r="B11534" s="12"/>
      <c r="C11534" s="13"/>
      <c r="D11534" s="13"/>
      <c r="E11534" s="13"/>
      <c r="F11534" s="13"/>
    </row>
    <row r="11535" spans="1:6">
      <c r="A11535" s="112"/>
      <c r="B11535" s="12"/>
      <c r="C11535" s="13"/>
      <c r="D11535" s="13"/>
      <c r="E11535" s="13"/>
      <c r="F11535" s="13"/>
    </row>
    <row r="11536" spans="1:6">
      <c r="A11536" s="112"/>
      <c r="B11536" s="12"/>
      <c r="C11536" s="13"/>
      <c r="D11536" s="13"/>
      <c r="E11536" s="13"/>
      <c r="F11536" s="13"/>
    </row>
    <row r="11537" spans="1:6">
      <c r="A11537" s="112"/>
      <c r="B11537" s="12"/>
      <c r="C11537" s="13"/>
      <c r="D11537" s="13"/>
      <c r="E11537" s="13"/>
      <c r="F11537" s="13"/>
    </row>
    <row r="11538" spans="1:6">
      <c r="A11538" s="112"/>
      <c r="B11538" s="12"/>
      <c r="C11538" s="13"/>
      <c r="D11538" s="13"/>
      <c r="E11538" s="13"/>
      <c r="F11538" s="13"/>
    </row>
    <row r="11539" spans="1:6">
      <c r="A11539" s="112"/>
      <c r="B11539" s="12"/>
      <c r="C11539" s="13"/>
      <c r="D11539" s="13"/>
      <c r="E11539" s="13"/>
      <c r="F11539" s="13"/>
    </row>
    <row r="11540" spans="1:6">
      <c r="A11540" s="112"/>
      <c r="B11540" s="12"/>
      <c r="C11540" s="13"/>
      <c r="D11540" s="13"/>
      <c r="E11540" s="13"/>
      <c r="F11540" s="13"/>
    </row>
    <row r="11541" spans="1:6">
      <c r="A11541" s="112"/>
      <c r="B11541" s="12"/>
      <c r="C11541" s="13"/>
      <c r="D11541" s="13"/>
      <c r="E11541" s="13"/>
      <c r="F11541" s="13"/>
    </row>
    <row r="11542" spans="1:6">
      <c r="A11542" s="112"/>
      <c r="B11542" s="12"/>
      <c r="C11542" s="13"/>
      <c r="D11542" s="13"/>
      <c r="E11542" s="13"/>
      <c r="F11542" s="13"/>
    </row>
    <row r="11543" spans="1:6">
      <c r="A11543" s="112"/>
      <c r="B11543" s="12"/>
      <c r="C11543" s="13"/>
      <c r="D11543" s="13"/>
      <c r="E11543" s="13"/>
      <c r="F11543" s="13"/>
    </row>
    <row r="11544" spans="1:6">
      <c r="A11544" s="112"/>
      <c r="B11544" s="12"/>
      <c r="C11544" s="13"/>
      <c r="D11544" s="13"/>
      <c r="E11544" s="13"/>
      <c r="F11544" s="13"/>
    </row>
    <row r="11545" spans="1:6">
      <c r="A11545" s="112"/>
      <c r="B11545" s="12"/>
      <c r="C11545" s="13"/>
      <c r="D11545" s="13"/>
      <c r="E11545" s="13"/>
      <c r="F11545" s="13"/>
    </row>
    <row r="11546" spans="1:6">
      <c r="A11546" s="112"/>
      <c r="B11546" s="12"/>
      <c r="C11546" s="13"/>
      <c r="D11546" s="13"/>
      <c r="E11546" s="13"/>
      <c r="F11546" s="13"/>
    </row>
    <row r="11547" spans="1:6">
      <c r="A11547" s="112"/>
      <c r="B11547" s="12"/>
      <c r="C11547" s="13"/>
      <c r="D11547" s="13"/>
      <c r="E11547" s="13"/>
      <c r="F11547" s="13"/>
    </row>
    <row r="11548" spans="1:6">
      <c r="A11548" s="112"/>
      <c r="B11548" s="12"/>
      <c r="C11548" s="13"/>
      <c r="D11548" s="13"/>
      <c r="E11548" s="13"/>
      <c r="F11548" s="13"/>
    </row>
    <row r="11549" spans="1:6">
      <c r="A11549" s="112"/>
      <c r="B11549" s="12"/>
      <c r="C11549" s="13"/>
      <c r="D11549" s="13"/>
      <c r="E11549" s="13"/>
      <c r="F11549" s="13"/>
    </row>
    <row r="11550" spans="1:6">
      <c r="A11550" s="112"/>
      <c r="B11550" s="12"/>
      <c r="C11550" s="13"/>
      <c r="D11550" s="13"/>
      <c r="E11550" s="13"/>
      <c r="F11550" s="13"/>
    </row>
    <row r="11551" spans="1:6">
      <c r="A11551" s="112"/>
      <c r="B11551" s="12"/>
      <c r="C11551" s="13"/>
      <c r="D11551" s="13"/>
      <c r="E11551" s="13"/>
      <c r="F11551" s="13"/>
    </row>
    <row r="11552" spans="1:6">
      <c r="A11552" s="112"/>
      <c r="B11552" s="12"/>
      <c r="C11552" s="13"/>
      <c r="D11552" s="13"/>
      <c r="E11552" s="13"/>
      <c r="F11552" s="13"/>
    </row>
    <row r="11553" spans="1:6">
      <c r="A11553" s="112"/>
      <c r="B11553" s="12"/>
      <c r="C11553" s="13"/>
      <c r="D11553" s="13"/>
      <c r="E11553" s="13"/>
      <c r="F11553" s="13"/>
    </row>
    <row r="11554" spans="1:6">
      <c r="A11554" s="112"/>
      <c r="B11554" s="12"/>
      <c r="C11554" s="13"/>
      <c r="D11554" s="13"/>
      <c r="E11554" s="13"/>
      <c r="F11554" s="13"/>
    </row>
    <row r="11555" spans="1:6">
      <c r="A11555" s="112"/>
      <c r="B11555" s="12"/>
      <c r="C11555" s="13"/>
      <c r="D11555" s="13"/>
      <c r="E11555" s="13"/>
      <c r="F11555" s="13"/>
    </row>
    <row r="11556" spans="1:6">
      <c r="A11556" s="112"/>
      <c r="B11556" s="12"/>
      <c r="C11556" s="13"/>
      <c r="D11556" s="13"/>
      <c r="E11556" s="13"/>
      <c r="F11556" s="13"/>
    </row>
    <row r="11557" spans="1:6">
      <c r="A11557" s="112"/>
      <c r="B11557" s="12"/>
      <c r="C11557" s="13"/>
      <c r="D11557" s="13"/>
      <c r="E11557" s="13"/>
      <c r="F11557" s="13"/>
    </row>
    <row r="11558" spans="1:6">
      <c r="A11558" s="112"/>
      <c r="B11558" s="12"/>
      <c r="C11558" s="13"/>
      <c r="D11558" s="13"/>
      <c r="E11558" s="13"/>
      <c r="F11558" s="13"/>
    </row>
    <row r="11559" spans="1:6">
      <c r="A11559" s="112"/>
      <c r="B11559" s="12"/>
      <c r="C11559" s="13"/>
      <c r="D11559" s="13"/>
      <c r="E11559" s="13"/>
      <c r="F11559" s="13"/>
    </row>
    <row r="11560" spans="1:6">
      <c r="A11560" s="112"/>
      <c r="B11560" s="12"/>
      <c r="C11560" s="13"/>
      <c r="D11560" s="13"/>
      <c r="E11560" s="13"/>
      <c r="F11560" s="13"/>
    </row>
    <row r="11561" spans="1:6">
      <c r="A11561" s="112"/>
      <c r="B11561" s="12"/>
      <c r="C11561" s="13"/>
      <c r="D11561" s="13"/>
      <c r="E11561" s="13"/>
      <c r="F11561" s="13"/>
    </row>
    <row r="11562" spans="1:6">
      <c r="A11562" s="112"/>
      <c r="B11562" s="12"/>
      <c r="C11562" s="13"/>
      <c r="D11562" s="13"/>
      <c r="E11562" s="13"/>
      <c r="F11562" s="13"/>
    </row>
    <row r="11563" spans="1:6">
      <c r="A11563" s="112"/>
      <c r="B11563" s="12"/>
      <c r="C11563" s="13"/>
      <c r="D11563" s="13"/>
      <c r="E11563" s="13"/>
      <c r="F11563" s="13"/>
    </row>
    <row r="11564" spans="1:6">
      <c r="A11564" s="112"/>
      <c r="B11564" s="12"/>
      <c r="C11564" s="13"/>
      <c r="D11564" s="13"/>
      <c r="E11564" s="13"/>
      <c r="F11564" s="13"/>
    </row>
    <row r="11565" spans="1:6">
      <c r="A11565" s="112"/>
      <c r="B11565" s="12"/>
      <c r="C11565" s="13"/>
      <c r="D11565" s="13"/>
      <c r="E11565" s="13"/>
      <c r="F11565" s="13"/>
    </row>
    <row r="11566" spans="1:6">
      <c r="A11566" s="112"/>
      <c r="B11566" s="12"/>
      <c r="C11566" s="13"/>
      <c r="D11566" s="13"/>
      <c r="E11566" s="13"/>
      <c r="F11566" s="13"/>
    </row>
    <row r="11567" spans="1:6">
      <c r="A11567" s="112"/>
      <c r="B11567" s="12"/>
      <c r="C11567" s="13"/>
      <c r="D11567" s="13"/>
      <c r="E11567" s="13"/>
      <c r="F11567" s="13"/>
    </row>
    <row r="11568" spans="1:6">
      <c r="A11568" s="112"/>
      <c r="B11568" s="12"/>
      <c r="C11568" s="13"/>
      <c r="D11568" s="13"/>
      <c r="E11568" s="13"/>
      <c r="F11568" s="13"/>
    </row>
    <row r="11569" spans="1:6">
      <c r="A11569" s="112"/>
      <c r="B11569" s="12"/>
      <c r="C11569" s="13"/>
      <c r="D11569" s="13"/>
      <c r="E11569" s="13"/>
      <c r="F11569" s="13"/>
    </row>
    <row r="11570" spans="1:6">
      <c r="A11570" s="112"/>
      <c r="B11570" s="12"/>
      <c r="C11570" s="13"/>
      <c r="D11570" s="13"/>
      <c r="E11570" s="13"/>
      <c r="F11570" s="13"/>
    </row>
    <row r="11571" spans="1:6">
      <c r="A11571" s="112"/>
      <c r="B11571" s="12"/>
      <c r="C11571" s="13"/>
      <c r="D11571" s="13"/>
      <c r="E11571" s="13"/>
      <c r="F11571" s="13"/>
    </row>
    <row r="11572" spans="1:6">
      <c r="A11572" s="112"/>
      <c r="B11572" s="12"/>
      <c r="C11572" s="13"/>
      <c r="D11572" s="13"/>
      <c r="E11572" s="13"/>
      <c r="F11572" s="13"/>
    </row>
    <row r="11573" spans="1:6">
      <c r="A11573" s="112"/>
      <c r="B11573" s="12"/>
      <c r="C11573" s="13"/>
      <c r="D11573" s="13"/>
      <c r="E11573" s="13"/>
      <c r="F11573" s="13"/>
    </row>
    <row r="11574" spans="1:6">
      <c r="A11574" s="112"/>
      <c r="B11574" s="12"/>
      <c r="C11574" s="13"/>
      <c r="D11574" s="13"/>
      <c r="E11574" s="13"/>
      <c r="F11574" s="13"/>
    </row>
    <row r="11575" spans="1:6">
      <c r="A11575" s="112"/>
      <c r="B11575" s="12"/>
      <c r="C11575" s="13"/>
      <c r="D11575" s="13"/>
      <c r="E11575" s="13"/>
      <c r="F11575" s="13"/>
    </row>
    <row r="11576" spans="1:6">
      <c r="A11576" s="112"/>
      <c r="B11576" s="12"/>
      <c r="C11576" s="13"/>
      <c r="D11576" s="13"/>
      <c r="E11576" s="13"/>
      <c r="F11576" s="13"/>
    </row>
    <row r="11577" spans="1:6">
      <c r="A11577" s="112"/>
      <c r="B11577" s="12"/>
      <c r="C11577" s="13"/>
      <c r="D11577" s="13"/>
      <c r="E11577" s="13"/>
      <c r="F11577" s="13"/>
    </row>
    <row r="11578" spans="1:6">
      <c r="A11578" s="112"/>
      <c r="B11578" s="12"/>
      <c r="C11578" s="13"/>
      <c r="D11578" s="13"/>
      <c r="E11578" s="13"/>
      <c r="F11578" s="13"/>
    </row>
    <row r="11579" spans="1:6">
      <c r="A11579" s="112"/>
      <c r="B11579" s="12"/>
      <c r="C11579" s="13"/>
      <c r="D11579" s="13"/>
      <c r="E11579" s="13"/>
      <c r="F11579" s="13"/>
    </row>
    <row r="11580" spans="1:6">
      <c r="A11580" s="112"/>
      <c r="B11580" s="12"/>
      <c r="C11580" s="13"/>
      <c r="D11580" s="13"/>
      <c r="E11580" s="13"/>
      <c r="F11580" s="13"/>
    </row>
    <row r="11581" spans="1:6">
      <c r="A11581" s="112"/>
      <c r="B11581" s="12"/>
      <c r="C11581" s="13"/>
      <c r="D11581" s="13"/>
      <c r="E11581" s="13"/>
      <c r="F11581" s="13"/>
    </row>
    <row r="11582" spans="1:6">
      <c r="A11582" s="112"/>
      <c r="B11582" s="12"/>
      <c r="C11582" s="13"/>
      <c r="D11582" s="13"/>
      <c r="E11582" s="13"/>
      <c r="F11582" s="13"/>
    </row>
    <row r="11583" spans="1:6">
      <c r="A11583" s="112"/>
      <c r="B11583" s="12"/>
      <c r="C11583" s="13"/>
      <c r="D11583" s="13"/>
      <c r="E11583" s="13"/>
      <c r="F11583" s="13"/>
    </row>
    <row r="11584" spans="1:6">
      <c r="A11584" s="112"/>
      <c r="B11584" s="12"/>
      <c r="C11584" s="13"/>
      <c r="D11584" s="13"/>
      <c r="E11584" s="13"/>
      <c r="F11584" s="13"/>
    </row>
    <row r="11585" spans="1:6">
      <c r="A11585" s="112"/>
      <c r="B11585" s="12"/>
      <c r="C11585" s="13"/>
      <c r="D11585" s="13"/>
      <c r="E11585" s="13"/>
      <c r="F11585" s="13"/>
    </row>
    <row r="11586" spans="1:6">
      <c r="A11586" s="112"/>
      <c r="B11586" s="12"/>
      <c r="C11586" s="13"/>
      <c r="D11586" s="13"/>
      <c r="E11586" s="13"/>
      <c r="F11586" s="13"/>
    </row>
    <row r="11587" spans="1:6">
      <c r="A11587" s="112"/>
      <c r="B11587" s="12"/>
      <c r="C11587" s="13"/>
      <c r="D11587" s="13"/>
      <c r="E11587" s="13"/>
      <c r="F11587" s="13"/>
    </row>
    <row r="11588" spans="1:6">
      <c r="A11588" s="112"/>
      <c r="B11588" s="12"/>
      <c r="C11588" s="13"/>
      <c r="D11588" s="13"/>
      <c r="E11588" s="13"/>
      <c r="F11588" s="13"/>
    </row>
    <row r="11589" spans="1:6">
      <c r="A11589" s="112"/>
      <c r="B11589" s="12"/>
      <c r="C11589" s="13"/>
      <c r="D11589" s="13"/>
      <c r="E11589" s="13"/>
      <c r="F11589" s="13"/>
    </row>
    <row r="11590" spans="1:6">
      <c r="A11590" s="112"/>
      <c r="B11590" s="12"/>
      <c r="C11590" s="13"/>
      <c r="D11590" s="13"/>
      <c r="E11590" s="13"/>
      <c r="F11590" s="13"/>
    </row>
    <row r="11591" spans="1:6">
      <c r="A11591" s="112"/>
      <c r="B11591" s="12"/>
      <c r="C11591" s="13"/>
      <c r="D11591" s="13"/>
      <c r="E11591" s="13"/>
      <c r="F11591" s="13"/>
    </row>
    <row r="11592" spans="1:6">
      <c r="A11592" s="112"/>
      <c r="B11592" s="12"/>
      <c r="C11592" s="13"/>
      <c r="D11592" s="13"/>
      <c r="E11592" s="13"/>
      <c r="F11592" s="13"/>
    </row>
    <row r="11593" spans="1:6">
      <c r="A11593" s="112"/>
      <c r="B11593" s="12"/>
      <c r="C11593" s="13"/>
      <c r="D11593" s="13"/>
      <c r="E11593" s="13"/>
      <c r="F11593" s="13"/>
    </row>
    <row r="11594" spans="1:6">
      <c r="A11594" s="112"/>
      <c r="B11594" s="12"/>
      <c r="C11594" s="13"/>
      <c r="D11594" s="13"/>
      <c r="E11594" s="13"/>
      <c r="F11594" s="13"/>
    </row>
    <row r="11595" spans="1:6">
      <c r="A11595" s="112"/>
      <c r="B11595" s="12"/>
      <c r="C11595" s="13"/>
      <c r="D11595" s="13"/>
      <c r="E11595" s="13"/>
      <c r="F11595" s="13"/>
    </row>
    <row r="11596" spans="1:6">
      <c r="A11596" s="112"/>
      <c r="B11596" s="12"/>
      <c r="C11596" s="13"/>
      <c r="D11596" s="13"/>
      <c r="E11596" s="13"/>
      <c r="F11596" s="13"/>
    </row>
    <row r="11597" spans="1:6">
      <c r="A11597" s="112"/>
      <c r="B11597" s="12"/>
      <c r="C11597" s="13"/>
      <c r="D11597" s="13"/>
      <c r="E11597" s="13"/>
      <c r="F11597" s="13"/>
    </row>
    <row r="11598" spans="1:6">
      <c r="A11598" s="112"/>
      <c r="B11598" s="12"/>
      <c r="C11598" s="13"/>
      <c r="D11598" s="13"/>
      <c r="E11598" s="13"/>
      <c r="F11598" s="13"/>
    </row>
    <row r="11599" spans="1:6">
      <c r="A11599" s="112"/>
      <c r="B11599" s="12"/>
      <c r="C11599" s="13"/>
      <c r="D11599" s="13"/>
      <c r="E11599" s="13"/>
      <c r="F11599" s="13"/>
    </row>
    <row r="11600" spans="1:6">
      <c r="A11600" s="112"/>
      <c r="B11600" s="12"/>
      <c r="C11600" s="13"/>
      <c r="D11600" s="13"/>
      <c r="E11600" s="13"/>
      <c r="F11600" s="13"/>
    </row>
    <row r="11601" spans="1:6">
      <c r="A11601" s="112"/>
      <c r="B11601" s="12"/>
      <c r="C11601" s="13"/>
      <c r="D11601" s="13"/>
      <c r="E11601" s="13"/>
      <c r="F11601" s="13"/>
    </row>
    <row r="11602" spans="1:6">
      <c r="A11602" s="112"/>
      <c r="B11602" s="12"/>
      <c r="C11602" s="13"/>
      <c r="D11602" s="13"/>
      <c r="E11602" s="13"/>
      <c r="F11602" s="13"/>
    </row>
    <row r="11603" spans="1:6">
      <c r="A11603" s="112"/>
      <c r="B11603" s="12"/>
      <c r="C11603" s="13"/>
      <c r="D11603" s="13"/>
      <c r="E11603" s="13"/>
      <c r="F11603" s="13"/>
    </row>
    <row r="11604" spans="1:6">
      <c r="A11604" s="112"/>
      <c r="B11604" s="12"/>
      <c r="C11604" s="13"/>
      <c r="D11604" s="13"/>
      <c r="E11604" s="13"/>
      <c r="F11604" s="13"/>
    </row>
    <row r="11605" spans="1:6">
      <c r="A11605" s="112"/>
      <c r="B11605" s="12"/>
      <c r="C11605" s="13"/>
      <c r="D11605" s="13"/>
      <c r="E11605" s="13"/>
      <c r="F11605" s="13"/>
    </row>
    <row r="11606" spans="1:6">
      <c r="A11606" s="112"/>
      <c r="B11606" s="12"/>
      <c r="C11606" s="13"/>
      <c r="D11606" s="13"/>
      <c r="E11606" s="13"/>
      <c r="F11606" s="13"/>
    </row>
    <row r="11607" spans="1:6">
      <c r="A11607" s="112"/>
      <c r="B11607" s="12"/>
      <c r="C11607" s="13"/>
      <c r="D11607" s="13"/>
      <c r="E11607" s="13"/>
      <c r="F11607" s="13"/>
    </row>
    <row r="11608" spans="1:6">
      <c r="A11608" s="112"/>
      <c r="B11608" s="12"/>
      <c r="C11608" s="13"/>
      <c r="D11608" s="13"/>
      <c r="E11608" s="13"/>
      <c r="F11608" s="13"/>
    </row>
    <row r="11609" spans="1:6">
      <c r="A11609" s="112"/>
      <c r="B11609" s="12"/>
      <c r="C11609" s="13"/>
      <c r="D11609" s="13"/>
      <c r="E11609" s="13"/>
      <c r="F11609" s="13"/>
    </row>
    <row r="11610" spans="1:6">
      <c r="A11610" s="112"/>
      <c r="B11610" s="12"/>
      <c r="C11610" s="13"/>
      <c r="D11610" s="13"/>
      <c r="E11610" s="13"/>
      <c r="F11610" s="13"/>
    </row>
    <row r="11611" spans="1:6">
      <c r="A11611" s="112"/>
      <c r="B11611" s="12"/>
      <c r="C11611" s="13"/>
      <c r="D11611" s="13"/>
      <c r="E11611" s="13"/>
      <c r="F11611" s="13"/>
    </row>
    <row r="11612" spans="1:6">
      <c r="A11612" s="112"/>
      <c r="B11612" s="12"/>
      <c r="C11612" s="13"/>
      <c r="D11612" s="13"/>
      <c r="E11612" s="13"/>
      <c r="F11612" s="13"/>
    </row>
    <row r="11613" spans="1:6">
      <c r="A11613" s="112"/>
      <c r="B11613" s="12"/>
      <c r="C11613" s="13"/>
      <c r="D11613" s="13"/>
      <c r="E11613" s="13"/>
      <c r="F11613" s="13"/>
    </row>
    <row r="11614" spans="1:6">
      <c r="A11614" s="112"/>
      <c r="B11614" s="12"/>
      <c r="C11614" s="13"/>
      <c r="D11614" s="13"/>
      <c r="E11614" s="13"/>
      <c r="F11614" s="13"/>
    </row>
    <row r="11615" spans="1:6">
      <c r="A11615" s="112"/>
      <c r="B11615" s="12"/>
      <c r="C11615" s="13"/>
      <c r="D11615" s="13"/>
      <c r="E11615" s="13"/>
      <c r="F11615" s="13"/>
    </row>
    <row r="11616" spans="1:6">
      <c r="A11616" s="112"/>
      <c r="B11616" s="12"/>
      <c r="C11616" s="13"/>
      <c r="D11616" s="13"/>
      <c r="E11616" s="13"/>
      <c r="F11616" s="13"/>
    </row>
    <row r="11617" spans="1:6">
      <c r="A11617" s="112"/>
      <c r="B11617" s="12"/>
      <c r="C11617" s="13"/>
      <c r="D11617" s="13"/>
      <c r="E11617" s="13"/>
      <c r="F11617" s="13"/>
    </row>
    <row r="11618" spans="1:6">
      <c r="A11618" s="112"/>
      <c r="B11618" s="12"/>
      <c r="C11618" s="13"/>
      <c r="D11618" s="13"/>
      <c r="E11618" s="13"/>
      <c r="F11618" s="13"/>
    </row>
    <row r="11619" spans="1:6">
      <c r="A11619" s="112"/>
      <c r="B11619" s="12"/>
      <c r="C11619" s="13"/>
      <c r="D11619" s="13"/>
      <c r="E11619" s="13"/>
      <c r="F11619" s="13"/>
    </row>
    <row r="11620" spans="1:6">
      <c r="A11620" s="112"/>
      <c r="B11620" s="12"/>
      <c r="C11620" s="13"/>
      <c r="D11620" s="13"/>
      <c r="E11620" s="13"/>
      <c r="F11620" s="13"/>
    </row>
    <row r="11621" spans="1:6">
      <c r="A11621" s="112"/>
      <c r="B11621" s="12"/>
      <c r="C11621" s="13"/>
      <c r="D11621" s="13"/>
      <c r="E11621" s="13"/>
      <c r="F11621" s="13"/>
    </row>
    <row r="11622" spans="1:6">
      <c r="A11622" s="112"/>
      <c r="B11622" s="12"/>
      <c r="C11622" s="13"/>
      <c r="D11622" s="13"/>
      <c r="E11622" s="13"/>
      <c r="F11622" s="13"/>
    </row>
    <row r="11623" spans="1:6">
      <c r="A11623" s="112"/>
      <c r="B11623" s="12"/>
      <c r="C11623" s="13"/>
      <c r="D11623" s="13"/>
      <c r="E11623" s="13"/>
      <c r="F11623" s="13"/>
    </row>
    <row r="11624" spans="1:6">
      <c r="A11624" s="112"/>
      <c r="B11624" s="12"/>
      <c r="C11624" s="13"/>
      <c r="D11624" s="13"/>
      <c r="E11624" s="13"/>
      <c r="F11624" s="13"/>
    </row>
    <row r="11625" spans="1:6">
      <c r="A11625" s="112"/>
      <c r="B11625" s="12"/>
      <c r="C11625" s="13"/>
      <c r="D11625" s="13"/>
      <c r="E11625" s="13"/>
      <c r="F11625" s="13"/>
    </row>
    <row r="11626" spans="1:6">
      <c r="A11626" s="112"/>
      <c r="B11626" s="12"/>
      <c r="C11626" s="13"/>
      <c r="D11626" s="13"/>
      <c r="E11626" s="13"/>
      <c r="F11626" s="13"/>
    </row>
    <row r="11627" spans="1:6">
      <c r="A11627" s="112"/>
      <c r="B11627" s="12"/>
      <c r="C11627" s="13"/>
      <c r="D11627" s="13"/>
      <c r="E11627" s="13"/>
      <c r="F11627" s="13"/>
    </row>
    <row r="11628" spans="1:6">
      <c r="A11628" s="112"/>
      <c r="B11628" s="12"/>
      <c r="C11628" s="13"/>
      <c r="D11628" s="13"/>
      <c r="E11628" s="13"/>
      <c r="F11628" s="13"/>
    </row>
    <row r="11629" spans="1:6">
      <c r="A11629" s="112"/>
      <c r="B11629" s="12"/>
      <c r="C11629" s="13"/>
      <c r="D11629" s="13"/>
      <c r="E11629" s="13"/>
      <c r="F11629" s="13"/>
    </row>
    <row r="11630" spans="1:6">
      <c r="A11630" s="112"/>
      <c r="B11630" s="12"/>
      <c r="C11630" s="13"/>
      <c r="D11630" s="13"/>
      <c r="E11630" s="13"/>
      <c r="F11630" s="13"/>
    </row>
    <row r="11631" spans="1:6">
      <c r="A11631" s="112"/>
      <c r="B11631" s="12"/>
      <c r="C11631" s="13"/>
      <c r="D11631" s="13"/>
      <c r="E11631" s="13"/>
      <c r="F11631" s="13"/>
    </row>
    <row r="11632" spans="1:6">
      <c r="A11632" s="112"/>
      <c r="B11632" s="12"/>
      <c r="C11632" s="13"/>
      <c r="D11632" s="13"/>
      <c r="E11632" s="13"/>
      <c r="F11632" s="13"/>
    </row>
    <row r="11633" spans="1:6">
      <c r="A11633" s="112"/>
      <c r="B11633" s="12"/>
      <c r="C11633" s="13"/>
      <c r="D11633" s="13"/>
      <c r="E11633" s="13"/>
      <c r="F11633" s="13"/>
    </row>
    <row r="11634" spans="1:6">
      <c r="A11634" s="112"/>
      <c r="B11634" s="12"/>
      <c r="C11634" s="13"/>
      <c r="D11634" s="13"/>
      <c r="E11634" s="13"/>
      <c r="F11634" s="13"/>
    </row>
    <row r="11635" spans="1:6">
      <c r="A11635" s="112"/>
      <c r="B11635" s="12"/>
      <c r="C11635" s="13"/>
      <c r="D11635" s="13"/>
      <c r="E11635" s="13"/>
      <c r="F11635" s="13"/>
    </row>
    <row r="11636" spans="1:6">
      <c r="A11636" s="112"/>
      <c r="B11636" s="12"/>
      <c r="C11636" s="13"/>
      <c r="D11636" s="13"/>
      <c r="E11636" s="13"/>
      <c r="F11636" s="13"/>
    </row>
    <row r="11637" spans="1:6">
      <c r="A11637" s="112"/>
      <c r="B11637" s="12"/>
      <c r="C11637" s="13"/>
      <c r="D11637" s="13"/>
      <c r="E11637" s="13"/>
      <c r="F11637" s="13"/>
    </row>
    <row r="11638" spans="1:6">
      <c r="A11638" s="112"/>
      <c r="B11638" s="12"/>
      <c r="C11638" s="13"/>
      <c r="D11638" s="13"/>
      <c r="E11638" s="13"/>
      <c r="F11638" s="13"/>
    </row>
    <row r="11639" spans="1:6">
      <c r="A11639" s="112"/>
      <c r="B11639" s="12"/>
      <c r="C11639" s="13"/>
      <c r="D11639" s="13"/>
      <c r="E11639" s="13"/>
      <c r="F11639" s="13"/>
    </row>
    <row r="11640" spans="1:6">
      <c r="A11640" s="112"/>
      <c r="B11640" s="12"/>
      <c r="C11640" s="13"/>
      <c r="D11640" s="13"/>
      <c r="E11640" s="13"/>
      <c r="F11640" s="13"/>
    </row>
    <row r="11641" spans="1:6">
      <c r="A11641" s="112"/>
      <c r="B11641" s="12"/>
      <c r="C11641" s="13"/>
      <c r="D11641" s="13"/>
      <c r="E11641" s="13"/>
      <c r="F11641" s="13"/>
    </row>
    <row r="11642" spans="1:6">
      <c r="A11642" s="112"/>
      <c r="B11642" s="12"/>
      <c r="C11642" s="13"/>
      <c r="D11642" s="13"/>
      <c r="E11642" s="13"/>
      <c r="F11642" s="13"/>
    </row>
    <row r="11643" spans="1:6">
      <c r="A11643" s="112"/>
      <c r="B11643" s="12"/>
      <c r="C11643" s="13"/>
      <c r="D11643" s="13"/>
      <c r="E11643" s="13"/>
      <c r="F11643" s="13"/>
    </row>
    <row r="11644" spans="1:6">
      <c r="A11644" s="112"/>
      <c r="B11644" s="12"/>
      <c r="C11644" s="13"/>
      <c r="D11644" s="13"/>
      <c r="E11644" s="13"/>
      <c r="F11644" s="13"/>
    </row>
    <row r="11645" spans="1:6">
      <c r="A11645" s="112"/>
      <c r="B11645" s="12"/>
      <c r="C11645" s="13"/>
      <c r="D11645" s="13"/>
      <c r="E11645" s="13"/>
      <c r="F11645" s="13"/>
    </row>
    <row r="11646" spans="1:6">
      <c r="A11646" s="112"/>
      <c r="B11646" s="12"/>
      <c r="C11646" s="13"/>
      <c r="D11646" s="13"/>
      <c r="E11646" s="13"/>
      <c r="F11646" s="13"/>
    </row>
    <row r="11647" spans="1:6">
      <c r="A11647" s="112"/>
      <c r="B11647" s="12"/>
      <c r="C11647" s="13"/>
      <c r="D11647" s="13"/>
      <c r="E11647" s="13"/>
      <c r="F11647" s="13"/>
    </row>
    <row r="11648" spans="1:6">
      <c r="A11648" s="112"/>
      <c r="B11648" s="12"/>
      <c r="C11648" s="13"/>
      <c r="D11648" s="13"/>
      <c r="E11648" s="13"/>
      <c r="F11648" s="13"/>
    </row>
    <row r="11649" spans="1:6">
      <c r="A11649" s="112"/>
      <c r="B11649" s="12"/>
      <c r="C11649" s="13"/>
      <c r="D11649" s="13"/>
      <c r="E11649" s="13"/>
      <c r="F11649" s="13"/>
    </row>
    <row r="11650" spans="1:6">
      <c r="A11650" s="112"/>
      <c r="B11650" s="12"/>
      <c r="C11650" s="13"/>
      <c r="D11650" s="13"/>
      <c r="E11650" s="13"/>
      <c r="F11650" s="13"/>
    </row>
    <row r="11651" spans="1:6">
      <c r="A11651" s="112"/>
      <c r="B11651" s="12"/>
      <c r="C11651" s="13"/>
      <c r="D11651" s="13"/>
      <c r="E11651" s="13"/>
      <c r="F11651" s="13"/>
    </row>
    <row r="11652" spans="1:6">
      <c r="A11652" s="112"/>
      <c r="B11652" s="12"/>
      <c r="C11652" s="13"/>
      <c r="D11652" s="13"/>
      <c r="E11652" s="13"/>
      <c r="F11652" s="13"/>
    </row>
    <row r="11653" spans="1:6">
      <c r="A11653" s="112"/>
      <c r="B11653" s="12"/>
      <c r="C11653" s="13"/>
      <c r="D11653" s="13"/>
      <c r="E11653" s="13"/>
      <c r="F11653" s="13"/>
    </row>
    <row r="11654" spans="1:6">
      <c r="A11654" s="112"/>
      <c r="B11654" s="12"/>
      <c r="C11654" s="13"/>
      <c r="D11654" s="13"/>
      <c r="E11654" s="13"/>
      <c r="F11654" s="13"/>
    </row>
    <row r="11655" spans="1:6">
      <c r="A11655" s="112"/>
      <c r="B11655" s="12"/>
      <c r="C11655" s="13"/>
      <c r="D11655" s="13"/>
      <c r="E11655" s="13"/>
      <c r="F11655" s="13"/>
    </row>
    <row r="11656" spans="1:6">
      <c r="A11656" s="112"/>
      <c r="B11656" s="12"/>
      <c r="C11656" s="13"/>
      <c r="D11656" s="13"/>
      <c r="E11656" s="13"/>
      <c r="F11656" s="13"/>
    </row>
    <row r="11657" spans="1:6">
      <c r="A11657" s="112"/>
      <c r="B11657" s="12"/>
      <c r="C11657" s="13"/>
      <c r="D11657" s="13"/>
      <c r="E11657" s="13"/>
      <c r="F11657" s="13"/>
    </row>
    <row r="11658" spans="1:6">
      <c r="A11658" s="112"/>
      <c r="B11658" s="12"/>
      <c r="C11658" s="13"/>
      <c r="D11658" s="13"/>
      <c r="E11658" s="13"/>
      <c r="F11658" s="13"/>
    </row>
    <row r="11659" spans="1:6">
      <c r="A11659" s="112"/>
      <c r="B11659" s="12"/>
      <c r="C11659" s="13"/>
      <c r="D11659" s="13"/>
      <c r="E11659" s="13"/>
      <c r="F11659" s="13"/>
    </row>
    <row r="11660" spans="1:6">
      <c r="A11660" s="112"/>
      <c r="B11660" s="12"/>
      <c r="C11660" s="13"/>
      <c r="D11660" s="13"/>
      <c r="E11660" s="13"/>
      <c r="F11660" s="13"/>
    </row>
    <row r="11661" spans="1:6">
      <c r="A11661" s="112"/>
      <c r="B11661" s="12"/>
      <c r="C11661" s="13"/>
      <c r="D11661" s="13"/>
      <c r="E11661" s="13"/>
      <c r="F11661" s="13"/>
    </row>
    <row r="11662" spans="1:6">
      <c r="A11662" s="112"/>
      <c r="B11662" s="12"/>
      <c r="C11662" s="13"/>
      <c r="D11662" s="13"/>
      <c r="E11662" s="13"/>
      <c r="F11662" s="13"/>
    </row>
    <row r="11663" spans="1:6">
      <c r="A11663" s="112"/>
      <c r="B11663" s="12"/>
      <c r="C11663" s="13"/>
      <c r="D11663" s="13"/>
      <c r="E11663" s="13"/>
      <c r="F11663" s="13"/>
    </row>
    <row r="11664" spans="1:6">
      <c r="A11664" s="112"/>
      <c r="B11664" s="12"/>
      <c r="C11664" s="13"/>
      <c r="D11664" s="13"/>
      <c r="E11664" s="13"/>
      <c r="F11664" s="13"/>
    </row>
    <row r="11665" spans="1:6">
      <c r="A11665" s="112"/>
      <c r="B11665" s="12"/>
      <c r="C11665" s="13"/>
      <c r="D11665" s="13"/>
      <c r="E11665" s="13"/>
      <c r="F11665" s="13"/>
    </row>
    <row r="11666" spans="1:6">
      <c r="A11666" s="112"/>
      <c r="B11666" s="12"/>
      <c r="C11666" s="13"/>
      <c r="D11666" s="13"/>
      <c r="E11666" s="13"/>
      <c r="F11666" s="13"/>
    </row>
    <row r="11667" spans="1:6">
      <c r="A11667" s="112"/>
      <c r="B11667" s="12"/>
      <c r="C11667" s="13"/>
      <c r="D11667" s="13"/>
      <c r="E11667" s="13"/>
      <c r="F11667" s="13"/>
    </row>
    <row r="11668" spans="1:6">
      <c r="A11668" s="112"/>
      <c r="B11668" s="12"/>
      <c r="C11668" s="13"/>
      <c r="D11668" s="13"/>
      <c r="E11668" s="13"/>
      <c r="F11668" s="13"/>
    </row>
    <row r="11669" spans="1:6">
      <c r="A11669" s="112"/>
      <c r="B11669" s="12"/>
      <c r="C11669" s="13"/>
      <c r="D11669" s="13"/>
      <c r="E11669" s="13"/>
      <c r="F11669" s="13"/>
    </row>
    <row r="11670" spans="1:6">
      <c r="A11670" s="112"/>
      <c r="B11670" s="12"/>
      <c r="C11670" s="13"/>
      <c r="D11670" s="13"/>
      <c r="E11670" s="13"/>
      <c r="F11670" s="13"/>
    </row>
    <row r="11671" spans="1:6">
      <c r="A11671" s="112"/>
      <c r="B11671" s="12"/>
      <c r="C11671" s="13"/>
      <c r="D11671" s="13"/>
      <c r="E11671" s="13"/>
      <c r="F11671" s="13"/>
    </row>
    <row r="11672" spans="1:6">
      <c r="A11672" s="112"/>
      <c r="B11672" s="12"/>
      <c r="C11672" s="13"/>
      <c r="D11672" s="13"/>
      <c r="E11672" s="13"/>
      <c r="F11672" s="13"/>
    </row>
    <row r="11673" spans="1:6">
      <c r="A11673" s="112"/>
      <c r="B11673" s="12"/>
      <c r="C11673" s="13"/>
      <c r="D11673" s="13"/>
      <c r="E11673" s="13"/>
      <c r="F11673" s="13"/>
    </row>
    <row r="11674" spans="1:6">
      <c r="A11674" s="112"/>
      <c r="B11674" s="12"/>
      <c r="C11674" s="13"/>
      <c r="D11674" s="13"/>
      <c r="E11674" s="13"/>
      <c r="F11674" s="13"/>
    </row>
    <row r="11675" spans="1:6">
      <c r="A11675" s="112"/>
      <c r="B11675" s="12"/>
      <c r="C11675" s="13"/>
      <c r="D11675" s="13"/>
      <c r="E11675" s="13"/>
      <c r="F11675" s="13"/>
    </row>
    <row r="11676" spans="1:6">
      <c r="A11676" s="112"/>
      <c r="B11676" s="12"/>
      <c r="C11676" s="13"/>
      <c r="D11676" s="13"/>
      <c r="E11676" s="13"/>
      <c r="F11676" s="13"/>
    </row>
    <row r="11677" spans="1:6">
      <c r="A11677" s="112"/>
      <c r="B11677" s="12"/>
      <c r="C11677" s="13"/>
      <c r="D11677" s="13"/>
      <c r="E11677" s="13"/>
      <c r="F11677" s="13"/>
    </row>
    <row r="11678" spans="1:6">
      <c r="A11678" s="112"/>
      <c r="B11678" s="12"/>
      <c r="C11678" s="13"/>
      <c r="D11678" s="13"/>
      <c r="E11678" s="13"/>
      <c r="F11678" s="13"/>
    </row>
    <row r="11679" spans="1:6">
      <c r="A11679" s="112"/>
      <c r="B11679" s="12"/>
      <c r="C11679" s="13"/>
      <c r="D11679" s="13"/>
      <c r="E11679" s="13"/>
      <c r="F11679" s="13"/>
    </row>
    <row r="11680" spans="1:6">
      <c r="A11680" s="112"/>
      <c r="B11680" s="12"/>
      <c r="C11680" s="13"/>
      <c r="D11680" s="13"/>
      <c r="E11680" s="13"/>
      <c r="F11680" s="13"/>
    </row>
    <row r="11681" spans="1:6">
      <c r="A11681" s="112"/>
      <c r="B11681" s="12"/>
      <c r="C11681" s="13"/>
      <c r="D11681" s="13"/>
      <c r="E11681" s="13"/>
      <c r="F11681" s="13"/>
    </row>
    <row r="11682" spans="1:6">
      <c r="A11682" s="112"/>
      <c r="B11682" s="12"/>
      <c r="C11682" s="13"/>
      <c r="D11682" s="13"/>
      <c r="E11682" s="13"/>
      <c r="F11682" s="13"/>
    </row>
    <row r="11683" spans="1:6">
      <c r="A11683" s="112"/>
      <c r="B11683" s="12"/>
      <c r="C11683" s="13"/>
      <c r="D11683" s="13"/>
      <c r="E11683" s="13"/>
      <c r="F11683" s="13"/>
    </row>
    <row r="11684" spans="1:6">
      <c r="A11684" s="112"/>
      <c r="B11684" s="12"/>
      <c r="C11684" s="13"/>
      <c r="D11684" s="13"/>
      <c r="E11684" s="13"/>
      <c r="F11684" s="13"/>
    </row>
    <row r="11685" spans="1:6">
      <c r="A11685" s="112"/>
      <c r="B11685" s="12"/>
      <c r="C11685" s="13"/>
      <c r="D11685" s="13"/>
      <c r="E11685" s="13"/>
      <c r="F11685" s="13"/>
    </row>
    <row r="11686" spans="1:6">
      <c r="A11686" s="112"/>
      <c r="B11686" s="12"/>
      <c r="C11686" s="13"/>
      <c r="D11686" s="13"/>
      <c r="E11686" s="13"/>
      <c r="F11686" s="13"/>
    </row>
    <row r="11687" spans="1:6">
      <c r="A11687" s="112"/>
      <c r="B11687" s="12"/>
      <c r="C11687" s="13"/>
      <c r="D11687" s="13"/>
      <c r="E11687" s="13"/>
      <c r="F11687" s="13"/>
    </row>
    <row r="11688" spans="1:6">
      <c r="A11688" s="112"/>
      <c r="B11688" s="12"/>
      <c r="C11688" s="13"/>
      <c r="D11688" s="13"/>
      <c r="E11688" s="13"/>
      <c r="F11688" s="13"/>
    </row>
    <row r="11689" spans="1:6">
      <c r="A11689" s="112"/>
      <c r="B11689" s="12"/>
      <c r="C11689" s="13"/>
      <c r="D11689" s="13"/>
      <c r="E11689" s="13"/>
      <c r="F11689" s="13"/>
    </row>
    <row r="11690" spans="1:6">
      <c r="A11690" s="112"/>
      <c r="B11690" s="12"/>
      <c r="C11690" s="13"/>
      <c r="D11690" s="13"/>
      <c r="E11690" s="13"/>
      <c r="F11690" s="13"/>
    </row>
    <row r="11691" spans="1:6">
      <c r="A11691" s="112"/>
      <c r="B11691" s="12"/>
      <c r="C11691" s="13"/>
      <c r="D11691" s="13"/>
      <c r="E11691" s="13"/>
      <c r="F11691" s="13"/>
    </row>
    <row r="11692" spans="1:6">
      <c r="A11692" s="112"/>
      <c r="B11692" s="12"/>
      <c r="C11692" s="13"/>
      <c r="D11692" s="13"/>
      <c r="E11692" s="13"/>
      <c r="F11692" s="13"/>
    </row>
    <row r="11693" spans="1:6">
      <c r="A11693" s="112"/>
      <c r="B11693" s="12"/>
      <c r="C11693" s="13"/>
      <c r="D11693" s="13"/>
      <c r="E11693" s="13"/>
      <c r="F11693" s="13"/>
    </row>
    <row r="11694" spans="1:6">
      <c r="A11694" s="112"/>
      <c r="B11694" s="12"/>
      <c r="C11694" s="13"/>
      <c r="D11694" s="13"/>
      <c r="E11694" s="13"/>
      <c r="F11694" s="13"/>
    </row>
    <row r="11695" spans="1:6">
      <c r="A11695" s="112"/>
      <c r="B11695" s="12"/>
      <c r="C11695" s="13"/>
      <c r="D11695" s="13"/>
      <c r="E11695" s="13"/>
      <c r="F11695" s="13"/>
    </row>
    <row r="11696" spans="1:6">
      <c r="A11696" s="112"/>
      <c r="B11696" s="12"/>
      <c r="C11696" s="13"/>
      <c r="D11696" s="13"/>
      <c r="E11696" s="13"/>
      <c r="F11696" s="13"/>
    </row>
    <row r="11697" spans="1:6">
      <c r="A11697" s="112"/>
      <c r="B11697" s="12"/>
      <c r="C11697" s="13"/>
      <c r="D11697" s="13"/>
      <c r="E11697" s="13"/>
      <c r="F11697" s="13"/>
    </row>
    <row r="11698" spans="1:6">
      <c r="A11698" s="112"/>
      <c r="B11698" s="12"/>
      <c r="C11698" s="13"/>
      <c r="D11698" s="13"/>
      <c r="E11698" s="13"/>
      <c r="F11698" s="13"/>
    </row>
    <row r="11699" spans="1:6">
      <c r="A11699" s="112"/>
      <c r="B11699" s="12"/>
      <c r="C11699" s="13"/>
      <c r="D11699" s="13"/>
      <c r="E11699" s="13"/>
      <c r="F11699" s="13"/>
    </row>
    <row r="11700" spans="1:6">
      <c r="A11700" s="112"/>
      <c r="B11700" s="12"/>
      <c r="C11700" s="13"/>
      <c r="D11700" s="13"/>
      <c r="E11700" s="13"/>
      <c r="F11700" s="13"/>
    </row>
    <row r="11701" spans="1:6">
      <c r="A11701" s="112"/>
      <c r="B11701" s="12"/>
      <c r="C11701" s="13"/>
      <c r="D11701" s="13"/>
      <c r="E11701" s="13"/>
      <c r="F11701" s="13"/>
    </row>
    <row r="11702" spans="1:6">
      <c r="A11702" s="112"/>
      <c r="B11702" s="12"/>
      <c r="C11702" s="13"/>
      <c r="D11702" s="13"/>
      <c r="E11702" s="13"/>
      <c r="F11702" s="13"/>
    </row>
    <row r="11703" spans="1:6">
      <c r="A11703" s="112"/>
      <c r="B11703" s="12"/>
      <c r="C11703" s="13"/>
      <c r="D11703" s="13"/>
      <c r="E11703" s="13"/>
      <c r="F11703" s="13"/>
    </row>
    <row r="11704" spans="1:6">
      <c r="A11704" s="112"/>
      <c r="B11704" s="12"/>
      <c r="C11704" s="13"/>
      <c r="D11704" s="13"/>
      <c r="E11704" s="13"/>
      <c r="F11704" s="13"/>
    </row>
    <row r="11705" spans="1:6">
      <c r="A11705" s="112"/>
      <c r="B11705" s="12"/>
      <c r="C11705" s="13"/>
      <c r="D11705" s="13"/>
      <c r="E11705" s="13"/>
      <c r="F11705" s="13"/>
    </row>
    <row r="11706" spans="1:6">
      <c r="A11706" s="112"/>
      <c r="B11706" s="12"/>
      <c r="C11706" s="13"/>
      <c r="D11706" s="13"/>
      <c r="E11706" s="13"/>
      <c r="F11706" s="13"/>
    </row>
    <row r="11707" spans="1:6">
      <c r="A11707" s="112"/>
      <c r="B11707" s="12"/>
      <c r="C11707" s="13"/>
      <c r="D11707" s="13"/>
      <c r="E11707" s="13"/>
      <c r="F11707" s="13"/>
    </row>
    <row r="11708" spans="1:6">
      <c r="A11708" s="112"/>
      <c r="B11708" s="12"/>
      <c r="C11708" s="13"/>
      <c r="D11708" s="13"/>
      <c r="E11708" s="13"/>
      <c r="F11708" s="13"/>
    </row>
    <row r="11709" spans="1:6">
      <c r="A11709" s="112"/>
      <c r="B11709" s="12"/>
      <c r="C11709" s="13"/>
      <c r="D11709" s="13"/>
      <c r="E11709" s="13"/>
      <c r="F11709" s="13"/>
    </row>
    <row r="11710" spans="1:6">
      <c r="A11710" s="112"/>
      <c r="B11710" s="12"/>
      <c r="C11710" s="13"/>
      <c r="D11710" s="13"/>
      <c r="E11710" s="13"/>
      <c r="F11710" s="13"/>
    </row>
    <row r="11711" spans="1:6">
      <c r="A11711" s="112"/>
      <c r="B11711" s="12"/>
      <c r="C11711" s="13"/>
      <c r="D11711" s="13"/>
      <c r="E11711" s="13"/>
      <c r="F11711" s="13"/>
    </row>
    <row r="11712" spans="1:6">
      <c r="A11712" s="112"/>
      <c r="B11712" s="12"/>
      <c r="C11712" s="13"/>
      <c r="D11712" s="13"/>
      <c r="E11712" s="13"/>
      <c r="F11712" s="13"/>
    </row>
    <row r="11713" spans="1:6">
      <c r="A11713" s="112"/>
      <c r="B11713" s="12"/>
      <c r="C11713" s="13"/>
      <c r="D11713" s="13"/>
      <c r="E11713" s="13"/>
      <c r="F11713" s="13"/>
    </row>
    <row r="11714" spans="1:6">
      <c r="A11714" s="112"/>
      <c r="B11714" s="12"/>
      <c r="C11714" s="13"/>
      <c r="D11714" s="13"/>
      <c r="E11714" s="13"/>
      <c r="F11714" s="13"/>
    </row>
    <row r="11715" spans="1:6">
      <c r="A11715" s="112"/>
      <c r="B11715" s="12"/>
      <c r="C11715" s="13"/>
      <c r="D11715" s="13"/>
      <c r="E11715" s="13"/>
      <c r="F11715" s="13"/>
    </row>
    <row r="11716" spans="1:6">
      <c r="A11716" s="112"/>
      <c r="B11716" s="12"/>
      <c r="C11716" s="13"/>
      <c r="D11716" s="13"/>
      <c r="E11716" s="13"/>
      <c r="F11716" s="13"/>
    </row>
    <row r="11717" spans="1:6">
      <c r="A11717" s="112"/>
      <c r="B11717" s="12"/>
      <c r="C11717" s="13"/>
      <c r="D11717" s="13"/>
      <c r="E11717" s="13"/>
      <c r="F11717" s="13"/>
    </row>
    <row r="11718" spans="1:6">
      <c r="A11718" s="112"/>
      <c r="B11718" s="12"/>
      <c r="C11718" s="13"/>
      <c r="D11718" s="13"/>
      <c r="E11718" s="13"/>
      <c r="F11718" s="13"/>
    </row>
    <row r="11719" spans="1:6">
      <c r="A11719" s="112"/>
      <c r="B11719" s="12"/>
      <c r="C11719" s="13"/>
      <c r="D11719" s="13"/>
      <c r="E11719" s="13"/>
      <c r="F11719" s="13"/>
    </row>
    <row r="11720" spans="1:6">
      <c r="A11720" s="112"/>
      <c r="B11720" s="12"/>
      <c r="C11720" s="13"/>
      <c r="D11720" s="13"/>
      <c r="E11720" s="13"/>
      <c r="F11720" s="13"/>
    </row>
    <row r="11721" spans="1:6">
      <c r="A11721" s="112"/>
      <c r="B11721" s="12"/>
      <c r="C11721" s="13"/>
      <c r="D11721" s="13"/>
      <c r="E11721" s="13"/>
      <c r="F11721" s="13"/>
    </row>
    <row r="11722" spans="1:6">
      <c r="A11722" s="112"/>
      <c r="B11722" s="12"/>
      <c r="C11722" s="13"/>
      <c r="D11722" s="13"/>
      <c r="E11722" s="13"/>
      <c r="F11722" s="13"/>
    </row>
    <row r="11723" spans="1:6">
      <c r="A11723" s="112"/>
      <c r="B11723" s="12"/>
      <c r="C11723" s="13"/>
      <c r="D11723" s="13"/>
      <c r="E11723" s="13"/>
      <c r="F11723" s="13"/>
    </row>
    <row r="11724" spans="1:6">
      <c r="A11724" s="112"/>
      <c r="B11724" s="12"/>
      <c r="C11724" s="13"/>
      <c r="D11724" s="13"/>
      <c r="E11724" s="13"/>
      <c r="F11724" s="13"/>
    </row>
    <row r="11725" spans="1:6">
      <c r="A11725" s="112"/>
      <c r="B11725" s="12"/>
      <c r="C11725" s="13"/>
      <c r="D11725" s="13"/>
      <c r="E11725" s="13"/>
      <c r="F11725" s="13"/>
    </row>
    <row r="11726" spans="1:6">
      <c r="A11726" s="112"/>
      <c r="B11726" s="12"/>
      <c r="C11726" s="13"/>
      <c r="D11726" s="13"/>
      <c r="E11726" s="13"/>
      <c r="F11726" s="13"/>
    </row>
    <row r="11727" spans="1:6">
      <c r="A11727" s="112"/>
      <c r="B11727" s="12"/>
      <c r="C11727" s="13"/>
      <c r="D11727" s="13"/>
      <c r="E11727" s="13"/>
      <c r="F11727" s="13"/>
    </row>
    <row r="11728" spans="1:6">
      <c r="A11728" s="112"/>
      <c r="B11728" s="12"/>
      <c r="C11728" s="13"/>
      <c r="D11728" s="13"/>
      <c r="E11728" s="13"/>
      <c r="F11728" s="13"/>
    </row>
    <row r="11729" spans="1:6">
      <c r="A11729" s="112"/>
      <c r="B11729" s="12"/>
      <c r="C11729" s="13"/>
      <c r="D11729" s="13"/>
      <c r="E11729" s="13"/>
      <c r="F11729" s="13"/>
    </row>
    <row r="11730" spans="1:6">
      <c r="A11730" s="112"/>
      <c r="B11730" s="12"/>
      <c r="C11730" s="13"/>
      <c r="D11730" s="13"/>
      <c r="E11730" s="13"/>
      <c r="F11730" s="13"/>
    </row>
    <row r="11731" spans="1:6">
      <c r="A11731" s="112"/>
      <c r="B11731" s="12"/>
      <c r="C11731" s="13"/>
      <c r="D11731" s="13"/>
      <c r="E11731" s="13"/>
      <c r="F11731" s="13"/>
    </row>
    <row r="11732" spans="1:6">
      <c r="A11732" s="112"/>
      <c r="B11732" s="12"/>
      <c r="C11732" s="13"/>
      <c r="D11732" s="13"/>
      <c r="E11732" s="13"/>
      <c r="F11732" s="13"/>
    </row>
    <row r="11733" spans="1:6">
      <c r="A11733" s="112"/>
      <c r="B11733" s="12"/>
      <c r="C11733" s="13"/>
      <c r="D11733" s="13"/>
      <c r="E11733" s="13"/>
      <c r="F11733" s="13"/>
    </row>
    <row r="11734" spans="1:6">
      <c r="A11734" s="112"/>
      <c r="B11734" s="12"/>
      <c r="C11734" s="13"/>
      <c r="D11734" s="13"/>
      <c r="E11734" s="13"/>
      <c r="F11734" s="13"/>
    </row>
    <row r="11735" spans="1:6">
      <c r="A11735" s="112"/>
      <c r="B11735" s="12"/>
      <c r="C11735" s="13"/>
      <c r="D11735" s="13"/>
      <c r="E11735" s="13"/>
      <c r="F11735" s="13"/>
    </row>
    <row r="11736" spans="1:6">
      <c r="A11736" s="112"/>
      <c r="B11736" s="12"/>
      <c r="C11736" s="13"/>
      <c r="D11736" s="13"/>
      <c r="E11736" s="13"/>
      <c r="F11736" s="13"/>
    </row>
    <row r="11737" spans="1:6">
      <c r="A11737" s="112"/>
      <c r="B11737" s="12"/>
      <c r="C11737" s="13"/>
      <c r="D11737" s="13"/>
      <c r="E11737" s="13"/>
      <c r="F11737" s="13"/>
    </row>
    <row r="11738" spans="1:6">
      <c r="A11738" s="112"/>
      <c r="B11738" s="12"/>
      <c r="C11738" s="13"/>
      <c r="D11738" s="13"/>
      <c r="E11738" s="13"/>
      <c r="F11738" s="13"/>
    </row>
    <row r="11739" spans="1:6">
      <c r="A11739" s="112"/>
      <c r="B11739" s="12"/>
      <c r="C11739" s="13"/>
      <c r="D11739" s="13"/>
      <c r="E11739" s="13"/>
      <c r="F11739" s="13"/>
    </row>
    <row r="11740" spans="1:6">
      <c r="A11740" s="112"/>
      <c r="B11740" s="12"/>
      <c r="C11740" s="13"/>
      <c r="D11740" s="13"/>
      <c r="E11740" s="13"/>
      <c r="F11740" s="13"/>
    </row>
    <row r="11741" spans="1:6">
      <c r="A11741" s="112"/>
      <c r="B11741" s="12"/>
      <c r="C11741" s="13"/>
      <c r="D11741" s="13"/>
      <c r="E11741" s="13"/>
      <c r="F11741" s="13"/>
    </row>
    <row r="11742" spans="1:6">
      <c r="A11742" s="112"/>
      <c r="B11742" s="12"/>
      <c r="C11742" s="13"/>
      <c r="D11742" s="13"/>
      <c r="E11742" s="13"/>
      <c r="F11742" s="13"/>
    </row>
    <row r="11743" spans="1:6">
      <c r="A11743" s="112"/>
      <c r="B11743" s="12"/>
      <c r="C11743" s="13"/>
      <c r="D11743" s="13"/>
      <c r="E11743" s="13"/>
      <c r="F11743" s="13"/>
    </row>
    <row r="11744" spans="1:6">
      <c r="A11744" s="112"/>
      <c r="B11744" s="12"/>
      <c r="C11744" s="13"/>
      <c r="D11744" s="13"/>
      <c r="E11744" s="13"/>
      <c r="F11744" s="13"/>
    </row>
    <row r="11745" spans="1:6">
      <c r="A11745" s="112"/>
      <c r="B11745" s="12"/>
      <c r="C11745" s="13"/>
      <c r="D11745" s="13"/>
      <c r="E11745" s="13"/>
      <c r="F11745" s="13"/>
    </row>
    <row r="11746" spans="1:6">
      <c r="A11746" s="112"/>
      <c r="B11746" s="12"/>
      <c r="C11746" s="13"/>
      <c r="D11746" s="13"/>
      <c r="E11746" s="13"/>
      <c r="F11746" s="13"/>
    </row>
    <row r="11747" spans="1:6">
      <c r="A11747" s="112"/>
      <c r="B11747" s="12"/>
      <c r="C11747" s="13"/>
      <c r="D11747" s="13"/>
      <c r="E11747" s="13"/>
      <c r="F11747" s="13"/>
    </row>
    <row r="11748" spans="1:6">
      <c r="A11748" s="112"/>
      <c r="B11748" s="12"/>
      <c r="C11748" s="13"/>
      <c r="D11748" s="13"/>
      <c r="E11748" s="13"/>
      <c r="F11748" s="13"/>
    </row>
    <row r="11749" spans="1:6">
      <c r="A11749" s="112"/>
      <c r="B11749" s="12"/>
      <c r="C11749" s="13"/>
      <c r="D11749" s="13"/>
      <c r="E11749" s="13"/>
      <c r="F11749" s="13"/>
    </row>
    <row r="11750" spans="1:6">
      <c r="A11750" s="112"/>
      <c r="B11750" s="12"/>
      <c r="C11750" s="13"/>
      <c r="D11750" s="13"/>
      <c r="E11750" s="13"/>
      <c r="F11750" s="13"/>
    </row>
    <row r="11751" spans="1:6">
      <c r="A11751" s="112"/>
      <c r="B11751" s="12"/>
      <c r="C11751" s="13"/>
      <c r="D11751" s="13"/>
      <c r="E11751" s="13"/>
      <c r="F11751" s="13"/>
    </row>
    <row r="11752" spans="1:6">
      <c r="A11752" s="112"/>
      <c r="B11752" s="12"/>
      <c r="C11752" s="13"/>
      <c r="D11752" s="13"/>
      <c r="E11752" s="13"/>
      <c r="F11752" s="13"/>
    </row>
    <row r="11753" spans="1:6">
      <c r="A11753" s="112"/>
      <c r="B11753" s="12"/>
      <c r="C11753" s="13"/>
      <c r="D11753" s="13"/>
      <c r="E11753" s="13"/>
      <c r="F11753" s="13"/>
    </row>
    <row r="11754" spans="1:6">
      <c r="A11754" s="112"/>
      <c r="B11754" s="12"/>
      <c r="C11754" s="13"/>
      <c r="D11754" s="13"/>
      <c r="E11754" s="13"/>
      <c r="F11754" s="13"/>
    </row>
    <row r="11755" spans="1:6">
      <c r="A11755" s="112"/>
      <c r="B11755" s="12"/>
      <c r="C11755" s="13"/>
      <c r="D11755" s="13"/>
      <c r="E11755" s="13"/>
      <c r="F11755" s="13"/>
    </row>
    <row r="11756" spans="1:6">
      <c r="A11756" s="112"/>
      <c r="B11756" s="12"/>
      <c r="C11756" s="13"/>
      <c r="D11756" s="13"/>
      <c r="E11756" s="13"/>
      <c r="F11756" s="13"/>
    </row>
    <row r="11757" spans="1:6">
      <c r="A11757" s="112"/>
      <c r="B11757" s="12"/>
      <c r="C11757" s="13"/>
      <c r="D11757" s="13"/>
      <c r="E11757" s="13"/>
      <c r="F11757" s="13"/>
    </row>
    <row r="11758" spans="1:6">
      <c r="A11758" s="112"/>
      <c r="B11758" s="12"/>
      <c r="C11758" s="13"/>
      <c r="D11758" s="13"/>
      <c r="E11758" s="13"/>
      <c r="F11758" s="13"/>
    </row>
    <row r="11759" spans="1:6">
      <c r="A11759" s="112"/>
      <c r="B11759" s="12"/>
      <c r="C11759" s="13"/>
      <c r="D11759" s="13"/>
      <c r="E11759" s="13"/>
      <c r="F11759" s="13"/>
    </row>
    <row r="11760" spans="1:6">
      <c r="A11760" s="112"/>
      <c r="B11760" s="12"/>
      <c r="C11760" s="13"/>
      <c r="D11760" s="13"/>
      <c r="E11760" s="13"/>
      <c r="F11760" s="13"/>
    </row>
    <row r="11761" spans="1:6">
      <c r="A11761" s="112"/>
      <c r="B11761" s="12"/>
      <c r="C11761" s="13"/>
      <c r="D11761" s="13"/>
      <c r="E11761" s="13"/>
      <c r="F11761" s="13"/>
    </row>
    <row r="11762" spans="1:6">
      <c r="A11762" s="112"/>
      <c r="B11762" s="12"/>
      <c r="C11762" s="13"/>
      <c r="D11762" s="13"/>
      <c r="E11762" s="13"/>
      <c r="F11762" s="13"/>
    </row>
    <row r="11763" spans="1:6">
      <c r="A11763" s="112"/>
      <c r="B11763" s="12"/>
      <c r="C11763" s="13"/>
      <c r="D11763" s="13"/>
      <c r="E11763" s="13"/>
      <c r="F11763" s="13"/>
    </row>
    <row r="11764" spans="1:6">
      <c r="A11764" s="112"/>
      <c r="B11764" s="12"/>
      <c r="C11764" s="13"/>
      <c r="D11764" s="13"/>
      <c r="E11764" s="13"/>
      <c r="F11764" s="13"/>
    </row>
    <row r="11765" spans="1:6">
      <c r="A11765" s="112"/>
      <c r="B11765" s="12"/>
      <c r="C11765" s="13"/>
      <c r="D11765" s="13"/>
      <c r="E11765" s="13"/>
      <c r="F11765" s="13"/>
    </row>
    <row r="11766" spans="1:6">
      <c r="A11766" s="112"/>
      <c r="B11766" s="12"/>
      <c r="C11766" s="13"/>
      <c r="D11766" s="13"/>
      <c r="E11766" s="13"/>
      <c r="F11766" s="13"/>
    </row>
    <row r="11767" spans="1:6">
      <c r="A11767" s="112"/>
      <c r="B11767" s="12"/>
      <c r="C11767" s="13"/>
      <c r="D11767" s="13"/>
      <c r="E11767" s="13"/>
      <c r="F11767" s="13"/>
    </row>
    <row r="11768" spans="1:6">
      <c r="A11768" s="112"/>
      <c r="B11768" s="12"/>
      <c r="C11768" s="13"/>
      <c r="D11768" s="13"/>
      <c r="E11768" s="13"/>
      <c r="F11768" s="13"/>
    </row>
    <row r="11769" spans="1:6">
      <c r="A11769" s="112"/>
      <c r="B11769" s="12"/>
      <c r="C11769" s="13"/>
      <c r="D11769" s="13"/>
      <c r="E11769" s="13"/>
      <c r="F11769" s="13"/>
    </row>
    <row r="11770" spans="1:6">
      <c r="A11770" s="112"/>
      <c r="B11770" s="12"/>
      <c r="C11770" s="13"/>
      <c r="D11770" s="13"/>
      <c r="E11770" s="13"/>
      <c r="F11770" s="13"/>
    </row>
    <row r="11771" spans="1:6">
      <c r="A11771" s="112"/>
      <c r="B11771" s="12"/>
      <c r="C11771" s="13"/>
      <c r="D11771" s="13"/>
      <c r="E11771" s="13"/>
      <c r="F11771" s="13"/>
    </row>
    <row r="11772" spans="1:6">
      <c r="A11772" s="112"/>
      <c r="B11772" s="12"/>
      <c r="C11772" s="13"/>
      <c r="D11772" s="13"/>
      <c r="E11772" s="13"/>
      <c r="F11772" s="13"/>
    </row>
    <row r="11773" spans="1:6">
      <c r="A11773" s="112"/>
      <c r="B11773" s="12"/>
      <c r="C11773" s="13"/>
      <c r="D11773" s="13"/>
      <c r="E11773" s="13"/>
      <c r="F11773" s="13"/>
    </row>
    <row r="11774" spans="1:6">
      <c r="A11774" s="112"/>
      <c r="B11774" s="12"/>
      <c r="C11774" s="13"/>
      <c r="D11774" s="13"/>
      <c r="E11774" s="13"/>
      <c r="F11774" s="13"/>
    </row>
    <row r="11775" spans="1:6">
      <c r="A11775" s="112"/>
      <c r="B11775" s="12"/>
      <c r="C11775" s="13"/>
      <c r="D11775" s="13"/>
      <c r="E11775" s="13"/>
      <c r="F11775" s="13"/>
    </row>
    <row r="11776" spans="1:6">
      <c r="A11776" s="112"/>
      <c r="B11776" s="12"/>
      <c r="C11776" s="13"/>
      <c r="D11776" s="13"/>
      <c r="E11776" s="13"/>
      <c r="F11776" s="13"/>
    </row>
    <row r="11777" spans="1:6">
      <c r="A11777" s="112"/>
      <c r="B11777" s="12"/>
      <c r="C11777" s="13"/>
      <c r="D11777" s="13"/>
      <c r="E11777" s="13"/>
      <c r="F11777" s="13"/>
    </row>
    <row r="11778" spans="1:6">
      <c r="A11778" s="112"/>
      <c r="B11778" s="12"/>
      <c r="C11778" s="13"/>
      <c r="D11778" s="13"/>
      <c r="E11778" s="13"/>
      <c r="F11778" s="13"/>
    </row>
    <row r="11779" spans="1:6">
      <c r="A11779" s="112"/>
      <c r="B11779" s="12"/>
      <c r="C11779" s="13"/>
      <c r="D11779" s="13"/>
      <c r="E11779" s="13"/>
      <c r="F11779" s="13"/>
    </row>
    <row r="11780" spans="1:6">
      <c r="A11780" s="112"/>
      <c r="B11780" s="12"/>
      <c r="C11780" s="13"/>
      <c r="D11780" s="13"/>
      <c r="E11780" s="13"/>
      <c r="F11780" s="13"/>
    </row>
    <row r="11781" spans="1:6">
      <c r="A11781" s="112"/>
      <c r="B11781" s="12"/>
      <c r="C11781" s="13"/>
      <c r="D11781" s="13"/>
      <c r="E11781" s="13"/>
      <c r="F11781" s="13"/>
    </row>
    <row r="11782" spans="1:6">
      <c r="A11782" s="112"/>
      <c r="B11782" s="12"/>
      <c r="C11782" s="13"/>
      <c r="D11782" s="13"/>
      <c r="E11782" s="13"/>
      <c r="F11782" s="13"/>
    </row>
    <row r="11783" spans="1:6">
      <c r="A11783" s="112"/>
      <c r="B11783" s="12"/>
      <c r="C11783" s="13"/>
      <c r="D11783" s="13"/>
      <c r="E11783" s="13"/>
      <c r="F11783" s="13"/>
    </row>
    <row r="11784" spans="1:6">
      <c r="A11784" s="112"/>
      <c r="B11784" s="12"/>
      <c r="C11784" s="13"/>
      <c r="D11784" s="13"/>
      <c r="E11784" s="13"/>
      <c r="F11784" s="13"/>
    </row>
    <row r="11785" spans="1:6">
      <c r="A11785" s="112"/>
      <c r="B11785" s="12"/>
      <c r="C11785" s="13"/>
      <c r="D11785" s="13"/>
      <c r="E11785" s="13"/>
      <c r="F11785" s="13"/>
    </row>
    <row r="11786" spans="1:6">
      <c r="A11786" s="112"/>
      <c r="B11786" s="12"/>
      <c r="C11786" s="13"/>
      <c r="D11786" s="13"/>
      <c r="E11786" s="13"/>
      <c r="F11786" s="13"/>
    </row>
    <row r="11787" spans="1:6">
      <c r="A11787" s="112"/>
      <c r="B11787" s="12"/>
      <c r="C11787" s="13"/>
      <c r="D11787" s="13"/>
      <c r="E11787" s="13"/>
      <c r="F11787" s="13"/>
    </row>
    <row r="11788" spans="1:6">
      <c r="A11788" s="112"/>
      <c r="B11788" s="12"/>
      <c r="C11788" s="13"/>
      <c r="D11788" s="13"/>
      <c r="E11788" s="13"/>
      <c r="F11788" s="13"/>
    </row>
    <row r="11789" spans="1:6">
      <c r="A11789" s="112"/>
      <c r="B11789" s="12"/>
      <c r="C11789" s="13"/>
      <c r="D11789" s="13"/>
      <c r="E11789" s="13"/>
      <c r="F11789" s="13"/>
    </row>
    <row r="11790" spans="1:6">
      <c r="A11790" s="112"/>
      <c r="B11790" s="12"/>
      <c r="C11790" s="13"/>
      <c r="D11790" s="13"/>
      <c r="E11790" s="13"/>
      <c r="F11790" s="13"/>
    </row>
    <row r="11791" spans="1:6">
      <c r="A11791" s="112"/>
      <c r="B11791" s="12"/>
      <c r="C11791" s="13"/>
      <c r="D11791" s="13"/>
      <c r="E11791" s="13"/>
      <c r="F11791" s="13"/>
    </row>
    <row r="11792" spans="1:6">
      <c r="A11792" s="112"/>
      <c r="B11792" s="12"/>
      <c r="C11792" s="13"/>
      <c r="D11792" s="13"/>
      <c r="E11792" s="13"/>
      <c r="F11792" s="13"/>
    </row>
    <row r="11793" spans="1:6">
      <c r="A11793" s="112"/>
      <c r="B11793" s="12"/>
      <c r="C11793" s="13"/>
      <c r="D11793" s="13"/>
      <c r="E11793" s="13"/>
      <c r="F11793" s="13"/>
    </row>
    <row r="11794" spans="1:6">
      <c r="A11794" s="112"/>
      <c r="B11794" s="12"/>
      <c r="C11794" s="13"/>
      <c r="D11794" s="13"/>
      <c r="E11794" s="13"/>
      <c r="F11794" s="13"/>
    </row>
    <row r="11795" spans="1:6">
      <c r="A11795" s="112"/>
      <c r="B11795" s="12"/>
      <c r="C11795" s="13"/>
      <c r="D11795" s="13"/>
      <c r="E11795" s="13"/>
      <c r="F11795" s="13"/>
    </row>
    <row r="11796" spans="1:6">
      <c r="A11796" s="112"/>
      <c r="B11796" s="12"/>
      <c r="C11796" s="13"/>
      <c r="D11796" s="13"/>
      <c r="E11796" s="13"/>
      <c r="F11796" s="13"/>
    </row>
    <row r="11797" spans="1:6">
      <c r="A11797" s="112"/>
      <c r="B11797" s="12"/>
      <c r="C11797" s="13"/>
      <c r="D11797" s="13"/>
      <c r="E11797" s="13"/>
      <c r="F11797" s="13"/>
    </row>
    <row r="11798" spans="1:6">
      <c r="A11798" s="112"/>
      <c r="B11798" s="12"/>
      <c r="C11798" s="13"/>
      <c r="D11798" s="13"/>
      <c r="E11798" s="13"/>
      <c r="F11798" s="13"/>
    </row>
    <row r="11799" spans="1:6">
      <c r="A11799" s="112"/>
      <c r="B11799" s="12"/>
      <c r="C11799" s="13"/>
      <c r="D11799" s="13"/>
      <c r="E11799" s="13"/>
      <c r="F11799" s="13"/>
    </row>
    <row r="11800" spans="1:6">
      <c r="A11800" s="112"/>
      <c r="B11800" s="12"/>
      <c r="C11800" s="13"/>
      <c r="D11800" s="13"/>
      <c r="E11800" s="13"/>
      <c r="F11800" s="13"/>
    </row>
    <row r="11801" spans="1:6">
      <c r="A11801" s="112"/>
      <c r="B11801" s="12"/>
      <c r="C11801" s="13"/>
      <c r="D11801" s="13"/>
      <c r="E11801" s="13"/>
      <c r="F11801" s="13"/>
    </row>
    <row r="11802" spans="1:6">
      <c r="A11802" s="112"/>
      <c r="B11802" s="12"/>
      <c r="C11802" s="13"/>
      <c r="D11802" s="13"/>
      <c r="E11802" s="13"/>
      <c r="F11802" s="13"/>
    </row>
    <row r="11803" spans="1:6">
      <c r="A11803" s="112"/>
      <c r="B11803" s="12"/>
      <c r="C11803" s="13"/>
      <c r="D11803" s="13"/>
      <c r="E11803" s="13"/>
      <c r="F11803" s="13"/>
    </row>
    <row r="11804" spans="1:6">
      <c r="A11804" s="112"/>
      <c r="B11804" s="12"/>
      <c r="C11804" s="13"/>
      <c r="D11804" s="13"/>
      <c r="E11804" s="13"/>
      <c r="F11804" s="13"/>
    </row>
    <row r="11805" spans="1:6">
      <c r="A11805" s="112"/>
      <c r="B11805" s="12"/>
      <c r="C11805" s="13"/>
      <c r="D11805" s="13"/>
      <c r="E11805" s="13"/>
      <c r="F11805" s="13"/>
    </row>
    <row r="11806" spans="1:6">
      <c r="A11806" s="112"/>
      <c r="B11806" s="12"/>
      <c r="C11806" s="13"/>
      <c r="D11806" s="13"/>
      <c r="E11806" s="13"/>
      <c r="F11806" s="13"/>
    </row>
    <row r="11807" spans="1:6">
      <c r="A11807" s="112"/>
      <c r="B11807" s="12"/>
      <c r="C11807" s="13"/>
      <c r="D11807" s="13"/>
      <c r="E11807" s="13"/>
      <c r="F11807" s="13"/>
    </row>
    <row r="11808" spans="1:6">
      <c r="A11808" s="112"/>
      <c r="B11808" s="12"/>
      <c r="C11808" s="13"/>
      <c r="D11808" s="13"/>
      <c r="E11808" s="13"/>
      <c r="F11808" s="13"/>
    </row>
    <row r="11809" spans="1:6">
      <c r="A11809" s="112"/>
      <c r="B11809" s="12"/>
      <c r="C11809" s="13"/>
      <c r="D11809" s="13"/>
      <c r="E11809" s="13"/>
      <c r="F11809" s="13"/>
    </row>
    <row r="11810" spans="1:6">
      <c r="A11810" s="112"/>
      <c r="B11810" s="12"/>
      <c r="C11810" s="13"/>
      <c r="D11810" s="13"/>
      <c r="E11810" s="13"/>
      <c r="F11810" s="13"/>
    </row>
    <row r="11811" spans="1:6">
      <c r="A11811" s="112"/>
      <c r="B11811" s="12"/>
      <c r="C11811" s="13"/>
      <c r="D11811" s="13"/>
      <c r="E11811" s="13"/>
      <c r="F11811" s="13"/>
    </row>
    <row r="11812" spans="1:6">
      <c r="A11812" s="112"/>
      <c r="B11812" s="12"/>
      <c r="C11812" s="13"/>
      <c r="D11812" s="13"/>
      <c r="E11812" s="13"/>
      <c r="F11812" s="13"/>
    </row>
    <row r="11813" spans="1:6">
      <c r="A11813" s="112"/>
      <c r="B11813" s="12"/>
      <c r="C11813" s="13"/>
      <c r="D11813" s="13"/>
      <c r="E11813" s="13"/>
      <c r="F11813" s="13"/>
    </row>
    <row r="11814" spans="1:6">
      <c r="A11814" s="112"/>
      <c r="B11814" s="12"/>
      <c r="C11814" s="13"/>
      <c r="D11814" s="13"/>
      <c r="E11814" s="13"/>
      <c r="F11814" s="13"/>
    </row>
    <row r="11815" spans="1:6">
      <c r="A11815" s="112"/>
      <c r="B11815" s="12"/>
      <c r="C11815" s="13"/>
      <c r="D11815" s="13"/>
      <c r="E11815" s="13"/>
      <c r="F11815" s="13"/>
    </row>
    <row r="11816" spans="1:6">
      <c r="A11816" s="112"/>
      <c r="B11816" s="12"/>
      <c r="C11816" s="13"/>
      <c r="D11816" s="13"/>
      <c r="E11816" s="13"/>
      <c r="F11816" s="13"/>
    </row>
    <row r="11817" spans="1:6">
      <c r="A11817" s="112"/>
      <c r="B11817" s="12"/>
      <c r="C11817" s="13"/>
      <c r="D11817" s="13"/>
      <c r="E11817" s="13"/>
      <c r="F11817" s="13"/>
    </row>
    <row r="11818" spans="1:6">
      <c r="A11818" s="112"/>
      <c r="B11818" s="12"/>
      <c r="C11818" s="13"/>
      <c r="D11818" s="13"/>
      <c r="E11818" s="13"/>
      <c r="F11818" s="13"/>
    </row>
    <row r="11819" spans="1:6">
      <c r="A11819" s="112"/>
      <c r="B11819" s="12"/>
      <c r="C11819" s="13"/>
      <c r="D11819" s="13"/>
      <c r="E11819" s="13"/>
      <c r="F11819" s="13"/>
    </row>
    <row r="11820" spans="1:6">
      <c r="A11820" s="112"/>
      <c r="B11820" s="12"/>
      <c r="C11820" s="13"/>
      <c r="D11820" s="13"/>
      <c r="E11820" s="13"/>
      <c r="F11820" s="13"/>
    </row>
    <row r="11821" spans="1:6">
      <c r="A11821" s="112"/>
      <c r="B11821" s="12"/>
      <c r="C11821" s="13"/>
      <c r="D11821" s="13"/>
      <c r="E11821" s="13"/>
      <c r="F11821" s="13"/>
    </row>
    <row r="11822" spans="1:6">
      <c r="A11822" s="112"/>
      <c r="B11822" s="12"/>
      <c r="C11822" s="13"/>
      <c r="D11822" s="13"/>
      <c r="E11822" s="13"/>
      <c r="F11822" s="13"/>
    </row>
    <row r="11823" spans="1:6">
      <c r="A11823" s="112"/>
      <c r="B11823" s="12"/>
      <c r="C11823" s="13"/>
      <c r="D11823" s="13"/>
      <c r="E11823" s="13"/>
      <c r="F11823" s="13"/>
    </row>
    <row r="11824" spans="1:6">
      <c r="A11824" s="112"/>
      <c r="B11824" s="12"/>
      <c r="C11824" s="13"/>
      <c r="D11824" s="13"/>
      <c r="E11824" s="13"/>
      <c r="F11824" s="13"/>
    </row>
    <row r="11825" spans="1:6">
      <c r="A11825" s="112"/>
      <c r="B11825" s="12"/>
      <c r="C11825" s="13"/>
      <c r="D11825" s="13"/>
      <c r="E11825" s="13"/>
      <c r="F11825" s="13"/>
    </row>
    <row r="11826" spans="1:6">
      <c r="A11826" s="112"/>
      <c r="B11826" s="12"/>
      <c r="C11826" s="13"/>
      <c r="D11826" s="13"/>
      <c r="E11826" s="13"/>
      <c r="F11826" s="13"/>
    </row>
    <row r="11827" spans="1:6">
      <c r="A11827" s="112"/>
      <c r="B11827" s="12"/>
      <c r="C11827" s="13"/>
      <c r="D11827" s="13"/>
      <c r="E11827" s="13"/>
      <c r="F11827" s="13"/>
    </row>
    <row r="11828" spans="1:6">
      <c r="A11828" s="112"/>
      <c r="B11828" s="12"/>
      <c r="C11828" s="13"/>
      <c r="D11828" s="13"/>
      <c r="E11828" s="13"/>
      <c r="F11828" s="13"/>
    </row>
    <row r="11829" spans="1:6">
      <c r="A11829" s="112"/>
      <c r="B11829" s="12"/>
      <c r="C11829" s="13"/>
      <c r="D11829" s="13"/>
      <c r="E11829" s="13"/>
      <c r="F11829" s="13"/>
    </row>
    <row r="11830" spans="1:6">
      <c r="A11830" s="112"/>
      <c r="B11830" s="12"/>
      <c r="C11830" s="13"/>
      <c r="D11830" s="13"/>
      <c r="E11830" s="13"/>
      <c r="F11830" s="13"/>
    </row>
    <row r="11831" spans="1:6">
      <c r="A11831" s="112"/>
      <c r="B11831" s="12"/>
      <c r="C11831" s="13"/>
      <c r="D11831" s="13"/>
      <c r="E11831" s="13"/>
      <c r="F11831" s="13"/>
    </row>
    <row r="11832" spans="1:6">
      <c r="A11832" s="112"/>
      <c r="B11832" s="12"/>
      <c r="C11832" s="13"/>
      <c r="D11832" s="13"/>
      <c r="E11832" s="13"/>
      <c r="F11832" s="13"/>
    </row>
    <row r="11833" spans="1:6">
      <c r="A11833" s="112"/>
      <c r="B11833" s="12"/>
      <c r="C11833" s="13"/>
      <c r="D11833" s="13"/>
      <c r="E11833" s="13"/>
      <c r="F11833" s="13"/>
    </row>
    <row r="11834" spans="1:6">
      <c r="A11834" s="112"/>
      <c r="B11834" s="12"/>
      <c r="C11834" s="13"/>
      <c r="D11834" s="13"/>
      <c r="E11834" s="13"/>
      <c r="F11834" s="13"/>
    </row>
    <row r="11835" spans="1:6">
      <c r="A11835" s="112"/>
      <c r="B11835" s="12"/>
      <c r="C11835" s="13"/>
      <c r="D11835" s="13"/>
      <c r="E11835" s="13"/>
      <c r="F11835" s="13"/>
    </row>
    <row r="11836" spans="1:6">
      <c r="A11836" s="112"/>
      <c r="B11836" s="12"/>
      <c r="C11836" s="13"/>
      <c r="D11836" s="13"/>
      <c r="E11836" s="13"/>
      <c r="F11836" s="13"/>
    </row>
    <row r="11837" spans="1:6">
      <c r="A11837" s="112"/>
      <c r="B11837" s="12"/>
      <c r="C11837" s="13"/>
      <c r="D11837" s="13"/>
      <c r="E11837" s="13"/>
      <c r="F11837" s="13"/>
    </row>
    <row r="11838" spans="1:6">
      <c r="A11838" s="112"/>
      <c r="B11838" s="12"/>
      <c r="C11838" s="13"/>
      <c r="D11838" s="13"/>
      <c r="E11838" s="13"/>
      <c r="F11838" s="13"/>
    </row>
    <row r="11839" spans="1:6">
      <c r="A11839" s="112"/>
      <c r="B11839" s="12"/>
      <c r="C11839" s="13"/>
      <c r="D11839" s="13"/>
      <c r="E11839" s="13"/>
      <c r="F11839" s="13"/>
    </row>
    <row r="11840" spans="1:6">
      <c r="A11840" s="112"/>
      <c r="B11840" s="12"/>
      <c r="C11840" s="13"/>
      <c r="D11840" s="13"/>
      <c r="E11840" s="13"/>
      <c r="F11840" s="13"/>
    </row>
    <row r="11841" spans="1:6">
      <c r="A11841" s="112"/>
      <c r="B11841" s="12"/>
      <c r="C11841" s="13"/>
      <c r="D11841" s="13"/>
      <c r="E11841" s="13"/>
      <c r="F11841" s="13"/>
    </row>
    <row r="11842" spans="1:6">
      <c r="A11842" s="112"/>
      <c r="B11842" s="12"/>
      <c r="C11842" s="13"/>
      <c r="D11842" s="13"/>
      <c r="E11842" s="13"/>
      <c r="F11842" s="13"/>
    </row>
    <row r="11843" spans="1:6">
      <c r="A11843" s="112"/>
      <c r="B11843" s="12"/>
      <c r="C11843" s="13"/>
      <c r="D11843" s="13"/>
      <c r="E11843" s="13"/>
      <c r="F11843" s="13"/>
    </row>
    <row r="11844" spans="1:6">
      <c r="A11844" s="112"/>
      <c r="B11844" s="12"/>
      <c r="C11844" s="13"/>
      <c r="D11844" s="13"/>
      <c r="E11844" s="13"/>
      <c r="F11844" s="13"/>
    </row>
    <row r="11845" spans="1:6">
      <c r="A11845" s="112"/>
      <c r="B11845" s="12"/>
      <c r="C11845" s="13"/>
      <c r="D11845" s="13"/>
      <c r="E11845" s="13"/>
      <c r="F11845" s="13"/>
    </row>
    <row r="11846" spans="1:6">
      <c r="A11846" s="112"/>
      <c r="B11846" s="12"/>
      <c r="C11846" s="13"/>
      <c r="D11846" s="13"/>
      <c r="E11846" s="13"/>
      <c r="F11846" s="13"/>
    </row>
    <row r="11847" spans="1:6">
      <c r="A11847" s="112"/>
      <c r="B11847" s="12"/>
      <c r="C11847" s="13"/>
      <c r="D11847" s="13"/>
      <c r="E11847" s="13"/>
      <c r="F11847" s="13"/>
    </row>
    <row r="11848" spans="1:6">
      <c r="A11848" s="112"/>
      <c r="B11848" s="12"/>
      <c r="C11848" s="13"/>
      <c r="D11848" s="13"/>
      <c r="E11848" s="13"/>
      <c r="F11848" s="13"/>
    </row>
    <row r="11849" spans="1:6">
      <c r="A11849" s="112"/>
      <c r="B11849" s="12"/>
      <c r="C11849" s="13"/>
      <c r="D11849" s="13"/>
      <c r="E11849" s="13"/>
      <c r="F11849" s="13"/>
    </row>
    <row r="11850" spans="1:6">
      <c r="A11850" s="112"/>
      <c r="B11850" s="12"/>
      <c r="C11850" s="13"/>
      <c r="D11850" s="13"/>
      <c r="E11850" s="13"/>
      <c r="F11850" s="13"/>
    </row>
    <row r="11851" spans="1:6">
      <c r="A11851" s="112"/>
      <c r="B11851" s="12"/>
      <c r="C11851" s="13"/>
      <c r="D11851" s="13"/>
      <c r="E11851" s="13"/>
      <c r="F11851" s="13"/>
    </row>
    <row r="11852" spans="1:6">
      <c r="A11852" s="112"/>
      <c r="B11852" s="12"/>
      <c r="C11852" s="13"/>
      <c r="D11852" s="13"/>
      <c r="E11852" s="13"/>
      <c r="F11852" s="13"/>
    </row>
    <row r="11853" spans="1:6">
      <c r="A11853" s="112"/>
      <c r="B11853" s="12"/>
      <c r="C11853" s="13"/>
      <c r="D11853" s="13"/>
      <c r="E11853" s="13"/>
      <c r="F11853" s="13"/>
    </row>
    <row r="11854" spans="1:6">
      <c r="A11854" s="112"/>
      <c r="B11854" s="12"/>
      <c r="C11854" s="13"/>
      <c r="D11854" s="13"/>
      <c r="E11854" s="13"/>
      <c r="F11854" s="13"/>
    </row>
    <row r="11855" spans="1:6">
      <c r="A11855" s="112"/>
      <c r="B11855" s="12"/>
      <c r="C11855" s="13"/>
      <c r="D11855" s="13"/>
      <c r="E11855" s="13"/>
      <c r="F11855" s="13"/>
    </row>
    <row r="11856" spans="1:6">
      <c r="A11856" s="112"/>
      <c r="B11856" s="12"/>
      <c r="C11856" s="13"/>
      <c r="D11856" s="13"/>
      <c r="E11856" s="13"/>
      <c r="F11856" s="13"/>
    </row>
    <row r="11857" spans="1:6">
      <c r="A11857" s="112"/>
      <c r="B11857" s="12"/>
      <c r="C11857" s="13"/>
      <c r="D11857" s="13"/>
      <c r="E11857" s="13"/>
      <c r="F11857" s="13"/>
    </row>
    <row r="11858" spans="1:6">
      <c r="A11858" s="112"/>
      <c r="B11858" s="12"/>
      <c r="C11858" s="13"/>
      <c r="D11858" s="13"/>
      <c r="E11858" s="13"/>
      <c r="F11858" s="13"/>
    </row>
    <row r="11859" spans="1:6">
      <c r="A11859" s="112"/>
      <c r="B11859" s="12"/>
      <c r="C11859" s="13"/>
      <c r="D11859" s="13"/>
      <c r="E11859" s="13"/>
      <c r="F11859" s="13"/>
    </row>
    <row r="11860" spans="1:6">
      <c r="A11860" s="112"/>
      <c r="B11860" s="12"/>
      <c r="C11860" s="13"/>
      <c r="D11860" s="13"/>
      <c r="E11860" s="13"/>
      <c r="F11860" s="13"/>
    </row>
    <row r="11861" spans="1:6">
      <c r="A11861" s="112"/>
      <c r="B11861" s="12"/>
      <c r="C11861" s="13"/>
      <c r="D11861" s="13"/>
      <c r="E11861" s="13"/>
      <c r="F11861" s="13"/>
    </row>
    <row r="11862" spans="1:6">
      <c r="A11862" s="112"/>
      <c r="B11862" s="12"/>
      <c r="C11862" s="13"/>
      <c r="D11862" s="13"/>
      <c r="E11862" s="13"/>
      <c r="F11862" s="13"/>
    </row>
    <row r="11863" spans="1:6">
      <c r="A11863" s="112"/>
      <c r="B11863" s="12"/>
      <c r="C11863" s="13"/>
      <c r="D11863" s="13"/>
      <c r="E11863" s="13"/>
      <c r="F11863" s="13"/>
    </row>
    <row r="11864" spans="1:6">
      <c r="A11864" s="112"/>
      <c r="B11864" s="12"/>
      <c r="C11864" s="13"/>
      <c r="D11864" s="13"/>
      <c r="E11864" s="13"/>
      <c r="F11864" s="13"/>
    </row>
    <row r="11865" spans="1:6">
      <c r="A11865" s="112"/>
      <c r="B11865" s="12"/>
      <c r="C11865" s="13"/>
      <c r="D11865" s="13"/>
      <c r="E11865" s="13"/>
      <c r="F11865" s="13"/>
    </row>
    <row r="11866" spans="1:6">
      <c r="A11866" s="112"/>
      <c r="B11866" s="12"/>
      <c r="C11866" s="13"/>
      <c r="D11866" s="13"/>
      <c r="E11866" s="13"/>
      <c r="F11866" s="13"/>
    </row>
    <row r="11867" spans="1:6">
      <c r="A11867" s="112"/>
      <c r="B11867" s="12"/>
      <c r="C11867" s="13"/>
      <c r="D11867" s="13"/>
      <c r="E11867" s="13"/>
      <c r="F11867" s="13"/>
    </row>
    <row r="11868" spans="1:6">
      <c r="A11868" s="112"/>
      <c r="B11868" s="12"/>
      <c r="C11868" s="13"/>
      <c r="D11868" s="13"/>
      <c r="E11868" s="13"/>
      <c r="F11868" s="13"/>
    </row>
    <row r="11869" spans="1:6">
      <c r="A11869" s="112"/>
      <c r="B11869" s="12"/>
      <c r="C11869" s="13"/>
      <c r="D11869" s="13"/>
      <c r="E11869" s="13"/>
      <c r="F11869" s="13"/>
    </row>
    <row r="11870" spans="1:6">
      <c r="A11870" s="112"/>
      <c r="B11870" s="12"/>
      <c r="C11870" s="13"/>
      <c r="D11870" s="13"/>
      <c r="E11870" s="13"/>
      <c r="F11870" s="13"/>
    </row>
    <row r="11871" spans="1:6">
      <c r="A11871" s="112"/>
      <c r="B11871" s="12"/>
      <c r="C11871" s="13"/>
      <c r="D11871" s="13"/>
      <c r="E11871" s="13"/>
      <c r="F11871" s="13"/>
    </row>
    <row r="11872" spans="1:6">
      <c r="A11872" s="112"/>
      <c r="B11872" s="12"/>
      <c r="C11872" s="13"/>
      <c r="D11872" s="13"/>
      <c r="E11872" s="13"/>
      <c r="F11872" s="13"/>
    </row>
    <row r="11873" spans="1:6">
      <c r="A11873" s="112"/>
      <c r="B11873" s="12"/>
      <c r="C11873" s="13"/>
      <c r="D11873" s="13"/>
      <c r="E11873" s="13"/>
      <c r="F11873" s="13"/>
    </row>
    <row r="11874" spans="1:6">
      <c r="A11874" s="112"/>
      <c r="B11874" s="12"/>
      <c r="C11874" s="13"/>
      <c r="D11874" s="13"/>
      <c r="E11874" s="13"/>
      <c r="F11874" s="13"/>
    </row>
    <row r="11875" spans="1:6">
      <c r="A11875" s="112"/>
      <c r="B11875" s="12"/>
      <c r="C11875" s="13"/>
      <c r="D11875" s="13"/>
      <c r="E11875" s="13"/>
      <c r="F11875" s="13"/>
    </row>
    <row r="11876" spans="1:6">
      <c r="A11876" s="112"/>
      <c r="B11876" s="12"/>
      <c r="C11876" s="13"/>
      <c r="D11876" s="13"/>
      <c r="E11876" s="13"/>
      <c r="F11876" s="13"/>
    </row>
    <row r="11877" spans="1:6">
      <c r="A11877" s="112"/>
      <c r="B11877" s="12"/>
      <c r="C11877" s="13"/>
      <c r="D11877" s="13"/>
      <c r="E11877" s="13"/>
      <c r="F11877" s="13"/>
    </row>
    <row r="11878" spans="1:6">
      <c r="A11878" s="112"/>
      <c r="B11878" s="12"/>
      <c r="C11878" s="13"/>
      <c r="D11878" s="13"/>
      <c r="E11878" s="13"/>
      <c r="F11878" s="13"/>
    </row>
    <row r="11879" spans="1:6">
      <c r="A11879" s="112"/>
      <c r="B11879" s="12"/>
      <c r="C11879" s="13"/>
      <c r="D11879" s="13"/>
      <c r="E11879" s="13"/>
      <c r="F11879" s="13"/>
    </row>
    <row r="11880" spans="1:6">
      <c r="A11880" s="112"/>
      <c r="B11880" s="12"/>
      <c r="C11880" s="13"/>
      <c r="D11880" s="13"/>
      <c r="E11880" s="13"/>
      <c r="F11880" s="13"/>
    </row>
    <row r="11881" spans="1:6">
      <c r="A11881" s="112"/>
      <c r="B11881" s="12"/>
      <c r="C11881" s="13"/>
      <c r="D11881" s="13"/>
      <c r="E11881" s="13"/>
      <c r="F11881" s="13"/>
    </row>
    <row r="11882" spans="1:6">
      <c r="A11882" s="112"/>
      <c r="B11882" s="12"/>
      <c r="C11882" s="13"/>
      <c r="D11882" s="13"/>
      <c r="E11882" s="13"/>
      <c r="F11882" s="13"/>
    </row>
    <row r="11883" spans="1:6">
      <c r="A11883" s="112"/>
      <c r="B11883" s="12"/>
      <c r="C11883" s="13"/>
      <c r="D11883" s="13"/>
      <c r="E11883" s="13"/>
      <c r="F11883" s="13"/>
    </row>
    <row r="11884" spans="1:6">
      <c r="A11884" s="112"/>
      <c r="B11884" s="12"/>
      <c r="C11884" s="13"/>
      <c r="D11884" s="13"/>
      <c r="E11884" s="13"/>
      <c r="F11884" s="13"/>
    </row>
    <row r="11885" spans="1:6">
      <c r="A11885" s="112"/>
      <c r="B11885" s="12"/>
      <c r="C11885" s="13"/>
      <c r="D11885" s="13"/>
      <c r="E11885" s="13"/>
      <c r="F11885" s="13"/>
    </row>
    <row r="11886" spans="1:6">
      <c r="A11886" s="112"/>
      <c r="B11886" s="12"/>
      <c r="C11886" s="13"/>
      <c r="D11886" s="13"/>
      <c r="E11886" s="13"/>
      <c r="F11886" s="13"/>
    </row>
    <row r="11887" spans="1:6">
      <c r="A11887" s="112"/>
      <c r="B11887" s="12"/>
      <c r="C11887" s="13"/>
      <c r="D11887" s="13"/>
      <c r="E11887" s="13"/>
      <c r="F11887" s="13"/>
    </row>
    <row r="11888" spans="1:6">
      <c r="A11888" s="112"/>
      <c r="B11888" s="12"/>
      <c r="C11888" s="13"/>
      <c r="D11888" s="13"/>
      <c r="E11888" s="13"/>
      <c r="F11888" s="13"/>
    </row>
    <row r="11889" spans="1:6">
      <c r="A11889" s="112"/>
      <c r="B11889" s="12"/>
      <c r="C11889" s="13"/>
      <c r="D11889" s="13"/>
      <c r="E11889" s="13"/>
      <c r="F11889" s="13"/>
    </row>
    <row r="11890" spans="1:6">
      <c r="A11890" s="112"/>
      <c r="B11890" s="12"/>
      <c r="C11890" s="13"/>
      <c r="D11890" s="13"/>
      <c r="E11890" s="13"/>
      <c r="F11890" s="13"/>
    </row>
    <row r="11891" spans="1:6">
      <c r="A11891" s="112"/>
      <c r="B11891" s="12"/>
      <c r="C11891" s="13"/>
      <c r="D11891" s="13"/>
      <c r="E11891" s="13"/>
      <c r="F11891" s="13"/>
    </row>
    <row r="11892" spans="1:6">
      <c r="A11892" s="112"/>
      <c r="B11892" s="12"/>
      <c r="C11892" s="13"/>
      <c r="D11892" s="13"/>
      <c r="E11892" s="13"/>
      <c r="F11892" s="13"/>
    </row>
    <row r="11893" spans="1:6">
      <c r="A11893" s="112"/>
      <c r="B11893" s="12"/>
      <c r="C11893" s="13"/>
      <c r="D11893" s="13"/>
      <c r="E11893" s="13"/>
      <c r="F11893" s="13"/>
    </row>
    <row r="11894" spans="1:6">
      <c r="A11894" s="112"/>
      <c r="B11894" s="12"/>
      <c r="C11894" s="13"/>
      <c r="D11894" s="13"/>
      <c r="E11894" s="13"/>
      <c r="F11894" s="13"/>
    </row>
    <row r="11895" spans="1:6">
      <c r="A11895" s="112"/>
      <c r="B11895" s="12"/>
      <c r="C11895" s="13"/>
      <c r="D11895" s="13"/>
      <c r="E11895" s="13"/>
      <c r="F11895" s="13"/>
    </row>
    <row r="11896" spans="1:6">
      <c r="A11896" s="112"/>
      <c r="B11896" s="12"/>
      <c r="C11896" s="13"/>
      <c r="D11896" s="13"/>
      <c r="E11896" s="13"/>
      <c r="F11896" s="13"/>
    </row>
    <row r="11897" spans="1:6">
      <c r="A11897" s="112"/>
      <c r="B11897" s="12"/>
      <c r="C11897" s="13"/>
      <c r="D11897" s="13"/>
      <c r="E11897" s="13"/>
      <c r="F11897" s="13"/>
    </row>
    <row r="11898" spans="1:6">
      <c r="A11898" s="112"/>
      <c r="B11898" s="12"/>
      <c r="C11898" s="13"/>
      <c r="D11898" s="13"/>
      <c r="E11898" s="13"/>
      <c r="F11898" s="13"/>
    </row>
    <row r="11899" spans="1:6">
      <c r="A11899" s="112"/>
      <c r="B11899" s="12"/>
      <c r="C11899" s="13"/>
      <c r="D11899" s="13"/>
      <c r="E11899" s="13"/>
      <c r="F11899" s="13"/>
    </row>
    <row r="11900" spans="1:6">
      <c r="A11900" s="112"/>
      <c r="B11900" s="12"/>
      <c r="C11900" s="13"/>
      <c r="D11900" s="13"/>
      <c r="E11900" s="13"/>
      <c r="F11900" s="13"/>
    </row>
    <row r="11901" spans="1:6">
      <c r="A11901" s="112"/>
      <c r="B11901" s="12"/>
      <c r="C11901" s="13"/>
      <c r="D11901" s="13"/>
      <c r="E11901" s="13"/>
      <c r="F11901" s="13"/>
    </row>
    <row r="11902" spans="1:6">
      <c r="A11902" s="112"/>
      <c r="B11902" s="12"/>
      <c r="C11902" s="13"/>
      <c r="D11902" s="13"/>
      <c r="E11902" s="13"/>
      <c r="F11902" s="13"/>
    </row>
    <row r="11903" spans="1:6">
      <c r="A11903" s="112"/>
      <c r="B11903" s="12"/>
      <c r="C11903" s="13"/>
      <c r="D11903" s="13"/>
      <c r="E11903" s="13"/>
      <c r="F11903" s="13"/>
    </row>
    <row r="11904" spans="1:6">
      <c r="A11904" s="112"/>
      <c r="B11904" s="12"/>
      <c r="C11904" s="13"/>
      <c r="D11904" s="13"/>
      <c r="E11904" s="13"/>
      <c r="F11904" s="13"/>
    </row>
    <row r="11905" spans="1:6">
      <c r="A11905" s="112"/>
      <c r="B11905" s="12"/>
      <c r="C11905" s="13"/>
      <c r="D11905" s="13"/>
      <c r="E11905" s="13"/>
      <c r="F11905" s="13"/>
    </row>
    <row r="11906" spans="1:6">
      <c r="A11906" s="112"/>
      <c r="B11906" s="12"/>
      <c r="C11906" s="13"/>
      <c r="D11906" s="13"/>
      <c r="E11906" s="13"/>
      <c r="F11906" s="13"/>
    </row>
    <row r="11907" spans="1:6">
      <c r="A11907" s="112"/>
      <c r="B11907" s="12"/>
      <c r="C11907" s="13"/>
      <c r="D11907" s="13"/>
      <c r="E11907" s="13"/>
      <c r="F11907" s="13"/>
    </row>
    <row r="11908" spans="1:6">
      <c r="A11908" s="112"/>
      <c r="B11908" s="12"/>
      <c r="C11908" s="13"/>
      <c r="D11908" s="13"/>
      <c r="E11908" s="13"/>
      <c r="F11908" s="13"/>
    </row>
    <row r="11909" spans="1:6">
      <c r="A11909" s="112"/>
      <c r="B11909" s="12"/>
      <c r="C11909" s="13"/>
      <c r="D11909" s="13"/>
      <c r="E11909" s="13"/>
      <c r="F11909" s="13"/>
    </row>
    <row r="11910" spans="1:6">
      <c r="A11910" s="112"/>
      <c r="B11910" s="12"/>
      <c r="C11910" s="13"/>
      <c r="D11910" s="13"/>
      <c r="E11910" s="13"/>
      <c r="F11910" s="13"/>
    </row>
    <row r="11911" spans="1:6">
      <c r="A11911" s="112"/>
      <c r="B11911" s="12"/>
      <c r="C11911" s="13"/>
      <c r="D11911" s="13"/>
      <c r="E11911" s="13"/>
      <c r="F11911" s="13"/>
    </row>
    <row r="11912" spans="1:6">
      <c r="A11912" s="112"/>
      <c r="B11912" s="12"/>
      <c r="C11912" s="13"/>
      <c r="D11912" s="13"/>
      <c r="E11912" s="13"/>
      <c r="F11912" s="13"/>
    </row>
    <row r="11913" spans="1:6">
      <c r="A11913" s="112"/>
      <c r="B11913" s="12"/>
      <c r="C11913" s="13"/>
      <c r="D11913" s="13"/>
      <c r="E11913" s="13"/>
      <c r="F11913" s="13"/>
    </row>
    <row r="11914" spans="1:6">
      <c r="A11914" s="112"/>
      <c r="B11914" s="12"/>
      <c r="C11914" s="13"/>
      <c r="D11914" s="13"/>
      <c r="E11914" s="13"/>
      <c r="F11914" s="13"/>
    </row>
    <row r="11915" spans="1:6">
      <c r="A11915" s="112"/>
      <c r="B11915" s="12"/>
      <c r="C11915" s="13"/>
      <c r="D11915" s="13"/>
      <c r="E11915" s="13"/>
      <c r="F11915" s="13"/>
    </row>
    <row r="11916" spans="1:6">
      <c r="A11916" s="112"/>
      <c r="B11916" s="12"/>
      <c r="C11916" s="13"/>
      <c r="D11916" s="13"/>
      <c r="E11916" s="13"/>
      <c r="F11916" s="13"/>
    </row>
    <row r="11917" spans="1:6">
      <c r="A11917" s="112"/>
      <c r="B11917" s="12"/>
      <c r="C11917" s="13"/>
      <c r="D11917" s="13"/>
      <c r="E11917" s="13"/>
      <c r="F11917" s="13"/>
    </row>
    <row r="11918" spans="1:6">
      <c r="A11918" s="112"/>
      <c r="B11918" s="12"/>
      <c r="C11918" s="13"/>
      <c r="D11918" s="13"/>
      <c r="E11918" s="13"/>
      <c r="F11918" s="13"/>
    </row>
    <row r="11919" spans="1:6">
      <c r="A11919" s="112"/>
      <c r="B11919" s="12"/>
      <c r="C11919" s="13"/>
      <c r="D11919" s="13"/>
      <c r="E11919" s="13"/>
      <c r="F11919" s="13"/>
    </row>
    <row r="11920" spans="1:6">
      <c r="A11920" s="112"/>
      <c r="B11920" s="12"/>
      <c r="C11920" s="13"/>
      <c r="D11920" s="13"/>
      <c r="E11920" s="13"/>
      <c r="F11920" s="13"/>
    </row>
    <row r="11921" spans="1:6">
      <c r="A11921" s="112"/>
      <c r="B11921" s="12"/>
      <c r="C11921" s="13"/>
      <c r="D11921" s="13"/>
      <c r="E11921" s="13"/>
      <c r="F11921" s="13"/>
    </row>
    <row r="11922" spans="1:6">
      <c r="A11922" s="112"/>
      <c r="B11922" s="12"/>
      <c r="C11922" s="13"/>
      <c r="D11922" s="13"/>
      <c r="E11922" s="13"/>
      <c r="F11922" s="13"/>
    </row>
    <row r="11923" spans="1:6">
      <c r="A11923" s="112"/>
      <c r="B11923" s="12"/>
      <c r="C11923" s="13"/>
      <c r="D11923" s="13"/>
      <c r="E11923" s="13"/>
      <c r="F11923" s="13"/>
    </row>
    <row r="11924" spans="1:6">
      <c r="A11924" s="112"/>
      <c r="B11924" s="12"/>
      <c r="C11924" s="13"/>
      <c r="D11924" s="13"/>
      <c r="E11924" s="13"/>
      <c r="F11924" s="13"/>
    </row>
    <row r="11925" spans="1:6">
      <c r="A11925" s="112"/>
      <c r="B11925" s="12"/>
      <c r="C11925" s="13"/>
      <c r="D11925" s="13"/>
      <c r="E11925" s="13"/>
      <c r="F11925" s="13"/>
    </row>
    <row r="11926" spans="1:6">
      <c r="A11926" s="112"/>
      <c r="B11926" s="12"/>
      <c r="C11926" s="13"/>
      <c r="D11926" s="13"/>
      <c r="E11926" s="13"/>
      <c r="F11926" s="13"/>
    </row>
    <row r="11927" spans="1:6">
      <c r="A11927" s="112"/>
      <c r="B11927" s="12"/>
      <c r="C11927" s="13"/>
      <c r="D11927" s="13"/>
      <c r="E11927" s="13"/>
      <c r="F11927" s="13"/>
    </row>
    <row r="11928" spans="1:6">
      <c r="A11928" s="112"/>
      <c r="B11928" s="12"/>
      <c r="C11928" s="13"/>
      <c r="D11928" s="13"/>
      <c r="E11928" s="13"/>
      <c r="F11928" s="13"/>
    </row>
    <row r="11929" spans="1:6">
      <c r="A11929" s="112"/>
      <c r="B11929" s="12"/>
      <c r="C11929" s="13"/>
      <c r="D11929" s="13"/>
      <c r="E11929" s="13"/>
      <c r="F11929" s="13"/>
    </row>
    <row r="11930" spans="1:6">
      <c r="A11930" s="112"/>
      <c r="B11930" s="12"/>
      <c r="C11930" s="13"/>
      <c r="D11930" s="13"/>
      <c r="E11930" s="13"/>
      <c r="F11930" s="13"/>
    </row>
    <row r="11931" spans="1:6">
      <c r="A11931" s="112"/>
      <c r="B11931" s="12"/>
      <c r="C11931" s="13"/>
      <c r="D11931" s="13"/>
      <c r="E11931" s="13"/>
      <c r="F11931" s="13"/>
    </row>
    <row r="11932" spans="1:6">
      <c r="A11932" s="112"/>
      <c r="B11932" s="12"/>
      <c r="C11932" s="13"/>
      <c r="D11932" s="13"/>
      <c r="E11932" s="13"/>
      <c r="F11932" s="13"/>
    </row>
    <row r="11933" spans="1:6">
      <c r="A11933" s="112"/>
      <c r="B11933" s="12"/>
      <c r="C11933" s="13"/>
      <c r="D11933" s="13"/>
      <c r="E11933" s="13"/>
      <c r="F11933" s="13"/>
    </row>
    <row r="11934" spans="1:6">
      <c r="A11934" s="112"/>
      <c r="B11934" s="12"/>
      <c r="C11934" s="13"/>
      <c r="D11934" s="13"/>
      <c r="E11934" s="13"/>
      <c r="F11934" s="13"/>
    </row>
    <row r="11935" spans="1:6">
      <c r="A11935" s="112"/>
      <c r="B11935" s="12"/>
      <c r="C11935" s="13"/>
      <c r="D11935" s="13"/>
      <c r="E11935" s="13"/>
      <c r="F11935" s="13"/>
    </row>
    <row r="11936" spans="1:6">
      <c r="A11936" s="112"/>
      <c r="B11936" s="12"/>
      <c r="C11936" s="13"/>
      <c r="D11936" s="13"/>
      <c r="E11936" s="13"/>
      <c r="F11936" s="13"/>
    </row>
    <row r="11937" spans="1:6">
      <c r="A11937" s="112"/>
      <c r="B11937" s="12"/>
      <c r="C11937" s="13"/>
      <c r="D11937" s="13"/>
      <c r="E11937" s="13"/>
      <c r="F11937" s="13"/>
    </row>
    <row r="11938" spans="1:6">
      <c r="A11938" s="112"/>
      <c r="B11938" s="12"/>
      <c r="C11938" s="13"/>
      <c r="D11938" s="13"/>
      <c r="E11938" s="13"/>
      <c r="F11938" s="13"/>
    </row>
    <row r="11939" spans="1:6">
      <c r="A11939" s="112"/>
      <c r="B11939" s="12"/>
      <c r="C11939" s="13"/>
      <c r="D11939" s="13"/>
      <c r="E11939" s="13"/>
      <c r="F11939" s="13"/>
    </row>
    <row r="11940" spans="1:6">
      <c r="A11940" s="112"/>
      <c r="B11940" s="12"/>
      <c r="C11940" s="13"/>
      <c r="D11940" s="13"/>
      <c r="E11940" s="13"/>
      <c r="F11940" s="13"/>
    </row>
    <row r="11941" spans="1:6">
      <c r="A11941" s="112"/>
      <c r="B11941" s="12"/>
      <c r="C11941" s="13"/>
      <c r="D11941" s="13"/>
      <c r="E11941" s="13"/>
      <c r="F11941" s="13"/>
    </row>
    <row r="11942" spans="1:6">
      <c r="A11942" s="112"/>
      <c r="B11942" s="12"/>
      <c r="C11942" s="13"/>
      <c r="D11942" s="13"/>
      <c r="E11942" s="13"/>
      <c r="F11942" s="13"/>
    </row>
    <row r="11943" spans="1:6">
      <c r="A11943" s="112"/>
      <c r="B11943" s="12"/>
      <c r="C11943" s="13"/>
      <c r="D11943" s="13"/>
      <c r="E11943" s="13"/>
      <c r="F11943" s="13"/>
    </row>
    <row r="11944" spans="1:6">
      <c r="A11944" s="112"/>
      <c r="B11944" s="12"/>
      <c r="C11944" s="13"/>
      <c r="D11944" s="13"/>
      <c r="E11944" s="13"/>
      <c r="F11944" s="13"/>
    </row>
    <row r="11945" spans="1:6">
      <c r="A11945" s="112"/>
      <c r="B11945" s="12"/>
      <c r="C11945" s="13"/>
      <c r="D11945" s="13"/>
      <c r="E11945" s="13"/>
      <c r="F11945" s="13"/>
    </row>
    <row r="11946" spans="1:6">
      <c r="A11946" s="112"/>
      <c r="B11946" s="12"/>
      <c r="C11946" s="13"/>
      <c r="D11946" s="13"/>
      <c r="E11946" s="13"/>
      <c r="F11946" s="13"/>
    </row>
    <row r="11947" spans="1:6">
      <c r="A11947" s="112"/>
      <c r="B11947" s="12"/>
      <c r="C11947" s="13"/>
      <c r="D11947" s="13"/>
      <c r="E11947" s="13"/>
      <c r="F11947" s="13"/>
    </row>
    <row r="11948" spans="1:6">
      <c r="A11948" s="112"/>
      <c r="B11948" s="12"/>
      <c r="C11948" s="13"/>
      <c r="D11948" s="13"/>
      <c r="E11948" s="13"/>
      <c r="F11948" s="13"/>
    </row>
    <row r="11949" spans="1:6">
      <c r="A11949" s="112"/>
      <c r="B11949" s="12"/>
      <c r="C11949" s="13"/>
      <c r="D11949" s="13"/>
      <c r="E11949" s="13"/>
      <c r="F11949" s="13"/>
    </row>
    <row r="11950" spans="1:6">
      <c r="A11950" s="112"/>
      <c r="B11950" s="12"/>
      <c r="C11950" s="13"/>
      <c r="D11950" s="13"/>
      <c r="E11950" s="13"/>
      <c r="F11950" s="13"/>
    </row>
    <row r="11951" spans="1:6">
      <c r="A11951" s="112"/>
      <c r="B11951" s="12"/>
      <c r="C11951" s="13"/>
      <c r="D11951" s="13"/>
      <c r="E11951" s="13"/>
      <c r="F11951" s="13"/>
    </row>
    <row r="11952" spans="1:6">
      <c r="A11952" s="112"/>
      <c r="B11952" s="12"/>
      <c r="C11952" s="13"/>
      <c r="D11952" s="13"/>
      <c r="E11952" s="13"/>
      <c r="F11952" s="13"/>
    </row>
    <row r="11953" spans="1:6">
      <c r="A11953" s="112"/>
      <c r="B11953" s="12"/>
      <c r="C11953" s="13"/>
      <c r="D11953" s="13"/>
      <c r="E11953" s="13"/>
      <c r="F11953" s="13"/>
    </row>
    <row r="11954" spans="1:6">
      <c r="A11954" s="112"/>
      <c r="B11954" s="12"/>
      <c r="C11954" s="13"/>
      <c r="D11954" s="13"/>
      <c r="E11954" s="13"/>
      <c r="F11954" s="13"/>
    </row>
    <row r="11955" spans="1:6">
      <c r="A11955" s="112"/>
      <c r="B11955" s="12"/>
      <c r="C11955" s="13"/>
      <c r="D11955" s="13"/>
      <c r="E11955" s="13"/>
      <c r="F11955" s="13"/>
    </row>
    <row r="11956" spans="1:6">
      <c r="A11956" s="112"/>
      <c r="B11956" s="12"/>
      <c r="C11956" s="13"/>
      <c r="D11956" s="13"/>
      <c r="E11956" s="13"/>
      <c r="F11956" s="13"/>
    </row>
    <row r="11957" spans="1:6">
      <c r="A11957" s="112"/>
      <c r="B11957" s="12"/>
      <c r="C11957" s="13"/>
      <c r="D11957" s="13"/>
      <c r="E11957" s="13"/>
      <c r="F11957" s="13"/>
    </row>
    <row r="11958" spans="1:6">
      <c r="A11958" s="112"/>
      <c r="B11958" s="12"/>
      <c r="C11958" s="13"/>
      <c r="D11958" s="13"/>
      <c r="E11958" s="13"/>
      <c r="F11958" s="13"/>
    </row>
    <row r="11959" spans="1:6">
      <c r="A11959" s="112"/>
      <c r="B11959" s="12"/>
      <c r="C11959" s="13"/>
      <c r="D11959" s="13"/>
      <c r="E11959" s="13"/>
      <c r="F11959" s="13"/>
    </row>
    <row r="11960" spans="1:6">
      <c r="A11960" s="112"/>
      <c r="B11960" s="12"/>
      <c r="C11960" s="13"/>
      <c r="D11960" s="13"/>
      <c r="E11960" s="13"/>
      <c r="F11960" s="13"/>
    </row>
    <row r="11961" spans="1:6">
      <c r="A11961" s="112"/>
      <c r="B11961" s="12"/>
      <c r="C11961" s="13"/>
      <c r="D11961" s="13"/>
      <c r="E11961" s="13"/>
      <c r="F11961" s="13"/>
    </row>
    <row r="11962" spans="1:6">
      <c r="A11962" s="112"/>
      <c r="B11962" s="12"/>
      <c r="C11962" s="13"/>
      <c r="D11962" s="13"/>
      <c r="E11962" s="13"/>
      <c r="F11962" s="13"/>
    </row>
    <row r="11963" spans="1:6">
      <c r="A11963" s="112"/>
      <c r="B11963" s="12"/>
      <c r="C11963" s="13"/>
      <c r="D11963" s="13"/>
      <c r="E11963" s="13"/>
      <c r="F11963" s="13"/>
    </row>
    <row r="11964" spans="1:6">
      <c r="A11964" s="112"/>
      <c r="B11964" s="12"/>
      <c r="C11964" s="13"/>
      <c r="D11964" s="13"/>
      <c r="E11964" s="13"/>
      <c r="F11964" s="13"/>
    </row>
    <row r="11965" spans="1:6">
      <c r="A11965" s="112"/>
      <c r="B11965" s="12"/>
      <c r="C11965" s="13"/>
      <c r="D11965" s="13"/>
      <c r="E11965" s="13"/>
      <c r="F11965" s="13"/>
    </row>
    <row r="11966" spans="1:6">
      <c r="A11966" s="112"/>
      <c r="B11966" s="12"/>
      <c r="C11966" s="13"/>
      <c r="D11966" s="13"/>
      <c r="E11966" s="13"/>
      <c r="F11966" s="13"/>
    </row>
    <row r="11967" spans="1:6">
      <c r="A11967" s="112"/>
      <c r="B11967" s="12"/>
      <c r="C11967" s="13"/>
      <c r="D11967" s="13"/>
      <c r="E11967" s="13"/>
      <c r="F11967" s="13"/>
    </row>
    <row r="11968" spans="1:6">
      <c r="A11968" s="112"/>
      <c r="B11968" s="12"/>
      <c r="C11968" s="13"/>
      <c r="D11968" s="13"/>
      <c r="E11968" s="13"/>
      <c r="F11968" s="13"/>
    </row>
    <row r="11969" spans="1:6">
      <c r="A11969" s="112"/>
      <c r="B11969" s="12"/>
      <c r="C11969" s="13"/>
      <c r="D11969" s="13"/>
      <c r="E11969" s="13"/>
      <c r="F11969" s="13"/>
    </row>
    <row r="11970" spans="1:6">
      <c r="A11970" s="112"/>
      <c r="B11970" s="12"/>
      <c r="C11970" s="13"/>
      <c r="D11970" s="13"/>
      <c r="E11970" s="13"/>
      <c r="F11970" s="13"/>
    </row>
    <row r="11971" spans="1:6">
      <c r="A11971" s="112"/>
      <c r="B11971" s="12"/>
      <c r="C11971" s="13"/>
      <c r="D11971" s="13"/>
      <c r="E11971" s="13"/>
      <c r="F11971" s="13"/>
    </row>
    <row r="11972" spans="1:6">
      <c r="A11972" s="112"/>
      <c r="B11972" s="12"/>
      <c r="C11972" s="13"/>
      <c r="D11972" s="13"/>
      <c r="E11972" s="13"/>
      <c r="F11972" s="13"/>
    </row>
    <row r="11973" spans="1:6">
      <c r="A11973" s="112"/>
      <c r="B11973" s="12"/>
      <c r="C11973" s="13"/>
      <c r="D11973" s="13"/>
      <c r="E11973" s="13"/>
      <c r="F11973" s="13"/>
    </row>
    <row r="11974" spans="1:6">
      <c r="A11974" s="112"/>
      <c r="B11974" s="12"/>
      <c r="C11974" s="13"/>
      <c r="D11974" s="13"/>
      <c r="E11974" s="13"/>
      <c r="F11974" s="13"/>
    </row>
    <row r="11975" spans="1:6">
      <c r="A11975" s="112"/>
      <c r="B11975" s="12"/>
      <c r="C11975" s="13"/>
      <c r="D11975" s="13"/>
      <c r="E11975" s="13"/>
      <c r="F11975" s="13"/>
    </row>
    <row r="11976" spans="1:6">
      <c r="A11976" s="112"/>
      <c r="B11976" s="12"/>
      <c r="C11976" s="13"/>
      <c r="D11976" s="13"/>
      <c r="E11976" s="13"/>
      <c r="F11976" s="13"/>
    </row>
    <row r="11977" spans="1:6">
      <c r="A11977" s="112"/>
      <c r="B11977" s="12"/>
      <c r="C11977" s="13"/>
      <c r="D11977" s="13"/>
      <c r="E11977" s="13"/>
      <c r="F11977" s="13"/>
    </row>
    <row r="11978" spans="1:6">
      <c r="A11978" s="112"/>
      <c r="B11978" s="12"/>
      <c r="C11978" s="13"/>
      <c r="D11978" s="13"/>
      <c r="E11978" s="13"/>
      <c r="F11978" s="13"/>
    </row>
    <row r="11979" spans="1:6">
      <c r="A11979" s="112"/>
      <c r="B11979" s="12"/>
      <c r="C11979" s="13"/>
      <c r="D11979" s="13"/>
      <c r="E11979" s="13"/>
      <c r="F11979" s="13"/>
    </row>
    <row r="11980" spans="1:6">
      <c r="A11980" s="112"/>
      <c r="B11980" s="12"/>
      <c r="C11980" s="13"/>
      <c r="D11980" s="13"/>
      <c r="E11980" s="13"/>
      <c r="F11980" s="13"/>
    </row>
    <row r="11981" spans="1:6">
      <c r="A11981" s="112"/>
      <c r="B11981" s="12"/>
      <c r="C11981" s="13"/>
      <c r="D11981" s="13"/>
      <c r="E11981" s="13"/>
      <c r="F11981" s="13"/>
    </row>
    <row r="11982" spans="1:6">
      <c r="A11982" s="112"/>
      <c r="B11982" s="12"/>
      <c r="C11982" s="13"/>
      <c r="D11982" s="13"/>
      <c r="E11982" s="13"/>
      <c r="F11982" s="13"/>
    </row>
    <row r="11983" spans="1:6">
      <c r="A11983" s="112"/>
      <c r="B11983" s="12"/>
      <c r="C11983" s="13"/>
      <c r="D11983" s="13"/>
      <c r="E11983" s="13"/>
      <c r="F11983" s="13"/>
    </row>
    <row r="11984" spans="1:6">
      <c r="A11984" s="112"/>
      <c r="B11984" s="12"/>
      <c r="C11984" s="13"/>
      <c r="D11984" s="13"/>
      <c r="E11984" s="13"/>
      <c r="F11984" s="13"/>
    </row>
    <row r="11985" spans="1:6">
      <c r="A11985" s="112"/>
      <c r="B11985" s="12"/>
      <c r="C11985" s="13"/>
      <c r="D11985" s="13"/>
      <c r="E11985" s="13"/>
      <c r="F11985" s="13"/>
    </row>
    <row r="11986" spans="1:6">
      <c r="A11986" s="112"/>
      <c r="B11986" s="12"/>
      <c r="C11986" s="13"/>
      <c r="D11986" s="13"/>
      <c r="E11986" s="13"/>
      <c r="F11986" s="13"/>
    </row>
    <row r="11987" spans="1:6">
      <c r="A11987" s="112"/>
      <c r="B11987" s="12"/>
      <c r="C11987" s="13"/>
      <c r="D11987" s="13"/>
      <c r="E11987" s="13"/>
      <c r="F11987" s="13"/>
    </row>
    <row r="11988" spans="1:6">
      <c r="A11988" s="112"/>
      <c r="B11988" s="12"/>
      <c r="C11988" s="13"/>
      <c r="D11988" s="13"/>
      <c r="E11988" s="13"/>
      <c r="F11988" s="13"/>
    </row>
    <row r="11989" spans="1:6">
      <c r="A11989" s="112"/>
      <c r="B11989" s="12"/>
      <c r="C11989" s="13"/>
      <c r="D11989" s="13"/>
      <c r="E11989" s="13"/>
      <c r="F11989" s="13"/>
    </row>
    <row r="11990" spans="1:6">
      <c r="A11990" s="112"/>
      <c r="B11990" s="12"/>
      <c r="C11990" s="13"/>
      <c r="D11990" s="13"/>
      <c r="E11990" s="13"/>
      <c r="F11990" s="13"/>
    </row>
    <row r="11991" spans="1:6">
      <c r="A11991" s="112"/>
      <c r="B11991" s="12"/>
      <c r="C11991" s="13"/>
      <c r="D11991" s="13"/>
      <c r="E11991" s="13"/>
      <c r="F11991" s="13"/>
    </row>
    <row r="11992" spans="1:6">
      <c r="A11992" s="112"/>
      <c r="B11992" s="12"/>
      <c r="C11992" s="13"/>
      <c r="D11992" s="13"/>
      <c r="E11992" s="13"/>
      <c r="F11992" s="13"/>
    </row>
    <row r="11993" spans="1:6">
      <c r="A11993" s="112"/>
      <c r="B11993" s="12"/>
      <c r="C11993" s="13"/>
      <c r="D11993" s="13"/>
      <c r="E11993" s="13"/>
      <c r="F11993" s="13"/>
    </row>
    <row r="11994" spans="1:6">
      <c r="A11994" s="112"/>
      <c r="B11994" s="12"/>
      <c r="C11994" s="13"/>
      <c r="D11994" s="13"/>
      <c r="E11994" s="13"/>
      <c r="F11994" s="13"/>
    </row>
    <row r="11995" spans="1:6">
      <c r="A11995" s="112"/>
      <c r="B11995" s="12"/>
      <c r="C11995" s="13"/>
      <c r="D11995" s="13"/>
      <c r="E11995" s="13"/>
      <c r="F11995" s="13"/>
    </row>
    <row r="11996" spans="1:6">
      <c r="A11996" s="112"/>
      <c r="B11996" s="12"/>
      <c r="C11996" s="13"/>
      <c r="D11996" s="13"/>
      <c r="E11996" s="13"/>
      <c r="F11996" s="13"/>
    </row>
    <row r="11997" spans="1:6">
      <c r="A11997" s="112"/>
      <c r="B11997" s="12"/>
      <c r="C11997" s="13"/>
      <c r="D11997" s="13"/>
      <c r="E11997" s="13"/>
      <c r="F11997" s="13"/>
    </row>
    <row r="11998" spans="1:6">
      <c r="A11998" s="112"/>
      <c r="B11998" s="12"/>
      <c r="C11998" s="13"/>
      <c r="D11998" s="13"/>
      <c r="E11998" s="13"/>
      <c r="F11998" s="13"/>
    </row>
    <row r="11999" spans="1:6">
      <c r="A11999" s="112"/>
      <c r="B11999" s="12"/>
      <c r="C11999" s="13"/>
      <c r="D11999" s="13"/>
      <c r="E11999" s="13"/>
      <c r="F11999" s="13"/>
    </row>
    <row r="12000" spans="1:6">
      <c r="A12000" s="112"/>
      <c r="B12000" s="12"/>
      <c r="C12000" s="13"/>
      <c r="D12000" s="13"/>
      <c r="E12000" s="13"/>
      <c r="F12000" s="13"/>
    </row>
    <row r="12001" spans="1:6">
      <c r="A12001" s="112"/>
      <c r="B12001" s="12"/>
      <c r="C12001" s="13"/>
      <c r="D12001" s="13"/>
      <c r="E12001" s="13"/>
      <c r="F12001" s="13"/>
    </row>
    <row r="12002" spans="1:6">
      <c r="A12002" s="112"/>
      <c r="B12002" s="12"/>
      <c r="C12002" s="13"/>
      <c r="D12002" s="13"/>
      <c r="E12002" s="13"/>
      <c r="F12002" s="13"/>
    </row>
    <row r="12003" spans="1:6">
      <c r="A12003" s="112"/>
      <c r="B12003" s="12"/>
      <c r="C12003" s="13"/>
      <c r="D12003" s="13"/>
      <c r="E12003" s="13"/>
      <c r="F12003" s="13"/>
    </row>
    <row r="12004" spans="1:6">
      <c r="A12004" s="112"/>
      <c r="B12004" s="12"/>
      <c r="C12004" s="13"/>
      <c r="D12004" s="13"/>
      <c r="E12004" s="13"/>
      <c r="F12004" s="13"/>
    </row>
    <row r="12005" spans="1:6">
      <c r="A12005" s="112"/>
      <c r="B12005" s="12"/>
      <c r="C12005" s="13"/>
      <c r="D12005" s="13"/>
      <c r="E12005" s="13"/>
      <c r="F12005" s="13"/>
    </row>
    <row r="12006" spans="1:6">
      <c r="A12006" s="112"/>
      <c r="B12006" s="12"/>
      <c r="C12006" s="13"/>
      <c r="D12006" s="13"/>
      <c r="E12006" s="13"/>
      <c r="F12006" s="13"/>
    </row>
    <row r="12007" spans="1:6">
      <c r="A12007" s="112"/>
      <c r="B12007" s="12"/>
      <c r="C12007" s="13"/>
      <c r="D12007" s="13"/>
      <c r="E12007" s="13"/>
      <c r="F12007" s="13"/>
    </row>
    <row r="12008" spans="1:6">
      <c r="A12008" s="112"/>
      <c r="B12008" s="12"/>
      <c r="C12008" s="13"/>
      <c r="D12008" s="13"/>
      <c r="E12008" s="13"/>
      <c r="F12008" s="13"/>
    </row>
    <row r="12009" spans="1:6">
      <c r="A12009" s="112"/>
      <c r="B12009" s="12"/>
      <c r="C12009" s="13"/>
      <c r="D12009" s="13"/>
      <c r="E12009" s="13"/>
      <c r="F12009" s="13"/>
    </row>
    <row r="12010" spans="1:6">
      <c r="A12010" s="112"/>
      <c r="B12010" s="12"/>
      <c r="C12010" s="13"/>
      <c r="D12010" s="13"/>
      <c r="E12010" s="13"/>
      <c r="F12010" s="13"/>
    </row>
    <row r="12011" spans="1:6">
      <c r="A12011" s="112"/>
      <c r="B12011" s="12"/>
      <c r="C12011" s="13"/>
      <c r="D12011" s="13"/>
      <c r="E12011" s="13"/>
      <c r="F12011" s="13"/>
    </row>
    <row r="12012" spans="1:6">
      <c r="A12012" s="112"/>
      <c r="B12012" s="12"/>
      <c r="C12012" s="13"/>
      <c r="D12012" s="13"/>
      <c r="E12012" s="13"/>
      <c r="F12012" s="13"/>
    </row>
    <row r="12013" spans="1:6">
      <c r="A12013" s="112"/>
      <c r="B12013" s="12"/>
      <c r="C12013" s="13"/>
      <c r="D12013" s="13"/>
      <c r="E12013" s="13"/>
      <c r="F12013" s="13"/>
    </row>
    <row r="12014" spans="1:6">
      <c r="A12014" s="112"/>
      <c r="B12014" s="12"/>
      <c r="C12014" s="13"/>
      <c r="D12014" s="13"/>
      <c r="E12014" s="13"/>
      <c r="F12014" s="13"/>
    </row>
    <row r="12015" spans="1:6">
      <c r="A12015" s="112"/>
      <c r="B12015" s="12"/>
      <c r="C12015" s="13"/>
      <c r="D12015" s="13"/>
      <c r="E12015" s="13"/>
      <c r="F12015" s="13"/>
    </row>
    <row r="12016" spans="1:6">
      <c r="A12016" s="112"/>
      <c r="B12016" s="12"/>
      <c r="C12016" s="13"/>
      <c r="D12016" s="13"/>
      <c r="E12016" s="13"/>
      <c r="F12016" s="13"/>
    </row>
    <row r="12017" spans="1:6">
      <c r="A12017" s="112"/>
      <c r="B12017" s="12"/>
      <c r="C12017" s="13"/>
      <c r="D12017" s="13"/>
      <c r="E12017" s="13"/>
      <c r="F12017" s="13"/>
    </row>
    <row r="12018" spans="1:6">
      <c r="A12018" s="112"/>
      <c r="B12018" s="12"/>
      <c r="C12018" s="13"/>
      <c r="D12018" s="13"/>
      <c r="E12018" s="13"/>
      <c r="F12018" s="13"/>
    </row>
    <row r="12019" spans="1:6">
      <c r="A12019" s="112"/>
      <c r="B12019" s="12"/>
      <c r="C12019" s="13"/>
      <c r="D12019" s="13"/>
      <c r="E12019" s="13"/>
      <c r="F12019" s="13"/>
    </row>
    <row r="12020" spans="1:6">
      <c r="A12020" s="112"/>
      <c r="B12020" s="12"/>
      <c r="C12020" s="13"/>
      <c r="D12020" s="13"/>
      <c r="E12020" s="13"/>
      <c r="F12020" s="13"/>
    </row>
    <row r="12021" spans="1:6">
      <c r="A12021" s="112"/>
      <c r="B12021" s="12"/>
      <c r="C12021" s="13"/>
      <c r="D12021" s="13"/>
      <c r="E12021" s="13"/>
      <c r="F12021" s="13"/>
    </row>
    <row r="12022" spans="1:6">
      <c r="A12022" s="112"/>
      <c r="B12022" s="12"/>
      <c r="C12022" s="13"/>
      <c r="D12022" s="13"/>
      <c r="E12022" s="13"/>
      <c r="F12022" s="13"/>
    </row>
    <row r="12023" spans="1:6">
      <c r="A12023" s="112"/>
      <c r="B12023" s="12"/>
      <c r="C12023" s="13"/>
      <c r="D12023" s="13"/>
      <c r="E12023" s="13"/>
      <c r="F12023" s="13"/>
    </row>
    <row r="12024" spans="1:6">
      <c r="A12024" s="112"/>
      <c r="B12024" s="12"/>
      <c r="C12024" s="13"/>
      <c r="D12024" s="13"/>
      <c r="E12024" s="13"/>
      <c r="F12024" s="13"/>
    </row>
    <row r="12025" spans="1:6">
      <c r="A12025" s="112"/>
      <c r="B12025" s="12"/>
      <c r="C12025" s="13"/>
      <c r="D12025" s="13"/>
      <c r="E12025" s="13"/>
      <c r="F12025" s="13"/>
    </row>
    <row r="12026" spans="1:6">
      <c r="A12026" s="112"/>
      <c r="B12026" s="12"/>
      <c r="C12026" s="13"/>
      <c r="D12026" s="13"/>
      <c r="E12026" s="13"/>
      <c r="F12026" s="13"/>
    </row>
    <row r="12027" spans="1:6">
      <c r="A12027" s="112"/>
      <c r="B12027" s="12"/>
      <c r="C12027" s="13"/>
      <c r="D12027" s="13"/>
      <c r="E12027" s="13"/>
      <c r="F12027" s="13"/>
    </row>
    <row r="12028" spans="1:6">
      <c r="A12028" s="112"/>
      <c r="B12028" s="12"/>
      <c r="C12028" s="13"/>
      <c r="D12028" s="13"/>
      <c r="E12028" s="13"/>
      <c r="F12028" s="13"/>
    </row>
    <row r="12029" spans="1:6">
      <c r="A12029" s="112"/>
      <c r="B12029" s="12"/>
      <c r="C12029" s="13"/>
      <c r="D12029" s="13"/>
      <c r="E12029" s="13"/>
      <c r="F12029" s="13"/>
    </row>
    <row r="12030" spans="1:6">
      <c r="A12030" s="112"/>
      <c r="B12030" s="12"/>
      <c r="C12030" s="13"/>
      <c r="D12030" s="13"/>
      <c r="E12030" s="13"/>
      <c r="F12030" s="13"/>
    </row>
    <row r="12031" spans="1:6">
      <c r="A12031" s="112"/>
      <c r="B12031" s="12"/>
      <c r="C12031" s="13"/>
      <c r="D12031" s="13"/>
      <c r="E12031" s="13"/>
      <c r="F12031" s="13"/>
    </row>
    <row r="12032" spans="1:6">
      <c r="A12032" s="112"/>
      <c r="B12032" s="12"/>
      <c r="C12032" s="13"/>
      <c r="D12032" s="13"/>
      <c r="E12032" s="13"/>
      <c r="F12032" s="13"/>
    </row>
    <row r="12033" spans="1:6">
      <c r="A12033" s="112"/>
      <c r="B12033" s="12"/>
      <c r="C12033" s="13"/>
      <c r="D12033" s="13"/>
      <c r="E12033" s="13"/>
      <c r="F12033" s="13"/>
    </row>
    <row r="12034" spans="1:6">
      <c r="A12034" s="112"/>
      <c r="B12034" s="12"/>
      <c r="C12034" s="13"/>
      <c r="D12034" s="13"/>
      <c r="E12034" s="13"/>
      <c r="F12034" s="13"/>
    </row>
    <row r="12035" spans="1:6">
      <c r="A12035" s="112"/>
      <c r="B12035" s="12"/>
      <c r="C12035" s="13"/>
      <c r="D12035" s="13"/>
      <c r="E12035" s="13"/>
      <c r="F12035" s="13"/>
    </row>
    <row r="12036" spans="1:6">
      <c r="A12036" s="112"/>
      <c r="B12036" s="12"/>
      <c r="C12036" s="13"/>
      <c r="D12036" s="13"/>
      <c r="E12036" s="13"/>
      <c r="F12036" s="13"/>
    </row>
    <row r="12037" spans="1:6">
      <c r="A12037" s="112"/>
      <c r="B12037" s="12"/>
      <c r="C12037" s="13"/>
      <c r="D12037" s="13"/>
      <c r="E12037" s="13"/>
      <c r="F12037" s="13"/>
    </row>
    <row r="12038" spans="1:6">
      <c r="A12038" s="112"/>
      <c r="B12038" s="12"/>
      <c r="C12038" s="13"/>
      <c r="D12038" s="13"/>
      <c r="E12038" s="13"/>
      <c r="F12038" s="13"/>
    </row>
    <row r="12039" spans="1:6">
      <c r="A12039" s="112"/>
      <c r="B12039" s="12"/>
      <c r="C12039" s="13"/>
      <c r="D12039" s="13"/>
      <c r="E12039" s="13"/>
      <c r="F12039" s="13"/>
    </row>
    <row r="12040" spans="1:6">
      <c r="A12040" s="112"/>
      <c r="B12040" s="12"/>
      <c r="C12040" s="13"/>
      <c r="D12040" s="13"/>
      <c r="E12040" s="13"/>
      <c r="F12040" s="13"/>
    </row>
    <row r="12041" spans="1:6">
      <c r="A12041" s="112"/>
      <c r="B12041" s="12"/>
      <c r="C12041" s="13"/>
      <c r="D12041" s="13"/>
      <c r="E12041" s="13"/>
      <c r="F12041" s="13"/>
    </row>
    <row r="12042" spans="1:6">
      <c r="A12042" s="112"/>
      <c r="B12042" s="12"/>
      <c r="C12042" s="13"/>
      <c r="D12042" s="13"/>
      <c r="E12042" s="13"/>
      <c r="F12042" s="13"/>
    </row>
    <row r="12043" spans="1:6">
      <c r="A12043" s="112"/>
      <c r="B12043" s="12"/>
      <c r="C12043" s="13"/>
      <c r="D12043" s="13"/>
      <c r="E12043" s="13"/>
      <c r="F12043" s="13"/>
    </row>
    <row r="12044" spans="1:6">
      <c r="A12044" s="112"/>
      <c r="B12044" s="12"/>
      <c r="C12044" s="13"/>
      <c r="D12044" s="13"/>
      <c r="E12044" s="13"/>
      <c r="F12044" s="13"/>
    </row>
    <row r="12045" spans="1:6">
      <c r="A12045" s="112"/>
      <c r="B12045" s="12"/>
      <c r="C12045" s="13"/>
      <c r="D12045" s="13"/>
      <c r="E12045" s="13"/>
      <c r="F12045" s="13"/>
    </row>
    <row r="12046" spans="1:6">
      <c r="A12046" s="112"/>
      <c r="B12046" s="12"/>
      <c r="C12046" s="13"/>
      <c r="D12046" s="13"/>
      <c r="E12046" s="13"/>
      <c r="F12046" s="13"/>
    </row>
    <row r="12047" spans="1:6">
      <c r="A12047" s="112"/>
      <c r="B12047" s="12"/>
      <c r="C12047" s="13"/>
      <c r="D12047" s="13"/>
      <c r="E12047" s="13"/>
      <c r="F12047" s="13"/>
    </row>
    <row r="12048" spans="1:6">
      <c r="A12048" s="112"/>
      <c r="B12048" s="12"/>
      <c r="C12048" s="13"/>
      <c r="D12048" s="13"/>
      <c r="E12048" s="13"/>
      <c r="F12048" s="13"/>
    </row>
    <row r="12049" spans="1:6">
      <c r="A12049" s="112"/>
      <c r="B12049" s="12"/>
      <c r="C12049" s="13"/>
      <c r="D12049" s="13"/>
      <c r="E12049" s="13"/>
      <c r="F12049" s="13"/>
    </row>
    <row r="12050" spans="1:6">
      <c r="A12050" s="112"/>
      <c r="B12050" s="12"/>
      <c r="C12050" s="13"/>
      <c r="D12050" s="13"/>
      <c r="E12050" s="13"/>
      <c r="F12050" s="13"/>
    </row>
    <row r="12051" spans="1:6">
      <c r="A12051" s="112"/>
      <c r="B12051" s="12"/>
      <c r="C12051" s="13"/>
      <c r="D12051" s="13"/>
      <c r="E12051" s="13"/>
      <c r="F12051" s="13"/>
    </row>
    <row r="12052" spans="1:6">
      <c r="A12052" s="112"/>
      <c r="B12052" s="12"/>
      <c r="C12052" s="13"/>
      <c r="D12052" s="13"/>
      <c r="E12052" s="13"/>
      <c r="F12052" s="13"/>
    </row>
    <row r="12053" spans="1:6">
      <c r="A12053" s="112"/>
      <c r="B12053" s="12"/>
      <c r="C12053" s="13"/>
      <c r="D12053" s="13"/>
      <c r="E12053" s="13"/>
      <c r="F12053" s="13"/>
    </row>
    <row r="12054" spans="1:6">
      <c r="A12054" s="112"/>
      <c r="B12054" s="12"/>
      <c r="C12054" s="13"/>
      <c r="D12054" s="13"/>
      <c r="E12054" s="13"/>
      <c r="F12054" s="13"/>
    </row>
    <row r="12055" spans="1:6">
      <c r="A12055" s="112"/>
      <c r="B12055" s="12"/>
      <c r="C12055" s="13"/>
      <c r="D12055" s="13"/>
      <c r="E12055" s="13"/>
      <c r="F12055" s="13"/>
    </row>
    <row r="12056" spans="1:6">
      <c r="A12056" s="112"/>
      <c r="B12056" s="12"/>
      <c r="C12056" s="13"/>
      <c r="D12056" s="13"/>
      <c r="E12056" s="13"/>
      <c r="F12056" s="13"/>
    </row>
    <row r="12057" spans="1:6">
      <c r="A12057" s="112"/>
      <c r="B12057" s="12"/>
      <c r="C12057" s="13"/>
      <c r="D12057" s="13"/>
      <c r="E12057" s="13"/>
      <c r="F12057" s="13"/>
    </row>
    <row r="12058" spans="1:6">
      <c r="A12058" s="112"/>
      <c r="B12058" s="12"/>
      <c r="C12058" s="13"/>
      <c r="D12058" s="13"/>
      <c r="E12058" s="13"/>
      <c r="F12058" s="13"/>
    </row>
    <row r="12059" spans="1:6">
      <c r="A12059" s="112"/>
      <c r="B12059" s="12"/>
      <c r="C12059" s="13"/>
      <c r="D12059" s="13"/>
      <c r="E12059" s="13"/>
      <c r="F12059" s="13"/>
    </row>
    <row r="12060" spans="1:6">
      <c r="A12060" s="112"/>
      <c r="B12060" s="12"/>
      <c r="C12060" s="13"/>
      <c r="D12060" s="13"/>
      <c r="E12060" s="13"/>
      <c r="F12060" s="13"/>
    </row>
    <row r="12061" spans="1:6">
      <c r="A12061" s="112"/>
      <c r="B12061" s="12"/>
      <c r="C12061" s="13"/>
      <c r="D12061" s="13"/>
      <c r="E12061" s="13"/>
      <c r="F12061" s="13"/>
    </row>
    <row r="12062" spans="1:6">
      <c r="A12062" s="112"/>
      <c r="B12062" s="12"/>
      <c r="C12062" s="13"/>
      <c r="D12062" s="13"/>
      <c r="E12062" s="13"/>
      <c r="F12062" s="13"/>
    </row>
    <row r="12063" spans="1:6">
      <c r="A12063" s="112"/>
      <c r="B12063" s="12"/>
      <c r="C12063" s="13"/>
      <c r="D12063" s="13"/>
      <c r="E12063" s="13"/>
      <c r="F12063" s="13"/>
    </row>
    <row r="12064" spans="1:6">
      <c r="A12064" s="112"/>
      <c r="B12064" s="12"/>
      <c r="C12064" s="13"/>
      <c r="D12064" s="13"/>
      <c r="E12064" s="13"/>
      <c r="F12064" s="13"/>
    </row>
    <row r="12065" spans="1:6">
      <c r="A12065" s="112"/>
      <c r="B12065" s="12"/>
      <c r="C12065" s="13"/>
      <c r="D12065" s="13"/>
      <c r="E12065" s="13"/>
      <c r="F12065" s="13"/>
    </row>
    <row r="12066" spans="1:6">
      <c r="A12066" s="112"/>
      <c r="B12066" s="12"/>
      <c r="C12066" s="13"/>
      <c r="D12066" s="13"/>
      <c r="E12066" s="13"/>
      <c r="F12066" s="13"/>
    </row>
    <row r="12067" spans="1:6">
      <c r="A12067" s="112"/>
      <c r="B12067" s="12"/>
      <c r="C12067" s="13"/>
      <c r="D12067" s="13"/>
      <c r="E12067" s="13"/>
      <c r="F12067" s="13"/>
    </row>
    <row r="12068" spans="1:6">
      <c r="A12068" s="112"/>
      <c r="B12068" s="12"/>
      <c r="C12068" s="13"/>
      <c r="D12068" s="13"/>
      <c r="E12068" s="13"/>
      <c r="F12068" s="13"/>
    </row>
    <row r="12069" spans="1:6">
      <c r="A12069" s="112"/>
      <c r="B12069" s="12"/>
      <c r="C12069" s="13"/>
      <c r="D12069" s="13"/>
      <c r="E12069" s="13"/>
      <c r="F12069" s="13"/>
    </row>
    <row r="12070" spans="1:6">
      <c r="A12070" s="112"/>
      <c r="B12070" s="12"/>
      <c r="C12070" s="13"/>
      <c r="D12070" s="13"/>
      <c r="E12070" s="13"/>
      <c r="F12070" s="13"/>
    </row>
    <row r="12071" spans="1:6">
      <c r="A12071" s="112"/>
      <c r="B12071" s="12"/>
      <c r="C12071" s="13"/>
      <c r="D12071" s="13"/>
      <c r="E12071" s="13"/>
      <c r="F12071" s="13"/>
    </row>
    <row r="12072" spans="1:6">
      <c r="A12072" s="112"/>
      <c r="B12072" s="12"/>
      <c r="C12072" s="13"/>
      <c r="D12072" s="13"/>
      <c r="E12072" s="13"/>
      <c r="F12072" s="13"/>
    </row>
    <row r="12073" spans="1:6">
      <c r="A12073" s="112"/>
      <c r="B12073" s="12"/>
      <c r="C12073" s="13"/>
      <c r="D12073" s="13"/>
      <c r="E12073" s="13"/>
      <c r="F12073" s="13"/>
    </row>
    <row r="12074" spans="1:6">
      <c r="A12074" s="112"/>
      <c r="B12074" s="12"/>
      <c r="C12074" s="13"/>
      <c r="D12074" s="13"/>
      <c r="E12074" s="13"/>
      <c r="F12074" s="13"/>
    </row>
    <row r="12075" spans="1:6">
      <c r="A12075" s="112"/>
      <c r="B12075" s="12"/>
      <c r="C12075" s="13"/>
      <c r="D12075" s="13"/>
      <c r="E12075" s="13"/>
      <c r="F12075" s="13"/>
    </row>
    <row r="12076" spans="1:6">
      <c r="A12076" s="112"/>
      <c r="B12076" s="12"/>
      <c r="C12076" s="13"/>
      <c r="D12076" s="13"/>
      <c r="E12076" s="13"/>
      <c r="F12076" s="13"/>
    </row>
    <row r="12077" spans="1:6">
      <c r="A12077" s="112"/>
      <c r="B12077" s="12"/>
      <c r="C12077" s="13"/>
      <c r="D12077" s="13"/>
      <c r="E12077" s="13"/>
      <c r="F12077" s="13"/>
    </row>
    <row r="12078" spans="1:6">
      <c r="A12078" s="112"/>
      <c r="B12078" s="12"/>
      <c r="C12078" s="13"/>
      <c r="D12078" s="13"/>
      <c r="E12078" s="13"/>
      <c r="F12078" s="13"/>
    </row>
    <row r="12079" spans="1:6">
      <c r="A12079" s="112"/>
      <c r="B12079" s="12"/>
      <c r="C12079" s="13"/>
      <c r="D12079" s="13"/>
      <c r="E12079" s="13"/>
      <c r="F12079" s="13"/>
    </row>
    <row r="12080" spans="1:6">
      <c r="A12080" s="112"/>
      <c r="B12080" s="12"/>
      <c r="C12080" s="13"/>
      <c r="D12080" s="13"/>
      <c r="E12080" s="13"/>
      <c r="F12080" s="13"/>
    </row>
    <row r="12081" spans="1:6">
      <c r="A12081" s="112"/>
      <c r="B12081" s="12"/>
      <c r="C12081" s="13"/>
      <c r="D12081" s="13"/>
      <c r="E12081" s="13"/>
      <c r="F12081" s="13"/>
    </row>
    <row r="12082" spans="1:6">
      <c r="A12082" s="112"/>
      <c r="B12082" s="12"/>
      <c r="C12082" s="13"/>
      <c r="D12082" s="13"/>
      <c r="E12082" s="13"/>
      <c r="F12082" s="13"/>
    </row>
    <row r="12083" spans="1:6">
      <c r="A12083" s="112"/>
      <c r="B12083" s="12"/>
      <c r="C12083" s="13"/>
      <c r="D12083" s="13"/>
      <c r="E12083" s="13"/>
      <c r="F12083" s="13"/>
    </row>
    <row r="12084" spans="1:6">
      <c r="A12084" s="112"/>
      <c r="B12084" s="12"/>
      <c r="C12084" s="13"/>
      <c r="D12084" s="13"/>
      <c r="E12084" s="13"/>
      <c r="F12084" s="13"/>
    </row>
    <row r="12085" spans="1:6">
      <c r="A12085" s="112"/>
      <c r="B12085" s="12"/>
      <c r="C12085" s="13"/>
      <c r="D12085" s="13"/>
      <c r="E12085" s="13"/>
      <c r="F12085" s="13"/>
    </row>
    <row r="12086" spans="1:6">
      <c r="A12086" s="112"/>
      <c r="B12086" s="12"/>
      <c r="C12086" s="13"/>
      <c r="D12086" s="13"/>
      <c r="E12086" s="13"/>
      <c r="F12086" s="13"/>
    </row>
    <row r="12087" spans="1:6">
      <c r="A12087" s="112"/>
      <c r="B12087" s="12"/>
      <c r="C12087" s="13"/>
      <c r="D12087" s="13"/>
      <c r="E12087" s="13"/>
      <c r="F12087" s="13"/>
    </row>
    <row r="12088" spans="1:6">
      <c r="A12088" s="112"/>
      <c r="B12088" s="12"/>
      <c r="C12088" s="13"/>
      <c r="D12088" s="13"/>
      <c r="E12088" s="13"/>
      <c r="F12088" s="13"/>
    </row>
    <row r="12089" spans="1:6">
      <c r="A12089" s="112"/>
      <c r="B12089" s="12"/>
      <c r="C12089" s="13"/>
      <c r="D12089" s="13"/>
      <c r="E12089" s="13"/>
      <c r="F12089" s="13"/>
    </row>
    <row r="12090" spans="1:6">
      <c r="A12090" s="112"/>
      <c r="B12090" s="12"/>
      <c r="C12090" s="13"/>
      <c r="D12090" s="13"/>
      <c r="E12090" s="13"/>
      <c r="F12090" s="13"/>
    </row>
    <row r="12091" spans="1:6">
      <c r="A12091" s="112"/>
      <c r="B12091" s="12"/>
      <c r="C12091" s="13"/>
      <c r="D12091" s="13"/>
      <c r="E12091" s="13"/>
      <c r="F12091" s="13"/>
    </row>
    <row r="12092" spans="1:6">
      <c r="A12092" s="112"/>
      <c r="B12092" s="12"/>
      <c r="C12092" s="13"/>
      <c r="D12092" s="13"/>
      <c r="E12092" s="13"/>
      <c r="F12092" s="13"/>
    </row>
    <row r="12093" spans="1:6">
      <c r="A12093" s="112"/>
      <c r="B12093" s="12"/>
      <c r="C12093" s="13"/>
      <c r="D12093" s="13"/>
      <c r="E12093" s="13"/>
      <c r="F12093" s="13"/>
    </row>
    <row r="12094" spans="1:6">
      <c r="A12094" s="112"/>
      <c r="B12094" s="12"/>
      <c r="C12094" s="13"/>
      <c r="D12094" s="13"/>
      <c r="E12094" s="13"/>
      <c r="F12094" s="13"/>
    </row>
    <row r="12095" spans="1:6">
      <c r="A12095" s="112"/>
      <c r="B12095" s="12"/>
      <c r="C12095" s="13"/>
      <c r="D12095" s="13"/>
      <c r="E12095" s="13"/>
      <c r="F12095" s="13"/>
    </row>
    <row r="12096" spans="1:6">
      <c r="A12096" s="112"/>
      <c r="B12096" s="12"/>
      <c r="C12096" s="13"/>
      <c r="D12096" s="13"/>
      <c r="E12096" s="13"/>
      <c r="F12096" s="13"/>
    </row>
    <row r="12097" spans="1:6">
      <c r="A12097" s="112"/>
      <c r="B12097" s="12"/>
      <c r="C12097" s="13"/>
      <c r="D12097" s="13"/>
      <c r="E12097" s="13"/>
      <c r="F12097" s="13"/>
    </row>
    <row r="12098" spans="1:6">
      <c r="A12098" s="112"/>
      <c r="B12098" s="12"/>
      <c r="C12098" s="13"/>
      <c r="D12098" s="13"/>
      <c r="E12098" s="13"/>
      <c r="F12098" s="13"/>
    </row>
    <row r="12099" spans="1:6">
      <c r="A12099" s="112"/>
      <c r="B12099" s="12"/>
      <c r="C12099" s="13"/>
      <c r="D12099" s="13"/>
      <c r="E12099" s="13"/>
      <c r="F12099" s="13"/>
    </row>
    <row r="12100" spans="1:6">
      <c r="A12100" s="112"/>
      <c r="B12100" s="12"/>
      <c r="C12100" s="13"/>
      <c r="D12100" s="13"/>
      <c r="E12100" s="13"/>
      <c r="F12100" s="13"/>
    </row>
    <row r="12101" spans="1:6">
      <c r="A12101" s="112"/>
      <c r="B12101" s="12"/>
      <c r="C12101" s="13"/>
      <c r="D12101" s="13"/>
      <c r="E12101" s="13"/>
      <c r="F12101" s="13"/>
    </row>
    <row r="12102" spans="1:6">
      <c r="A12102" s="112"/>
      <c r="B12102" s="12"/>
      <c r="C12102" s="13"/>
      <c r="D12102" s="13"/>
      <c r="E12102" s="13"/>
      <c r="F12102" s="13"/>
    </row>
    <row r="12103" spans="1:6">
      <c r="A12103" s="112"/>
      <c r="B12103" s="12"/>
      <c r="C12103" s="13"/>
      <c r="D12103" s="13"/>
      <c r="E12103" s="13"/>
      <c r="F12103" s="13"/>
    </row>
    <row r="12104" spans="1:6">
      <c r="A12104" s="112"/>
      <c r="B12104" s="12"/>
      <c r="C12104" s="13"/>
      <c r="D12104" s="13"/>
      <c r="E12104" s="13"/>
      <c r="F12104" s="13"/>
    </row>
    <row r="12105" spans="1:6">
      <c r="A12105" s="112"/>
      <c r="B12105" s="12"/>
      <c r="C12105" s="13"/>
      <c r="D12105" s="13"/>
      <c r="E12105" s="13"/>
      <c r="F12105" s="13"/>
    </row>
    <row r="12106" spans="1:6">
      <c r="A12106" s="112"/>
      <c r="B12106" s="12"/>
      <c r="C12106" s="13"/>
      <c r="D12106" s="13"/>
      <c r="E12106" s="13"/>
      <c r="F12106" s="13"/>
    </row>
    <row r="12107" spans="1:6">
      <c r="A12107" s="112"/>
      <c r="B12107" s="12"/>
      <c r="C12107" s="13"/>
      <c r="D12107" s="13"/>
      <c r="E12107" s="13"/>
      <c r="F12107" s="13"/>
    </row>
    <row r="12108" spans="1:6">
      <c r="A12108" s="112"/>
      <c r="B12108" s="12"/>
      <c r="C12108" s="13"/>
      <c r="D12108" s="13"/>
      <c r="E12108" s="13"/>
      <c r="F12108" s="13"/>
    </row>
    <row r="12109" spans="1:6">
      <c r="A12109" s="112"/>
      <c r="B12109" s="12"/>
      <c r="C12109" s="13"/>
      <c r="D12109" s="13"/>
      <c r="E12109" s="13"/>
      <c r="F12109" s="13"/>
    </row>
    <row r="12110" spans="1:6">
      <c r="A12110" s="112"/>
      <c r="B12110" s="12"/>
      <c r="C12110" s="13"/>
      <c r="D12110" s="13"/>
      <c r="E12110" s="13"/>
      <c r="F12110" s="13"/>
    </row>
    <row r="12111" spans="1:6">
      <c r="A12111" s="112"/>
      <c r="B12111" s="12"/>
      <c r="C12111" s="13"/>
      <c r="D12111" s="13"/>
      <c r="E12111" s="13"/>
      <c r="F12111" s="13"/>
    </row>
    <row r="12112" spans="1:6">
      <c r="A12112" s="112"/>
      <c r="B12112" s="12"/>
      <c r="C12112" s="13"/>
      <c r="D12112" s="13"/>
      <c r="E12112" s="13"/>
      <c r="F12112" s="13"/>
    </row>
    <row r="12113" spans="1:6">
      <c r="A12113" s="112"/>
      <c r="B12113" s="12"/>
      <c r="C12113" s="13"/>
      <c r="D12113" s="13"/>
      <c r="E12113" s="13"/>
      <c r="F12113" s="13"/>
    </row>
    <row r="12114" spans="1:6">
      <c r="A12114" s="112"/>
      <c r="B12114" s="12"/>
      <c r="C12114" s="13"/>
      <c r="D12114" s="13"/>
      <c r="E12114" s="13"/>
      <c r="F12114" s="13"/>
    </row>
    <row r="12115" spans="1:6">
      <c r="A12115" s="112"/>
      <c r="B12115" s="12"/>
      <c r="C12115" s="13"/>
      <c r="D12115" s="13"/>
      <c r="E12115" s="13"/>
      <c r="F12115" s="13"/>
    </row>
    <row r="12116" spans="1:6">
      <c r="A12116" s="112"/>
      <c r="B12116" s="12"/>
      <c r="C12116" s="13"/>
      <c r="D12116" s="13"/>
      <c r="E12116" s="13"/>
      <c r="F12116" s="13"/>
    </row>
    <row r="12117" spans="1:6">
      <c r="A12117" s="112"/>
      <c r="B12117" s="12"/>
      <c r="C12117" s="13"/>
      <c r="D12117" s="13"/>
      <c r="E12117" s="13"/>
      <c r="F12117" s="13"/>
    </row>
    <row r="12118" spans="1:6">
      <c r="A12118" s="112"/>
      <c r="B12118" s="12"/>
      <c r="C12118" s="13"/>
      <c r="D12118" s="13"/>
      <c r="E12118" s="13"/>
      <c r="F12118" s="13"/>
    </row>
    <row r="12119" spans="1:6">
      <c r="A12119" s="112"/>
      <c r="B12119" s="12"/>
      <c r="C12119" s="13"/>
      <c r="D12119" s="13"/>
      <c r="E12119" s="13"/>
      <c r="F12119" s="13"/>
    </row>
    <row r="12120" spans="1:6">
      <c r="A12120" s="112"/>
      <c r="B12120" s="12"/>
      <c r="C12120" s="13"/>
      <c r="D12120" s="13"/>
      <c r="E12120" s="13"/>
      <c r="F12120" s="13"/>
    </row>
    <row r="12121" spans="1:6">
      <c r="A12121" s="112"/>
      <c r="B12121" s="12"/>
      <c r="C12121" s="13"/>
      <c r="D12121" s="13"/>
      <c r="E12121" s="13"/>
      <c r="F12121" s="13"/>
    </row>
    <row r="12122" spans="1:6">
      <c r="A12122" s="112"/>
      <c r="B12122" s="12"/>
      <c r="C12122" s="13"/>
      <c r="D12122" s="13"/>
      <c r="E12122" s="13"/>
      <c r="F12122" s="13"/>
    </row>
    <row r="12123" spans="1:6">
      <c r="A12123" s="112"/>
      <c r="B12123" s="12"/>
      <c r="C12123" s="13"/>
      <c r="D12123" s="13"/>
      <c r="E12123" s="13"/>
      <c r="F12123" s="13"/>
    </row>
    <row r="12124" spans="1:6">
      <c r="A12124" s="112"/>
      <c r="B12124" s="12"/>
      <c r="C12124" s="13"/>
      <c r="D12124" s="13"/>
      <c r="E12124" s="13"/>
      <c r="F12124" s="13"/>
    </row>
    <row r="12125" spans="1:6">
      <c r="A12125" s="112"/>
      <c r="B12125" s="12"/>
      <c r="C12125" s="13"/>
      <c r="D12125" s="13"/>
      <c r="E12125" s="13"/>
      <c r="F12125" s="13"/>
    </row>
    <row r="12126" spans="1:6">
      <c r="A12126" s="112"/>
      <c r="B12126" s="12"/>
      <c r="C12126" s="13"/>
      <c r="D12126" s="13"/>
      <c r="E12126" s="13"/>
      <c r="F12126" s="13"/>
    </row>
    <row r="12127" spans="1:6">
      <c r="A12127" s="112"/>
      <c r="B12127" s="12"/>
      <c r="C12127" s="13"/>
      <c r="D12127" s="13"/>
      <c r="E12127" s="13"/>
      <c r="F12127" s="13"/>
    </row>
    <row r="12128" spans="1:6">
      <c r="A12128" s="112"/>
      <c r="B12128" s="12"/>
      <c r="C12128" s="13"/>
      <c r="D12128" s="13"/>
      <c r="E12128" s="13"/>
      <c r="F12128" s="13"/>
    </row>
    <row r="12129" spans="1:6">
      <c r="A12129" s="112"/>
      <c r="B12129" s="12"/>
      <c r="C12129" s="13"/>
      <c r="D12129" s="13"/>
      <c r="E12129" s="13"/>
      <c r="F12129" s="13"/>
    </row>
    <row r="12130" spans="1:6">
      <c r="A12130" s="112"/>
      <c r="B12130" s="12"/>
      <c r="C12130" s="13"/>
      <c r="D12130" s="13"/>
      <c r="E12130" s="13"/>
      <c r="F12130" s="13"/>
    </row>
    <row r="12131" spans="1:6">
      <c r="A12131" s="112"/>
      <c r="B12131" s="12"/>
      <c r="C12131" s="13"/>
      <c r="D12131" s="13"/>
      <c r="E12131" s="13"/>
      <c r="F12131" s="13"/>
    </row>
    <row r="12132" spans="1:6">
      <c r="A12132" s="112"/>
      <c r="B12132" s="12"/>
      <c r="C12132" s="13"/>
      <c r="D12132" s="13"/>
      <c r="E12132" s="13"/>
      <c r="F12132" s="13"/>
    </row>
    <row r="12133" spans="1:6">
      <c r="A12133" s="112"/>
      <c r="B12133" s="12"/>
      <c r="C12133" s="13"/>
      <c r="D12133" s="13"/>
      <c r="E12133" s="13"/>
      <c r="F12133" s="13"/>
    </row>
    <row r="12134" spans="1:6">
      <c r="A12134" s="112"/>
      <c r="B12134" s="12"/>
      <c r="C12134" s="13"/>
      <c r="D12134" s="13"/>
      <c r="E12134" s="13"/>
      <c r="F12134" s="13"/>
    </row>
    <row r="12135" spans="1:6">
      <c r="A12135" s="112"/>
      <c r="B12135" s="12"/>
      <c r="C12135" s="13"/>
      <c r="D12135" s="13"/>
      <c r="E12135" s="13"/>
      <c r="F12135" s="13"/>
    </row>
    <row r="12136" spans="1:6">
      <c r="A12136" s="112"/>
      <c r="B12136" s="12"/>
      <c r="C12136" s="13"/>
      <c r="D12136" s="13"/>
      <c r="E12136" s="13"/>
      <c r="F12136" s="13"/>
    </row>
    <row r="12137" spans="1:6">
      <c r="A12137" s="112"/>
      <c r="B12137" s="12"/>
      <c r="C12137" s="13"/>
      <c r="D12137" s="13"/>
      <c r="E12137" s="13"/>
      <c r="F12137" s="13"/>
    </row>
    <row r="12138" spans="1:6">
      <c r="A12138" s="112"/>
      <c r="B12138" s="12"/>
      <c r="C12138" s="13"/>
      <c r="D12138" s="13"/>
      <c r="E12138" s="13"/>
      <c r="F12138" s="13"/>
    </row>
    <row r="12139" spans="1:6">
      <c r="A12139" s="112"/>
      <c r="B12139" s="12"/>
      <c r="C12139" s="13"/>
      <c r="D12139" s="13"/>
      <c r="E12139" s="13"/>
      <c r="F12139" s="13"/>
    </row>
    <row r="12140" spans="1:6">
      <c r="A12140" s="112"/>
      <c r="B12140" s="12"/>
      <c r="C12140" s="13"/>
      <c r="D12140" s="13"/>
      <c r="E12140" s="13"/>
      <c r="F12140" s="13"/>
    </row>
    <row r="12141" spans="1:6">
      <c r="A12141" s="112"/>
      <c r="B12141" s="12"/>
      <c r="C12141" s="13"/>
      <c r="D12141" s="13"/>
      <c r="E12141" s="13"/>
      <c r="F12141" s="13"/>
    </row>
    <row r="12142" spans="1:6">
      <c r="A12142" s="112"/>
      <c r="B12142" s="12"/>
      <c r="C12142" s="13"/>
      <c r="D12142" s="13"/>
      <c r="E12142" s="13"/>
      <c r="F12142" s="13"/>
    </row>
    <row r="12143" spans="1:6">
      <c r="A12143" s="112"/>
      <c r="B12143" s="12"/>
      <c r="C12143" s="13"/>
      <c r="D12143" s="13"/>
      <c r="E12143" s="13"/>
      <c r="F12143" s="13"/>
    </row>
    <row r="12144" spans="1:6">
      <c r="A12144" s="112"/>
      <c r="B12144" s="12"/>
      <c r="C12144" s="13"/>
      <c r="D12144" s="13"/>
      <c r="E12144" s="13"/>
      <c r="F12144" s="13"/>
    </row>
    <row r="12145" spans="1:6">
      <c r="A12145" s="112"/>
      <c r="B12145" s="12"/>
      <c r="C12145" s="13"/>
      <c r="D12145" s="13"/>
      <c r="E12145" s="13"/>
      <c r="F12145" s="13"/>
    </row>
    <row r="12146" spans="1:6">
      <c r="A12146" s="112"/>
      <c r="B12146" s="12"/>
      <c r="C12146" s="13"/>
      <c r="D12146" s="13"/>
      <c r="E12146" s="13"/>
      <c r="F12146" s="13"/>
    </row>
    <row r="12147" spans="1:6">
      <c r="A12147" s="112"/>
      <c r="B12147" s="12"/>
      <c r="C12147" s="13"/>
      <c r="D12147" s="13"/>
      <c r="E12147" s="13"/>
      <c r="F12147" s="13"/>
    </row>
    <row r="12148" spans="1:6">
      <c r="A12148" s="112"/>
      <c r="B12148" s="12"/>
      <c r="C12148" s="13"/>
      <c r="D12148" s="13"/>
      <c r="E12148" s="13"/>
      <c r="F12148" s="13"/>
    </row>
    <row r="12149" spans="1:6">
      <c r="A12149" s="112"/>
      <c r="B12149" s="12"/>
      <c r="C12149" s="13"/>
      <c r="D12149" s="13"/>
      <c r="E12149" s="13"/>
      <c r="F12149" s="13"/>
    </row>
    <row r="12150" spans="1:6">
      <c r="A12150" s="112"/>
      <c r="B12150" s="12"/>
      <c r="C12150" s="13"/>
      <c r="D12150" s="13"/>
      <c r="E12150" s="13"/>
      <c r="F12150" s="13"/>
    </row>
    <row r="12151" spans="1:6">
      <c r="A12151" s="112"/>
      <c r="B12151" s="12"/>
      <c r="C12151" s="13"/>
      <c r="D12151" s="13"/>
      <c r="E12151" s="13"/>
      <c r="F12151" s="13"/>
    </row>
    <row r="12152" spans="1:6">
      <c r="A12152" s="112"/>
      <c r="B12152" s="12"/>
      <c r="C12152" s="13"/>
      <c r="D12152" s="13"/>
      <c r="E12152" s="13"/>
      <c r="F12152" s="13"/>
    </row>
    <row r="12153" spans="1:6">
      <c r="A12153" s="112"/>
      <c r="B12153" s="12"/>
      <c r="C12153" s="13"/>
      <c r="D12153" s="13"/>
      <c r="E12153" s="13"/>
      <c r="F12153" s="13"/>
    </row>
    <row r="12154" spans="1:6">
      <c r="A12154" s="112"/>
      <c r="B12154" s="12"/>
      <c r="C12154" s="13"/>
      <c r="D12154" s="13"/>
      <c r="E12154" s="13"/>
      <c r="F12154" s="13"/>
    </row>
    <row r="12155" spans="1:6">
      <c r="A12155" s="112"/>
      <c r="B12155" s="12"/>
      <c r="C12155" s="13"/>
      <c r="D12155" s="13"/>
      <c r="E12155" s="13"/>
      <c r="F12155" s="13"/>
    </row>
    <row r="12156" spans="1:6">
      <c r="A12156" s="112"/>
      <c r="B12156" s="12"/>
      <c r="C12156" s="13"/>
      <c r="D12156" s="13"/>
      <c r="E12156" s="13"/>
      <c r="F12156" s="13"/>
    </row>
    <row r="12157" spans="1:6">
      <c r="A12157" s="112"/>
      <c r="B12157" s="12"/>
      <c r="C12157" s="13"/>
      <c r="D12157" s="13"/>
      <c r="E12157" s="13"/>
      <c r="F12157" s="13"/>
    </row>
    <row r="12158" spans="1:6">
      <c r="A12158" s="112"/>
      <c r="B12158" s="12"/>
      <c r="C12158" s="13"/>
      <c r="D12158" s="13"/>
      <c r="E12158" s="13"/>
      <c r="F12158" s="13"/>
    </row>
    <row r="12159" spans="1:6">
      <c r="A12159" s="112"/>
      <c r="B12159" s="12"/>
      <c r="C12159" s="13"/>
      <c r="D12159" s="13"/>
      <c r="E12159" s="13"/>
      <c r="F12159" s="13"/>
    </row>
    <row r="12160" spans="1:6">
      <c r="A12160" s="112"/>
      <c r="B12160" s="12"/>
      <c r="C12160" s="13"/>
      <c r="D12160" s="13"/>
      <c r="E12160" s="13"/>
      <c r="F12160" s="13"/>
    </row>
    <row r="12161" spans="1:6">
      <c r="A12161" s="112"/>
      <c r="B12161" s="12"/>
      <c r="C12161" s="13"/>
      <c r="D12161" s="13"/>
      <c r="E12161" s="13"/>
      <c r="F12161" s="13"/>
    </row>
    <row r="12162" spans="1:6">
      <c r="A12162" s="112"/>
      <c r="B12162" s="12"/>
      <c r="C12162" s="13"/>
      <c r="D12162" s="13"/>
      <c r="E12162" s="13"/>
      <c r="F12162" s="13"/>
    </row>
    <row r="12163" spans="1:6">
      <c r="A12163" s="112"/>
      <c r="B12163" s="12"/>
      <c r="C12163" s="13"/>
      <c r="D12163" s="13"/>
      <c r="E12163" s="13"/>
      <c r="F12163" s="13"/>
    </row>
    <row r="12164" spans="1:6">
      <c r="A12164" s="112"/>
      <c r="B12164" s="12"/>
      <c r="C12164" s="13"/>
      <c r="D12164" s="13"/>
      <c r="E12164" s="13"/>
      <c r="F12164" s="13"/>
    </row>
    <row r="12165" spans="1:6">
      <c r="A12165" s="112"/>
      <c r="B12165" s="12"/>
      <c r="C12165" s="13"/>
      <c r="D12165" s="13"/>
      <c r="E12165" s="13"/>
      <c r="F12165" s="13"/>
    </row>
    <row r="12166" spans="1:6">
      <c r="A12166" s="112"/>
      <c r="B12166" s="12"/>
      <c r="C12166" s="13"/>
      <c r="D12166" s="13"/>
      <c r="E12166" s="13"/>
      <c r="F12166" s="13"/>
    </row>
    <row r="12167" spans="1:6">
      <c r="A12167" s="112"/>
      <c r="B12167" s="12"/>
      <c r="C12167" s="13"/>
      <c r="D12167" s="13"/>
      <c r="E12167" s="13"/>
      <c r="F12167" s="13"/>
    </row>
    <row r="12168" spans="1:6">
      <c r="A12168" s="112"/>
      <c r="B12168" s="12"/>
      <c r="C12168" s="13"/>
      <c r="D12168" s="13"/>
      <c r="E12168" s="13"/>
      <c r="F12168" s="13"/>
    </row>
    <row r="12169" spans="1:6">
      <c r="A12169" s="112"/>
      <c r="B12169" s="12"/>
      <c r="C12169" s="13"/>
      <c r="D12169" s="13"/>
      <c r="E12169" s="13"/>
      <c r="F12169" s="13"/>
    </row>
    <row r="12170" spans="1:6">
      <c r="A12170" s="112"/>
      <c r="B12170" s="12"/>
      <c r="C12170" s="13"/>
      <c r="D12170" s="13"/>
      <c r="E12170" s="13"/>
      <c r="F12170" s="13"/>
    </row>
    <row r="12171" spans="1:6">
      <c r="A12171" s="112"/>
      <c r="B12171" s="12"/>
      <c r="C12171" s="13"/>
      <c r="D12171" s="13"/>
      <c r="E12171" s="13"/>
      <c r="F12171" s="13"/>
    </row>
    <row r="12172" spans="1:6">
      <c r="A12172" s="112"/>
      <c r="B12172" s="12"/>
      <c r="C12172" s="13"/>
      <c r="D12172" s="13"/>
      <c r="E12172" s="13"/>
      <c r="F12172" s="13"/>
    </row>
    <row r="12173" spans="1:6">
      <c r="A12173" s="112"/>
      <c r="B12173" s="12"/>
      <c r="C12173" s="13"/>
      <c r="D12173" s="13"/>
      <c r="E12173" s="13"/>
      <c r="F12173" s="13"/>
    </row>
    <row r="12174" spans="1:6">
      <c r="A12174" s="112"/>
      <c r="B12174" s="12"/>
      <c r="C12174" s="13"/>
      <c r="D12174" s="13"/>
      <c r="E12174" s="13"/>
      <c r="F12174" s="13"/>
    </row>
    <row r="12175" spans="1:6">
      <c r="A12175" s="112"/>
      <c r="B12175" s="12"/>
      <c r="C12175" s="13"/>
      <c r="D12175" s="13"/>
      <c r="E12175" s="13"/>
      <c r="F12175" s="13"/>
    </row>
    <row r="12176" spans="1:6">
      <c r="A12176" s="112"/>
      <c r="B12176" s="12"/>
      <c r="C12176" s="13"/>
      <c r="D12176" s="13"/>
      <c r="E12176" s="13"/>
      <c r="F12176" s="13"/>
    </row>
    <row r="12177" spans="1:6">
      <c r="A12177" s="112"/>
      <c r="B12177" s="12"/>
      <c r="C12177" s="13"/>
      <c r="D12177" s="13"/>
      <c r="E12177" s="13"/>
      <c r="F12177" s="13"/>
    </row>
    <row r="12178" spans="1:6">
      <c r="A12178" s="112"/>
      <c r="B12178" s="12"/>
      <c r="C12178" s="13"/>
      <c r="D12178" s="13"/>
      <c r="E12178" s="13"/>
      <c r="F12178" s="13"/>
    </row>
    <row r="12179" spans="1:6">
      <c r="A12179" s="112"/>
      <c r="B12179" s="12"/>
      <c r="C12179" s="13"/>
      <c r="D12179" s="13"/>
      <c r="E12179" s="13"/>
      <c r="F12179" s="13"/>
    </row>
    <row r="12180" spans="1:6">
      <c r="A12180" s="112"/>
      <c r="B12180" s="12"/>
      <c r="C12180" s="13"/>
      <c r="D12180" s="13"/>
      <c r="E12180" s="13"/>
      <c r="F12180" s="13"/>
    </row>
    <row r="12181" spans="1:6">
      <c r="A12181" s="112"/>
      <c r="B12181" s="12"/>
      <c r="C12181" s="13"/>
      <c r="D12181" s="13"/>
      <c r="E12181" s="13"/>
      <c r="F12181" s="13"/>
    </row>
    <row r="12182" spans="1:6">
      <c r="A12182" s="112"/>
      <c r="B12182" s="12"/>
      <c r="C12182" s="13"/>
      <c r="D12182" s="13"/>
      <c r="E12182" s="13"/>
      <c r="F12182" s="13"/>
    </row>
    <row r="12183" spans="1:6">
      <c r="A12183" s="112"/>
      <c r="B12183" s="12"/>
      <c r="C12183" s="13"/>
      <c r="D12183" s="13"/>
      <c r="E12183" s="13"/>
      <c r="F12183" s="13"/>
    </row>
    <row r="12184" spans="1:6">
      <c r="A12184" s="112"/>
      <c r="B12184" s="12"/>
      <c r="C12184" s="13"/>
      <c r="D12184" s="13"/>
      <c r="E12184" s="13"/>
      <c r="F12184" s="13"/>
    </row>
    <row r="12185" spans="1:6">
      <c r="A12185" s="112"/>
      <c r="B12185" s="12"/>
      <c r="C12185" s="13"/>
      <c r="D12185" s="13"/>
      <c r="E12185" s="13"/>
      <c r="F12185" s="13"/>
    </row>
    <row r="12186" spans="1:6">
      <c r="A12186" s="112"/>
      <c r="B12186" s="12"/>
      <c r="C12186" s="13"/>
      <c r="D12186" s="13"/>
      <c r="E12186" s="13"/>
      <c r="F12186" s="13"/>
    </row>
    <row r="12187" spans="1:6">
      <c r="A12187" s="112"/>
      <c r="B12187" s="12"/>
      <c r="C12187" s="13"/>
      <c r="D12187" s="13"/>
      <c r="E12187" s="13"/>
      <c r="F12187" s="13"/>
    </row>
    <row r="12188" spans="1:6">
      <c r="A12188" s="112"/>
      <c r="B12188" s="12"/>
      <c r="C12188" s="13"/>
      <c r="D12188" s="13"/>
      <c r="E12188" s="13"/>
      <c r="F12188" s="13"/>
    </row>
    <row r="12189" spans="1:6">
      <c r="A12189" s="112"/>
      <c r="B12189" s="12"/>
      <c r="C12189" s="13"/>
      <c r="D12189" s="13"/>
      <c r="E12189" s="13"/>
      <c r="F12189" s="13"/>
    </row>
    <row r="12190" spans="1:6">
      <c r="A12190" s="112"/>
      <c r="B12190" s="12"/>
      <c r="C12190" s="13"/>
      <c r="D12190" s="13"/>
      <c r="E12190" s="13"/>
      <c r="F12190" s="13"/>
    </row>
    <row r="12191" spans="1:6">
      <c r="A12191" s="112"/>
      <c r="B12191" s="12"/>
      <c r="C12191" s="13"/>
      <c r="D12191" s="13"/>
      <c r="E12191" s="13"/>
      <c r="F12191" s="13"/>
    </row>
    <row r="12192" spans="1:6">
      <c r="A12192" s="112"/>
      <c r="B12192" s="12"/>
      <c r="C12192" s="13"/>
      <c r="D12192" s="13"/>
      <c r="E12192" s="13"/>
      <c r="F12192" s="13"/>
    </row>
    <row r="12193" spans="1:6">
      <c r="A12193" s="112"/>
      <c r="B12193" s="12"/>
      <c r="C12193" s="13"/>
      <c r="D12193" s="13"/>
      <c r="E12193" s="13"/>
      <c r="F12193" s="13"/>
    </row>
    <row r="12194" spans="1:6">
      <c r="A12194" s="112"/>
      <c r="B12194" s="12"/>
      <c r="C12194" s="13"/>
      <c r="D12194" s="13"/>
      <c r="E12194" s="13"/>
      <c r="F12194" s="13"/>
    </row>
    <row r="12195" spans="1:6">
      <c r="A12195" s="112"/>
      <c r="B12195" s="12"/>
      <c r="C12195" s="13"/>
      <c r="D12195" s="13"/>
      <c r="E12195" s="13"/>
      <c r="F12195" s="13"/>
    </row>
    <row r="12196" spans="1:6">
      <c r="A12196" s="112"/>
      <c r="B12196" s="12"/>
      <c r="C12196" s="13"/>
      <c r="D12196" s="13"/>
      <c r="E12196" s="13"/>
      <c r="F12196" s="13"/>
    </row>
    <row r="12197" spans="1:6">
      <c r="A12197" s="112"/>
      <c r="B12197" s="12"/>
      <c r="C12197" s="13"/>
      <c r="D12197" s="13"/>
      <c r="E12197" s="13"/>
      <c r="F12197" s="13"/>
    </row>
    <row r="12198" spans="1:6">
      <c r="A12198" s="112"/>
      <c r="B12198" s="12"/>
      <c r="C12198" s="13"/>
      <c r="D12198" s="13"/>
      <c r="E12198" s="13"/>
      <c r="F12198" s="13"/>
    </row>
    <row r="12199" spans="1:6">
      <c r="A12199" s="112"/>
      <c r="B12199" s="12"/>
      <c r="C12199" s="13"/>
      <c r="D12199" s="13"/>
      <c r="E12199" s="13"/>
      <c r="F12199" s="13"/>
    </row>
    <row r="12200" spans="1:6">
      <c r="A12200" s="112"/>
      <c r="B12200" s="12"/>
      <c r="C12200" s="13"/>
      <c r="D12200" s="13"/>
      <c r="E12200" s="13"/>
      <c r="F12200" s="13"/>
    </row>
    <row r="12201" spans="1:6">
      <c r="A12201" s="112"/>
      <c r="B12201" s="12"/>
      <c r="C12201" s="13"/>
      <c r="D12201" s="13"/>
      <c r="E12201" s="13"/>
      <c r="F12201" s="13"/>
    </row>
    <row r="12202" spans="1:6">
      <c r="A12202" s="112"/>
      <c r="B12202" s="12"/>
      <c r="C12202" s="13"/>
      <c r="D12202" s="13"/>
      <c r="E12202" s="13"/>
      <c r="F12202" s="13"/>
    </row>
    <row r="12203" spans="1:6">
      <c r="A12203" s="112"/>
      <c r="B12203" s="12"/>
      <c r="C12203" s="13"/>
      <c r="D12203" s="13"/>
      <c r="E12203" s="13"/>
      <c r="F12203" s="13"/>
    </row>
    <row r="12204" spans="1:6">
      <c r="A12204" s="112"/>
      <c r="B12204" s="12"/>
      <c r="C12204" s="13"/>
      <c r="D12204" s="13"/>
      <c r="E12204" s="13"/>
      <c r="F12204" s="13"/>
    </row>
    <row r="12205" spans="1:6">
      <c r="A12205" s="112"/>
      <c r="B12205" s="12"/>
      <c r="C12205" s="13"/>
      <c r="D12205" s="13"/>
      <c r="E12205" s="13"/>
      <c r="F12205" s="13"/>
    </row>
    <row r="12206" spans="1:6">
      <c r="A12206" s="112"/>
      <c r="B12206" s="12"/>
      <c r="C12206" s="13"/>
      <c r="D12206" s="13"/>
      <c r="E12206" s="13"/>
      <c r="F12206" s="13"/>
    </row>
    <row r="12207" spans="1:6">
      <c r="A12207" s="112"/>
      <c r="B12207" s="12"/>
      <c r="C12207" s="13"/>
      <c r="D12207" s="13"/>
      <c r="E12207" s="13"/>
      <c r="F12207" s="13"/>
    </row>
    <row r="12208" spans="1:6">
      <c r="A12208" s="112"/>
      <c r="B12208" s="12"/>
      <c r="C12208" s="13"/>
      <c r="D12208" s="13"/>
      <c r="E12208" s="13"/>
      <c r="F12208" s="13"/>
    </row>
    <row r="12209" spans="1:6">
      <c r="A12209" s="112"/>
      <c r="B12209" s="12"/>
      <c r="C12209" s="13"/>
      <c r="D12209" s="13"/>
      <c r="E12209" s="13"/>
      <c r="F12209" s="13"/>
    </row>
    <row r="12210" spans="1:6">
      <c r="A12210" s="112"/>
      <c r="B12210" s="12"/>
      <c r="C12210" s="13"/>
      <c r="D12210" s="13"/>
      <c r="E12210" s="13"/>
      <c r="F12210" s="13"/>
    </row>
    <row r="12211" spans="1:6">
      <c r="A12211" s="112"/>
      <c r="B12211" s="12"/>
      <c r="C12211" s="13"/>
      <c r="D12211" s="13"/>
      <c r="E12211" s="13"/>
      <c r="F12211" s="13"/>
    </row>
    <row r="12212" spans="1:6">
      <c r="A12212" s="112"/>
      <c r="B12212" s="12"/>
      <c r="C12212" s="13"/>
      <c r="D12212" s="13"/>
      <c r="E12212" s="13"/>
      <c r="F12212" s="13"/>
    </row>
    <row r="12213" spans="1:6">
      <c r="A12213" s="112"/>
      <c r="B12213" s="12"/>
      <c r="C12213" s="13"/>
      <c r="D12213" s="13"/>
      <c r="E12213" s="13"/>
      <c r="F12213" s="13"/>
    </row>
    <row r="12214" spans="1:6">
      <c r="A12214" s="112"/>
      <c r="B12214" s="12"/>
      <c r="C12214" s="13"/>
      <c r="D12214" s="13"/>
      <c r="E12214" s="13"/>
      <c r="F12214" s="13"/>
    </row>
    <row r="12215" spans="1:6">
      <c r="A12215" s="112"/>
      <c r="B12215" s="12"/>
      <c r="C12215" s="13"/>
      <c r="D12215" s="13"/>
      <c r="E12215" s="13"/>
      <c r="F12215" s="13"/>
    </row>
    <row r="12216" spans="1:6">
      <c r="A12216" s="112"/>
      <c r="B12216" s="12"/>
      <c r="C12216" s="13"/>
      <c r="D12216" s="13"/>
      <c r="E12216" s="13"/>
      <c r="F12216" s="13"/>
    </row>
    <row r="12217" spans="1:6">
      <c r="A12217" s="112"/>
      <c r="B12217" s="12"/>
      <c r="C12217" s="13"/>
      <c r="D12217" s="13"/>
      <c r="E12217" s="13"/>
      <c r="F12217" s="13"/>
    </row>
    <row r="12218" spans="1:6">
      <c r="A12218" s="112"/>
      <c r="B12218" s="12"/>
      <c r="C12218" s="13"/>
      <c r="D12218" s="13"/>
      <c r="E12218" s="13"/>
      <c r="F12218" s="13"/>
    </row>
    <row r="12219" spans="1:6">
      <c r="A12219" s="112"/>
      <c r="B12219" s="12"/>
      <c r="C12219" s="13"/>
      <c r="D12219" s="13"/>
      <c r="E12219" s="13"/>
      <c r="F12219" s="13"/>
    </row>
    <row r="12220" spans="1:6">
      <c r="A12220" s="112"/>
      <c r="B12220" s="12"/>
      <c r="C12220" s="13"/>
      <c r="D12220" s="13"/>
      <c r="E12220" s="13"/>
      <c r="F12220" s="13"/>
    </row>
    <row r="12221" spans="1:6">
      <c r="A12221" s="112"/>
      <c r="B12221" s="12"/>
      <c r="C12221" s="13"/>
      <c r="D12221" s="13"/>
      <c r="E12221" s="13"/>
      <c r="F12221" s="13"/>
    </row>
    <row r="12222" spans="1:6">
      <c r="A12222" s="112"/>
      <c r="B12222" s="12"/>
      <c r="C12222" s="13"/>
      <c r="D12222" s="13"/>
      <c r="E12222" s="13"/>
      <c r="F12222" s="13"/>
    </row>
    <row r="12223" spans="1:6">
      <c r="A12223" s="112"/>
      <c r="B12223" s="12"/>
      <c r="C12223" s="13"/>
      <c r="D12223" s="13"/>
      <c r="E12223" s="13"/>
      <c r="F12223" s="13"/>
    </row>
    <row r="12224" spans="1:6">
      <c r="A12224" s="112"/>
      <c r="B12224" s="12"/>
      <c r="C12224" s="13"/>
      <c r="D12224" s="13"/>
      <c r="E12224" s="13"/>
      <c r="F12224" s="13"/>
    </row>
    <row r="12225" spans="1:6">
      <c r="A12225" s="112"/>
      <c r="B12225" s="12"/>
      <c r="C12225" s="13"/>
      <c r="D12225" s="13"/>
      <c r="E12225" s="13"/>
      <c r="F12225" s="13"/>
    </row>
    <row r="12226" spans="1:6">
      <c r="A12226" s="112"/>
      <c r="B12226" s="12"/>
      <c r="C12226" s="13"/>
      <c r="D12226" s="13"/>
      <c r="E12226" s="13"/>
      <c r="F12226" s="13"/>
    </row>
    <row r="12227" spans="1:6">
      <c r="A12227" s="112"/>
      <c r="B12227" s="12"/>
      <c r="C12227" s="13"/>
      <c r="D12227" s="13"/>
      <c r="E12227" s="13"/>
      <c r="F12227" s="13"/>
    </row>
    <row r="12228" spans="1:6">
      <c r="A12228" s="112"/>
      <c r="B12228" s="12"/>
      <c r="C12228" s="13"/>
      <c r="D12228" s="13"/>
      <c r="E12228" s="13"/>
      <c r="F12228" s="13"/>
    </row>
    <row r="12229" spans="1:6">
      <c r="A12229" s="112"/>
      <c r="B12229" s="12"/>
      <c r="C12229" s="13"/>
      <c r="D12229" s="13"/>
      <c r="E12229" s="13"/>
      <c r="F12229" s="13"/>
    </row>
    <row r="12230" spans="1:6">
      <c r="A12230" s="112"/>
      <c r="B12230" s="12"/>
      <c r="C12230" s="13"/>
      <c r="D12230" s="13"/>
      <c r="E12230" s="13"/>
      <c r="F12230" s="13"/>
    </row>
    <row r="12231" spans="1:6">
      <c r="A12231" s="112"/>
      <c r="B12231" s="12"/>
      <c r="C12231" s="13"/>
      <c r="D12231" s="13"/>
      <c r="E12231" s="13"/>
      <c r="F12231" s="13"/>
    </row>
    <row r="12232" spans="1:6">
      <c r="A12232" s="112"/>
      <c r="B12232" s="12"/>
      <c r="C12232" s="13"/>
      <c r="D12232" s="13"/>
      <c r="E12232" s="13"/>
      <c r="F12232" s="13"/>
    </row>
    <row r="12233" spans="1:6">
      <c r="A12233" s="112"/>
      <c r="B12233" s="12"/>
      <c r="C12233" s="13"/>
      <c r="D12233" s="13"/>
      <c r="E12233" s="13"/>
      <c r="F12233" s="13"/>
    </row>
    <row r="12234" spans="1:6">
      <c r="A12234" s="112"/>
      <c r="B12234" s="12"/>
      <c r="C12234" s="13"/>
      <c r="D12234" s="13"/>
      <c r="E12234" s="13"/>
      <c r="F12234" s="13"/>
    </row>
    <row r="12235" spans="1:6">
      <c r="A12235" s="112"/>
      <c r="B12235" s="12"/>
      <c r="C12235" s="13"/>
      <c r="D12235" s="13"/>
      <c r="E12235" s="13"/>
      <c r="F12235" s="13"/>
    </row>
    <row r="12236" spans="1:6">
      <c r="A12236" s="112"/>
      <c r="B12236" s="12"/>
      <c r="C12236" s="13"/>
      <c r="D12236" s="13"/>
      <c r="E12236" s="13"/>
      <c r="F12236" s="13"/>
    </row>
    <row r="12237" spans="1:6">
      <c r="A12237" s="112"/>
      <c r="B12237" s="12"/>
      <c r="C12237" s="13"/>
      <c r="D12237" s="13"/>
      <c r="E12237" s="13"/>
      <c r="F12237" s="13"/>
    </row>
    <row r="12238" spans="1:6">
      <c r="A12238" s="112"/>
      <c r="B12238" s="12"/>
      <c r="C12238" s="13"/>
      <c r="D12238" s="13"/>
      <c r="E12238" s="13"/>
      <c r="F12238" s="13"/>
    </row>
    <row r="12239" spans="1:6">
      <c r="A12239" s="112"/>
      <c r="B12239" s="12"/>
      <c r="C12239" s="13"/>
      <c r="D12239" s="13"/>
      <c r="E12239" s="13"/>
      <c r="F12239" s="13"/>
    </row>
    <row r="12240" spans="1:6">
      <c r="A12240" s="112"/>
      <c r="B12240" s="12"/>
      <c r="C12240" s="13"/>
      <c r="D12240" s="13"/>
      <c r="E12240" s="13"/>
      <c r="F12240" s="13"/>
    </row>
    <row r="12241" spans="1:6">
      <c r="A12241" s="112"/>
      <c r="B12241" s="12"/>
      <c r="C12241" s="13"/>
      <c r="D12241" s="13"/>
      <c r="E12241" s="13"/>
      <c r="F12241" s="13"/>
    </row>
    <row r="12242" spans="1:6">
      <c r="A12242" s="112"/>
      <c r="B12242" s="12"/>
      <c r="C12242" s="13"/>
      <c r="D12242" s="13"/>
      <c r="E12242" s="13"/>
      <c r="F12242" s="13"/>
    </row>
    <row r="12243" spans="1:6">
      <c r="A12243" s="112"/>
      <c r="B12243" s="12"/>
      <c r="C12243" s="13"/>
      <c r="D12243" s="13"/>
      <c r="E12243" s="13"/>
      <c r="F12243" s="13"/>
    </row>
    <row r="12244" spans="1:6">
      <c r="A12244" s="112"/>
      <c r="B12244" s="12"/>
      <c r="C12244" s="13"/>
      <c r="D12244" s="13"/>
      <c r="E12244" s="13"/>
      <c r="F12244" s="13"/>
    </row>
    <row r="12245" spans="1:6">
      <c r="A12245" s="112"/>
      <c r="B12245" s="12"/>
      <c r="C12245" s="13"/>
      <c r="D12245" s="13"/>
      <c r="E12245" s="13"/>
      <c r="F12245" s="13"/>
    </row>
    <row r="12246" spans="1:6">
      <c r="A12246" s="112"/>
      <c r="B12246" s="12"/>
      <c r="C12246" s="13"/>
      <c r="D12246" s="13"/>
      <c r="E12246" s="13"/>
      <c r="F12246" s="13"/>
    </row>
    <row r="12247" spans="1:6">
      <c r="A12247" s="112"/>
      <c r="B12247" s="12"/>
      <c r="C12247" s="13"/>
      <c r="D12247" s="13"/>
      <c r="E12247" s="13"/>
      <c r="F12247" s="13"/>
    </row>
    <row r="12248" spans="1:6">
      <c r="A12248" s="112"/>
      <c r="B12248" s="12"/>
      <c r="C12248" s="13"/>
      <c r="D12248" s="13"/>
      <c r="E12248" s="13"/>
      <c r="F12248" s="13"/>
    </row>
    <row r="12249" spans="1:6">
      <c r="A12249" s="112"/>
      <c r="B12249" s="12"/>
      <c r="C12249" s="13"/>
      <c r="D12249" s="13"/>
      <c r="E12249" s="13"/>
      <c r="F12249" s="13"/>
    </row>
    <row r="12250" spans="1:6">
      <c r="A12250" s="112"/>
      <c r="B12250" s="12"/>
      <c r="C12250" s="13"/>
      <c r="D12250" s="13"/>
      <c r="E12250" s="13"/>
      <c r="F12250" s="13"/>
    </row>
    <row r="12251" spans="1:6">
      <c r="A12251" s="112"/>
      <c r="B12251" s="12"/>
      <c r="C12251" s="13"/>
      <c r="D12251" s="13"/>
      <c r="E12251" s="13"/>
      <c r="F12251" s="13"/>
    </row>
    <row r="12252" spans="1:6">
      <c r="A12252" s="112"/>
      <c r="B12252" s="12"/>
      <c r="C12252" s="13"/>
      <c r="D12252" s="13"/>
      <c r="E12252" s="13"/>
      <c r="F12252" s="13"/>
    </row>
    <row r="12253" spans="1:6">
      <c r="A12253" s="112"/>
      <c r="B12253" s="12"/>
      <c r="C12253" s="13"/>
      <c r="D12253" s="13"/>
      <c r="E12253" s="13"/>
      <c r="F12253" s="13"/>
    </row>
    <row r="12254" spans="1:6">
      <c r="A12254" s="112"/>
      <c r="B12254" s="12"/>
      <c r="C12254" s="13"/>
      <c r="D12254" s="13"/>
      <c r="E12254" s="13"/>
      <c r="F12254" s="13"/>
    </row>
    <row r="12255" spans="1:6">
      <c r="A12255" s="112"/>
      <c r="B12255" s="12"/>
      <c r="C12255" s="13"/>
      <c r="D12255" s="13"/>
      <c r="E12255" s="13"/>
      <c r="F12255" s="13"/>
    </row>
    <row r="12256" spans="1:6">
      <c r="A12256" s="112"/>
      <c r="B12256" s="12"/>
      <c r="C12256" s="13"/>
      <c r="D12256" s="13"/>
      <c r="E12256" s="13"/>
      <c r="F12256" s="13"/>
    </row>
    <row r="12257" spans="1:6">
      <c r="A12257" s="112"/>
      <c r="B12257" s="12"/>
      <c r="C12257" s="13"/>
      <c r="D12257" s="13"/>
      <c r="E12257" s="13"/>
      <c r="F12257" s="13"/>
    </row>
    <row r="12258" spans="1:6">
      <c r="A12258" s="112"/>
      <c r="B12258" s="12"/>
      <c r="C12258" s="13"/>
      <c r="D12258" s="13"/>
      <c r="E12258" s="13"/>
      <c r="F12258" s="13"/>
    </row>
    <row r="12259" spans="1:6">
      <c r="A12259" s="112"/>
      <c r="B12259" s="12"/>
      <c r="C12259" s="13"/>
      <c r="D12259" s="13"/>
      <c r="E12259" s="13"/>
      <c r="F12259" s="13"/>
    </row>
    <row r="12260" spans="1:6">
      <c r="A12260" s="112"/>
      <c r="B12260" s="12"/>
      <c r="C12260" s="13"/>
      <c r="D12260" s="13"/>
      <c r="E12260" s="13"/>
      <c r="F12260" s="13"/>
    </row>
    <row r="12261" spans="1:6">
      <c r="A12261" s="112"/>
      <c r="B12261" s="12"/>
      <c r="C12261" s="13"/>
      <c r="D12261" s="13"/>
      <c r="E12261" s="13"/>
      <c r="F12261" s="13"/>
    </row>
    <row r="12262" spans="1:6">
      <c r="A12262" s="112"/>
      <c r="B12262" s="12"/>
      <c r="C12262" s="13"/>
      <c r="D12262" s="13"/>
      <c r="E12262" s="13"/>
      <c r="F12262" s="13"/>
    </row>
    <row r="12263" spans="1:6">
      <c r="A12263" s="112"/>
      <c r="B12263" s="12"/>
      <c r="C12263" s="13"/>
      <c r="D12263" s="13"/>
      <c r="E12263" s="13"/>
      <c r="F12263" s="13"/>
    </row>
    <row r="12264" spans="1:6">
      <c r="A12264" s="112"/>
      <c r="B12264" s="12"/>
      <c r="C12264" s="13"/>
      <c r="D12264" s="13"/>
      <c r="E12264" s="13"/>
      <c r="F12264" s="13"/>
    </row>
    <row r="12265" spans="1:6">
      <c r="A12265" s="112"/>
      <c r="B12265" s="12"/>
      <c r="C12265" s="13"/>
      <c r="D12265" s="13"/>
      <c r="E12265" s="13"/>
      <c r="F12265" s="13"/>
    </row>
    <row r="12266" spans="1:6">
      <c r="A12266" s="112"/>
      <c r="B12266" s="12"/>
      <c r="C12266" s="13"/>
      <c r="D12266" s="13"/>
      <c r="E12266" s="13"/>
      <c r="F12266" s="13"/>
    </row>
    <row r="12267" spans="1:6">
      <c r="A12267" s="112"/>
      <c r="B12267" s="12"/>
      <c r="C12267" s="13"/>
      <c r="D12267" s="13"/>
      <c r="E12267" s="13"/>
      <c r="F12267" s="13"/>
    </row>
    <row r="12268" spans="1:6">
      <c r="A12268" s="112"/>
      <c r="B12268" s="12"/>
      <c r="C12268" s="13"/>
      <c r="D12268" s="13"/>
      <c r="E12268" s="13"/>
      <c r="F12268" s="13"/>
    </row>
    <row r="12269" spans="1:6">
      <c r="A12269" s="112"/>
      <c r="B12269" s="12"/>
      <c r="C12269" s="13"/>
      <c r="D12269" s="13"/>
      <c r="E12269" s="13"/>
      <c r="F12269" s="13"/>
    </row>
    <row r="12270" spans="1:6">
      <c r="A12270" s="112"/>
      <c r="B12270" s="12"/>
      <c r="C12270" s="13"/>
      <c r="D12270" s="13"/>
      <c r="E12270" s="13"/>
      <c r="F12270" s="13"/>
    </row>
    <row r="12271" spans="1:6">
      <c r="A12271" s="112"/>
      <c r="B12271" s="12"/>
      <c r="C12271" s="13"/>
      <c r="D12271" s="13"/>
      <c r="E12271" s="13"/>
      <c r="F12271" s="13"/>
    </row>
    <row r="12272" spans="1:6">
      <c r="A12272" s="112"/>
      <c r="B12272" s="12"/>
      <c r="C12272" s="13"/>
      <c r="D12272" s="13"/>
      <c r="E12272" s="13"/>
      <c r="F12272" s="13"/>
    </row>
    <row r="12273" spans="1:6">
      <c r="A12273" s="112"/>
      <c r="B12273" s="12"/>
      <c r="C12273" s="13"/>
      <c r="D12273" s="13"/>
      <c r="E12273" s="13"/>
      <c r="F12273" s="13"/>
    </row>
    <row r="12274" spans="1:6">
      <c r="A12274" s="112"/>
      <c r="B12274" s="12"/>
      <c r="C12274" s="13"/>
      <c r="D12274" s="13"/>
      <c r="E12274" s="13"/>
      <c r="F12274" s="13"/>
    </row>
    <row r="12275" spans="1:6">
      <c r="A12275" s="112"/>
      <c r="B12275" s="12"/>
      <c r="C12275" s="13"/>
      <c r="D12275" s="13"/>
      <c r="E12275" s="13"/>
      <c r="F12275" s="13"/>
    </row>
    <row r="12276" spans="1:6">
      <c r="A12276" s="112"/>
      <c r="B12276" s="12"/>
      <c r="C12276" s="13"/>
      <c r="D12276" s="13"/>
      <c r="E12276" s="13"/>
      <c r="F12276" s="13"/>
    </row>
    <row r="12277" spans="1:6">
      <c r="A12277" s="112"/>
      <c r="B12277" s="12"/>
      <c r="C12277" s="13"/>
      <c r="D12277" s="13"/>
      <c r="E12277" s="13"/>
      <c r="F12277" s="13"/>
    </row>
    <row r="12278" spans="1:6">
      <c r="A12278" s="112"/>
      <c r="B12278" s="12"/>
      <c r="C12278" s="13"/>
      <c r="D12278" s="13"/>
      <c r="E12278" s="13"/>
      <c r="F12278" s="13"/>
    </row>
    <row r="12279" spans="1:6">
      <c r="A12279" s="112"/>
      <c r="B12279" s="12"/>
      <c r="C12279" s="13"/>
      <c r="D12279" s="13"/>
      <c r="E12279" s="13"/>
      <c r="F12279" s="13"/>
    </row>
    <row r="12280" spans="1:6">
      <c r="A12280" s="112"/>
      <c r="B12280" s="12"/>
      <c r="C12280" s="13"/>
      <c r="D12280" s="13"/>
      <c r="E12280" s="13"/>
      <c r="F12280" s="13"/>
    </row>
    <row r="12281" spans="1:6">
      <c r="A12281" s="112"/>
      <c r="B12281" s="12"/>
      <c r="C12281" s="13"/>
      <c r="D12281" s="13"/>
      <c r="E12281" s="13"/>
      <c r="F12281" s="13"/>
    </row>
    <row r="12282" spans="1:6">
      <c r="A12282" s="112"/>
      <c r="B12282" s="12"/>
      <c r="C12282" s="13"/>
      <c r="D12282" s="13"/>
      <c r="E12282" s="13"/>
      <c r="F12282" s="13"/>
    </row>
    <row r="12283" spans="1:6">
      <c r="A12283" s="112"/>
      <c r="B12283" s="12"/>
      <c r="C12283" s="13"/>
      <c r="D12283" s="13"/>
      <c r="E12283" s="13"/>
      <c r="F12283" s="13"/>
    </row>
    <row r="12284" spans="1:6">
      <c r="A12284" s="112"/>
      <c r="B12284" s="12"/>
      <c r="C12284" s="13"/>
      <c r="D12284" s="13"/>
      <c r="E12284" s="13"/>
      <c r="F12284" s="13"/>
    </row>
    <row r="12285" spans="1:6">
      <c r="A12285" s="112"/>
      <c r="B12285" s="12"/>
      <c r="C12285" s="13"/>
      <c r="D12285" s="13"/>
      <c r="E12285" s="13"/>
      <c r="F12285" s="13"/>
    </row>
    <row r="12286" spans="1:6">
      <c r="A12286" s="112"/>
      <c r="B12286" s="12"/>
      <c r="C12286" s="13"/>
      <c r="D12286" s="13"/>
      <c r="E12286" s="13"/>
      <c r="F12286" s="13"/>
    </row>
    <row r="12287" spans="1:6">
      <c r="A12287" s="112"/>
      <c r="B12287" s="12"/>
      <c r="C12287" s="13"/>
      <c r="D12287" s="13"/>
      <c r="E12287" s="13"/>
      <c r="F12287" s="13"/>
    </row>
    <row r="12288" spans="1:6">
      <c r="A12288" s="112"/>
      <c r="B12288" s="12"/>
      <c r="C12288" s="13"/>
      <c r="D12288" s="13"/>
      <c r="E12288" s="13"/>
      <c r="F12288" s="13"/>
    </row>
    <row r="12289" spans="1:6">
      <c r="A12289" s="112"/>
      <c r="B12289" s="12"/>
      <c r="C12289" s="13"/>
      <c r="D12289" s="13"/>
      <c r="E12289" s="13"/>
      <c r="F12289" s="13"/>
    </row>
    <row r="12290" spans="1:6">
      <c r="A12290" s="112"/>
      <c r="B12290" s="12"/>
      <c r="C12290" s="13"/>
      <c r="D12290" s="13"/>
      <c r="E12290" s="13"/>
      <c r="F12290" s="13"/>
    </row>
    <row r="12291" spans="1:6">
      <c r="A12291" s="112"/>
      <c r="B12291" s="12"/>
      <c r="C12291" s="13"/>
      <c r="D12291" s="13"/>
      <c r="E12291" s="13"/>
      <c r="F12291" s="13"/>
    </row>
    <row r="12292" spans="1:6">
      <c r="A12292" s="112"/>
      <c r="B12292" s="12"/>
      <c r="C12292" s="13"/>
      <c r="D12292" s="13"/>
      <c r="E12292" s="13"/>
      <c r="F12292" s="13"/>
    </row>
    <row r="12293" spans="1:6">
      <c r="A12293" s="112"/>
      <c r="B12293" s="12"/>
      <c r="C12293" s="13"/>
      <c r="D12293" s="13"/>
      <c r="E12293" s="13"/>
      <c r="F12293" s="13"/>
    </row>
    <row r="12294" spans="1:6">
      <c r="A12294" s="112"/>
      <c r="B12294" s="12"/>
      <c r="C12294" s="13"/>
      <c r="D12294" s="13"/>
      <c r="E12294" s="13"/>
      <c r="F12294" s="13"/>
    </row>
    <row r="12295" spans="1:6">
      <c r="A12295" s="112"/>
      <c r="B12295" s="12"/>
      <c r="C12295" s="13"/>
      <c r="D12295" s="13"/>
      <c r="E12295" s="13"/>
      <c r="F12295" s="13"/>
    </row>
    <row r="12296" spans="1:6">
      <c r="A12296" s="112"/>
      <c r="B12296" s="12"/>
      <c r="C12296" s="13"/>
      <c r="D12296" s="13"/>
      <c r="E12296" s="13"/>
      <c r="F12296" s="13"/>
    </row>
    <row r="12297" spans="1:6">
      <c r="A12297" s="112"/>
      <c r="B12297" s="12"/>
      <c r="C12297" s="13"/>
      <c r="D12297" s="13"/>
      <c r="E12297" s="13"/>
      <c r="F12297" s="13"/>
    </row>
    <row r="12298" spans="1:6">
      <c r="A12298" s="112"/>
      <c r="B12298" s="12"/>
      <c r="C12298" s="13"/>
      <c r="D12298" s="13"/>
      <c r="E12298" s="13"/>
      <c r="F12298" s="13"/>
    </row>
    <row r="12299" spans="1:6">
      <c r="A12299" s="112"/>
      <c r="B12299" s="12"/>
      <c r="C12299" s="13"/>
      <c r="D12299" s="13"/>
      <c r="E12299" s="13"/>
      <c r="F12299" s="13"/>
    </row>
    <row r="12300" spans="1:6">
      <c r="A12300" s="112"/>
      <c r="B12300" s="12"/>
      <c r="C12300" s="13"/>
      <c r="D12300" s="13"/>
      <c r="E12300" s="13"/>
      <c r="F12300" s="13"/>
    </row>
    <row r="12301" spans="1:6">
      <c r="A12301" s="112"/>
      <c r="B12301" s="12"/>
      <c r="C12301" s="13"/>
      <c r="D12301" s="13"/>
      <c r="E12301" s="13"/>
      <c r="F12301" s="13"/>
    </row>
    <row r="12302" spans="1:6">
      <c r="A12302" s="112"/>
      <c r="B12302" s="12"/>
      <c r="C12302" s="13"/>
      <c r="D12302" s="13"/>
      <c r="E12302" s="13"/>
      <c r="F12302" s="13"/>
    </row>
    <row r="12303" spans="1:6">
      <c r="A12303" s="112"/>
      <c r="B12303" s="12"/>
      <c r="C12303" s="13"/>
      <c r="D12303" s="13"/>
      <c r="E12303" s="13"/>
      <c r="F12303" s="13"/>
    </row>
    <row r="12304" spans="1:6">
      <c r="A12304" s="112"/>
      <c r="B12304" s="12"/>
      <c r="C12304" s="13"/>
      <c r="D12304" s="13"/>
      <c r="E12304" s="13"/>
      <c r="F12304" s="13"/>
    </row>
    <row r="12305" spans="1:6">
      <c r="A12305" s="112"/>
      <c r="B12305" s="12"/>
      <c r="C12305" s="13"/>
      <c r="D12305" s="13"/>
      <c r="E12305" s="13"/>
      <c r="F12305" s="13"/>
    </row>
    <row r="12306" spans="1:6">
      <c r="A12306" s="112"/>
      <c r="B12306" s="12"/>
      <c r="C12306" s="13"/>
      <c r="D12306" s="13"/>
      <c r="E12306" s="13"/>
      <c r="F12306" s="13"/>
    </row>
    <row r="12307" spans="1:6">
      <c r="A12307" s="112"/>
      <c r="B12307" s="12"/>
      <c r="C12307" s="13"/>
      <c r="D12307" s="13"/>
      <c r="E12307" s="13"/>
      <c r="F12307" s="13"/>
    </row>
    <row r="12308" spans="1:6">
      <c r="A12308" s="112"/>
      <c r="B12308" s="12"/>
      <c r="C12308" s="13"/>
      <c r="D12308" s="13"/>
      <c r="E12308" s="13"/>
      <c r="F12308" s="13"/>
    </row>
    <row r="12309" spans="1:6">
      <c r="A12309" s="112"/>
      <c r="B12309" s="12"/>
      <c r="C12309" s="13"/>
      <c r="D12309" s="13"/>
      <c r="E12309" s="13"/>
      <c r="F12309" s="13"/>
    </row>
    <row r="12310" spans="1:6">
      <c r="A12310" s="112"/>
      <c r="B12310" s="12"/>
      <c r="C12310" s="13"/>
      <c r="D12310" s="13"/>
      <c r="E12310" s="13"/>
      <c r="F12310" s="13"/>
    </row>
    <row r="12311" spans="1:6">
      <c r="A12311" s="112"/>
      <c r="B12311" s="12"/>
      <c r="C12311" s="13"/>
      <c r="D12311" s="13"/>
      <c r="E12311" s="13"/>
      <c r="F12311" s="13"/>
    </row>
    <row r="12312" spans="1:6">
      <c r="A12312" s="112"/>
      <c r="B12312" s="12"/>
      <c r="C12312" s="13"/>
      <c r="D12312" s="13"/>
      <c r="E12312" s="13"/>
      <c r="F12312" s="13"/>
    </row>
    <row r="12313" spans="1:6">
      <c r="A12313" s="112"/>
      <c r="B12313" s="12"/>
      <c r="C12313" s="13"/>
      <c r="D12313" s="13"/>
      <c r="E12313" s="13"/>
      <c r="F12313" s="13"/>
    </row>
    <row r="12314" spans="1:6">
      <c r="A12314" s="112"/>
      <c r="B12314" s="12"/>
      <c r="C12314" s="13"/>
      <c r="D12314" s="13"/>
      <c r="E12314" s="13"/>
      <c r="F12314" s="13"/>
    </row>
    <row r="12315" spans="1:6">
      <c r="A12315" s="112"/>
      <c r="B12315" s="12"/>
      <c r="C12315" s="13"/>
      <c r="D12315" s="13"/>
      <c r="E12315" s="13"/>
      <c r="F12315" s="13"/>
    </row>
    <row r="12316" spans="1:6">
      <c r="A12316" s="112"/>
      <c r="B12316" s="12"/>
      <c r="C12316" s="13"/>
      <c r="D12316" s="13"/>
      <c r="E12316" s="13"/>
      <c r="F12316" s="13"/>
    </row>
    <row r="12317" spans="1:6">
      <c r="A12317" s="112"/>
      <c r="B12317" s="12"/>
      <c r="C12317" s="13"/>
      <c r="D12317" s="13"/>
      <c r="E12317" s="13"/>
      <c r="F12317" s="13"/>
    </row>
    <row r="12318" spans="1:6">
      <c r="A12318" s="112"/>
      <c r="B12318" s="12"/>
      <c r="C12318" s="13"/>
      <c r="D12318" s="13"/>
      <c r="E12318" s="13"/>
      <c r="F12318" s="13"/>
    </row>
    <row r="12319" spans="1:6">
      <c r="A12319" s="112"/>
      <c r="B12319" s="12"/>
      <c r="C12319" s="13"/>
      <c r="D12319" s="13"/>
      <c r="E12319" s="13"/>
      <c r="F12319" s="13"/>
    </row>
    <row r="12320" spans="1:6">
      <c r="A12320" s="112"/>
      <c r="B12320" s="12"/>
      <c r="C12320" s="13"/>
      <c r="D12320" s="13"/>
      <c r="E12320" s="13"/>
      <c r="F12320" s="13"/>
    </row>
    <row r="12321" spans="1:6">
      <c r="A12321" s="112"/>
      <c r="B12321" s="12"/>
      <c r="C12321" s="13"/>
      <c r="D12321" s="13"/>
      <c r="E12321" s="13"/>
      <c r="F12321" s="13"/>
    </row>
    <row r="12322" spans="1:6">
      <c r="A12322" s="112"/>
      <c r="B12322" s="12"/>
      <c r="C12322" s="13"/>
      <c r="D12322" s="13"/>
      <c r="E12322" s="13"/>
      <c r="F12322" s="13"/>
    </row>
    <row r="12323" spans="1:6">
      <c r="A12323" s="112"/>
      <c r="B12323" s="12"/>
      <c r="C12323" s="13"/>
      <c r="D12323" s="13"/>
      <c r="E12323" s="13"/>
      <c r="F12323" s="13"/>
    </row>
    <row r="12324" spans="1:6">
      <c r="A12324" s="112"/>
      <c r="B12324" s="12"/>
      <c r="C12324" s="13"/>
      <c r="D12324" s="13"/>
      <c r="E12324" s="13"/>
      <c r="F12324" s="13"/>
    </row>
    <row r="12325" spans="1:6">
      <c r="A12325" s="112"/>
      <c r="B12325" s="12"/>
      <c r="C12325" s="13"/>
      <c r="D12325" s="13"/>
      <c r="E12325" s="13"/>
      <c r="F12325" s="13"/>
    </row>
    <row r="12326" spans="1:6">
      <c r="A12326" s="112"/>
      <c r="B12326" s="12"/>
      <c r="C12326" s="13"/>
      <c r="D12326" s="13"/>
      <c r="E12326" s="13"/>
      <c r="F12326" s="13"/>
    </row>
    <row r="12327" spans="1:6">
      <c r="A12327" s="112"/>
      <c r="B12327" s="12"/>
      <c r="C12327" s="13"/>
      <c r="D12327" s="13"/>
      <c r="E12327" s="13"/>
      <c r="F12327" s="13"/>
    </row>
    <row r="12328" spans="1:6">
      <c r="A12328" s="112"/>
      <c r="B12328" s="12"/>
      <c r="C12328" s="13"/>
      <c r="D12328" s="13"/>
      <c r="E12328" s="13"/>
      <c r="F12328" s="13"/>
    </row>
    <row r="12329" spans="1:6">
      <c r="A12329" s="112"/>
      <c r="B12329" s="12"/>
      <c r="C12329" s="13"/>
      <c r="D12329" s="13"/>
      <c r="E12329" s="13"/>
      <c r="F12329" s="13"/>
    </row>
    <row r="12330" spans="1:6">
      <c r="A12330" s="112"/>
      <c r="B12330" s="12"/>
      <c r="C12330" s="13"/>
      <c r="D12330" s="13"/>
      <c r="E12330" s="13"/>
      <c r="F12330" s="13"/>
    </row>
    <row r="12331" spans="1:6">
      <c r="A12331" s="112"/>
      <c r="B12331" s="12"/>
      <c r="C12331" s="13"/>
      <c r="D12331" s="13"/>
      <c r="E12331" s="13"/>
      <c r="F12331" s="13"/>
    </row>
    <row r="12332" spans="1:6">
      <c r="A12332" s="112"/>
      <c r="B12332" s="12"/>
      <c r="C12332" s="13"/>
      <c r="D12332" s="13"/>
      <c r="E12332" s="13"/>
      <c r="F12332" s="13"/>
    </row>
    <row r="12333" spans="1:6">
      <c r="A12333" s="112"/>
      <c r="B12333" s="12"/>
      <c r="C12333" s="13"/>
      <c r="D12333" s="13"/>
      <c r="E12333" s="13"/>
      <c r="F12333" s="13"/>
    </row>
    <row r="12334" spans="1:6">
      <c r="A12334" s="112"/>
      <c r="B12334" s="12"/>
      <c r="C12334" s="13"/>
      <c r="D12334" s="13"/>
      <c r="E12334" s="13"/>
      <c r="F12334" s="13"/>
    </row>
    <row r="12335" spans="1:6">
      <c r="A12335" s="112"/>
      <c r="B12335" s="12"/>
      <c r="C12335" s="13"/>
      <c r="D12335" s="13"/>
      <c r="E12335" s="13"/>
      <c r="F12335" s="13"/>
    </row>
    <row r="12336" spans="1:6">
      <c r="A12336" s="112"/>
      <c r="B12336" s="12"/>
      <c r="C12336" s="13"/>
      <c r="D12336" s="13"/>
      <c r="E12336" s="13"/>
      <c r="F12336" s="13"/>
    </row>
    <row r="12337" spans="1:6">
      <c r="A12337" s="112"/>
      <c r="B12337" s="12"/>
      <c r="C12337" s="13"/>
      <c r="D12337" s="13"/>
      <c r="E12337" s="13"/>
      <c r="F12337" s="13"/>
    </row>
    <row r="12338" spans="1:6">
      <c r="A12338" s="112"/>
      <c r="B12338" s="12"/>
      <c r="C12338" s="13"/>
      <c r="D12338" s="13"/>
      <c r="E12338" s="13"/>
      <c r="F12338" s="13"/>
    </row>
    <row r="12339" spans="1:6">
      <c r="A12339" s="112"/>
      <c r="B12339" s="12"/>
      <c r="C12339" s="13"/>
      <c r="D12339" s="13"/>
      <c r="E12339" s="13"/>
      <c r="F12339" s="13"/>
    </row>
    <row r="12340" spans="1:6">
      <c r="A12340" s="112"/>
      <c r="B12340" s="12"/>
      <c r="C12340" s="13"/>
      <c r="D12340" s="13"/>
      <c r="E12340" s="13"/>
      <c r="F12340" s="13"/>
    </row>
    <row r="12341" spans="1:6">
      <c r="A12341" s="112"/>
      <c r="B12341" s="12"/>
      <c r="C12341" s="13"/>
      <c r="D12341" s="13"/>
      <c r="E12341" s="13"/>
      <c r="F12341" s="13"/>
    </row>
    <row r="12342" spans="1:6">
      <c r="A12342" s="112"/>
      <c r="B12342" s="12"/>
      <c r="C12342" s="13"/>
      <c r="D12342" s="13"/>
      <c r="E12342" s="13"/>
      <c r="F12342" s="13"/>
    </row>
    <row r="12343" spans="1:6">
      <c r="A12343" s="112"/>
      <c r="B12343" s="12"/>
      <c r="C12343" s="13"/>
      <c r="D12343" s="13"/>
      <c r="E12343" s="13"/>
      <c r="F12343" s="13"/>
    </row>
    <row r="12344" spans="1:6">
      <c r="A12344" s="112"/>
      <c r="B12344" s="12"/>
      <c r="C12344" s="13"/>
      <c r="D12344" s="13"/>
      <c r="E12344" s="13"/>
      <c r="F12344" s="13"/>
    </row>
    <row r="12345" spans="1:6">
      <c r="A12345" s="112"/>
      <c r="B12345" s="12"/>
      <c r="C12345" s="13"/>
      <c r="D12345" s="13"/>
      <c r="E12345" s="13"/>
      <c r="F12345" s="13"/>
    </row>
    <row r="12346" spans="1:6">
      <c r="A12346" s="112"/>
      <c r="B12346" s="12"/>
      <c r="C12346" s="13"/>
      <c r="D12346" s="13"/>
      <c r="E12346" s="13"/>
      <c r="F12346" s="13"/>
    </row>
    <row r="12347" spans="1:6">
      <c r="A12347" s="112"/>
      <c r="B12347" s="12"/>
      <c r="C12347" s="13"/>
      <c r="D12347" s="13"/>
      <c r="E12347" s="13"/>
      <c r="F12347" s="13"/>
    </row>
    <row r="12348" spans="1:6">
      <c r="A12348" s="112"/>
      <c r="B12348" s="12"/>
      <c r="C12348" s="13"/>
      <c r="D12348" s="13"/>
      <c r="E12348" s="13"/>
      <c r="F12348" s="13"/>
    </row>
    <row r="12349" spans="1:6">
      <c r="A12349" s="112"/>
      <c r="B12349" s="12"/>
      <c r="C12349" s="13"/>
      <c r="D12349" s="13"/>
      <c r="E12349" s="13"/>
      <c r="F12349" s="13"/>
    </row>
    <row r="12350" spans="1:6">
      <c r="A12350" s="112"/>
      <c r="B12350" s="12"/>
      <c r="C12350" s="13"/>
      <c r="D12350" s="13"/>
      <c r="E12350" s="13"/>
      <c r="F12350" s="13"/>
    </row>
    <row r="12351" spans="1:6">
      <c r="A12351" s="112"/>
      <c r="B12351" s="12"/>
      <c r="C12351" s="13"/>
      <c r="D12351" s="13"/>
      <c r="E12351" s="13"/>
      <c r="F12351" s="13"/>
    </row>
    <row r="12352" spans="1:6">
      <c r="A12352" s="112"/>
      <c r="B12352" s="12"/>
      <c r="C12352" s="13"/>
      <c r="D12352" s="13"/>
      <c r="E12352" s="13"/>
      <c r="F12352" s="13"/>
    </row>
    <row r="12353" spans="1:6">
      <c r="A12353" s="112"/>
      <c r="B12353" s="12"/>
      <c r="C12353" s="13"/>
      <c r="D12353" s="13"/>
      <c r="E12353" s="13"/>
      <c r="F12353" s="13"/>
    </row>
    <row r="12354" spans="1:6">
      <c r="A12354" s="112"/>
      <c r="B12354" s="12"/>
      <c r="C12354" s="13"/>
      <c r="D12354" s="13"/>
      <c r="E12354" s="13"/>
      <c r="F12354" s="13"/>
    </row>
    <row r="12355" spans="1:6">
      <c r="A12355" s="112"/>
      <c r="B12355" s="12"/>
      <c r="C12355" s="13"/>
      <c r="D12355" s="13"/>
      <c r="E12355" s="13"/>
      <c r="F12355" s="13"/>
    </row>
    <row r="12356" spans="1:6">
      <c r="A12356" s="112"/>
      <c r="B12356" s="12"/>
      <c r="C12356" s="13"/>
      <c r="D12356" s="13"/>
      <c r="E12356" s="13"/>
      <c r="F12356" s="13"/>
    </row>
    <row r="12357" spans="1:6">
      <c r="A12357" s="112"/>
      <c r="B12357" s="12"/>
      <c r="C12357" s="13"/>
      <c r="D12357" s="13"/>
      <c r="E12357" s="13"/>
      <c r="F12357" s="13"/>
    </row>
    <row r="12358" spans="1:6">
      <c r="A12358" s="112"/>
      <c r="B12358" s="12"/>
      <c r="C12358" s="13"/>
      <c r="D12358" s="13"/>
      <c r="E12358" s="13"/>
      <c r="F12358" s="13"/>
    </row>
    <row r="12359" spans="1:6">
      <c r="A12359" s="112"/>
      <c r="B12359" s="12"/>
      <c r="C12359" s="13"/>
      <c r="D12359" s="13"/>
      <c r="E12359" s="13"/>
      <c r="F12359" s="13"/>
    </row>
    <row r="12360" spans="1:6">
      <c r="A12360" s="112"/>
      <c r="B12360" s="12"/>
      <c r="C12360" s="13"/>
      <c r="D12360" s="13"/>
      <c r="E12360" s="13"/>
      <c r="F12360" s="13"/>
    </row>
    <row r="12361" spans="1:6">
      <c r="A12361" s="112"/>
      <c r="B12361" s="12"/>
      <c r="C12361" s="13"/>
      <c r="D12361" s="13"/>
      <c r="E12361" s="13"/>
      <c r="F12361" s="13"/>
    </row>
    <row r="12362" spans="1:6">
      <c r="A12362" s="112"/>
      <c r="B12362" s="12"/>
      <c r="C12362" s="13"/>
      <c r="D12362" s="13"/>
      <c r="E12362" s="13"/>
      <c r="F12362" s="13"/>
    </row>
    <row r="12363" spans="1:6">
      <c r="A12363" s="112"/>
      <c r="B12363" s="12"/>
      <c r="C12363" s="13"/>
      <c r="D12363" s="13"/>
      <c r="E12363" s="13"/>
      <c r="F12363" s="13"/>
    </row>
    <row r="12364" spans="1:6">
      <c r="A12364" s="112"/>
      <c r="B12364" s="12"/>
      <c r="C12364" s="13"/>
      <c r="D12364" s="13"/>
      <c r="E12364" s="13"/>
      <c r="F12364" s="13"/>
    </row>
    <row r="12365" spans="1:6">
      <c r="A12365" s="112"/>
      <c r="B12365" s="12"/>
      <c r="C12365" s="13"/>
      <c r="D12365" s="13"/>
      <c r="E12365" s="13"/>
      <c r="F12365" s="13"/>
    </row>
    <row r="12366" spans="1:6">
      <c r="A12366" s="112"/>
      <c r="B12366" s="12"/>
      <c r="C12366" s="13"/>
      <c r="D12366" s="13"/>
      <c r="E12366" s="13"/>
      <c r="F12366" s="13"/>
    </row>
    <row r="12367" spans="1:6">
      <c r="A12367" s="112"/>
      <c r="B12367" s="12"/>
      <c r="C12367" s="13"/>
      <c r="D12367" s="13"/>
      <c r="E12367" s="13"/>
      <c r="F12367" s="13"/>
    </row>
    <row r="12368" spans="1:6">
      <c r="A12368" s="112"/>
      <c r="B12368" s="12"/>
      <c r="C12368" s="13"/>
      <c r="D12368" s="13"/>
      <c r="E12368" s="13"/>
      <c r="F12368" s="13"/>
    </row>
    <row r="12369" spans="1:6">
      <c r="A12369" s="112"/>
      <c r="B12369" s="12"/>
      <c r="C12369" s="13"/>
      <c r="D12369" s="13"/>
      <c r="E12369" s="13"/>
      <c r="F12369" s="13"/>
    </row>
    <row r="12370" spans="1:6">
      <c r="A12370" s="112"/>
      <c r="B12370" s="12"/>
      <c r="C12370" s="13"/>
      <c r="D12370" s="13"/>
      <c r="E12370" s="13"/>
      <c r="F12370" s="13"/>
    </row>
    <row r="12371" spans="1:6">
      <c r="A12371" s="112"/>
      <c r="B12371" s="12"/>
      <c r="C12371" s="13"/>
      <c r="D12371" s="13"/>
      <c r="E12371" s="13"/>
      <c r="F12371" s="13"/>
    </row>
    <row r="12372" spans="1:6">
      <c r="A12372" s="112"/>
      <c r="B12372" s="12"/>
      <c r="C12372" s="13"/>
      <c r="D12372" s="13"/>
      <c r="E12372" s="13"/>
      <c r="F12372" s="13"/>
    </row>
    <row r="12373" spans="1:6">
      <c r="A12373" s="112"/>
      <c r="B12373" s="12"/>
      <c r="C12373" s="13"/>
      <c r="D12373" s="13"/>
      <c r="E12373" s="13"/>
      <c r="F12373" s="13"/>
    </row>
    <row r="12374" spans="1:6">
      <c r="A12374" s="112"/>
      <c r="B12374" s="12"/>
      <c r="C12374" s="13"/>
      <c r="D12374" s="13"/>
      <c r="E12374" s="13"/>
      <c r="F12374" s="13"/>
    </row>
    <row r="12375" spans="1:6">
      <c r="A12375" s="112"/>
      <c r="B12375" s="12"/>
      <c r="C12375" s="13"/>
      <c r="D12375" s="13"/>
      <c r="E12375" s="13"/>
      <c r="F12375" s="13"/>
    </row>
    <row r="12376" spans="1:6">
      <c r="A12376" s="112"/>
      <c r="B12376" s="12"/>
      <c r="C12376" s="13"/>
      <c r="D12376" s="13"/>
      <c r="E12376" s="13"/>
      <c r="F12376" s="13"/>
    </row>
    <row r="12377" spans="1:6">
      <c r="A12377" s="112"/>
      <c r="B12377" s="12"/>
      <c r="C12377" s="13"/>
      <c r="D12377" s="13"/>
      <c r="E12377" s="13"/>
      <c r="F12377" s="13"/>
    </row>
    <row r="12378" spans="1:6">
      <c r="A12378" s="112"/>
      <c r="B12378" s="12"/>
      <c r="C12378" s="13"/>
      <c r="D12378" s="13"/>
      <c r="E12378" s="13"/>
      <c r="F12378" s="13"/>
    </row>
    <row r="12379" spans="1:6">
      <c r="A12379" s="112"/>
      <c r="B12379" s="12"/>
      <c r="C12379" s="13"/>
      <c r="D12379" s="13"/>
      <c r="E12379" s="13"/>
      <c r="F12379" s="13"/>
    </row>
    <row r="12380" spans="1:6">
      <c r="A12380" s="112"/>
      <c r="B12380" s="12"/>
      <c r="C12380" s="13"/>
      <c r="D12380" s="13"/>
      <c r="E12380" s="13"/>
      <c r="F12380" s="13"/>
    </row>
    <row r="12381" spans="1:6">
      <c r="A12381" s="112"/>
      <c r="B12381" s="12"/>
      <c r="C12381" s="13"/>
      <c r="D12381" s="13"/>
      <c r="E12381" s="13"/>
      <c r="F12381" s="13"/>
    </row>
    <row r="12382" spans="1:6">
      <c r="A12382" s="112"/>
      <c r="B12382" s="12"/>
      <c r="C12382" s="13"/>
      <c r="D12382" s="13"/>
      <c r="E12382" s="13"/>
      <c r="F12382" s="13"/>
    </row>
    <row r="12383" spans="1:6">
      <c r="A12383" s="112"/>
      <c r="B12383" s="12"/>
      <c r="C12383" s="13"/>
      <c r="D12383" s="13"/>
      <c r="E12383" s="13"/>
      <c r="F12383" s="13"/>
    </row>
    <row r="12384" spans="1:6">
      <c r="A12384" s="112"/>
      <c r="B12384" s="12"/>
      <c r="C12384" s="13"/>
      <c r="D12384" s="13"/>
      <c r="E12384" s="13"/>
      <c r="F12384" s="13"/>
    </row>
    <row r="12385" spans="1:6">
      <c r="A12385" s="112"/>
      <c r="B12385" s="12"/>
      <c r="C12385" s="13"/>
      <c r="D12385" s="13"/>
      <c r="E12385" s="13"/>
      <c r="F12385" s="13"/>
    </row>
    <row r="12386" spans="1:6">
      <c r="A12386" s="112"/>
      <c r="B12386" s="12"/>
      <c r="C12386" s="13"/>
      <c r="D12386" s="13"/>
      <c r="E12386" s="13"/>
      <c r="F12386" s="13"/>
    </row>
    <row r="12387" spans="1:6">
      <c r="A12387" s="112"/>
      <c r="B12387" s="12"/>
      <c r="C12387" s="13"/>
      <c r="D12387" s="13"/>
      <c r="E12387" s="13"/>
      <c r="F12387" s="13"/>
    </row>
    <row r="12388" spans="1:6">
      <c r="A12388" s="112"/>
      <c r="B12388" s="12"/>
      <c r="C12388" s="13"/>
      <c r="D12388" s="13"/>
      <c r="E12388" s="13"/>
      <c r="F12388" s="13"/>
    </row>
    <row r="12389" spans="1:6">
      <c r="A12389" s="112"/>
      <c r="B12389" s="12"/>
      <c r="C12389" s="13"/>
      <c r="D12389" s="13"/>
      <c r="E12389" s="13"/>
      <c r="F12389" s="13"/>
    </row>
    <row r="12390" spans="1:6">
      <c r="A12390" s="112"/>
      <c r="B12390" s="12"/>
      <c r="C12390" s="13"/>
      <c r="D12390" s="13"/>
      <c r="E12390" s="13"/>
      <c r="F12390" s="13"/>
    </row>
    <row r="12391" spans="1:6">
      <c r="A12391" s="112"/>
      <c r="B12391" s="12"/>
      <c r="C12391" s="13"/>
      <c r="D12391" s="13"/>
      <c r="E12391" s="13"/>
      <c r="F12391" s="13"/>
    </row>
    <row r="12392" spans="1:6">
      <c r="A12392" s="112"/>
      <c r="B12392" s="12"/>
      <c r="C12392" s="13"/>
      <c r="D12392" s="13"/>
      <c r="E12392" s="13"/>
      <c r="F12392" s="13"/>
    </row>
    <row r="12393" spans="1:6">
      <c r="A12393" s="112"/>
      <c r="B12393" s="12"/>
      <c r="C12393" s="13"/>
      <c r="D12393" s="13"/>
      <c r="E12393" s="13"/>
      <c r="F12393" s="13"/>
    </row>
    <row r="12394" spans="1:6">
      <c r="A12394" s="112"/>
      <c r="B12394" s="12"/>
      <c r="C12394" s="13"/>
      <c r="D12394" s="13"/>
      <c r="E12394" s="13"/>
      <c r="F12394" s="13"/>
    </row>
    <row r="12395" spans="1:6">
      <c r="A12395" s="112"/>
      <c r="B12395" s="12"/>
      <c r="C12395" s="13"/>
      <c r="D12395" s="13"/>
      <c r="E12395" s="13"/>
      <c r="F12395" s="13"/>
    </row>
    <row r="12396" spans="1:6">
      <c r="A12396" s="112"/>
      <c r="B12396" s="12"/>
      <c r="C12396" s="13"/>
      <c r="D12396" s="13"/>
      <c r="E12396" s="13"/>
      <c r="F12396" s="13"/>
    </row>
    <row r="12397" spans="1:6">
      <c r="A12397" s="112"/>
      <c r="B12397" s="12"/>
      <c r="C12397" s="13"/>
      <c r="D12397" s="13"/>
      <c r="E12397" s="13"/>
      <c r="F12397" s="13"/>
    </row>
    <row r="12398" spans="1:6">
      <c r="A12398" s="112"/>
      <c r="B12398" s="12"/>
      <c r="C12398" s="13"/>
      <c r="D12398" s="13"/>
      <c r="E12398" s="13"/>
      <c r="F12398" s="13"/>
    </row>
    <row r="12399" spans="1:6">
      <c r="A12399" s="112"/>
      <c r="B12399" s="12"/>
      <c r="C12399" s="13"/>
      <c r="D12399" s="13"/>
      <c r="E12399" s="13"/>
      <c r="F12399" s="13"/>
    </row>
    <row r="12400" spans="1:6">
      <c r="A12400" s="112"/>
      <c r="B12400" s="12"/>
      <c r="C12400" s="13"/>
      <c r="D12400" s="13"/>
      <c r="E12400" s="13"/>
      <c r="F12400" s="13"/>
    </row>
    <row r="12401" spans="1:6">
      <c r="A12401" s="112"/>
      <c r="B12401" s="12"/>
      <c r="C12401" s="13"/>
      <c r="D12401" s="13"/>
      <c r="E12401" s="13"/>
      <c r="F12401" s="13"/>
    </row>
    <row r="12402" spans="1:6">
      <c r="A12402" s="112"/>
      <c r="B12402" s="12"/>
      <c r="C12402" s="13"/>
      <c r="D12402" s="13"/>
      <c r="E12402" s="13"/>
      <c r="F12402" s="13"/>
    </row>
    <row r="12403" spans="1:6">
      <c r="A12403" s="112"/>
      <c r="B12403" s="12"/>
      <c r="C12403" s="13"/>
      <c r="D12403" s="13"/>
      <c r="E12403" s="13"/>
      <c r="F12403" s="13"/>
    </row>
    <row r="12404" spans="1:6">
      <c r="A12404" s="112"/>
      <c r="B12404" s="12"/>
      <c r="C12404" s="13"/>
      <c r="D12404" s="13"/>
      <c r="E12404" s="13"/>
      <c r="F12404" s="13"/>
    </row>
    <row r="12405" spans="1:6">
      <c r="A12405" s="112"/>
      <c r="B12405" s="12"/>
      <c r="C12405" s="13"/>
      <c r="D12405" s="13"/>
      <c r="E12405" s="13"/>
      <c r="F12405" s="13"/>
    </row>
    <row r="12406" spans="1:6">
      <c r="A12406" s="112"/>
      <c r="B12406" s="12"/>
      <c r="C12406" s="13"/>
      <c r="D12406" s="13"/>
      <c r="E12406" s="13"/>
      <c r="F12406" s="13"/>
    </row>
    <row r="12407" spans="1:6">
      <c r="A12407" s="112"/>
      <c r="B12407" s="12"/>
      <c r="C12407" s="13"/>
      <c r="D12407" s="13"/>
      <c r="E12407" s="13"/>
      <c r="F12407" s="13"/>
    </row>
    <row r="12408" spans="1:6">
      <c r="A12408" s="112"/>
      <c r="B12408" s="12"/>
      <c r="C12408" s="13"/>
      <c r="D12408" s="13"/>
      <c r="E12408" s="13"/>
      <c r="F12408" s="13"/>
    </row>
    <row r="12409" spans="1:6">
      <c r="A12409" s="112"/>
      <c r="B12409" s="12"/>
      <c r="C12409" s="13"/>
      <c r="D12409" s="13"/>
      <c r="E12409" s="13"/>
      <c r="F12409" s="13"/>
    </row>
    <row r="12410" spans="1:6">
      <c r="A12410" s="112"/>
      <c r="B12410" s="12"/>
      <c r="C12410" s="13"/>
      <c r="D12410" s="13"/>
      <c r="E12410" s="13"/>
      <c r="F12410" s="13"/>
    </row>
    <row r="12411" spans="1:6">
      <c r="A12411" s="112"/>
      <c r="B12411" s="12"/>
      <c r="C12411" s="13"/>
      <c r="D12411" s="13"/>
      <c r="E12411" s="13"/>
      <c r="F12411" s="13"/>
    </row>
    <row r="12412" spans="1:6">
      <c r="A12412" s="112"/>
      <c r="B12412" s="12"/>
      <c r="C12412" s="13"/>
      <c r="D12412" s="13"/>
      <c r="E12412" s="13"/>
      <c r="F12412" s="13"/>
    </row>
    <row r="12413" spans="1:6">
      <c r="A12413" s="112"/>
      <c r="B12413" s="12"/>
      <c r="C12413" s="13"/>
      <c r="D12413" s="13"/>
      <c r="E12413" s="13"/>
      <c r="F12413" s="13"/>
    </row>
    <row r="12414" spans="1:6">
      <c r="A12414" s="112"/>
      <c r="B12414" s="12"/>
      <c r="C12414" s="13"/>
      <c r="D12414" s="13"/>
      <c r="E12414" s="13"/>
      <c r="F12414" s="13"/>
    </row>
    <row r="12415" spans="1:6">
      <c r="A12415" s="112"/>
      <c r="B12415" s="12"/>
      <c r="C12415" s="13"/>
      <c r="D12415" s="13"/>
      <c r="E12415" s="13"/>
      <c r="F12415" s="13"/>
    </row>
    <row r="12416" spans="1:6">
      <c r="A12416" s="112"/>
      <c r="B12416" s="12"/>
      <c r="C12416" s="13"/>
      <c r="D12416" s="13"/>
      <c r="E12416" s="13"/>
      <c r="F12416" s="13"/>
    </row>
    <row r="12417" spans="1:6">
      <c r="A12417" s="112"/>
      <c r="B12417" s="12"/>
      <c r="C12417" s="13"/>
      <c r="D12417" s="13"/>
      <c r="E12417" s="13"/>
      <c r="F12417" s="13"/>
    </row>
    <row r="12418" spans="1:6">
      <c r="A12418" s="112"/>
      <c r="B12418" s="12"/>
      <c r="C12418" s="13"/>
      <c r="D12418" s="13"/>
      <c r="E12418" s="13"/>
      <c r="F12418" s="13"/>
    </row>
    <row r="12419" spans="1:6">
      <c r="A12419" s="112"/>
      <c r="B12419" s="12"/>
      <c r="C12419" s="13"/>
      <c r="D12419" s="13"/>
      <c r="E12419" s="13"/>
      <c r="F12419" s="13"/>
    </row>
    <row r="12420" spans="1:6">
      <c r="A12420" s="112"/>
      <c r="B12420" s="12"/>
      <c r="C12420" s="13"/>
      <c r="D12420" s="13"/>
      <c r="E12420" s="13"/>
      <c r="F12420" s="13"/>
    </row>
    <row r="12421" spans="1:6">
      <c r="A12421" s="112"/>
      <c r="B12421" s="12"/>
      <c r="C12421" s="13"/>
      <c r="D12421" s="13"/>
      <c r="E12421" s="13"/>
      <c r="F12421" s="13"/>
    </row>
    <row r="12422" spans="1:6">
      <c r="A12422" s="112"/>
      <c r="B12422" s="12"/>
      <c r="C12422" s="13"/>
      <c r="D12422" s="13"/>
      <c r="E12422" s="13"/>
      <c r="F12422" s="13"/>
    </row>
    <row r="12423" spans="1:6">
      <c r="A12423" s="112"/>
      <c r="B12423" s="12"/>
      <c r="C12423" s="13"/>
      <c r="D12423" s="13"/>
      <c r="E12423" s="13"/>
      <c r="F12423" s="13"/>
    </row>
    <row r="12424" spans="1:6">
      <c r="A12424" s="112"/>
      <c r="B12424" s="12"/>
      <c r="C12424" s="13"/>
      <c r="D12424" s="13"/>
      <c r="E12424" s="13"/>
      <c r="F12424" s="13"/>
    </row>
    <row r="12425" spans="1:6">
      <c r="A12425" s="112"/>
      <c r="B12425" s="12"/>
      <c r="C12425" s="13"/>
      <c r="D12425" s="13"/>
      <c r="E12425" s="13"/>
      <c r="F12425" s="13"/>
    </row>
    <row r="12426" spans="1:6">
      <c r="A12426" s="112"/>
      <c r="B12426" s="12"/>
      <c r="C12426" s="13"/>
      <c r="D12426" s="13"/>
      <c r="E12426" s="13"/>
      <c r="F12426" s="13"/>
    </row>
    <row r="12427" spans="1:6">
      <c r="A12427" s="112"/>
      <c r="B12427" s="12"/>
      <c r="C12427" s="13"/>
      <c r="D12427" s="13"/>
      <c r="E12427" s="13"/>
      <c r="F12427" s="13"/>
    </row>
    <row r="12428" spans="1:6">
      <c r="A12428" s="112"/>
      <c r="B12428" s="12"/>
      <c r="C12428" s="13"/>
      <c r="D12428" s="13"/>
      <c r="E12428" s="13"/>
      <c r="F12428" s="13"/>
    </row>
    <row r="12429" spans="1:6">
      <c r="A12429" s="112"/>
      <c r="B12429" s="12"/>
      <c r="C12429" s="13"/>
      <c r="D12429" s="13"/>
      <c r="E12429" s="13"/>
      <c r="F12429" s="13"/>
    </row>
    <row r="12430" spans="1:6">
      <c r="A12430" s="112"/>
      <c r="B12430" s="12"/>
      <c r="C12430" s="13"/>
      <c r="D12430" s="13"/>
      <c r="E12430" s="13"/>
      <c r="F12430" s="13"/>
    </row>
    <row r="12431" spans="1:6">
      <c r="A12431" s="112"/>
      <c r="B12431" s="12"/>
      <c r="C12431" s="13"/>
      <c r="D12431" s="13"/>
      <c r="E12431" s="13"/>
      <c r="F12431" s="13"/>
    </row>
    <row r="12432" spans="1:6">
      <c r="A12432" s="112"/>
      <c r="B12432" s="12"/>
      <c r="C12432" s="13"/>
      <c r="D12432" s="13"/>
      <c r="E12432" s="13"/>
      <c r="F12432" s="13"/>
    </row>
    <row r="12433" spans="1:6">
      <c r="A12433" s="112"/>
      <c r="B12433" s="12"/>
      <c r="C12433" s="13"/>
      <c r="D12433" s="13"/>
      <c r="E12433" s="13"/>
      <c r="F12433" s="13"/>
    </row>
    <row r="12434" spans="1:6">
      <c r="A12434" s="112"/>
      <c r="B12434" s="12"/>
      <c r="C12434" s="13"/>
      <c r="D12434" s="13"/>
      <c r="E12434" s="13"/>
      <c r="F12434" s="13"/>
    </row>
    <row r="12435" spans="1:6">
      <c r="A12435" s="112"/>
      <c r="B12435" s="12"/>
      <c r="C12435" s="13"/>
      <c r="D12435" s="13"/>
      <c r="E12435" s="13"/>
      <c r="F12435" s="13"/>
    </row>
    <row r="12436" spans="1:6">
      <c r="A12436" s="112"/>
      <c r="B12436" s="12"/>
      <c r="C12436" s="13"/>
      <c r="D12436" s="13"/>
      <c r="E12436" s="13"/>
      <c r="F12436" s="13"/>
    </row>
    <row r="12437" spans="1:6">
      <c r="A12437" s="112"/>
      <c r="B12437" s="12"/>
      <c r="C12437" s="13"/>
      <c r="D12437" s="13"/>
      <c r="E12437" s="13"/>
      <c r="F12437" s="13"/>
    </row>
    <row r="12438" spans="1:6">
      <c r="A12438" s="112"/>
      <c r="B12438" s="12"/>
      <c r="C12438" s="13"/>
      <c r="D12438" s="13"/>
      <c r="E12438" s="13"/>
      <c r="F12438" s="13"/>
    </row>
    <row r="12439" spans="1:6">
      <c r="A12439" s="112"/>
      <c r="B12439" s="12"/>
      <c r="C12439" s="13"/>
      <c r="D12439" s="13"/>
      <c r="E12439" s="13"/>
      <c r="F12439" s="13"/>
    </row>
    <row r="12440" spans="1:6">
      <c r="A12440" s="112"/>
      <c r="B12440" s="12"/>
      <c r="C12440" s="13"/>
      <c r="D12440" s="13"/>
      <c r="E12440" s="13"/>
      <c r="F12440" s="13"/>
    </row>
    <row r="12441" spans="1:6">
      <c r="A12441" s="112"/>
      <c r="B12441" s="12"/>
      <c r="C12441" s="13"/>
      <c r="D12441" s="13"/>
      <c r="E12441" s="13"/>
      <c r="F12441" s="13"/>
    </row>
    <row r="12442" spans="1:6">
      <c r="A12442" s="112"/>
      <c r="B12442" s="12"/>
      <c r="C12442" s="13"/>
      <c r="D12442" s="13"/>
      <c r="E12442" s="13"/>
      <c r="F12442" s="13"/>
    </row>
    <row r="12443" spans="1:6">
      <c r="A12443" s="112"/>
      <c r="B12443" s="12"/>
      <c r="C12443" s="13"/>
      <c r="D12443" s="13"/>
      <c r="E12443" s="13"/>
      <c r="F12443" s="13"/>
    </row>
    <row r="12444" spans="1:6">
      <c r="A12444" s="112"/>
      <c r="B12444" s="12"/>
      <c r="C12444" s="13"/>
      <c r="D12444" s="13"/>
      <c r="E12444" s="13"/>
      <c r="F12444" s="13"/>
    </row>
    <row r="12445" spans="1:6">
      <c r="A12445" s="112"/>
      <c r="B12445" s="12"/>
      <c r="C12445" s="13"/>
      <c r="D12445" s="13"/>
      <c r="E12445" s="13"/>
      <c r="F12445" s="13"/>
    </row>
    <row r="12446" spans="1:6">
      <c r="A12446" s="112"/>
      <c r="B12446" s="12"/>
      <c r="C12446" s="13"/>
      <c r="D12446" s="13"/>
      <c r="E12446" s="13"/>
      <c r="F12446" s="13"/>
    </row>
    <row r="12447" spans="1:6">
      <c r="A12447" s="112"/>
      <c r="B12447" s="12"/>
      <c r="C12447" s="13"/>
      <c r="D12447" s="13"/>
      <c r="E12447" s="13"/>
      <c r="F12447" s="13"/>
    </row>
    <row r="12448" spans="1:6">
      <c r="A12448" s="112"/>
      <c r="B12448" s="12"/>
      <c r="C12448" s="13"/>
      <c r="D12448" s="13"/>
      <c r="E12448" s="13"/>
      <c r="F12448" s="13"/>
    </row>
    <row r="12449" spans="1:6">
      <c r="A12449" s="112"/>
      <c r="B12449" s="12"/>
      <c r="C12449" s="13"/>
      <c r="D12449" s="13"/>
      <c r="E12449" s="13"/>
      <c r="F12449" s="13"/>
    </row>
    <row r="12450" spans="1:6">
      <c r="A12450" s="112"/>
      <c r="B12450" s="12"/>
      <c r="C12450" s="13"/>
      <c r="D12450" s="13"/>
      <c r="E12450" s="13"/>
      <c r="F12450" s="13"/>
    </row>
    <row r="12451" spans="1:6">
      <c r="A12451" s="112"/>
      <c r="B12451" s="12"/>
      <c r="C12451" s="13"/>
      <c r="D12451" s="13"/>
      <c r="E12451" s="13"/>
      <c r="F12451" s="13"/>
    </row>
    <row r="12452" spans="1:6">
      <c r="A12452" s="112"/>
      <c r="B12452" s="12"/>
      <c r="C12452" s="13"/>
      <c r="D12452" s="13"/>
      <c r="E12452" s="13"/>
      <c r="F12452" s="13"/>
    </row>
    <row r="12453" spans="1:6">
      <c r="A12453" s="112"/>
      <c r="B12453" s="12"/>
      <c r="C12453" s="13"/>
      <c r="D12453" s="13"/>
      <c r="E12453" s="13"/>
      <c r="F12453" s="13"/>
    </row>
    <row r="12454" spans="1:6">
      <c r="A12454" s="112"/>
      <c r="B12454" s="12"/>
      <c r="C12454" s="13"/>
      <c r="D12454" s="13"/>
      <c r="E12454" s="13"/>
      <c r="F12454" s="13"/>
    </row>
    <row r="12455" spans="1:6">
      <c r="A12455" s="112"/>
      <c r="B12455" s="12"/>
      <c r="C12455" s="13"/>
      <c r="D12455" s="13"/>
      <c r="E12455" s="13"/>
      <c r="F12455" s="13"/>
    </row>
    <row r="12456" spans="1:6">
      <c r="A12456" s="112"/>
      <c r="B12456" s="12"/>
      <c r="C12456" s="13"/>
      <c r="D12456" s="13"/>
      <c r="E12456" s="13"/>
      <c r="F12456" s="13"/>
    </row>
    <row r="12457" spans="1:6">
      <c r="A12457" s="112"/>
      <c r="B12457" s="12"/>
      <c r="C12457" s="13"/>
      <c r="D12457" s="13"/>
      <c r="E12457" s="13"/>
      <c r="F12457" s="13"/>
    </row>
    <row r="12458" spans="1:6">
      <c r="A12458" s="112"/>
      <c r="B12458" s="12"/>
      <c r="C12458" s="13"/>
      <c r="D12458" s="13"/>
      <c r="E12458" s="13"/>
      <c r="F12458" s="13"/>
    </row>
    <row r="12459" spans="1:6">
      <c r="A12459" s="112"/>
      <c r="B12459" s="12"/>
      <c r="C12459" s="13"/>
      <c r="D12459" s="13"/>
      <c r="E12459" s="13"/>
      <c r="F12459" s="13"/>
    </row>
    <row r="12460" spans="1:6">
      <c r="A12460" s="112"/>
      <c r="B12460" s="12"/>
      <c r="C12460" s="13"/>
      <c r="D12460" s="13"/>
      <c r="E12460" s="13"/>
      <c r="F12460" s="13"/>
    </row>
    <row r="12461" spans="1:6">
      <c r="A12461" s="112"/>
      <c r="B12461" s="12"/>
      <c r="C12461" s="13"/>
      <c r="D12461" s="13"/>
      <c r="E12461" s="13"/>
      <c r="F12461" s="13"/>
    </row>
    <row r="12462" spans="1:6">
      <c r="A12462" s="112"/>
      <c r="B12462" s="12"/>
      <c r="C12462" s="13"/>
      <c r="D12462" s="13"/>
      <c r="E12462" s="13"/>
      <c r="F12462" s="13"/>
    </row>
    <row r="12463" spans="1:6">
      <c r="A12463" s="112"/>
      <c r="B12463" s="12"/>
      <c r="C12463" s="13"/>
      <c r="D12463" s="13"/>
      <c r="E12463" s="13"/>
      <c r="F12463" s="13"/>
    </row>
    <row r="12464" spans="1:6">
      <c r="A12464" s="112"/>
      <c r="B12464" s="12"/>
      <c r="C12464" s="13"/>
      <c r="D12464" s="13"/>
      <c r="E12464" s="13"/>
      <c r="F12464" s="13"/>
    </row>
    <row r="12465" spans="1:6">
      <c r="A12465" s="112"/>
      <c r="B12465" s="12"/>
      <c r="C12465" s="13"/>
      <c r="D12465" s="13"/>
      <c r="E12465" s="13"/>
      <c r="F12465" s="13"/>
    </row>
    <row r="12466" spans="1:6">
      <c r="A12466" s="112"/>
      <c r="B12466" s="12"/>
      <c r="C12466" s="13"/>
      <c r="D12466" s="13"/>
      <c r="E12466" s="13"/>
      <c r="F12466" s="13"/>
    </row>
    <row r="12467" spans="1:6">
      <c r="A12467" s="112"/>
      <c r="B12467" s="12"/>
      <c r="C12467" s="13"/>
      <c r="D12467" s="13"/>
      <c r="E12467" s="13"/>
      <c r="F12467" s="13"/>
    </row>
    <row r="12468" spans="1:6">
      <c r="A12468" s="112"/>
      <c r="B12468" s="12"/>
      <c r="C12468" s="13"/>
      <c r="D12468" s="13"/>
      <c r="E12468" s="13"/>
      <c r="F12468" s="13"/>
    </row>
    <row r="12469" spans="1:6">
      <c r="A12469" s="112"/>
      <c r="B12469" s="12"/>
      <c r="C12469" s="13"/>
      <c r="D12469" s="13"/>
      <c r="E12469" s="13"/>
      <c r="F12469" s="13"/>
    </row>
    <row r="12470" spans="1:6">
      <c r="A12470" s="112"/>
      <c r="B12470" s="12"/>
      <c r="C12470" s="13"/>
      <c r="D12470" s="13"/>
      <c r="E12470" s="13"/>
      <c r="F12470" s="13"/>
    </row>
    <row r="12471" spans="1:6">
      <c r="A12471" s="112"/>
      <c r="B12471" s="12"/>
      <c r="C12471" s="13"/>
      <c r="D12471" s="13"/>
      <c r="E12471" s="13"/>
      <c r="F12471" s="13"/>
    </row>
    <row r="12472" spans="1:6">
      <c r="A12472" s="112"/>
      <c r="B12472" s="12"/>
      <c r="C12472" s="13"/>
      <c r="D12472" s="13"/>
      <c r="E12472" s="13"/>
      <c r="F12472" s="13"/>
    </row>
    <row r="12473" spans="1:6">
      <c r="A12473" s="112"/>
      <c r="B12473" s="12"/>
      <c r="C12473" s="13"/>
      <c r="D12473" s="13"/>
      <c r="E12473" s="13"/>
      <c r="F12473" s="13"/>
    </row>
    <row r="12474" spans="1:6">
      <c r="A12474" s="112"/>
      <c r="B12474" s="12"/>
      <c r="C12474" s="13"/>
      <c r="D12474" s="13"/>
      <c r="E12474" s="13"/>
      <c r="F12474" s="13"/>
    </row>
    <row r="12475" spans="1:6">
      <c r="A12475" s="112"/>
      <c r="B12475" s="12"/>
      <c r="C12475" s="13"/>
      <c r="D12475" s="13"/>
      <c r="E12475" s="13"/>
      <c r="F12475" s="13"/>
    </row>
    <row r="12476" spans="1:6">
      <c r="A12476" s="112"/>
      <c r="B12476" s="12"/>
      <c r="C12476" s="13"/>
      <c r="D12476" s="13"/>
      <c r="E12476" s="13"/>
      <c r="F12476" s="13"/>
    </row>
    <row r="12477" spans="1:6">
      <c r="A12477" s="112"/>
      <c r="B12477" s="12"/>
      <c r="C12477" s="13"/>
      <c r="D12477" s="13"/>
      <c r="E12477" s="13"/>
      <c r="F12477" s="13"/>
    </row>
    <row r="12478" spans="1:6">
      <c r="A12478" s="112"/>
      <c r="B12478" s="12"/>
      <c r="C12478" s="13"/>
      <c r="D12478" s="13"/>
      <c r="E12478" s="13"/>
      <c r="F12478" s="13"/>
    </row>
    <row r="12479" spans="1:6">
      <c r="A12479" s="112"/>
      <c r="B12479" s="12"/>
      <c r="C12479" s="13"/>
      <c r="D12479" s="13"/>
      <c r="E12479" s="13"/>
      <c r="F12479" s="13"/>
    </row>
    <row r="12480" spans="1:6">
      <c r="A12480" s="112"/>
      <c r="B12480" s="12"/>
      <c r="C12480" s="13"/>
      <c r="D12480" s="13"/>
      <c r="E12480" s="13"/>
      <c r="F12480" s="13"/>
    </row>
    <row r="12481" spans="1:6">
      <c r="A12481" s="112"/>
      <c r="B12481" s="12"/>
      <c r="C12481" s="13"/>
      <c r="D12481" s="13"/>
      <c r="E12481" s="13"/>
      <c r="F12481" s="13"/>
    </row>
    <row r="12482" spans="1:6">
      <c r="A12482" s="112"/>
      <c r="B12482" s="12"/>
      <c r="C12482" s="13"/>
      <c r="D12482" s="13"/>
      <c r="E12482" s="13"/>
      <c r="F12482" s="13"/>
    </row>
    <row r="12483" spans="1:6">
      <c r="A12483" s="112"/>
      <c r="B12483" s="12"/>
      <c r="C12483" s="13"/>
      <c r="D12483" s="13"/>
      <c r="E12483" s="13"/>
      <c r="F12483" s="13"/>
    </row>
    <row r="12484" spans="1:6">
      <c r="A12484" s="112"/>
      <c r="B12484" s="12"/>
      <c r="C12484" s="13"/>
      <c r="D12484" s="13"/>
      <c r="E12484" s="13"/>
      <c r="F12484" s="13"/>
    </row>
    <row r="12485" spans="1:6">
      <c r="A12485" s="112"/>
      <c r="B12485" s="12"/>
      <c r="C12485" s="13"/>
      <c r="D12485" s="13"/>
      <c r="E12485" s="13"/>
      <c r="F12485" s="13"/>
    </row>
    <row r="12486" spans="1:6">
      <c r="A12486" s="112"/>
      <c r="B12486" s="12"/>
      <c r="C12486" s="13"/>
      <c r="D12486" s="13"/>
      <c r="E12486" s="13"/>
      <c r="F12486" s="13"/>
    </row>
    <row r="12487" spans="1:6">
      <c r="A12487" s="112"/>
      <c r="B12487" s="12"/>
      <c r="C12487" s="13"/>
      <c r="D12487" s="13"/>
      <c r="E12487" s="13"/>
      <c r="F12487" s="13"/>
    </row>
    <row r="12488" spans="1:6">
      <c r="A12488" s="112"/>
      <c r="B12488" s="12"/>
      <c r="C12488" s="13"/>
      <c r="D12488" s="13"/>
      <c r="E12488" s="13"/>
      <c r="F12488" s="13"/>
    </row>
    <row r="12489" spans="1:6">
      <c r="A12489" s="112"/>
      <c r="B12489" s="12"/>
      <c r="C12489" s="13"/>
      <c r="D12489" s="13"/>
      <c r="E12489" s="13"/>
      <c r="F12489" s="13"/>
    </row>
    <row r="12490" spans="1:6">
      <c r="A12490" s="112"/>
      <c r="B12490" s="12"/>
      <c r="C12490" s="13"/>
      <c r="D12490" s="13"/>
      <c r="E12490" s="13"/>
      <c r="F12490" s="13"/>
    </row>
    <row r="12491" spans="1:6">
      <c r="A12491" s="112"/>
      <c r="B12491" s="12"/>
      <c r="C12491" s="13"/>
      <c r="D12491" s="13"/>
      <c r="E12491" s="13"/>
      <c r="F12491" s="13"/>
    </row>
    <row r="12492" spans="1:6">
      <c r="A12492" s="112"/>
      <c r="B12492" s="12"/>
      <c r="C12492" s="13"/>
      <c r="D12492" s="13"/>
      <c r="E12492" s="13"/>
      <c r="F12492" s="13"/>
    </row>
    <row r="12493" spans="1:6">
      <c r="A12493" s="112"/>
      <c r="B12493" s="12"/>
      <c r="C12493" s="13"/>
      <c r="D12493" s="13"/>
      <c r="E12493" s="13"/>
      <c r="F12493" s="13"/>
    </row>
    <row r="12494" spans="1:6">
      <c r="A12494" s="112"/>
      <c r="B12494" s="12"/>
      <c r="C12494" s="13"/>
      <c r="D12494" s="13"/>
      <c r="E12494" s="13"/>
      <c r="F12494" s="13"/>
    </row>
    <row r="12495" spans="1:6">
      <c r="A12495" s="112"/>
      <c r="B12495" s="12"/>
      <c r="C12495" s="13"/>
      <c r="D12495" s="13"/>
      <c r="E12495" s="13"/>
      <c r="F12495" s="13"/>
    </row>
    <row r="12496" spans="1:6">
      <c r="A12496" s="112"/>
      <c r="B12496" s="12"/>
      <c r="C12496" s="13"/>
      <c r="D12496" s="13"/>
      <c r="E12496" s="13"/>
      <c r="F12496" s="13"/>
    </row>
    <row r="12497" spans="1:6">
      <c r="A12497" s="112"/>
      <c r="B12497" s="12"/>
      <c r="C12497" s="13"/>
      <c r="D12497" s="13"/>
      <c r="E12497" s="13"/>
      <c r="F12497" s="13"/>
    </row>
    <row r="12498" spans="1:6">
      <c r="A12498" s="112"/>
      <c r="B12498" s="12"/>
      <c r="C12498" s="13"/>
      <c r="D12498" s="13"/>
      <c r="E12498" s="13"/>
      <c r="F12498" s="13"/>
    </row>
    <row r="12499" spans="1:6">
      <c r="A12499" s="112"/>
      <c r="B12499" s="12"/>
      <c r="C12499" s="13"/>
      <c r="D12499" s="13"/>
      <c r="E12499" s="13"/>
      <c r="F12499" s="13"/>
    </row>
    <row r="12500" spans="1:6">
      <c r="A12500" s="112"/>
      <c r="B12500" s="12"/>
      <c r="C12500" s="13"/>
      <c r="D12500" s="13"/>
      <c r="E12500" s="13"/>
      <c r="F12500" s="13"/>
    </row>
    <row r="12501" spans="1:6">
      <c r="A12501" s="112"/>
      <c r="B12501" s="12"/>
      <c r="C12501" s="13"/>
      <c r="D12501" s="13"/>
      <c r="E12501" s="13"/>
      <c r="F12501" s="13"/>
    </row>
    <row r="12502" spans="1:6">
      <c r="A12502" s="112"/>
      <c r="B12502" s="12"/>
      <c r="C12502" s="13"/>
      <c r="D12502" s="13"/>
      <c r="E12502" s="13"/>
      <c r="F12502" s="13"/>
    </row>
    <row r="12503" spans="1:6">
      <c r="A12503" s="112"/>
      <c r="B12503" s="12"/>
      <c r="C12503" s="13"/>
      <c r="D12503" s="13"/>
      <c r="E12503" s="13"/>
      <c r="F12503" s="13"/>
    </row>
    <row r="12504" spans="1:6">
      <c r="A12504" s="112"/>
      <c r="B12504" s="12"/>
      <c r="C12504" s="13"/>
      <c r="D12504" s="13"/>
      <c r="E12504" s="13"/>
      <c r="F12504" s="13"/>
    </row>
    <row r="12505" spans="1:6">
      <c r="A12505" s="112"/>
      <c r="B12505" s="12"/>
      <c r="C12505" s="13"/>
      <c r="D12505" s="13"/>
      <c r="E12505" s="13"/>
      <c r="F12505" s="13"/>
    </row>
    <row r="12506" spans="1:6">
      <c r="A12506" s="112"/>
      <c r="B12506" s="12"/>
      <c r="C12506" s="13"/>
      <c r="D12506" s="13"/>
      <c r="E12506" s="13"/>
      <c r="F12506" s="13"/>
    </row>
    <row r="12507" spans="1:6">
      <c r="A12507" s="112"/>
      <c r="B12507" s="12"/>
      <c r="C12507" s="13"/>
      <c r="D12507" s="13"/>
      <c r="E12507" s="13"/>
      <c r="F12507" s="13"/>
    </row>
    <row r="12508" spans="1:6">
      <c r="A12508" s="112"/>
      <c r="B12508" s="12"/>
      <c r="C12508" s="13"/>
      <c r="D12508" s="13"/>
      <c r="E12508" s="13"/>
      <c r="F12508" s="13"/>
    </row>
    <row r="12509" spans="1:6">
      <c r="A12509" s="112"/>
      <c r="B12509" s="12"/>
      <c r="C12509" s="13"/>
      <c r="D12509" s="13"/>
      <c r="E12509" s="13"/>
      <c r="F12509" s="13"/>
    </row>
    <row r="12510" spans="1:6">
      <c r="A12510" s="112"/>
      <c r="B12510" s="12"/>
      <c r="C12510" s="13"/>
      <c r="D12510" s="13"/>
      <c r="E12510" s="13"/>
      <c r="F12510" s="13"/>
    </row>
    <row r="12511" spans="1:6">
      <c r="A12511" s="112"/>
      <c r="B12511" s="12"/>
      <c r="C12511" s="13"/>
      <c r="D12511" s="13"/>
      <c r="E12511" s="13"/>
      <c r="F12511" s="13"/>
    </row>
    <row r="12512" spans="1:6">
      <c r="A12512" s="112"/>
      <c r="B12512" s="12"/>
      <c r="C12512" s="13"/>
      <c r="D12512" s="13"/>
      <c r="E12512" s="13"/>
      <c r="F12512" s="13"/>
    </row>
    <row r="12513" spans="1:6">
      <c r="A12513" s="112"/>
      <c r="B12513" s="12"/>
      <c r="C12513" s="13"/>
      <c r="D12513" s="13"/>
      <c r="E12513" s="13"/>
      <c r="F12513" s="13"/>
    </row>
    <row r="12514" spans="1:6">
      <c r="A12514" s="112"/>
      <c r="B12514" s="12"/>
      <c r="C12514" s="13"/>
      <c r="D12514" s="13"/>
      <c r="E12514" s="13"/>
      <c r="F12514" s="13"/>
    </row>
    <row r="12515" spans="1:6">
      <c r="A12515" s="112"/>
      <c r="B12515" s="12"/>
      <c r="C12515" s="13"/>
      <c r="D12515" s="13"/>
      <c r="E12515" s="13"/>
      <c r="F12515" s="13"/>
    </row>
    <row r="12516" spans="1:6">
      <c r="A12516" s="112"/>
      <c r="B12516" s="12"/>
      <c r="C12516" s="13"/>
      <c r="D12516" s="13"/>
      <c r="E12516" s="13"/>
      <c r="F12516" s="13"/>
    </row>
    <row r="12517" spans="1:6">
      <c r="A12517" s="112"/>
      <c r="B12517" s="12"/>
      <c r="C12517" s="13"/>
      <c r="D12517" s="13"/>
      <c r="E12517" s="13"/>
      <c r="F12517" s="13"/>
    </row>
    <row r="12518" spans="1:6">
      <c r="A12518" s="112"/>
      <c r="B12518" s="12"/>
      <c r="C12518" s="13"/>
      <c r="D12518" s="13"/>
      <c r="E12518" s="13"/>
      <c r="F12518" s="13"/>
    </row>
    <row r="12519" spans="1:6">
      <c r="A12519" s="112"/>
      <c r="B12519" s="12"/>
      <c r="C12519" s="13"/>
      <c r="D12519" s="13"/>
      <c r="E12519" s="13"/>
      <c r="F12519" s="13"/>
    </row>
    <row r="12520" spans="1:6">
      <c r="A12520" s="112"/>
      <c r="B12520" s="12"/>
      <c r="C12520" s="13"/>
      <c r="D12520" s="13"/>
      <c r="E12520" s="13"/>
      <c r="F12520" s="13"/>
    </row>
    <row r="12521" spans="1:6">
      <c r="A12521" s="112"/>
      <c r="B12521" s="12"/>
      <c r="C12521" s="13"/>
      <c r="D12521" s="13"/>
      <c r="E12521" s="13"/>
      <c r="F12521" s="13"/>
    </row>
    <row r="12522" spans="1:6">
      <c r="A12522" s="112"/>
      <c r="B12522" s="12"/>
      <c r="C12522" s="13"/>
      <c r="D12522" s="13"/>
      <c r="E12522" s="13"/>
      <c r="F12522" s="13"/>
    </row>
    <row r="12523" spans="1:6">
      <c r="A12523" s="112"/>
      <c r="B12523" s="12"/>
      <c r="C12523" s="13"/>
      <c r="D12523" s="13"/>
      <c r="E12523" s="13"/>
      <c r="F12523" s="13"/>
    </row>
    <row r="12524" spans="1:6">
      <c r="A12524" s="112"/>
      <c r="B12524" s="12"/>
      <c r="C12524" s="13"/>
      <c r="D12524" s="13"/>
      <c r="E12524" s="13"/>
      <c r="F12524" s="13"/>
    </row>
    <row r="12525" spans="1:6">
      <c r="A12525" s="112"/>
      <c r="B12525" s="12"/>
      <c r="C12525" s="13"/>
      <c r="D12525" s="13"/>
      <c r="E12525" s="13"/>
      <c r="F12525" s="13"/>
    </row>
    <row r="12526" spans="1:6">
      <c r="A12526" s="112"/>
      <c r="B12526" s="12"/>
      <c r="C12526" s="13"/>
      <c r="D12526" s="13"/>
      <c r="E12526" s="13"/>
      <c r="F12526" s="13"/>
    </row>
    <row r="12527" spans="1:6">
      <c r="A12527" s="112"/>
      <c r="B12527" s="12"/>
      <c r="C12527" s="13"/>
      <c r="D12527" s="13"/>
      <c r="E12527" s="13"/>
      <c r="F12527" s="13"/>
    </row>
    <row r="12528" spans="1:6">
      <c r="A12528" s="112"/>
      <c r="B12528" s="12"/>
      <c r="C12528" s="13"/>
      <c r="D12528" s="13"/>
      <c r="E12528" s="13"/>
      <c r="F12528" s="13"/>
    </row>
    <row r="12529" spans="1:6">
      <c r="A12529" s="112"/>
      <c r="B12529" s="12"/>
      <c r="C12529" s="13"/>
      <c r="D12529" s="13"/>
      <c r="E12529" s="13"/>
      <c r="F12529" s="13"/>
    </row>
    <row r="12530" spans="1:6">
      <c r="A12530" s="112"/>
      <c r="B12530" s="12"/>
      <c r="C12530" s="13"/>
      <c r="D12530" s="13"/>
      <c r="E12530" s="13"/>
      <c r="F12530" s="13"/>
    </row>
    <row r="12531" spans="1:6">
      <c r="A12531" s="112"/>
      <c r="B12531" s="12"/>
      <c r="C12531" s="13"/>
      <c r="D12531" s="13"/>
      <c r="E12531" s="13"/>
      <c r="F12531" s="13"/>
    </row>
    <row r="12532" spans="1:6">
      <c r="A12532" s="112"/>
      <c r="B12532" s="12"/>
      <c r="C12532" s="13"/>
      <c r="D12532" s="13"/>
      <c r="E12532" s="13"/>
      <c r="F12532" s="13"/>
    </row>
    <row r="12533" spans="1:6">
      <c r="A12533" s="112"/>
      <c r="B12533" s="12"/>
      <c r="C12533" s="13"/>
      <c r="D12533" s="13"/>
      <c r="E12533" s="13"/>
      <c r="F12533" s="13"/>
    </row>
    <row r="12534" spans="1:6">
      <c r="A12534" s="112"/>
      <c r="B12534" s="12"/>
      <c r="C12534" s="13"/>
      <c r="D12534" s="13"/>
      <c r="E12534" s="13"/>
      <c r="F12534" s="13"/>
    </row>
    <row r="12535" spans="1:6">
      <c r="A12535" s="112"/>
      <c r="B12535" s="12"/>
      <c r="C12535" s="13"/>
      <c r="D12535" s="13"/>
      <c r="E12535" s="13"/>
      <c r="F12535" s="13"/>
    </row>
    <row r="12536" spans="1:6">
      <c r="A12536" s="112"/>
      <c r="B12536" s="12"/>
      <c r="C12536" s="13"/>
      <c r="D12536" s="13"/>
      <c r="E12536" s="13"/>
      <c r="F12536" s="13"/>
    </row>
    <row r="12537" spans="1:6">
      <c r="A12537" s="112"/>
      <c r="B12537" s="12"/>
      <c r="C12537" s="13"/>
      <c r="D12537" s="13"/>
      <c r="E12537" s="13"/>
      <c r="F12537" s="13"/>
    </row>
    <row r="12538" spans="1:6">
      <c r="A12538" s="112"/>
      <c r="B12538" s="12"/>
      <c r="C12538" s="13"/>
      <c r="D12538" s="13"/>
      <c r="E12538" s="13"/>
      <c r="F12538" s="13"/>
    </row>
    <row r="12539" spans="1:6">
      <c r="A12539" s="112"/>
      <c r="B12539" s="12"/>
      <c r="C12539" s="13"/>
      <c r="D12539" s="13"/>
      <c r="E12539" s="13"/>
      <c r="F12539" s="13"/>
    </row>
    <row r="12540" spans="1:6">
      <c r="A12540" s="112"/>
      <c r="B12540" s="12"/>
      <c r="C12540" s="13"/>
      <c r="D12540" s="13"/>
      <c r="E12540" s="13"/>
      <c r="F12540" s="13"/>
    </row>
    <row r="12541" spans="1:6">
      <c r="A12541" s="112"/>
      <c r="B12541" s="12"/>
      <c r="C12541" s="13"/>
      <c r="D12541" s="13"/>
      <c r="E12541" s="13"/>
      <c r="F12541" s="13"/>
    </row>
    <row r="12542" spans="1:6">
      <c r="A12542" s="112"/>
      <c r="B12542" s="12"/>
      <c r="C12542" s="13"/>
      <c r="D12542" s="13"/>
      <c r="E12542" s="13"/>
      <c r="F12542" s="13"/>
    </row>
    <row r="12543" spans="1:6">
      <c r="A12543" s="112"/>
      <c r="B12543" s="12"/>
      <c r="C12543" s="13"/>
      <c r="D12543" s="13"/>
      <c r="E12543" s="13"/>
      <c r="F12543" s="13"/>
    </row>
    <row r="12544" spans="1:6">
      <c r="A12544" s="112"/>
      <c r="B12544" s="12"/>
      <c r="C12544" s="13"/>
      <c r="D12544" s="13"/>
      <c r="E12544" s="13"/>
      <c r="F12544" s="13"/>
    </row>
    <row r="12545" spans="1:6">
      <c r="A12545" s="112"/>
      <c r="B12545" s="12"/>
      <c r="C12545" s="13"/>
      <c r="D12545" s="13"/>
      <c r="E12545" s="13"/>
      <c r="F12545" s="13"/>
    </row>
    <row r="12546" spans="1:6">
      <c r="A12546" s="112"/>
      <c r="B12546" s="12"/>
      <c r="C12546" s="13"/>
      <c r="D12546" s="13"/>
      <c r="E12546" s="13"/>
      <c r="F12546" s="13"/>
    </row>
    <row r="12547" spans="1:6">
      <c r="A12547" s="112"/>
      <c r="B12547" s="12"/>
      <c r="C12547" s="13"/>
      <c r="D12547" s="13"/>
      <c r="E12547" s="13"/>
      <c r="F12547" s="13"/>
    </row>
    <row r="12548" spans="1:6">
      <c r="A12548" s="112"/>
      <c r="B12548" s="12"/>
      <c r="C12548" s="13"/>
      <c r="D12548" s="13"/>
      <c r="E12548" s="13"/>
      <c r="F12548" s="13"/>
    </row>
    <row r="12549" spans="1:6">
      <c r="A12549" s="112"/>
      <c r="B12549" s="12"/>
      <c r="C12549" s="13"/>
      <c r="D12549" s="13"/>
      <c r="E12549" s="13"/>
      <c r="F12549" s="13"/>
    </row>
    <row r="12550" spans="1:6">
      <c r="A12550" s="112"/>
      <c r="B12550" s="12"/>
      <c r="C12550" s="13"/>
      <c r="D12550" s="13"/>
      <c r="E12550" s="13"/>
      <c r="F12550" s="13"/>
    </row>
    <row r="12551" spans="1:6">
      <c r="A12551" s="112"/>
      <c r="B12551" s="12"/>
      <c r="C12551" s="13"/>
      <c r="D12551" s="13"/>
      <c r="E12551" s="13"/>
      <c r="F12551" s="13"/>
    </row>
    <row r="12552" spans="1:6">
      <c r="A12552" s="112"/>
      <c r="B12552" s="12"/>
      <c r="C12552" s="13"/>
      <c r="D12552" s="13"/>
      <c r="E12552" s="13"/>
      <c r="F12552" s="13"/>
    </row>
    <row r="12553" spans="1:6">
      <c r="A12553" s="112"/>
      <c r="B12553" s="12"/>
      <c r="C12553" s="13"/>
      <c r="D12553" s="13"/>
      <c r="E12553" s="13"/>
      <c r="F12553" s="13"/>
    </row>
    <row r="12554" spans="1:6">
      <c r="A12554" s="112"/>
      <c r="B12554" s="12"/>
      <c r="C12554" s="13"/>
      <c r="D12554" s="13"/>
      <c r="E12554" s="13"/>
      <c r="F12554" s="13"/>
    </row>
    <row r="12555" spans="1:6">
      <c r="A12555" s="112"/>
      <c r="B12555" s="12"/>
      <c r="C12555" s="13"/>
      <c r="D12555" s="13"/>
      <c r="E12555" s="13"/>
      <c r="F12555" s="13"/>
    </row>
    <row r="12556" spans="1:6">
      <c r="A12556" s="112"/>
      <c r="B12556" s="12"/>
      <c r="C12556" s="13"/>
      <c r="D12556" s="13"/>
      <c r="E12556" s="13"/>
      <c r="F12556" s="13"/>
    </row>
    <row r="12557" spans="1:6">
      <c r="A12557" s="112"/>
      <c r="B12557" s="12"/>
      <c r="C12557" s="13"/>
      <c r="D12557" s="13"/>
      <c r="E12557" s="13"/>
      <c r="F12557" s="13"/>
    </row>
    <row r="12558" spans="1:6">
      <c r="A12558" s="112"/>
      <c r="B12558" s="12"/>
      <c r="C12558" s="13"/>
      <c r="D12558" s="13"/>
      <c r="E12558" s="13"/>
      <c r="F12558" s="13"/>
    </row>
    <row r="12559" spans="1:6">
      <c r="A12559" s="112"/>
      <c r="B12559" s="12"/>
      <c r="C12559" s="13"/>
      <c r="D12559" s="13"/>
      <c r="E12559" s="13"/>
      <c r="F12559" s="13"/>
    </row>
    <row r="12560" spans="1:6">
      <c r="A12560" s="112"/>
      <c r="B12560" s="12"/>
      <c r="C12560" s="13"/>
      <c r="D12560" s="13"/>
      <c r="E12560" s="13"/>
      <c r="F12560" s="13"/>
    </row>
    <row r="12561" spans="1:6">
      <c r="A12561" s="112"/>
      <c r="B12561" s="12"/>
      <c r="C12561" s="13"/>
      <c r="D12561" s="13"/>
      <c r="E12561" s="13"/>
      <c r="F12561" s="13"/>
    </row>
    <row r="12562" spans="1:6">
      <c r="A12562" s="112"/>
      <c r="B12562" s="12"/>
      <c r="C12562" s="13"/>
      <c r="D12562" s="13"/>
      <c r="E12562" s="13"/>
      <c r="F12562" s="13"/>
    </row>
    <row r="12563" spans="1:6">
      <c r="A12563" s="112"/>
      <c r="B12563" s="12"/>
      <c r="C12563" s="13"/>
      <c r="D12563" s="13"/>
      <c r="E12563" s="13"/>
      <c r="F12563" s="13"/>
    </row>
    <row r="12564" spans="1:6">
      <c r="A12564" s="112"/>
      <c r="B12564" s="12"/>
      <c r="C12564" s="13"/>
      <c r="D12564" s="13"/>
      <c r="E12564" s="13"/>
      <c r="F12564" s="13"/>
    </row>
    <row r="12565" spans="1:6">
      <c r="A12565" s="112"/>
      <c r="B12565" s="12"/>
      <c r="C12565" s="13"/>
      <c r="D12565" s="13"/>
      <c r="E12565" s="13"/>
      <c r="F12565" s="13"/>
    </row>
    <row r="12566" spans="1:6">
      <c r="A12566" s="112"/>
      <c r="B12566" s="12"/>
      <c r="C12566" s="13"/>
      <c r="D12566" s="13"/>
      <c r="E12566" s="13"/>
      <c r="F12566" s="13"/>
    </row>
    <row r="12567" spans="1:6">
      <c r="A12567" s="112"/>
      <c r="B12567" s="12"/>
      <c r="C12567" s="13"/>
      <c r="D12567" s="13"/>
      <c r="E12567" s="13"/>
      <c r="F12567" s="13"/>
    </row>
    <row r="12568" spans="1:6">
      <c r="A12568" s="112"/>
      <c r="B12568" s="12"/>
      <c r="C12568" s="13"/>
      <c r="D12568" s="13"/>
      <c r="E12568" s="13"/>
      <c r="F12568" s="13"/>
    </row>
    <row r="12569" spans="1:6">
      <c r="A12569" s="112"/>
      <c r="B12569" s="12"/>
      <c r="C12569" s="13"/>
      <c r="D12569" s="13"/>
      <c r="E12569" s="13"/>
      <c r="F12569" s="13"/>
    </row>
    <row r="12570" spans="1:6">
      <c r="A12570" s="112"/>
      <c r="B12570" s="12"/>
      <c r="C12570" s="13"/>
      <c r="D12570" s="13"/>
      <c r="E12570" s="13"/>
      <c r="F12570" s="13"/>
    </row>
    <row r="12571" spans="1:6">
      <c r="A12571" s="112"/>
      <c r="B12571" s="12"/>
      <c r="C12571" s="13"/>
      <c r="D12571" s="13"/>
      <c r="E12571" s="13"/>
      <c r="F12571" s="13"/>
    </row>
    <row r="12572" spans="1:6">
      <c r="A12572" s="112"/>
      <c r="B12572" s="12"/>
      <c r="C12572" s="13"/>
      <c r="D12572" s="13"/>
      <c r="E12572" s="13"/>
      <c r="F12572" s="13"/>
    </row>
    <row r="12573" spans="1:6">
      <c r="A12573" s="112"/>
      <c r="B12573" s="12"/>
      <c r="C12573" s="13"/>
      <c r="D12573" s="13"/>
      <c r="E12573" s="13"/>
      <c r="F12573" s="13"/>
    </row>
    <row r="12574" spans="1:6">
      <c r="A12574" s="112"/>
      <c r="B12574" s="12"/>
      <c r="C12574" s="13"/>
      <c r="D12574" s="13"/>
      <c r="E12574" s="13"/>
      <c r="F12574" s="13"/>
    </row>
    <row r="12575" spans="1:6">
      <c r="A12575" s="112"/>
      <c r="B12575" s="12"/>
      <c r="C12575" s="13"/>
      <c r="D12575" s="13"/>
      <c r="E12575" s="13"/>
      <c r="F12575" s="13"/>
    </row>
    <row r="12576" spans="1:6">
      <c r="A12576" s="112"/>
      <c r="B12576" s="12"/>
      <c r="C12576" s="13"/>
      <c r="D12576" s="13"/>
      <c r="E12576" s="13"/>
      <c r="F12576" s="13"/>
    </row>
    <row r="12577" spans="1:6">
      <c r="A12577" s="112"/>
      <c r="B12577" s="12"/>
      <c r="C12577" s="13"/>
      <c r="D12577" s="13"/>
      <c r="E12577" s="13"/>
      <c r="F12577" s="13"/>
    </row>
    <row r="12578" spans="1:6">
      <c r="A12578" s="112"/>
      <c r="B12578" s="12"/>
      <c r="C12578" s="13"/>
      <c r="D12578" s="13"/>
      <c r="E12578" s="13"/>
      <c r="F12578" s="13"/>
    </row>
    <row r="12579" spans="1:6">
      <c r="A12579" s="112"/>
      <c r="B12579" s="12"/>
      <c r="C12579" s="13"/>
      <c r="D12579" s="13"/>
      <c r="E12579" s="13"/>
      <c r="F12579" s="13"/>
    </row>
    <row r="12580" spans="1:6">
      <c r="A12580" s="112"/>
      <c r="B12580" s="12"/>
      <c r="C12580" s="13"/>
      <c r="D12580" s="13"/>
      <c r="E12580" s="13"/>
      <c r="F12580" s="13"/>
    </row>
    <row r="12581" spans="1:6">
      <c r="A12581" s="112"/>
      <c r="B12581" s="12"/>
      <c r="C12581" s="13"/>
      <c r="D12581" s="13"/>
      <c r="E12581" s="13"/>
      <c r="F12581" s="13"/>
    </row>
    <row r="12582" spans="1:6">
      <c r="A12582" s="112"/>
      <c r="B12582" s="12"/>
      <c r="C12582" s="13"/>
      <c r="D12582" s="13"/>
      <c r="E12582" s="13"/>
      <c r="F12582" s="13"/>
    </row>
    <row r="12583" spans="1:6">
      <c r="A12583" s="112"/>
      <c r="B12583" s="12"/>
      <c r="C12583" s="13"/>
      <c r="D12583" s="13"/>
      <c r="E12583" s="13"/>
      <c r="F12583" s="13"/>
    </row>
    <row r="12584" spans="1:6">
      <c r="A12584" s="112"/>
      <c r="B12584" s="12"/>
      <c r="C12584" s="13"/>
      <c r="D12584" s="13"/>
      <c r="E12584" s="13"/>
      <c r="F12584" s="13"/>
    </row>
    <row r="12585" spans="1:6">
      <c r="A12585" s="112"/>
      <c r="B12585" s="12"/>
      <c r="C12585" s="13"/>
      <c r="D12585" s="13"/>
      <c r="E12585" s="13"/>
      <c r="F12585" s="13"/>
    </row>
    <row r="12586" spans="1:6">
      <c r="A12586" s="112"/>
      <c r="B12586" s="12"/>
      <c r="C12586" s="13"/>
      <c r="D12586" s="13"/>
      <c r="E12586" s="13"/>
      <c r="F12586" s="13"/>
    </row>
    <row r="12587" spans="1:6">
      <c r="A12587" s="112"/>
      <c r="B12587" s="12"/>
      <c r="C12587" s="13"/>
      <c r="D12587" s="13"/>
      <c r="E12587" s="13"/>
      <c r="F12587" s="13"/>
    </row>
    <row r="12588" spans="1:6">
      <c r="A12588" s="112"/>
      <c r="B12588" s="12"/>
      <c r="C12588" s="13"/>
      <c r="D12588" s="13"/>
      <c r="E12588" s="13"/>
      <c r="F12588" s="13"/>
    </row>
    <row r="12589" spans="1:6">
      <c r="A12589" s="112"/>
      <c r="B12589" s="12"/>
      <c r="C12589" s="13"/>
      <c r="D12589" s="13"/>
      <c r="E12589" s="13"/>
      <c r="F12589" s="13"/>
    </row>
    <row r="12590" spans="1:6">
      <c r="A12590" s="112"/>
      <c r="B12590" s="12"/>
      <c r="C12590" s="13"/>
      <c r="D12590" s="13"/>
      <c r="E12590" s="13"/>
      <c r="F12590" s="13"/>
    </row>
    <row r="12591" spans="1:6">
      <c r="A12591" s="112"/>
      <c r="B12591" s="12"/>
      <c r="C12591" s="13"/>
      <c r="D12591" s="13"/>
      <c r="E12591" s="13"/>
      <c r="F12591" s="13"/>
    </row>
    <row r="12592" spans="1:6">
      <c r="A12592" s="112"/>
      <c r="B12592" s="12"/>
      <c r="C12592" s="13"/>
      <c r="D12592" s="13"/>
      <c r="E12592" s="13"/>
      <c r="F12592" s="13"/>
    </row>
    <row r="12593" spans="1:6">
      <c r="A12593" s="112"/>
      <c r="B12593" s="12"/>
      <c r="C12593" s="13"/>
      <c r="D12593" s="13"/>
      <c r="E12593" s="13"/>
      <c r="F12593" s="13"/>
    </row>
    <row r="12594" spans="1:6">
      <c r="A12594" s="112"/>
      <c r="B12594" s="12"/>
      <c r="C12594" s="13"/>
      <c r="D12594" s="13"/>
      <c r="E12594" s="13"/>
      <c r="F12594" s="13"/>
    </row>
    <row r="12595" spans="1:6">
      <c r="A12595" s="112"/>
      <c r="B12595" s="12"/>
      <c r="C12595" s="13"/>
      <c r="D12595" s="13"/>
      <c r="E12595" s="13"/>
      <c r="F12595" s="13"/>
    </row>
    <row r="12596" spans="1:6">
      <c r="A12596" s="112"/>
      <c r="B12596" s="12"/>
      <c r="C12596" s="13"/>
      <c r="D12596" s="13"/>
      <c r="E12596" s="13"/>
      <c r="F12596" s="13"/>
    </row>
    <row r="12597" spans="1:6">
      <c r="A12597" s="112"/>
      <c r="B12597" s="12"/>
      <c r="C12597" s="13"/>
      <c r="D12597" s="13"/>
      <c r="E12597" s="13"/>
      <c r="F12597" s="13"/>
    </row>
    <row r="12598" spans="1:6">
      <c r="A12598" s="112"/>
      <c r="B12598" s="12"/>
      <c r="C12598" s="13"/>
      <c r="D12598" s="13"/>
      <c r="E12598" s="13"/>
      <c r="F12598" s="13"/>
    </row>
    <row r="12599" spans="1:6">
      <c r="A12599" s="112"/>
      <c r="B12599" s="12"/>
      <c r="C12599" s="13"/>
      <c r="D12599" s="13"/>
      <c r="E12599" s="13"/>
      <c r="F12599" s="13"/>
    </row>
    <row r="12600" spans="1:6">
      <c r="A12600" s="112"/>
      <c r="B12600" s="12"/>
      <c r="C12600" s="13"/>
      <c r="D12600" s="13"/>
      <c r="E12600" s="13"/>
      <c r="F12600" s="13"/>
    </row>
    <row r="12601" spans="1:6">
      <c r="A12601" s="112"/>
      <c r="B12601" s="12"/>
      <c r="C12601" s="13"/>
      <c r="D12601" s="13"/>
      <c r="E12601" s="13"/>
      <c r="F12601" s="13"/>
    </row>
    <row r="12602" spans="1:6">
      <c r="A12602" s="112"/>
      <c r="B12602" s="12"/>
      <c r="C12602" s="13"/>
      <c r="D12602" s="13"/>
      <c r="E12602" s="13"/>
      <c r="F12602" s="13"/>
    </row>
    <row r="12603" spans="1:6">
      <c r="A12603" s="112"/>
      <c r="B12603" s="12"/>
      <c r="C12603" s="13"/>
      <c r="D12603" s="13"/>
      <c r="E12603" s="13"/>
      <c r="F12603" s="13"/>
    </row>
    <row r="12604" spans="1:6">
      <c r="A12604" s="112"/>
      <c r="B12604" s="12"/>
      <c r="C12604" s="13"/>
      <c r="D12604" s="13"/>
      <c r="E12604" s="13"/>
      <c r="F12604" s="13"/>
    </row>
    <row r="12605" spans="1:6">
      <c r="A12605" s="112"/>
      <c r="B12605" s="12"/>
      <c r="C12605" s="13"/>
      <c r="D12605" s="13"/>
      <c r="E12605" s="13"/>
      <c r="F12605" s="13"/>
    </row>
    <row r="12606" spans="1:6">
      <c r="A12606" s="112"/>
      <c r="B12606" s="12"/>
      <c r="C12606" s="13"/>
      <c r="D12606" s="13"/>
      <c r="E12606" s="13"/>
      <c r="F12606" s="13"/>
    </row>
    <row r="12607" spans="1:6">
      <c r="A12607" s="112"/>
      <c r="B12607" s="12"/>
      <c r="C12607" s="13"/>
      <c r="D12607" s="13"/>
      <c r="E12607" s="13"/>
      <c r="F12607" s="13"/>
    </row>
    <row r="12608" spans="1:6">
      <c r="A12608" s="112"/>
      <c r="B12608" s="12"/>
      <c r="C12608" s="13"/>
      <c r="D12608" s="13"/>
      <c r="E12608" s="13"/>
      <c r="F12608" s="13"/>
    </row>
    <row r="12609" spans="1:6">
      <c r="A12609" s="112"/>
      <c r="B12609" s="12"/>
      <c r="C12609" s="13"/>
      <c r="D12609" s="13"/>
      <c r="E12609" s="13"/>
      <c r="F12609" s="13"/>
    </row>
    <row r="12610" spans="1:6">
      <c r="A12610" s="112"/>
      <c r="B12610" s="12"/>
      <c r="C12610" s="13"/>
      <c r="D12610" s="13"/>
      <c r="E12610" s="13"/>
      <c r="F12610" s="13"/>
    </row>
    <row r="12611" spans="1:6">
      <c r="A12611" s="112"/>
      <c r="B12611" s="12"/>
      <c r="C12611" s="13"/>
      <c r="D12611" s="13"/>
      <c r="E12611" s="13"/>
      <c r="F12611" s="13"/>
    </row>
    <row r="12612" spans="1:6">
      <c r="A12612" s="112"/>
      <c r="B12612" s="12"/>
      <c r="C12612" s="13"/>
      <c r="D12612" s="13"/>
      <c r="E12612" s="13"/>
      <c r="F12612" s="13"/>
    </row>
    <row r="12613" spans="1:6">
      <c r="A12613" s="112"/>
      <c r="B12613" s="12"/>
      <c r="C12613" s="13"/>
      <c r="D12613" s="13"/>
      <c r="E12613" s="13"/>
      <c r="F12613" s="13"/>
    </row>
    <row r="12614" spans="1:6">
      <c r="A12614" s="112"/>
      <c r="B12614" s="12"/>
      <c r="C12614" s="13"/>
      <c r="D12614" s="13"/>
      <c r="E12614" s="13"/>
      <c r="F12614" s="13"/>
    </row>
    <row r="12615" spans="1:6">
      <c r="A12615" s="112"/>
      <c r="B12615" s="12"/>
      <c r="C12615" s="13"/>
      <c r="D12615" s="13"/>
      <c r="E12615" s="13"/>
      <c r="F12615" s="13"/>
    </row>
    <row r="12616" spans="1:6">
      <c r="A12616" s="112"/>
      <c r="B12616" s="12"/>
      <c r="C12616" s="13"/>
      <c r="D12616" s="13"/>
      <c r="E12616" s="13"/>
      <c r="F12616" s="13"/>
    </row>
    <row r="12617" spans="1:6">
      <c r="A12617" s="112"/>
      <c r="B12617" s="12"/>
      <c r="C12617" s="13"/>
      <c r="D12617" s="13"/>
      <c r="E12617" s="13"/>
      <c r="F12617" s="13"/>
    </row>
    <row r="12618" spans="1:6">
      <c r="A12618" s="112"/>
      <c r="B12618" s="12"/>
      <c r="C12618" s="13"/>
      <c r="D12618" s="13"/>
      <c r="E12618" s="13"/>
      <c r="F12618" s="13"/>
    </row>
    <row r="12619" spans="1:6">
      <c r="A12619" s="112"/>
      <c r="B12619" s="12"/>
      <c r="C12619" s="13"/>
      <c r="D12619" s="13"/>
      <c r="E12619" s="13"/>
      <c r="F12619" s="13"/>
    </row>
    <row r="12620" spans="1:6">
      <c r="A12620" s="112"/>
      <c r="B12620" s="12"/>
      <c r="C12620" s="13"/>
      <c r="D12620" s="13"/>
      <c r="E12620" s="13"/>
      <c r="F12620" s="13"/>
    </row>
    <row r="12621" spans="1:6">
      <c r="A12621" s="112"/>
      <c r="B12621" s="12"/>
      <c r="C12621" s="13"/>
      <c r="D12621" s="13"/>
      <c r="E12621" s="13"/>
      <c r="F12621" s="13"/>
    </row>
    <row r="12622" spans="1:6">
      <c r="A12622" s="112"/>
      <c r="B12622" s="12"/>
      <c r="C12622" s="13"/>
      <c r="D12622" s="13"/>
      <c r="E12622" s="13"/>
      <c r="F12622" s="13"/>
    </row>
    <row r="12623" spans="1:6">
      <c r="A12623" s="112"/>
      <c r="B12623" s="12"/>
      <c r="C12623" s="13"/>
      <c r="D12623" s="13"/>
      <c r="E12623" s="13"/>
      <c r="F12623" s="13"/>
    </row>
    <row r="12624" spans="1:6">
      <c r="A12624" s="112"/>
      <c r="B12624" s="12"/>
      <c r="C12624" s="13"/>
      <c r="D12624" s="13"/>
      <c r="E12624" s="13"/>
      <c r="F12624" s="13"/>
    </row>
    <row r="12625" spans="1:6">
      <c r="A12625" s="112"/>
      <c r="B12625" s="12"/>
      <c r="C12625" s="13"/>
      <c r="D12625" s="13"/>
      <c r="E12625" s="13"/>
      <c r="F12625" s="13"/>
    </row>
    <row r="12626" spans="1:6">
      <c r="A12626" s="112"/>
      <c r="B12626" s="12"/>
      <c r="C12626" s="13"/>
      <c r="D12626" s="13"/>
      <c r="E12626" s="13"/>
      <c r="F12626" s="13"/>
    </row>
    <row r="12627" spans="1:6">
      <c r="A12627" s="112"/>
      <c r="B12627" s="12"/>
      <c r="C12627" s="13"/>
      <c r="D12627" s="13"/>
      <c r="E12627" s="13"/>
      <c r="F12627" s="13"/>
    </row>
    <row r="12628" spans="1:6">
      <c r="A12628" s="112"/>
      <c r="B12628" s="12"/>
      <c r="C12628" s="13"/>
      <c r="D12628" s="13"/>
      <c r="E12628" s="13"/>
      <c r="F12628" s="13"/>
    </row>
    <row r="12629" spans="1:6">
      <c r="A12629" s="112"/>
      <c r="B12629" s="12"/>
      <c r="C12629" s="13"/>
      <c r="D12629" s="13"/>
      <c r="E12629" s="13"/>
      <c r="F12629" s="13"/>
    </row>
    <row r="12630" spans="1:6">
      <c r="A12630" s="112"/>
      <c r="B12630" s="12"/>
      <c r="C12630" s="13"/>
      <c r="D12630" s="13"/>
      <c r="E12630" s="13"/>
      <c r="F12630" s="13"/>
    </row>
    <row r="12631" spans="1:6">
      <c r="A12631" s="112"/>
      <c r="B12631" s="12"/>
      <c r="C12631" s="13"/>
      <c r="D12631" s="13"/>
      <c r="E12631" s="13"/>
      <c r="F12631" s="13"/>
    </row>
    <row r="12632" spans="1:6">
      <c r="A12632" s="112"/>
      <c r="B12632" s="12"/>
      <c r="C12632" s="13"/>
      <c r="D12632" s="13"/>
      <c r="E12632" s="13"/>
      <c r="F12632" s="13"/>
    </row>
    <row r="12633" spans="1:6">
      <c r="A12633" s="112"/>
      <c r="B12633" s="12"/>
      <c r="C12633" s="13"/>
      <c r="D12633" s="13"/>
      <c r="E12633" s="13"/>
      <c r="F12633" s="13"/>
    </row>
    <row r="12634" spans="1:6">
      <c r="A12634" s="112"/>
      <c r="B12634" s="12"/>
      <c r="C12634" s="13"/>
      <c r="D12634" s="13"/>
      <c r="E12634" s="13"/>
      <c r="F12634" s="13"/>
    </row>
    <row r="12635" spans="1:6">
      <c r="A12635" s="112"/>
      <c r="B12635" s="12"/>
      <c r="C12635" s="13"/>
      <c r="D12635" s="13"/>
      <c r="E12635" s="13"/>
      <c r="F12635" s="13"/>
    </row>
    <row r="12636" spans="1:6">
      <c r="A12636" s="112"/>
      <c r="B12636" s="12"/>
      <c r="C12636" s="13"/>
      <c r="D12636" s="13"/>
      <c r="E12636" s="13"/>
      <c r="F12636" s="13"/>
    </row>
    <row r="12637" spans="1:6">
      <c r="A12637" s="112"/>
      <c r="B12637" s="12"/>
      <c r="C12637" s="13"/>
      <c r="D12637" s="13"/>
      <c r="E12637" s="13"/>
      <c r="F12637" s="13"/>
    </row>
    <row r="12638" spans="1:6">
      <c r="A12638" s="112"/>
      <c r="B12638" s="12"/>
      <c r="C12638" s="13"/>
      <c r="D12638" s="13"/>
      <c r="E12638" s="13"/>
      <c r="F12638" s="13"/>
    </row>
    <row r="12639" spans="1:6">
      <c r="A12639" s="112"/>
      <c r="B12639" s="12"/>
      <c r="C12639" s="13"/>
      <c r="D12639" s="13"/>
      <c r="E12639" s="13"/>
      <c r="F12639" s="13"/>
    </row>
    <row r="12640" spans="1:6">
      <c r="A12640" s="112"/>
      <c r="B12640" s="12"/>
      <c r="C12640" s="13"/>
      <c r="D12640" s="13"/>
      <c r="E12640" s="13"/>
      <c r="F12640" s="13"/>
    </row>
    <row r="12641" spans="1:6">
      <c r="A12641" s="112"/>
      <c r="B12641" s="12"/>
      <c r="C12641" s="13"/>
      <c r="D12641" s="13"/>
      <c r="E12641" s="13"/>
      <c r="F12641" s="13"/>
    </row>
    <row r="12642" spans="1:6">
      <c r="A12642" s="112"/>
      <c r="B12642" s="12"/>
      <c r="C12642" s="13"/>
      <c r="D12642" s="13"/>
      <c r="E12642" s="13"/>
      <c r="F12642" s="13"/>
    </row>
    <row r="12643" spans="1:6">
      <c r="A12643" s="112"/>
      <c r="B12643" s="12"/>
      <c r="C12643" s="13"/>
      <c r="D12643" s="13"/>
      <c r="E12643" s="13"/>
      <c r="F12643" s="13"/>
    </row>
    <row r="12644" spans="1:6">
      <c r="A12644" s="112"/>
      <c r="B12644" s="12"/>
      <c r="C12644" s="13"/>
      <c r="D12644" s="13"/>
      <c r="E12644" s="13"/>
      <c r="F12644" s="13"/>
    </row>
    <row r="12645" spans="1:6">
      <c r="A12645" s="112"/>
      <c r="B12645" s="12"/>
      <c r="C12645" s="13"/>
      <c r="D12645" s="13"/>
      <c r="E12645" s="13"/>
      <c r="F12645" s="13"/>
    </row>
    <row r="12646" spans="1:6">
      <c r="A12646" s="112"/>
      <c r="B12646" s="12"/>
      <c r="C12646" s="13"/>
      <c r="D12646" s="13"/>
      <c r="E12646" s="13"/>
      <c r="F12646" s="13"/>
    </row>
    <row r="12647" spans="1:6">
      <c r="A12647" s="112"/>
      <c r="B12647" s="12"/>
      <c r="C12647" s="13"/>
      <c r="D12647" s="13"/>
      <c r="E12647" s="13"/>
      <c r="F12647" s="13"/>
    </row>
    <row r="12648" spans="1:6">
      <c r="A12648" s="112"/>
      <c r="B12648" s="12"/>
      <c r="C12648" s="13"/>
      <c r="D12648" s="13"/>
      <c r="E12648" s="13"/>
      <c r="F12648" s="13"/>
    </row>
    <row r="12649" spans="1:6">
      <c r="A12649" s="112"/>
      <c r="B12649" s="12"/>
      <c r="C12649" s="13"/>
      <c r="D12649" s="13"/>
      <c r="E12649" s="13"/>
      <c r="F12649" s="13"/>
    </row>
    <row r="12650" spans="1:6">
      <c r="A12650" s="112"/>
      <c r="B12650" s="12"/>
      <c r="C12650" s="13"/>
      <c r="D12650" s="13"/>
      <c r="E12650" s="13"/>
      <c r="F12650" s="13"/>
    </row>
    <row r="12651" spans="1:6">
      <c r="A12651" s="112"/>
      <c r="B12651" s="12"/>
      <c r="C12651" s="13"/>
      <c r="D12651" s="13"/>
      <c r="E12651" s="13"/>
      <c r="F12651" s="13"/>
    </row>
    <row r="12652" spans="1:6">
      <c r="A12652" s="112"/>
      <c r="B12652" s="12"/>
      <c r="C12652" s="13"/>
      <c r="D12652" s="13"/>
      <c r="E12652" s="13"/>
      <c r="F12652" s="13"/>
    </row>
    <row r="12653" spans="1:6">
      <c r="A12653" s="112"/>
      <c r="B12653" s="12"/>
      <c r="C12653" s="13"/>
      <c r="D12653" s="13"/>
      <c r="E12653" s="13"/>
      <c r="F12653" s="13"/>
    </row>
    <row r="12654" spans="1:6">
      <c r="A12654" s="112"/>
      <c r="B12654" s="12"/>
      <c r="C12654" s="13"/>
      <c r="D12654" s="13"/>
      <c r="E12654" s="13"/>
      <c r="F12654" s="13"/>
    </row>
    <row r="12655" spans="1:6">
      <c r="A12655" s="112"/>
      <c r="B12655" s="12"/>
      <c r="C12655" s="13"/>
      <c r="D12655" s="13"/>
      <c r="E12655" s="13"/>
      <c r="F12655" s="13"/>
    </row>
    <row r="12656" spans="1:6">
      <c r="A12656" s="112"/>
      <c r="B12656" s="12"/>
      <c r="C12656" s="13"/>
      <c r="D12656" s="13"/>
      <c r="E12656" s="13"/>
      <c r="F12656" s="13"/>
    </row>
    <row r="12657" spans="1:6">
      <c r="A12657" s="112"/>
      <c r="B12657" s="12"/>
      <c r="C12657" s="13"/>
      <c r="D12657" s="13"/>
      <c r="E12657" s="13"/>
      <c r="F12657" s="13"/>
    </row>
    <row r="12658" spans="1:6">
      <c r="A12658" s="112"/>
      <c r="B12658" s="12"/>
      <c r="C12658" s="13"/>
      <c r="D12658" s="13"/>
      <c r="E12658" s="13"/>
      <c r="F12658" s="13"/>
    </row>
    <row r="12659" spans="1:6">
      <c r="A12659" s="112"/>
      <c r="B12659" s="12"/>
      <c r="C12659" s="13"/>
      <c r="D12659" s="13"/>
      <c r="E12659" s="13"/>
      <c r="F12659" s="13"/>
    </row>
    <row r="12660" spans="1:6">
      <c r="A12660" s="112"/>
      <c r="B12660" s="12"/>
      <c r="C12660" s="13"/>
      <c r="D12660" s="13"/>
      <c r="E12660" s="13"/>
      <c r="F12660" s="13"/>
    </row>
    <row r="12661" spans="1:6">
      <c r="A12661" s="112"/>
      <c r="B12661" s="12"/>
      <c r="C12661" s="13"/>
      <c r="D12661" s="13"/>
      <c r="E12661" s="13"/>
      <c r="F12661" s="13"/>
    </row>
    <row r="12662" spans="1:6">
      <c r="A12662" s="112"/>
      <c r="B12662" s="12"/>
      <c r="C12662" s="13"/>
      <c r="D12662" s="13"/>
      <c r="E12662" s="13"/>
      <c r="F12662" s="13"/>
    </row>
    <row r="12663" spans="1:6">
      <c r="A12663" s="112"/>
      <c r="B12663" s="12"/>
      <c r="C12663" s="13"/>
      <c r="D12663" s="13"/>
      <c r="E12663" s="13"/>
      <c r="F12663" s="13"/>
    </row>
    <row r="12664" spans="1:6">
      <c r="A12664" s="112"/>
      <c r="B12664" s="12"/>
      <c r="C12664" s="13"/>
      <c r="D12664" s="13"/>
      <c r="E12664" s="13"/>
      <c r="F12664" s="13"/>
    </row>
    <row r="12665" spans="1:6">
      <c r="A12665" s="112"/>
      <c r="B12665" s="12"/>
      <c r="C12665" s="13"/>
      <c r="D12665" s="13"/>
      <c r="E12665" s="13"/>
      <c r="F12665" s="13"/>
    </row>
    <row r="12666" spans="1:6">
      <c r="A12666" s="112"/>
      <c r="B12666" s="12"/>
      <c r="C12666" s="13"/>
      <c r="D12666" s="13"/>
      <c r="E12666" s="13"/>
      <c r="F12666" s="13"/>
    </row>
    <row r="12667" spans="1:6">
      <c r="A12667" s="112"/>
      <c r="B12667" s="12"/>
      <c r="C12667" s="13"/>
      <c r="D12667" s="13"/>
      <c r="E12667" s="13"/>
      <c r="F12667" s="13"/>
    </row>
    <row r="12668" spans="1:6">
      <c r="A12668" s="112"/>
      <c r="B12668" s="12"/>
      <c r="C12668" s="13"/>
      <c r="D12668" s="13"/>
      <c r="E12668" s="13"/>
      <c r="F12668" s="13"/>
    </row>
    <row r="12669" spans="1:6">
      <c r="A12669" s="112"/>
      <c r="B12669" s="12"/>
      <c r="C12669" s="13"/>
      <c r="D12669" s="13"/>
      <c r="E12669" s="13"/>
      <c r="F12669" s="13"/>
    </row>
    <row r="12670" spans="1:6">
      <c r="A12670" s="112"/>
      <c r="B12670" s="12"/>
      <c r="C12670" s="13"/>
      <c r="D12670" s="13"/>
      <c r="E12670" s="13"/>
      <c r="F12670" s="13"/>
    </row>
    <row r="12671" spans="1:6">
      <c r="A12671" s="112"/>
      <c r="B12671" s="12"/>
      <c r="C12671" s="13"/>
      <c r="D12671" s="13"/>
      <c r="E12671" s="13"/>
      <c r="F12671" s="13"/>
    </row>
    <row r="12672" spans="1:6">
      <c r="A12672" s="112"/>
      <c r="B12672" s="12"/>
      <c r="C12672" s="13"/>
      <c r="D12672" s="13"/>
      <c r="E12672" s="13"/>
      <c r="F12672" s="13"/>
    </row>
    <row r="12673" spans="1:6">
      <c r="A12673" s="112"/>
      <c r="B12673" s="12"/>
      <c r="C12673" s="13"/>
      <c r="D12673" s="13"/>
      <c r="E12673" s="13"/>
      <c r="F12673" s="13"/>
    </row>
    <row r="12674" spans="1:6">
      <c r="A12674" s="112"/>
      <c r="B12674" s="12"/>
      <c r="C12674" s="13"/>
      <c r="D12674" s="13"/>
      <c r="E12674" s="13"/>
      <c r="F12674" s="13"/>
    </row>
    <row r="12675" spans="1:6">
      <c r="A12675" s="112"/>
      <c r="B12675" s="12"/>
      <c r="C12675" s="13"/>
      <c r="D12675" s="13"/>
      <c r="E12675" s="13"/>
      <c r="F12675" s="13"/>
    </row>
    <row r="12676" spans="1:6">
      <c r="A12676" s="112"/>
      <c r="B12676" s="12"/>
      <c r="C12676" s="13"/>
      <c r="D12676" s="13"/>
      <c r="E12676" s="13"/>
      <c r="F12676" s="13"/>
    </row>
    <row r="12677" spans="1:6">
      <c r="A12677" s="112"/>
      <c r="B12677" s="12"/>
      <c r="C12677" s="13"/>
      <c r="D12677" s="13"/>
      <c r="E12677" s="13"/>
      <c r="F12677" s="13"/>
    </row>
    <row r="12678" spans="1:6">
      <c r="A12678" s="112"/>
      <c r="B12678" s="12"/>
      <c r="C12678" s="13"/>
      <c r="D12678" s="13"/>
      <c r="E12678" s="13"/>
      <c r="F12678" s="13"/>
    </row>
    <row r="12679" spans="1:6">
      <c r="A12679" s="112"/>
      <c r="B12679" s="12"/>
      <c r="C12679" s="13"/>
      <c r="D12679" s="13"/>
      <c r="E12679" s="13"/>
      <c r="F12679" s="13"/>
    </row>
    <row r="12680" spans="1:6">
      <c r="A12680" s="112"/>
      <c r="B12680" s="12"/>
      <c r="C12680" s="13"/>
      <c r="D12680" s="13"/>
      <c r="E12680" s="13"/>
      <c r="F12680" s="13"/>
    </row>
    <row r="12681" spans="1:6">
      <c r="A12681" s="112"/>
      <c r="B12681" s="12"/>
      <c r="C12681" s="13"/>
      <c r="D12681" s="13"/>
      <c r="E12681" s="13"/>
      <c r="F12681" s="13"/>
    </row>
    <row r="12682" spans="1:6">
      <c r="A12682" s="112"/>
      <c r="B12682" s="12"/>
      <c r="C12682" s="13"/>
      <c r="D12682" s="13"/>
      <c r="E12682" s="13"/>
      <c r="F12682" s="13"/>
    </row>
    <row r="12683" spans="1:6">
      <c r="A12683" s="112"/>
      <c r="B12683" s="12"/>
      <c r="C12683" s="13"/>
      <c r="D12683" s="13"/>
      <c r="E12683" s="13"/>
      <c r="F12683" s="13"/>
    </row>
    <row r="12684" spans="1:6">
      <c r="A12684" s="112"/>
      <c r="B12684" s="12"/>
      <c r="C12684" s="13"/>
      <c r="D12684" s="13"/>
      <c r="E12684" s="13"/>
      <c r="F12684" s="13"/>
    </row>
    <row r="12685" spans="1:6">
      <c r="A12685" s="112"/>
      <c r="B12685" s="12"/>
      <c r="C12685" s="13"/>
      <c r="D12685" s="13"/>
      <c r="E12685" s="13"/>
      <c r="F12685" s="13"/>
    </row>
    <row r="12686" spans="1:6">
      <c r="A12686" s="112"/>
      <c r="B12686" s="12"/>
      <c r="C12686" s="13"/>
      <c r="D12686" s="13"/>
      <c r="E12686" s="13"/>
      <c r="F12686" s="13"/>
    </row>
    <row r="12687" spans="1:6">
      <c r="A12687" s="112"/>
      <c r="B12687" s="12"/>
      <c r="C12687" s="13"/>
      <c r="D12687" s="13"/>
      <c r="E12687" s="13"/>
      <c r="F12687" s="13"/>
    </row>
    <row r="12688" spans="1:6">
      <c r="A12688" s="112"/>
      <c r="B12688" s="12"/>
      <c r="C12688" s="13"/>
      <c r="D12688" s="13"/>
      <c r="E12688" s="13"/>
      <c r="F12688" s="13"/>
    </row>
    <row r="12689" spans="1:6">
      <c r="A12689" s="112"/>
      <c r="B12689" s="12"/>
      <c r="C12689" s="13"/>
      <c r="D12689" s="13"/>
      <c r="E12689" s="13"/>
      <c r="F12689" s="13"/>
    </row>
    <row r="12690" spans="1:6">
      <c r="A12690" s="112"/>
      <c r="B12690" s="12"/>
      <c r="C12690" s="13"/>
      <c r="D12690" s="13"/>
      <c r="E12690" s="13"/>
      <c r="F12690" s="13"/>
    </row>
    <row r="12691" spans="1:6">
      <c r="A12691" s="112"/>
      <c r="B12691" s="12"/>
      <c r="C12691" s="13"/>
      <c r="D12691" s="13"/>
      <c r="E12691" s="13"/>
      <c r="F12691" s="13"/>
    </row>
    <row r="12692" spans="1:6">
      <c r="A12692" s="112"/>
      <c r="B12692" s="12"/>
      <c r="C12692" s="13"/>
      <c r="D12692" s="13"/>
      <c r="E12692" s="13"/>
      <c r="F12692" s="13"/>
    </row>
    <row r="12693" spans="1:6">
      <c r="A12693" s="112"/>
      <c r="B12693" s="12"/>
      <c r="C12693" s="13"/>
      <c r="D12693" s="13"/>
      <c r="E12693" s="13"/>
      <c r="F12693" s="13"/>
    </row>
    <row r="12694" spans="1:6">
      <c r="A12694" s="112"/>
      <c r="B12694" s="12"/>
      <c r="C12694" s="13"/>
      <c r="D12694" s="13"/>
      <c r="E12694" s="13"/>
      <c r="F12694" s="13"/>
    </row>
    <row r="12695" spans="1:6">
      <c r="A12695" s="112"/>
      <c r="B12695" s="12"/>
      <c r="C12695" s="13"/>
      <c r="D12695" s="13"/>
      <c r="E12695" s="13"/>
      <c r="F12695" s="13"/>
    </row>
    <row r="12696" spans="1:6">
      <c r="A12696" s="112"/>
      <c r="B12696" s="12"/>
      <c r="C12696" s="13"/>
      <c r="D12696" s="13"/>
      <c r="E12696" s="13"/>
      <c r="F12696" s="13"/>
    </row>
    <row r="12697" spans="1:6">
      <c r="A12697" s="112"/>
      <c r="B12697" s="12"/>
      <c r="C12697" s="13"/>
      <c r="D12697" s="13"/>
      <c r="E12697" s="13"/>
      <c r="F12697" s="13"/>
    </row>
    <row r="12698" spans="1:6">
      <c r="A12698" s="112"/>
      <c r="B12698" s="12"/>
      <c r="C12698" s="13"/>
      <c r="D12698" s="13"/>
      <c r="E12698" s="13"/>
      <c r="F12698" s="13"/>
    </row>
    <row r="12699" spans="1:6">
      <c r="A12699" s="112"/>
      <c r="B12699" s="12"/>
      <c r="C12699" s="13"/>
      <c r="D12699" s="13"/>
      <c r="E12699" s="13"/>
      <c r="F12699" s="13"/>
    </row>
    <row r="12700" spans="1:6">
      <c r="A12700" s="112"/>
      <c r="B12700" s="12"/>
      <c r="C12700" s="13"/>
      <c r="D12700" s="13"/>
      <c r="E12700" s="13"/>
      <c r="F12700" s="13"/>
    </row>
    <row r="12701" spans="1:6">
      <c r="A12701" s="112"/>
      <c r="B12701" s="12"/>
      <c r="C12701" s="13"/>
      <c r="D12701" s="13"/>
      <c r="E12701" s="13"/>
      <c r="F12701" s="13"/>
    </row>
    <row r="12702" spans="1:6">
      <c r="A12702" s="112"/>
      <c r="B12702" s="12"/>
      <c r="C12702" s="13"/>
      <c r="D12702" s="13"/>
      <c r="E12702" s="13"/>
      <c r="F12702" s="13"/>
    </row>
    <row r="12703" spans="1:6">
      <c r="A12703" s="112"/>
      <c r="B12703" s="12"/>
      <c r="C12703" s="13"/>
      <c r="D12703" s="13"/>
      <c r="E12703" s="13"/>
      <c r="F12703" s="13"/>
    </row>
    <row r="12704" spans="1:6">
      <c r="A12704" s="112"/>
      <c r="B12704" s="12"/>
      <c r="C12704" s="13"/>
      <c r="D12704" s="13"/>
      <c r="E12704" s="13"/>
      <c r="F12704" s="13"/>
    </row>
    <row r="12705" spans="1:6">
      <c r="A12705" s="112"/>
      <c r="B12705" s="12"/>
      <c r="C12705" s="13"/>
      <c r="D12705" s="13"/>
      <c r="E12705" s="13"/>
      <c r="F12705" s="13"/>
    </row>
    <row r="12706" spans="1:6">
      <c r="A12706" s="112"/>
      <c r="B12706" s="12"/>
      <c r="C12706" s="13"/>
      <c r="D12706" s="13"/>
      <c r="E12706" s="13"/>
      <c r="F12706" s="13"/>
    </row>
    <row r="12707" spans="1:6">
      <c r="A12707" s="112"/>
      <c r="B12707" s="12"/>
      <c r="C12707" s="13"/>
      <c r="D12707" s="13"/>
      <c r="E12707" s="13"/>
      <c r="F12707" s="13"/>
    </row>
    <row r="12708" spans="1:6">
      <c r="A12708" s="112"/>
      <c r="B12708" s="12"/>
      <c r="C12708" s="13"/>
      <c r="D12708" s="13"/>
      <c r="E12708" s="13"/>
      <c r="F12708" s="13"/>
    </row>
    <row r="12709" spans="1:6">
      <c r="A12709" s="112"/>
      <c r="B12709" s="12"/>
      <c r="C12709" s="13"/>
      <c r="D12709" s="13"/>
      <c r="E12709" s="13"/>
      <c r="F12709" s="13"/>
    </row>
    <row r="12710" spans="1:6">
      <c r="A12710" s="112"/>
      <c r="B12710" s="12"/>
      <c r="C12710" s="13"/>
      <c r="D12710" s="13"/>
      <c r="E12710" s="13"/>
      <c r="F12710" s="13"/>
    </row>
    <row r="12711" spans="1:6">
      <c r="A12711" s="112"/>
      <c r="B12711" s="12"/>
      <c r="C12711" s="13"/>
      <c r="D12711" s="13"/>
      <c r="E12711" s="13"/>
      <c r="F12711" s="13"/>
    </row>
    <row r="12712" spans="1:6">
      <c r="A12712" s="112"/>
      <c r="B12712" s="12"/>
      <c r="C12712" s="13"/>
      <c r="D12712" s="13"/>
      <c r="E12712" s="13"/>
      <c r="F12712" s="13"/>
    </row>
    <row r="12713" spans="1:6">
      <c r="A12713" s="112"/>
      <c r="B12713" s="12"/>
      <c r="C12713" s="13"/>
      <c r="D12713" s="13"/>
      <c r="E12713" s="13"/>
      <c r="F12713" s="13"/>
    </row>
    <row r="12714" spans="1:6">
      <c r="A12714" s="112"/>
      <c r="B12714" s="12"/>
      <c r="C12714" s="13"/>
      <c r="D12714" s="13"/>
      <c r="E12714" s="13"/>
      <c r="F12714" s="13"/>
    </row>
    <row r="12715" spans="1:6">
      <c r="A12715" s="112"/>
      <c r="B12715" s="12"/>
      <c r="C12715" s="13"/>
      <c r="D12715" s="13"/>
      <c r="E12715" s="13"/>
      <c r="F12715" s="13"/>
    </row>
    <row r="12716" spans="1:6">
      <c r="A12716" s="112"/>
      <c r="B12716" s="12"/>
      <c r="C12716" s="13"/>
      <c r="D12716" s="13"/>
      <c r="E12716" s="13"/>
      <c r="F12716" s="13"/>
    </row>
    <row r="12717" spans="1:6">
      <c r="A12717" s="112"/>
      <c r="B12717" s="12"/>
      <c r="C12717" s="13"/>
      <c r="D12717" s="13"/>
      <c r="E12717" s="13"/>
      <c r="F12717" s="13"/>
    </row>
    <row r="12718" spans="1:6">
      <c r="A12718" s="112"/>
      <c r="B12718" s="12"/>
      <c r="C12718" s="13"/>
      <c r="D12718" s="13"/>
      <c r="E12718" s="13"/>
      <c r="F12718" s="13"/>
    </row>
    <row r="12719" spans="1:6">
      <c r="A12719" s="112"/>
      <c r="B12719" s="12"/>
      <c r="C12719" s="13"/>
      <c r="D12719" s="13"/>
      <c r="E12719" s="13"/>
      <c r="F12719" s="13"/>
    </row>
    <row r="12720" spans="1:6">
      <c r="A12720" s="112"/>
      <c r="B12720" s="12"/>
      <c r="C12720" s="13"/>
      <c r="D12720" s="13"/>
      <c r="E12720" s="13"/>
      <c r="F12720" s="13"/>
    </row>
    <row r="12721" spans="1:6">
      <c r="A12721" s="112"/>
      <c r="B12721" s="12"/>
      <c r="C12721" s="13"/>
      <c r="D12721" s="13"/>
      <c r="E12721" s="13"/>
      <c r="F12721" s="13"/>
    </row>
    <row r="12722" spans="1:6">
      <c r="A12722" s="112"/>
      <c r="B12722" s="12"/>
      <c r="C12722" s="13"/>
      <c r="D12722" s="13"/>
      <c r="E12722" s="13"/>
      <c r="F12722" s="13"/>
    </row>
    <row r="12723" spans="1:6">
      <c r="A12723" s="112"/>
      <c r="B12723" s="12"/>
      <c r="C12723" s="13"/>
      <c r="D12723" s="13"/>
      <c r="E12723" s="13"/>
      <c r="F12723" s="13"/>
    </row>
    <row r="12724" spans="1:6">
      <c r="A12724" s="112"/>
      <c r="B12724" s="12"/>
      <c r="C12724" s="13"/>
      <c r="D12724" s="13"/>
      <c r="E12724" s="13"/>
      <c r="F12724" s="13"/>
    </row>
    <row r="12725" spans="1:6">
      <c r="A12725" s="112"/>
      <c r="B12725" s="12"/>
      <c r="C12725" s="13"/>
      <c r="D12725" s="13"/>
      <c r="E12725" s="13"/>
      <c r="F12725" s="13"/>
    </row>
    <row r="12726" spans="1:6">
      <c r="A12726" s="112"/>
      <c r="B12726" s="12"/>
      <c r="C12726" s="13"/>
      <c r="D12726" s="13"/>
      <c r="E12726" s="13"/>
      <c r="F12726" s="13"/>
    </row>
    <row r="12727" spans="1:6">
      <c r="A12727" s="112"/>
      <c r="B12727" s="12"/>
      <c r="C12727" s="13"/>
      <c r="D12727" s="13"/>
      <c r="E12727" s="13"/>
      <c r="F12727" s="13"/>
    </row>
    <row r="12728" spans="1:6">
      <c r="A12728" s="112"/>
      <c r="B12728" s="12"/>
      <c r="C12728" s="13"/>
      <c r="D12728" s="13"/>
      <c r="E12728" s="13"/>
      <c r="F12728" s="13"/>
    </row>
    <row r="12729" spans="1:6">
      <c r="A12729" s="112"/>
      <c r="B12729" s="12"/>
      <c r="C12729" s="13"/>
      <c r="D12729" s="13"/>
      <c r="E12729" s="13"/>
      <c r="F12729" s="13"/>
    </row>
    <row r="12730" spans="1:6">
      <c r="A12730" s="112"/>
      <c r="B12730" s="12"/>
      <c r="C12730" s="13"/>
      <c r="D12730" s="13"/>
      <c r="E12730" s="13"/>
      <c r="F12730" s="13"/>
    </row>
    <row r="12731" spans="1:6">
      <c r="A12731" s="112"/>
      <c r="B12731" s="12"/>
      <c r="C12731" s="13"/>
      <c r="D12731" s="13"/>
      <c r="E12731" s="13"/>
      <c r="F12731" s="13"/>
    </row>
    <row r="12732" spans="1:6">
      <c r="A12732" s="112"/>
      <c r="B12732" s="12"/>
      <c r="C12732" s="13"/>
      <c r="D12732" s="13"/>
      <c r="E12732" s="13"/>
      <c r="F12732" s="13"/>
    </row>
    <row r="12733" spans="1:6">
      <c r="A12733" s="112"/>
      <c r="B12733" s="12"/>
      <c r="C12733" s="13"/>
      <c r="D12733" s="13"/>
      <c r="E12733" s="13"/>
      <c r="F12733" s="13"/>
    </row>
    <row r="12734" spans="1:6">
      <c r="A12734" s="112"/>
      <c r="B12734" s="12"/>
      <c r="C12734" s="13"/>
      <c r="D12734" s="13"/>
      <c r="E12734" s="13"/>
      <c r="F12734" s="13"/>
    </row>
    <row r="12735" spans="1:6">
      <c r="A12735" s="112"/>
      <c r="B12735" s="12"/>
      <c r="C12735" s="13"/>
      <c r="D12735" s="13"/>
      <c r="E12735" s="13"/>
      <c r="F12735" s="13"/>
    </row>
    <row r="12736" spans="1:6">
      <c r="A12736" s="112"/>
      <c r="B12736" s="12"/>
      <c r="C12736" s="13"/>
      <c r="D12736" s="13"/>
      <c r="E12736" s="13"/>
      <c r="F12736" s="13"/>
    </row>
    <row r="12737" spans="1:6">
      <c r="A12737" s="112"/>
      <c r="B12737" s="12"/>
      <c r="C12737" s="13"/>
      <c r="D12737" s="13"/>
      <c r="E12737" s="13"/>
      <c r="F12737" s="13"/>
    </row>
    <row r="12738" spans="1:6">
      <c r="A12738" s="112"/>
      <c r="B12738" s="12"/>
      <c r="C12738" s="13"/>
      <c r="D12738" s="13"/>
      <c r="E12738" s="13"/>
      <c r="F12738" s="13"/>
    </row>
    <row r="12739" spans="1:6">
      <c r="A12739" s="112"/>
      <c r="B12739" s="12"/>
      <c r="C12739" s="13"/>
      <c r="D12739" s="13"/>
      <c r="E12739" s="13"/>
      <c r="F12739" s="13"/>
    </row>
    <row r="12740" spans="1:6">
      <c r="A12740" s="112"/>
      <c r="B12740" s="12"/>
      <c r="C12740" s="13"/>
      <c r="D12740" s="13"/>
      <c r="E12740" s="13"/>
      <c r="F12740" s="13"/>
    </row>
    <row r="12741" spans="1:6">
      <c r="A12741" s="112"/>
      <c r="B12741" s="12"/>
      <c r="C12741" s="13"/>
      <c r="D12741" s="13"/>
      <c r="E12741" s="13"/>
      <c r="F12741" s="13"/>
    </row>
    <row r="12742" spans="1:6">
      <c r="A12742" s="112"/>
      <c r="B12742" s="12"/>
      <c r="C12742" s="13"/>
      <c r="D12742" s="13"/>
      <c r="E12742" s="13"/>
      <c r="F12742" s="13"/>
    </row>
    <row r="12743" spans="1:6">
      <c r="A12743" s="112"/>
      <c r="B12743" s="12"/>
      <c r="C12743" s="13"/>
      <c r="D12743" s="13"/>
      <c r="E12743" s="13"/>
      <c r="F12743" s="13"/>
    </row>
    <row r="12744" spans="1:6">
      <c r="A12744" s="112"/>
      <c r="B12744" s="12"/>
      <c r="C12744" s="13"/>
      <c r="D12744" s="13"/>
      <c r="E12744" s="13"/>
      <c r="F12744" s="13"/>
    </row>
    <row r="12745" spans="1:6">
      <c r="A12745" s="112"/>
      <c r="B12745" s="12"/>
      <c r="C12745" s="13"/>
      <c r="D12745" s="13"/>
      <c r="E12745" s="13"/>
      <c r="F12745" s="13"/>
    </row>
    <row r="12746" spans="1:6">
      <c r="A12746" s="112"/>
      <c r="B12746" s="12"/>
      <c r="C12746" s="13"/>
      <c r="D12746" s="13"/>
      <c r="E12746" s="13"/>
      <c r="F12746" s="13"/>
    </row>
    <row r="12747" spans="1:6">
      <c r="A12747" s="112"/>
      <c r="B12747" s="12"/>
      <c r="C12747" s="13"/>
      <c r="D12747" s="13"/>
      <c r="E12747" s="13"/>
      <c r="F12747" s="13"/>
    </row>
    <row r="12748" spans="1:6">
      <c r="A12748" s="112"/>
      <c r="B12748" s="12"/>
      <c r="C12748" s="13"/>
      <c r="D12748" s="13"/>
      <c r="E12748" s="13"/>
      <c r="F12748" s="13"/>
    </row>
    <row r="12749" spans="1:6">
      <c r="A12749" s="112"/>
      <c r="B12749" s="12"/>
      <c r="C12749" s="13"/>
      <c r="D12749" s="13"/>
      <c r="E12749" s="13"/>
      <c r="F12749" s="13"/>
    </row>
    <row r="12750" spans="1:6">
      <c r="A12750" s="112"/>
      <c r="B12750" s="12"/>
      <c r="C12750" s="13"/>
      <c r="D12750" s="13"/>
      <c r="E12750" s="13"/>
      <c r="F12750" s="13"/>
    </row>
    <row r="12751" spans="1:6">
      <c r="A12751" s="112"/>
      <c r="B12751" s="12"/>
      <c r="C12751" s="13"/>
      <c r="D12751" s="13"/>
      <c r="E12751" s="13"/>
      <c r="F12751" s="13"/>
    </row>
    <row r="12752" spans="1:6">
      <c r="A12752" s="112"/>
      <c r="B12752" s="12"/>
      <c r="C12752" s="13"/>
      <c r="D12752" s="13"/>
      <c r="E12752" s="13"/>
      <c r="F12752" s="13"/>
    </row>
    <row r="12753" spans="1:6">
      <c r="A12753" s="112"/>
      <c r="B12753" s="12"/>
      <c r="C12753" s="13"/>
      <c r="D12753" s="13"/>
      <c r="E12753" s="13"/>
      <c r="F12753" s="13"/>
    </row>
    <row r="12754" spans="1:6">
      <c r="A12754" s="112"/>
      <c r="B12754" s="12"/>
      <c r="C12754" s="13"/>
      <c r="D12754" s="13"/>
      <c r="E12754" s="13"/>
      <c r="F12754" s="13"/>
    </row>
    <row r="12755" spans="1:6">
      <c r="A12755" s="112"/>
      <c r="B12755" s="12"/>
      <c r="C12755" s="13"/>
      <c r="D12755" s="13"/>
      <c r="E12755" s="13"/>
      <c r="F12755" s="13"/>
    </row>
    <row r="12756" spans="1:6">
      <c r="A12756" s="112"/>
      <c r="B12756" s="12"/>
      <c r="C12756" s="13"/>
      <c r="D12756" s="13"/>
      <c r="E12756" s="13"/>
      <c r="F12756" s="13"/>
    </row>
    <row r="12757" spans="1:6">
      <c r="A12757" s="112"/>
      <c r="B12757" s="12"/>
      <c r="C12757" s="13"/>
      <c r="D12757" s="13"/>
      <c r="E12757" s="13"/>
      <c r="F12757" s="13"/>
    </row>
    <row r="12758" spans="1:6">
      <c r="A12758" s="112"/>
      <c r="B12758" s="12"/>
      <c r="C12758" s="13"/>
      <c r="D12758" s="13"/>
      <c r="E12758" s="13"/>
      <c r="F12758" s="13"/>
    </row>
    <row r="12759" spans="1:6">
      <c r="A12759" s="112"/>
      <c r="B12759" s="12"/>
      <c r="C12759" s="13"/>
      <c r="D12759" s="13"/>
      <c r="E12759" s="13"/>
      <c r="F12759" s="13"/>
    </row>
    <row r="12760" spans="1:6">
      <c r="A12760" s="112"/>
      <c r="B12760" s="12"/>
      <c r="C12760" s="13"/>
      <c r="D12760" s="13"/>
      <c r="E12760" s="13"/>
      <c r="F12760" s="13"/>
    </row>
    <row r="12761" spans="1:6">
      <c r="A12761" s="112"/>
      <c r="B12761" s="12"/>
      <c r="C12761" s="13"/>
      <c r="D12761" s="13"/>
      <c r="E12761" s="13"/>
      <c r="F12761" s="13"/>
    </row>
    <row r="12762" spans="1:6">
      <c r="A12762" s="112"/>
      <c r="B12762" s="12"/>
      <c r="C12762" s="13"/>
      <c r="D12762" s="13"/>
      <c r="E12762" s="13"/>
      <c r="F12762" s="13"/>
    </row>
    <row r="12763" spans="1:6">
      <c r="A12763" s="112"/>
      <c r="B12763" s="12"/>
      <c r="C12763" s="13"/>
      <c r="D12763" s="13"/>
      <c r="E12763" s="13"/>
      <c r="F12763" s="13"/>
    </row>
    <row r="12764" spans="1:6">
      <c r="A12764" s="112"/>
      <c r="B12764" s="12"/>
      <c r="C12764" s="13"/>
      <c r="D12764" s="13"/>
      <c r="E12764" s="13"/>
      <c r="F12764" s="13"/>
    </row>
    <row r="12765" spans="1:6">
      <c r="A12765" s="112"/>
      <c r="B12765" s="12"/>
      <c r="C12765" s="13"/>
      <c r="D12765" s="13"/>
      <c r="E12765" s="13"/>
      <c r="F12765" s="13"/>
    </row>
    <row r="12766" spans="1:6">
      <c r="A12766" s="112"/>
      <c r="B12766" s="12"/>
      <c r="C12766" s="13"/>
      <c r="D12766" s="13"/>
      <c r="E12766" s="13"/>
      <c r="F12766" s="13"/>
    </row>
    <row r="12767" spans="1:6">
      <c r="A12767" s="112"/>
      <c r="B12767" s="12"/>
      <c r="C12767" s="13"/>
      <c r="D12767" s="13"/>
      <c r="E12767" s="13"/>
      <c r="F12767" s="13"/>
    </row>
    <row r="12768" spans="1:6">
      <c r="A12768" s="112"/>
      <c r="B12768" s="12"/>
      <c r="C12768" s="13"/>
      <c r="D12768" s="13"/>
      <c r="E12768" s="13"/>
      <c r="F12768" s="13"/>
    </row>
    <row r="12769" spans="1:6">
      <c r="A12769" s="112"/>
      <c r="B12769" s="12"/>
      <c r="C12769" s="13"/>
      <c r="D12769" s="13"/>
      <c r="E12769" s="13"/>
      <c r="F12769" s="13"/>
    </row>
    <row r="12770" spans="1:6">
      <c r="A12770" s="112"/>
      <c r="B12770" s="12"/>
      <c r="C12770" s="13"/>
      <c r="D12770" s="13"/>
      <c r="E12770" s="13"/>
      <c r="F12770" s="13"/>
    </row>
    <row r="12771" spans="1:6">
      <c r="A12771" s="112"/>
      <c r="B12771" s="12"/>
      <c r="C12771" s="13"/>
      <c r="D12771" s="13"/>
      <c r="E12771" s="13"/>
      <c r="F12771" s="13"/>
    </row>
    <row r="12772" spans="1:6">
      <c r="A12772" s="112"/>
      <c r="B12772" s="12"/>
      <c r="C12772" s="13"/>
      <c r="D12772" s="13"/>
      <c r="E12772" s="13"/>
      <c r="F12772" s="13"/>
    </row>
    <row r="12773" spans="1:6">
      <c r="A12773" s="112"/>
      <c r="B12773" s="12"/>
      <c r="C12773" s="13"/>
      <c r="D12773" s="13"/>
      <c r="E12773" s="13"/>
      <c r="F12773" s="13"/>
    </row>
    <row r="12774" spans="1:6">
      <c r="A12774" s="112"/>
      <c r="B12774" s="12"/>
      <c r="C12774" s="13"/>
      <c r="D12774" s="13"/>
      <c r="E12774" s="13"/>
      <c r="F12774" s="13"/>
    </row>
    <row r="12775" spans="1:6">
      <c r="A12775" s="112"/>
      <c r="B12775" s="12"/>
      <c r="C12775" s="13"/>
      <c r="D12775" s="13"/>
      <c r="E12775" s="13"/>
      <c r="F12775" s="13"/>
    </row>
    <row r="12776" spans="1:6">
      <c r="A12776" s="112"/>
      <c r="B12776" s="12"/>
      <c r="C12776" s="13"/>
      <c r="D12776" s="13"/>
      <c r="E12776" s="13"/>
      <c r="F12776" s="13"/>
    </row>
    <row r="12777" spans="1:6">
      <c r="A12777" s="112"/>
      <c r="B12777" s="12"/>
      <c r="C12777" s="13"/>
      <c r="D12777" s="13"/>
      <c r="E12777" s="13"/>
      <c r="F12777" s="13"/>
    </row>
    <row r="12778" spans="1:6">
      <c r="A12778" s="112"/>
      <c r="B12778" s="12"/>
      <c r="C12778" s="13"/>
      <c r="D12778" s="13"/>
      <c r="E12778" s="13"/>
      <c r="F12778" s="13"/>
    </row>
    <row r="12779" spans="1:6">
      <c r="A12779" s="112"/>
      <c r="B12779" s="12"/>
      <c r="C12779" s="13"/>
      <c r="D12779" s="13"/>
      <c r="E12779" s="13"/>
      <c r="F12779" s="13"/>
    </row>
    <row r="12780" spans="1:6">
      <c r="A12780" s="112"/>
      <c r="B12780" s="12"/>
      <c r="C12780" s="13"/>
      <c r="D12780" s="13"/>
      <c r="E12780" s="13"/>
      <c r="F12780" s="13"/>
    </row>
    <row r="12781" spans="1:6">
      <c r="A12781" s="112"/>
      <c r="B12781" s="12"/>
      <c r="C12781" s="13"/>
      <c r="D12781" s="13"/>
      <c r="E12781" s="13"/>
      <c r="F12781" s="13"/>
    </row>
    <row r="12782" spans="1:6">
      <c r="A12782" s="112"/>
      <c r="B12782" s="12"/>
      <c r="C12782" s="13"/>
      <c r="D12782" s="13"/>
      <c r="E12782" s="13"/>
      <c r="F12782" s="13"/>
    </row>
    <row r="12783" spans="1:6">
      <c r="A12783" s="112"/>
      <c r="B12783" s="12"/>
      <c r="C12783" s="13"/>
      <c r="D12783" s="13"/>
      <c r="E12783" s="13"/>
      <c r="F12783" s="13"/>
    </row>
    <row r="12784" spans="1:6">
      <c r="A12784" s="112"/>
      <c r="B12784" s="12"/>
      <c r="C12784" s="13"/>
      <c r="D12784" s="13"/>
      <c r="E12784" s="13"/>
      <c r="F12784" s="13"/>
    </row>
    <row r="12785" spans="1:6">
      <c r="A12785" s="112"/>
      <c r="B12785" s="12"/>
      <c r="C12785" s="13"/>
      <c r="D12785" s="13"/>
      <c r="E12785" s="13"/>
      <c r="F12785" s="13"/>
    </row>
    <row r="12786" spans="1:6">
      <c r="A12786" s="112"/>
      <c r="B12786" s="12"/>
      <c r="C12786" s="13"/>
      <c r="D12786" s="13"/>
      <c r="E12786" s="13"/>
      <c r="F12786" s="13"/>
    </row>
    <row r="12787" spans="1:6">
      <c r="A12787" s="112"/>
      <c r="B12787" s="12"/>
      <c r="C12787" s="13"/>
      <c r="D12787" s="13"/>
      <c r="E12787" s="13"/>
      <c r="F12787" s="13"/>
    </row>
    <row r="12788" spans="1:6">
      <c r="A12788" s="112"/>
      <c r="B12788" s="12"/>
      <c r="C12788" s="13"/>
      <c r="D12788" s="13"/>
      <c r="E12788" s="13"/>
      <c r="F12788" s="13"/>
    </row>
    <row r="12789" spans="1:6">
      <c r="A12789" s="112"/>
      <c r="B12789" s="12"/>
      <c r="C12789" s="13"/>
      <c r="D12789" s="13"/>
      <c r="E12789" s="13"/>
      <c r="F12789" s="13"/>
    </row>
    <row r="12790" spans="1:6">
      <c r="A12790" s="112"/>
      <c r="B12790" s="12"/>
      <c r="C12790" s="13"/>
      <c r="D12790" s="13"/>
      <c r="E12790" s="13"/>
      <c r="F12790" s="13"/>
    </row>
    <row r="12791" spans="1:6">
      <c r="A12791" s="112"/>
      <c r="B12791" s="12"/>
      <c r="C12791" s="13"/>
      <c r="D12791" s="13"/>
      <c r="E12791" s="13"/>
      <c r="F12791" s="13"/>
    </row>
    <row r="12792" spans="1:6">
      <c r="A12792" s="112"/>
      <c r="B12792" s="12"/>
      <c r="C12792" s="13"/>
      <c r="D12792" s="13"/>
      <c r="E12792" s="13"/>
      <c r="F12792" s="13"/>
    </row>
    <row r="12793" spans="1:6">
      <c r="A12793" s="112"/>
      <c r="B12793" s="12"/>
      <c r="C12793" s="13"/>
      <c r="D12793" s="13"/>
      <c r="E12793" s="13"/>
      <c r="F12793" s="13"/>
    </row>
    <row r="12794" spans="1:6">
      <c r="A12794" s="112"/>
      <c r="B12794" s="12"/>
      <c r="C12794" s="13"/>
      <c r="D12794" s="13"/>
      <c r="E12794" s="13"/>
      <c r="F12794" s="13"/>
    </row>
    <row r="12795" spans="1:6">
      <c r="A12795" s="112"/>
      <c r="B12795" s="12"/>
      <c r="C12795" s="13"/>
      <c r="D12795" s="13"/>
      <c r="E12795" s="13"/>
      <c r="F12795" s="13"/>
    </row>
    <row r="12796" spans="1:6">
      <c r="A12796" s="112"/>
      <c r="B12796" s="12"/>
      <c r="C12796" s="13"/>
      <c r="D12796" s="13"/>
      <c r="E12796" s="13"/>
      <c r="F12796" s="13"/>
    </row>
    <row r="12797" spans="1:6">
      <c r="A12797" s="112"/>
      <c r="B12797" s="12"/>
      <c r="C12797" s="13"/>
      <c r="D12797" s="13"/>
      <c r="E12797" s="13"/>
      <c r="F12797" s="13"/>
    </row>
    <row r="12798" spans="1:6">
      <c r="A12798" s="112"/>
      <c r="B12798" s="12"/>
      <c r="C12798" s="13"/>
      <c r="D12798" s="13"/>
      <c r="E12798" s="13"/>
      <c r="F12798" s="13"/>
    </row>
    <row r="12799" spans="1:6">
      <c r="A12799" s="112"/>
      <c r="B12799" s="12"/>
      <c r="C12799" s="13"/>
      <c r="D12799" s="13"/>
      <c r="E12799" s="13"/>
      <c r="F12799" s="13"/>
    </row>
    <row r="12800" spans="1:6">
      <c r="A12800" s="112"/>
      <c r="B12800" s="12"/>
      <c r="C12800" s="13"/>
      <c r="D12800" s="13"/>
      <c r="E12800" s="13"/>
      <c r="F12800" s="13"/>
    </row>
    <row r="12801" spans="1:6">
      <c r="A12801" s="112"/>
      <c r="B12801" s="12"/>
      <c r="C12801" s="13"/>
      <c r="D12801" s="13"/>
      <c r="E12801" s="13"/>
      <c r="F12801" s="13"/>
    </row>
    <row r="12802" spans="1:6">
      <c r="A12802" s="112"/>
      <c r="B12802" s="12"/>
      <c r="C12802" s="13"/>
      <c r="D12802" s="13"/>
      <c r="E12802" s="13"/>
      <c r="F12802" s="13"/>
    </row>
    <row r="12803" spans="1:6">
      <c r="A12803" s="112"/>
      <c r="B12803" s="12"/>
      <c r="C12803" s="13"/>
      <c r="D12803" s="13"/>
      <c r="E12803" s="13"/>
      <c r="F12803" s="13"/>
    </row>
    <row r="12804" spans="1:6">
      <c r="A12804" s="112"/>
      <c r="B12804" s="12"/>
      <c r="C12804" s="13"/>
      <c r="D12804" s="13"/>
      <c r="E12804" s="13"/>
      <c r="F12804" s="13"/>
    </row>
    <row r="12805" spans="1:6">
      <c r="A12805" s="112"/>
      <c r="B12805" s="12"/>
      <c r="C12805" s="13"/>
      <c r="D12805" s="13"/>
      <c r="E12805" s="13"/>
      <c r="F12805" s="13"/>
    </row>
    <row r="12806" spans="1:6">
      <c r="A12806" s="112"/>
      <c r="B12806" s="12"/>
      <c r="C12806" s="13"/>
      <c r="D12806" s="13"/>
      <c r="E12806" s="13"/>
      <c r="F12806" s="13"/>
    </row>
    <row r="12807" spans="1:6">
      <c r="A12807" s="112"/>
      <c r="B12807" s="12"/>
      <c r="C12807" s="13"/>
      <c r="D12807" s="13"/>
      <c r="E12807" s="13"/>
      <c r="F12807" s="13"/>
    </row>
    <row r="12808" spans="1:6">
      <c r="A12808" s="112"/>
      <c r="B12808" s="12"/>
      <c r="C12808" s="13"/>
      <c r="D12808" s="13"/>
      <c r="E12808" s="13"/>
      <c r="F12808" s="13"/>
    </row>
    <row r="12809" spans="1:6">
      <c r="A12809" s="112"/>
      <c r="B12809" s="12"/>
      <c r="C12809" s="13"/>
      <c r="D12809" s="13"/>
      <c r="E12809" s="13"/>
      <c r="F12809" s="13"/>
    </row>
    <row r="12810" spans="1:6">
      <c r="A12810" s="112"/>
      <c r="B12810" s="12"/>
      <c r="C12810" s="13"/>
      <c r="D12810" s="13"/>
      <c r="E12810" s="13"/>
      <c r="F12810" s="13"/>
    </row>
    <row r="12811" spans="1:6">
      <c r="A12811" s="112"/>
      <c r="B12811" s="12"/>
      <c r="C12811" s="13"/>
      <c r="D12811" s="13"/>
      <c r="E12811" s="13"/>
      <c r="F12811" s="13"/>
    </row>
    <row r="12812" spans="1:6">
      <c r="A12812" s="112"/>
      <c r="B12812" s="12"/>
      <c r="C12812" s="13"/>
      <c r="D12812" s="13"/>
      <c r="E12812" s="13"/>
      <c r="F12812" s="13"/>
    </row>
    <row r="12813" spans="1:6">
      <c r="A12813" s="112"/>
      <c r="B12813" s="12"/>
      <c r="C12813" s="13"/>
      <c r="D12813" s="13"/>
      <c r="E12813" s="13"/>
      <c r="F12813" s="13"/>
    </row>
    <row r="12814" spans="1:6">
      <c r="A12814" s="112"/>
      <c r="B12814" s="12"/>
      <c r="C12814" s="13"/>
      <c r="D12814" s="13"/>
      <c r="E12814" s="13"/>
      <c r="F12814" s="13"/>
    </row>
    <row r="12815" spans="1:6">
      <c r="A12815" s="112"/>
      <c r="B12815" s="12"/>
      <c r="C12815" s="13"/>
      <c r="D12815" s="13"/>
      <c r="E12815" s="13"/>
      <c r="F12815" s="13"/>
    </row>
    <row r="12816" spans="1:6">
      <c r="A12816" s="112"/>
      <c r="B12816" s="12"/>
      <c r="C12816" s="13"/>
      <c r="D12816" s="13"/>
      <c r="E12816" s="13"/>
      <c r="F12816" s="13"/>
    </row>
    <row r="12817" spans="1:6">
      <c r="A12817" s="112"/>
      <c r="B12817" s="12"/>
      <c r="C12817" s="13"/>
      <c r="D12817" s="13"/>
      <c r="E12817" s="13"/>
      <c r="F12817" s="13"/>
    </row>
    <row r="12818" spans="1:6">
      <c r="A12818" s="112"/>
      <c r="B12818" s="12"/>
      <c r="C12818" s="13"/>
      <c r="D12818" s="13"/>
      <c r="E12818" s="13"/>
      <c r="F12818" s="13"/>
    </row>
    <row r="12819" spans="1:6">
      <c r="A12819" s="112"/>
      <c r="B12819" s="12"/>
      <c r="C12819" s="13"/>
      <c r="D12819" s="13"/>
      <c r="E12819" s="13"/>
      <c r="F12819" s="13"/>
    </row>
    <row r="12820" spans="1:6">
      <c r="A12820" s="112"/>
      <c r="B12820" s="12"/>
      <c r="C12820" s="13"/>
      <c r="D12820" s="13"/>
      <c r="E12820" s="13"/>
      <c r="F12820" s="13"/>
    </row>
    <row r="12821" spans="1:6">
      <c r="A12821" s="112"/>
      <c r="B12821" s="12"/>
      <c r="C12821" s="13"/>
      <c r="D12821" s="13"/>
      <c r="E12821" s="13"/>
      <c r="F12821" s="13"/>
    </row>
    <row r="12822" spans="1:6">
      <c r="A12822" s="112"/>
      <c r="B12822" s="12"/>
      <c r="C12822" s="13"/>
      <c r="D12822" s="13"/>
      <c r="E12822" s="13"/>
      <c r="F12822" s="13"/>
    </row>
    <row r="12823" spans="1:6">
      <c r="A12823" s="112"/>
      <c r="B12823" s="12"/>
      <c r="C12823" s="13"/>
      <c r="D12823" s="13"/>
      <c r="E12823" s="13"/>
      <c r="F12823" s="13"/>
    </row>
    <row r="12824" spans="1:6">
      <c r="A12824" s="112"/>
      <c r="B12824" s="12"/>
      <c r="C12824" s="13"/>
      <c r="D12824" s="13"/>
      <c r="E12824" s="13"/>
      <c r="F12824" s="13"/>
    </row>
    <row r="12825" spans="1:6">
      <c r="A12825" s="112"/>
      <c r="B12825" s="12"/>
      <c r="C12825" s="13"/>
      <c r="D12825" s="13"/>
      <c r="E12825" s="13"/>
      <c r="F12825" s="13"/>
    </row>
    <row r="12826" spans="1:6">
      <c r="A12826" s="112"/>
      <c r="B12826" s="12"/>
      <c r="C12826" s="13"/>
      <c r="D12826" s="13"/>
      <c r="E12826" s="13"/>
      <c r="F12826" s="13"/>
    </row>
    <row r="12827" spans="1:6">
      <c r="A12827" s="112"/>
      <c r="B12827" s="12"/>
      <c r="C12827" s="13"/>
      <c r="D12827" s="13"/>
      <c r="E12827" s="13"/>
      <c r="F12827" s="13"/>
    </row>
    <row r="12828" spans="1:6">
      <c r="A12828" s="112"/>
      <c r="B12828" s="12"/>
      <c r="C12828" s="13"/>
      <c r="D12828" s="13"/>
      <c r="E12828" s="13"/>
      <c r="F12828" s="13"/>
    </row>
    <row r="12829" spans="1:6">
      <c r="A12829" s="112"/>
      <c r="B12829" s="12"/>
      <c r="C12829" s="13"/>
      <c r="D12829" s="13"/>
      <c r="E12829" s="13"/>
      <c r="F12829" s="13"/>
    </row>
    <row r="12830" spans="1:6">
      <c r="A12830" s="112"/>
      <c r="B12830" s="12"/>
      <c r="C12830" s="13"/>
      <c r="D12830" s="13"/>
      <c r="E12830" s="13"/>
      <c r="F12830" s="13"/>
    </row>
    <row r="12831" spans="1:6">
      <c r="A12831" s="112"/>
      <c r="B12831" s="12"/>
      <c r="C12831" s="13"/>
      <c r="D12831" s="13"/>
      <c r="E12831" s="13"/>
      <c r="F12831" s="13"/>
    </row>
    <row r="12832" spans="1:6">
      <c r="A12832" s="112"/>
      <c r="B12832" s="12"/>
      <c r="C12832" s="13"/>
      <c r="D12832" s="13"/>
      <c r="E12832" s="13"/>
      <c r="F12832" s="13"/>
    </row>
    <row r="12833" spans="1:6">
      <c r="A12833" s="112"/>
      <c r="B12833" s="12"/>
      <c r="C12833" s="13"/>
      <c r="D12833" s="13"/>
      <c r="E12833" s="13"/>
      <c r="F12833" s="13"/>
    </row>
    <row r="12834" spans="1:6">
      <c r="A12834" s="112"/>
      <c r="B12834" s="12"/>
      <c r="C12834" s="13"/>
      <c r="D12834" s="13"/>
      <c r="E12834" s="13"/>
      <c r="F12834" s="13"/>
    </row>
    <row r="12835" spans="1:6">
      <c r="A12835" s="112"/>
      <c r="B12835" s="12"/>
      <c r="C12835" s="13"/>
      <c r="D12835" s="13"/>
      <c r="E12835" s="13"/>
      <c r="F12835" s="13"/>
    </row>
    <row r="12836" spans="1:6">
      <c r="A12836" s="112"/>
      <c r="B12836" s="12"/>
      <c r="C12836" s="13"/>
      <c r="D12836" s="13"/>
      <c r="E12836" s="13"/>
      <c r="F12836" s="13"/>
    </row>
    <row r="12837" spans="1:6">
      <c r="A12837" s="112"/>
      <c r="B12837" s="12"/>
      <c r="C12837" s="13"/>
      <c r="D12837" s="13"/>
      <c r="E12837" s="13"/>
      <c r="F12837" s="13"/>
    </row>
    <row r="12838" spans="1:6">
      <c r="A12838" s="112"/>
      <c r="B12838" s="12"/>
      <c r="C12838" s="13"/>
      <c r="D12838" s="13"/>
      <c r="E12838" s="13"/>
      <c r="F12838" s="13"/>
    </row>
    <row r="12839" spans="1:6">
      <c r="A12839" s="112"/>
      <c r="B12839" s="12"/>
      <c r="C12839" s="13"/>
      <c r="D12839" s="13"/>
      <c r="E12839" s="13"/>
      <c r="F12839" s="13"/>
    </row>
    <row r="12840" spans="1:6">
      <c r="A12840" s="112"/>
      <c r="B12840" s="12"/>
      <c r="C12840" s="13"/>
      <c r="D12840" s="13"/>
      <c r="E12840" s="13"/>
      <c r="F12840" s="13"/>
    </row>
    <row r="12841" spans="1:6">
      <c r="A12841" s="112"/>
      <c r="B12841" s="12"/>
      <c r="C12841" s="13"/>
      <c r="D12841" s="13"/>
      <c r="E12841" s="13"/>
      <c r="F12841" s="13"/>
    </row>
    <row r="12842" spans="1:6">
      <c r="A12842" s="112"/>
      <c r="B12842" s="12"/>
      <c r="C12842" s="13"/>
      <c r="D12842" s="13"/>
      <c r="E12842" s="13"/>
      <c r="F12842" s="13"/>
    </row>
    <row r="12843" spans="1:6">
      <c r="A12843" s="112"/>
      <c r="B12843" s="12"/>
      <c r="C12843" s="13"/>
      <c r="D12843" s="13"/>
      <c r="E12843" s="13"/>
      <c r="F12843" s="13"/>
    </row>
    <row r="12844" spans="1:6">
      <c r="A12844" s="112"/>
      <c r="B12844" s="12"/>
      <c r="C12844" s="13"/>
      <c r="D12844" s="13"/>
      <c r="E12844" s="13"/>
      <c r="F12844" s="13"/>
    </row>
    <row r="12845" spans="1:6">
      <c r="A12845" s="112"/>
      <c r="B12845" s="12"/>
      <c r="C12845" s="13"/>
      <c r="D12845" s="13"/>
      <c r="E12845" s="13"/>
      <c r="F12845" s="13"/>
    </row>
    <row r="12846" spans="1:6">
      <c r="A12846" s="112"/>
      <c r="B12846" s="12"/>
      <c r="C12846" s="13"/>
      <c r="D12846" s="13"/>
      <c r="E12846" s="13"/>
      <c r="F12846" s="13"/>
    </row>
    <row r="12847" spans="1:6">
      <c r="A12847" s="112"/>
      <c r="B12847" s="12"/>
      <c r="C12847" s="13"/>
      <c r="D12847" s="13"/>
      <c r="E12847" s="13"/>
      <c r="F12847" s="13"/>
    </row>
    <row r="12848" spans="1:6">
      <c r="A12848" s="112"/>
      <c r="B12848" s="12"/>
      <c r="C12848" s="13"/>
      <c r="D12848" s="13"/>
      <c r="E12848" s="13"/>
      <c r="F12848" s="13"/>
    </row>
    <row r="12849" spans="1:6">
      <c r="A12849" s="112"/>
      <c r="B12849" s="12"/>
      <c r="C12849" s="13"/>
      <c r="D12849" s="13"/>
      <c r="E12849" s="13"/>
      <c r="F12849" s="13"/>
    </row>
    <row r="12850" spans="1:6">
      <c r="A12850" s="112"/>
      <c r="B12850" s="12"/>
      <c r="C12850" s="13"/>
      <c r="D12850" s="13"/>
      <c r="E12850" s="13"/>
      <c r="F12850" s="13"/>
    </row>
    <row r="12851" spans="1:6">
      <c r="A12851" s="112"/>
      <c r="B12851" s="12"/>
      <c r="C12851" s="13"/>
      <c r="D12851" s="13"/>
      <c r="E12851" s="13"/>
      <c r="F12851" s="13"/>
    </row>
    <row r="12852" spans="1:6">
      <c r="A12852" s="112"/>
      <c r="B12852" s="12"/>
      <c r="C12852" s="13"/>
      <c r="D12852" s="13"/>
      <c r="E12852" s="13"/>
      <c r="F12852" s="13"/>
    </row>
    <row r="12853" spans="1:6">
      <c r="A12853" s="112"/>
      <c r="B12853" s="12"/>
      <c r="C12853" s="13"/>
      <c r="D12853" s="13"/>
      <c r="E12853" s="13"/>
      <c r="F12853" s="13"/>
    </row>
    <row r="12854" spans="1:6">
      <c r="A12854" s="112"/>
      <c r="B12854" s="12"/>
      <c r="C12854" s="13"/>
      <c r="D12854" s="13"/>
      <c r="E12854" s="13"/>
      <c r="F12854" s="13"/>
    </row>
    <row r="12855" spans="1:6">
      <c r="A12855" s="112"/>
      <c r="B12855" s="12"/>
      <c r="C12855" s="13"/>
      <c r="D12855" s="13"/>
      <c r="E12855" s="13"/>
      <c r="F12855" s="13"/>
    </row>
    <row r="12856" spans="1:6">
      <c r="A12856" s="112"/>
      <c r="B12856" s="12"/>
      <c r="C12856" s="13"/>
      <c r="D12856" s="13"/>
      <c r="E12856" s="13"/>
      <c r="F12856" s="13"/>
    </row>
    <row r="12857" spans="1:6">
      <c r="A12857" s="112"/>
      <c r="B12857" s="12"/>
      <c r="C12857" s="13"/>
      <c r="D12857" s="13"/>
      <c r="E12857" s="13"/>
      <c r="F12857" s="13"/>
    </row>
    <row r="12858" spans="1:6">
      <c r="A12858" s="112"/>
      <c r="B12858" s="12"/>
      <c r="C12858" s="13"/>
      <c r="D12858" s="13"/>
      <c r="E12858" s="13"/>
      <c r="F12858" s="13"/>
    </row>
    <row r="12859" spans="1:6">
      <c r="A12859" s="112"/>
      <c r="B12859" s="12"/>
      <c r="C12859" s="13"/>
      <c r="D12859" s="13"/>
      <c r="E12859" s="13"/>
      <c r="F12859" s="13"/>
    </row>
    <row r="12860" spans="1:6">
      <c r="A12860" s="112"/>
      <c r="B12860" s="12"/>
      <c r="C12860" s="13"/>
      <c r="D12860" s="13"/>
      <c r="E12860" s="13"/>
      <c r="F12860" s="13"/>
    </row>
    <row r="12861" spans="1:6">
      <c r="A12861" s="112"/>
      <c r="B12861" s="12"/>
      <c r="C12861" s="13"/>
      <c r="D12861" s="13"/>
      <c r="E12861" s="13"/>
      <c r="F12861" s="13"/>
    </row>
    <row r="12862" spans="1:6">
      <c r="A12862" s="112"/>
      <c r="B12862" s="12"/>
      <c r="C12862" s="13"/>
      <c r="D12862" s="13"/>
      <c r="E12862" s="13"/>
      <c r="F12862" s="13"/>
    </row>
    <row r="12863" spans="1:6">
      <c r="A12863" s="112"/>
      <c r="B12863" s="12"/>
      <c r="C12863" s="13"/>
      <c r="D12863" s="13"/>
      <c r="E12863" s="13"/>
      <c r="F12863" s="13"/>
    </row>
    <row r="12864" spans="1:6">
      <c r="A12864" s="112"/>
      <c r="B12864" s="12"/>
      <c r="C12864" s="13"/>
      <c r="D12864" s="13"/>
      <c r="E12864" s="13"/>
      <c r="F12864" s="13"/>
    </row>
    <row r="12865" spans="1:6">
      <c r="A12865" s="112"/>
      <c r="B12865" s="12"/>
      <c r="C12865" s="13"/>
      <c r="D12865" s="13"/>
      <c r="E12865" s="13"/>
      <c r="F12865" s="13"/>
    </row>
    <row r="12866" spans="1:6">
      <c r="A12866" s="112"/>
      <c r="B12866" s="12"/>
      <c r="C12866" s="13"/>
      <c r="D12866" s="13"/>
      <c r="E12866" s="13"/>
      <c r="F12866" s="13"/>
    </row>
    <row r="12867" spans="1:6">
      <c r="A12867" s="112"/>
      <c r="B12867" s="12"/>
      <c r="C12867" s="13"/>
      <c r="D12867" s="13"/>
      <c r="E12867" s="13"/>
      <c r="F12867" s="13"/>
    </row>
    <row r="12868" spans="1:6">
      <c r="A12868" s="112"/>
      <c r="B12868" s="12"/>
      <c r="C12868" s="13"/>
      <c r="D12868" s="13"/>
      <c r="E12868" s="13"/>
      <c r="F12868" s="13"/>
    </row>
    <row r="12869" spans="1:6">
      <c r="A12869" s="112"/>
      <c r="B12869" s="12"/>
      <c r="C12869" s="13"/>
      <c r="D12869" s="13"/>
      <c r="E12869" s="13"/>
      <c r="F12869" s="13"/>
    </row>
    <row r="12870" spans="1:6">
      <c r="A12870" s="112"/>
      <c r="B12870" s="12"/>
      <c r="C12870" s="13"/>
      <c r="D12870" s="13"/>
      <c r="E12870" s="13"/>
      <c r="F12870" s="13"/>
    </row>
    <row r="12871" spans="1:6">
      <c r="A12871" s="112"/>
      <c r="B12871" s="12"/>
      <c r="C12871" s="13"/>
      <c r="D12871" s="13"/>
      <c r="E12871" s="13"/>
      <c r="F12871" s="13"/>
    </row>
    <row r="12872" spans="1:6">
      <c r="A12872" s="112"/>
      <c r="B12872" s="12"/>
      <c r="C12872" s="13"/>
      <c r="D12872" s="13"/>
      <c r="E12872" s="13"/>
      <c r="F12872" s="13"/>
    </row>
    <row r="12873" spans="1:6">
      <c r="A12873" s="112"/>
      <c r="B12873" s="12"/>
      <c r="C12873" s="13"/>
      <c r="D12873" s="13"/>
      <c r="E12873" s="13"/>
      <c r="F12873" s="13"/>
    </row>
    <row r="12874" spans="1:6">
      <c r="A12874" s="112"/>
      <c r="B12874" s="12"/>
      <c r="C12874" s="13"/>
      <c r="D12874" s="13"/>
      <c r="E12874" s="13"/>
      <c r="F12874" s="13"/>
    </row>
    <row r="12875" spans="1:6">
      <c r="A12875" s="112"/>
      <c r="B12875" s="12"/>
      <c r="C12875" s="13"/>
      <c r="D12875" s="13"/>
      <c r="E12875" s="13"/>
      <c r="F12875" s="13"/>
    </row>
    <row r="12876" spans="1:6">
      <c r="A12876" s="112"/>
      <c r="B12876" s="12"/>
      <c r="C12876" s="13"/>
      <c r="D12876" s="13"/>
      <c r="E12876" s="13"/>
      <c r="F12876" s="13"/>
    </row>
    <row r="12877" spans="1:6">
      <c r="A12877" s="112"/>
      <c r="B12877" s="12"/>
      <c r="C12877" s="13"/>
      <c r="D12877" s="13"/>
      <c r="E12877" s="13"/>
      <c r="F12877" s="13"/>
    </row>
    <row r="12878" spans="1:6">
      <c r="A12878" s="112"/>
      <c r="B12878" s="12"/>
      <c r="C12878" s="13"/>
      <c r="D12878" s="13"/>
      <c r="E12878" s="13"/>
      <c r="F12878" s="13"/>
    </row>
    <row r="12879" spans="1:6">
      <c r="A12879" s="112"/>
      <c r="B12879" s="12"/>
      <c r="C12879" s="13"/>
      <c r="D12879" s="13"/>
      <c r="E12879" s="13"/>
      <c r="F12879" s="13"/>
    </row>
    <row r="12880" spans="1:6">
      <c r="A12880" s="112"/>
      <c r="B12880" s="12"/>
      <c r="C12880" s="13"/>
      <c r="D12880" s="13"/>
      <c r="E12880" s="13"/>
      <c r="F12880" s="13"/>
    </row>
    <row r="12881" spans="1:6">
      <c r="A12881" s="112"/>
      <c r="B12881" s="12"/>
      <c r="C12881" s="13"/>
      <c r="D12881" s="13"/>
      <c r="E12881" s="13"/>
      <c r="F12881" s="13"/>
    </row>
    <row r="12882" spans="1:6">
      <c r="A12882" s="112"/>
      <c r="B12882" s="12"/>
      <c r="C12882" s="13"/>
      <c r="D12882" s="13"/>
      <c r="E12882" s="13"/>
      <c r="F12882" s="13"/>
    </row>
    <row r="12883" spans="1:6">
      <c r="A12883" s="112"/>
      <c r="B12883" s="12"/>
      <c r="C12883" s="13"/>
      <c r="D12883" s="13"/>
      <c r="E12883" s="13"/>
      <c r="F12883" s="13"/>
    </row>
    <row r="12884" spans="1:6">
      <c r="A12884" s="112"/>
      <c r="B12884" s="12"/>
      <c r="C12884" s="13"/>
      <c r="D12884" s="13"/>
      <c r="E12884" s="13"/>
      <c r="F12884" s="13"/>
    </row>
    <row r="12885" spans="1:6">
      <c r="A12885" s="112"/>
      <c r="B12885" s="12"/>
      <c r="C12885" s="13"/>
      <c r="D12885" s="13"/>
      <c r="E12885" s="13"/>
      <c r="F12885" s="13"/>
    </row>
    <row r="12886" spans="1:6">
      <c r="A12886" s="112"/>
      <c r="B12886" s="12"/>
      <c r="C12886" s="13"/>
      <c r="D12886" s="13"/>
      <c r="E12886" s="13"/>
      <c r="F12886" s="13"/>
    </row>
    <row r="12887" spans="1:6">
      <c r="A12887" s="112"/>
      <c r="B12887" s="12"/>
      <c r="C12887" s="13"/>
      <c r="D12887" s="13"/>
      <c r="E12887" s="13"/>
      <c r="F12887" s="13"/>
    </row>
    <row r="12888" spans="1:6">
      <c r="A12888" s="112"/>
      <c r="B12888" s="12"/>
      <c r="C12888" s="13"/>
      <c r="D12888" s="13"/>
      <c r="E12888" s="13"/>
      <c r="F12888" s="13"/>
    </row>
    <row r="12889" spans="1:6">
      <c r="A12889" s="112"/>
      <c r="B12889" s="12"/>
      <c r="C12889" s="13"/>
      <c r="D12889" s="13"/>
      <c r="E12889" s="13"/>
      <c r="F12889" s="13"/>
    </row>
    <row r="12890" spans="1:6">
      <c r="A12890" s="112"/>
      <c r="B12890" s="12"/>
      <c r="C12890" s="13"/>
      <c r="D12890" s="13"/>
      <c r="E12890" s="13"/>
      <c r="F12890" s="13"/>
    </row>
    <row r="12891" spans="1:6">
      <c r="A12891" s="112"/>
      <c r="B12891" s="12"/>
      <c r="C12891" s="13"/>
      <c r="D12891" s="13"/>
      <c r="E12891" s="13"/>
      <c r="F12891" s="13"/>
    </row>
    <row r="12892" spans="1:6">
      <c r="A12892" s="112"/>
      <c r="B12892" s="12"/>
      <c r="C12892" s="13"/>
      <c r="D12892" s="13"/>
      <c r="E12892" s="13"/>
      <c r="F12892" s="13"/>
    </row>
    <row r="12893" spans="1:6">
      <c r="A12893" s="112"/>
      <c r="B12893" s="12"/>
      <c r="C12893" s="13"/>
      <c r="D12893" s="13"/>
      <c r="E12893" s="13"/>
      <c r="F12893" s="13"/>
    </row>
    <row r="12894" spans="1:6">
      <c r="A12894" s="112"/>
      <c r="B12894" s="12"/>
      <c r="C12894" s="13"/>
      <c r="D12894" s="13"/>
      <c r="E12894" s="13"/>
      <c r="F12894" s="13"/>
    </row>
    <row r="12895" spans="1:6">
      <c r="A12895" s="112"/>
      <c r="B12895" s="12"/>
      <c r="C12895" s="13"/>
      <c r="D12895" s="13"/>
      <c r="E12895" s="13"/>
      <c r="F12895" s="13"/>
    </row>
    <row r="12896" spans="1:6">
      <c r="A12896" s="112"/>
      <c r="B12896" s="12"/>
      <c r="C12896" s="13"/>
      <c r="D12896" s="13"/>
      <c r="E12896" s="13"/>
      <c r="F12896" s="13"/>
    </row>
    <row r="12897" spans="1:6">
      <c r="A12897" s="112"/>
      <c r="B12897" s="12"/>
      <c r="C12897" s="13"/>
      <c r="D12897" s="13"/>
      <c r="E12897" s="13"/>
      <c r="F12897" s="13"/>
    </row>
    <row r="12898" spans="1:6">
      <c r="A12898" s="112"/>
      <c r="B12898" s="12"/>
      <c r="C12898" s="13"/>
      <c r="D12898" s="13"/>
      <c r="E12898" s="13"/>
      <c r="F12898" s="13"/>
    </row>
    <row r="12899" spans="1:6">
      <c r="A12899" s="112"/>
      <c r="B12899" s="12"/>
      <c r="C12899" s="13"/>
      <c r="D12899" s="13"/>
      <c r="E12899" s="13"/>
      <c r="F12899" s="13"/>
    </row>
    <row r="12900" spans="1:6">
      <c r="A12900" s="112"/>
      <c r="B12900" s="12"/>
      <c r="C12900" s="13"/>
      <c r="D12900" s="13"/>
      <c r="E12900" s="13"/>
      <c r="F12900" s="13"/>
    </row>
    <row r="12901" spans="1:6">
      <c r="A12901" s="112"/>
      <c r="B12901" s="12"/>
      <c r="C12901" s="13"/>
      <c r="D12901" s="13"/>
      <c r="E12901" s="13"/>
      <c r="F12901" s="13"/>
    </row>
    <row r="12902" spans="1:6">
      <c r="A12902" s="112"/>
      <c r="B12902" s="12"/>
      <c r="C12902" s="13"/>
      <c r="D12902" s="13"/>
      <c r="E12902" s="13"/>
      <c r="F12902" s="13"/>
    </row>
    <row r="12903" spans="1:6">
      <c r="A12903" s="112"/>
      <c r="B12903" s="12"/>
      <c r="C12903" s="13"/>
      <c r="D12903" s="13"/>
      <c r="E12903" s="13"/>
      <c r="F12903" s="13"/>
    </row>
    <row r="12904" spans="1:6">
      <c r="A12904" s="112"/>
      <c r="B12904" s="12"/>
      <c r="C12904" s="13"/>
      <c r="D12904" s="13"/>
      <c r="E12904" s="13"/>
      <c r="F12904" s="13"/>
    </row>
    <row r="12905" spans="1:6">
      <c r="A12905" s="112"/>
      <c r="B12905" s="12"/>
      <c r="C12905" s="13"/>
      <c r="D12905" s="13"/>
      <c r="E12905" s="13"/>
      <c r="F12905" s="13"/>
    </row>
    <row r="12906" spans="1:6">
      <c r="A12906" s="112"/>
      <c r="B12906" s="12"/>
      <c r="C12906" s="13"/>
      <c r="D12906" s="13"/>
      <c r="E12906" s="13"/>
      <c r="F12906" s="13"/>
    </row>
    <row r="12907" spans="1:6">
      <c r="A12907" s="112"/>
      <c r="B12907" s="12"/>
      <c r="C12907" s="13"/>
      <c r="D12907" s="13"/>
      <c r="E12907" s="13"/>
      <c r="F12907" s="13"/>
    </row>
    <row r="12908" spans="1:6">
      <c r="A12908" s="112"/>
      <c r="B12908" s="12"/>
      <c r="C12908" s="13"/>
      <c r="D12908" s="13"/>
      <c r="E12908" s="13"/>
      <c r="F12908" s="13"/>
    </row>
    <row r="12909" spans="1:6">
      <c r="A12909" s="112"/>
      <c r="B12909" s="12"/>
      <c r="C12909" s="13"/>
      <c r="D12909" s="13"/>
      <c r="E12909" s="13"/>
      <c r="F12909" s="13"/>
    </row>
    <row r="12910" spans="1:6">
      <c r="A12910" s="112"/>
      <c r="B12910" s="12"/>
      <c r="C12910" s="13"/>
      <c r="D12910" s="13"/>
      <c r="E12910" s="13"/>
      <c r="F12910" s="13"/>
    </row>
    <row r="12911" spans="1:6">
      <c r="A12911" s="112"/>
      <c r="B12911" s="12"/>
      <c r="C12911" s="13"/>
      <c r="D12911" s="13"/>
      <c r="E12911" s="13"/>
      <c r="F12911" s="13"/>
    </row>
    <row r="12912" spans="1:6">
      <c r="A12912" s="112"/>
      <c r="B12912" s="12"/>
      <c r="C12912" s="13"/>
      <c r="D12912" s="13"/>
      <c r="E12912" s="13"/>
      <c r="F12912" s="13"/>
    </row>
    <row r="12913" spans="1:6">
      <c r="A12913" s="112"/>
      <c r="B12913" s="12"/>
      <c r="C12913" s="13"/>
      <c r="D12913" s="13"/>
      <c r="E12913" s="13"/>
      <c r="F12913" s="13"/>
    </row>
    <row r="12914" spans="1:6">
      <c r="A12914" s="112"/>
      <c r="B12914" s="12"/>
      <c r="C12914" s="13"/>
      <c r="D12914" s="13"/>
      <c r="E12914" s="13"/>
      <c r="F12914" s="13"/>
    </row>
    <row r="12915" spans="1:6">
      <c r="A12915" s="112"/>
      <c r="B12915" s="12"/>
      <c r="C12915" s="13"/>
      <c r="D12915" s="13"/>
      <c r="E12915" s="13"/>
      <c r="F12915" s="13"/>
    </row>
    <row r="12916" spans="1:6">
      <c r="A12916" s="112"/>
      <c r="B12916" s="12"/>
      <c r="C12916" s="13"/>
      <c r="D12916" s="13"/>
      <c r="E12916" s="13"/>
      <c r="F12916" s="13"/>
    </row>
    <row r="12917" spans="1:6">
      <c r="A12917" s="112"/>
      <c r="B12917" s="12"/>
      <c r="C12917" s="13"/>
      <c r="D12917" s="13"/>
      <c r="E12917" s="13"/>
      <c r="F12917" s="13"/>
    </row>
    <row r="12918" spans="1:6">
      <c r="A12918" s="112"/>
      <c r="B12918" s="12"/>
      <c r="C12918" s="13"/>
      <c r="D12918" s="13"/>
      <c r="E12918" s="13"/>
      <c r="F12918" s="13"/>
    </row>
    <row r="12919" spans="1:6">
      <c r="A12919" s="112"/>
      <c r="B12919" s="12"/>
      <c r="C12919" s="13"/>
      <c r="D12919" s="13"/>
      <c r="E12919" s="13"/>
      <c r="F12919" s="13"/>
    </row>
    <row r="12920" spans="1:6">
      <c r="A12920" s="112"/>
      <c r="B12920" s="12"/>
      <c r="C12920" s="13"/>
      <c r="D12920" s="13"/>
      <c r="E12920" s="13"/>
      <c r="F12920" s="13"/>
    </row>
    <row r="12921" spans="1:6">
      <c r="A12921" s="112"/>
      <c r="B12921" s="12"/>
      <c r="C12921" s="13"/>
      <c r="D12921" s="13"/>
      <c r="E12921" s="13"/>
      <c r="F12921" s="13"/>
    </row>
    <row r="12922" spans="1:6">
      <c r="A12922" s="112"/>
      <c r="B12922" s="12"/>
      <c r="C12922" s="13"/>
      <c r="D12922" s="13"/>
      <c r="E12922" s="13"/>
      <c r="F12922" s="13"/>
    </row>
    <row r="12923" spans="1:6">
      <c r="A12923" s="112"/>
      <c r="B12923" s="12"/>
      <c r="C12923" s="13"/>
      <c r="D12923" s="13"/>
      <c r="E12923" s="13"/>
      <c r="F12923" s="13"/>
    </row>
    <row r="12924" spans="1:6">
      <c r="A12924" s="112"/>
      <c r="B12924" s="12"/>
      <c r="C12924" s="13"/>
      <c r="D12924" s="13"/>
      <c r="E12924" s="13"/>
      <c r="F12924" s="13"/>
    </row>
    <row r="12925" spans="1:6">
      <c r="A12925" s="112"/>
      <c r="B12925" s="12"/>
      <c r="C12925" s="13"/>
      <c r="D12925" s="13"/>
      <c r="E12925" s="13"/>
      <c r="F12925" s="13"/>
    </row>
    <row r="12926" spans="1:6">
      <c r="A12926" s="112"/>
      <c r="B12926" s="12"/>
      <c r="C12926" s="13"/>
      <c r="D12926" s="13"/>
      <c r="E12926" s="13"/>
      <c r="F12926" s="13"/>
    </row>
    <row r="12927" spans="1:6">
      <c r="A12927" s="112"/>
      <c r="B12927" s="12"/>
      <c r="C12927" s="13"/>
      <c r="D12927" s="13"/>
      <c r="E12927" s="13"/>
      <c r="F12927" s="13"/>
    </row>
    <row r="12928" spans="1:6">
      <c r="A12928" s="112"/>
      <c r="B12928" s="12"/>
      <c r="C12928" s="13"/>
      <c r="D12928" s="13"/>
      <c r="E12928" s="13"/>
      <c r="F12928" s="13"/>
    </row>
    <row r="12929" spans="1:6">
      <c r="A12929" s="112"/>
      <c r="B12929" s="12"/>
      <c r="C12929" s="13"/>
      <c r="D12929" s="13"/>
      <c r="E12929" s="13"/>
      <c r="F12929" s="13"/>
    </row>
    <row r="12930" spans="1:6">
      <c r="A12930" s="112"/>
      <c r="B12930" s="12"/>
      <c r="C12930" s="13"/>
      <c r="D12930" s="13"/>
      <c r="E12930" s="13"/>
      <c r="F12930" s="13"/>
    </row>
    <row r="12931" spans="1:6">
      <c r="A12931" s="112"/>
      <c r="B12931" s="12"/>
      <c r="C12931" s="13"/>
      <c r="D12931" s="13"/>
      <c r="E12931" s="13"/>
      <c r="F12931" s="13"/>
    </row>
    <row r="12932" spans="1:6">
      <c r="A12932" s="112"/>
      <c r="B12932" s="12"/>
      <c r="C12932" s="13"/>
      <c r="D12932" s="13"/>
      <c r="E12932" s="13"/>
      <c r="F12932" s="13"/>
    </row>
    <row r="12933" spans="1:6">
      <c r="A12933" s="112"/>
      <c r="B12933" s="12"/>
      <c r="C12933" s="13"/>
      <c r="D12933" s="13"/>
      <c r="E12933" s="13"/>
      <c r="F12933" s="13"/>
    </row>
    <row r="12934" spans="1:6">
      <c r="A12934" s="112"/>
      <c r="B12934" s="12"/>
      <c r="C12934" s="13"/>
      <c r="D12934" s="13"/>
      <c r="E12934" s="13"/>
      <c r="F12934" s="13"/>
    </row>
    <row r="12935" spans="1:6">
      <c r="A12935" s="112"/>
      <c r="B12935" s="12"/>
      <c r="C12935" s="13"/>
      <c r="D12935" s="13"/>
      <c r="E12935" s="13"/>
      <c r="F12935" s="13"/>
    </row>
    <row r="12936" spans="1:6">
      <c r="A12936" s="112"/>
      <c r="B12936" s="12"/>
      <c r="C12936" s="13"/>
      <c r="D12936" s="13"/>
      <c r="E12936" s="13"/>
      <c r="F12936" s="13"/>
    </row>
    <row r="12937" spans="1:6">
      <c r="A12937" s="112"/>
      <c r="B12937" s="12"/>
      <c r="C12937" s="13"/>
      <c r="D12937" s="13"/>
      <c r="E12937" s="13"/>
      <c r="F12937" s="13"/>
    </row>
    <row r="12938" spans="1:6">
      <c r="A12938" s="112"/>
      <c r="B12938" s="12"/>
      <c r="C12938" s="13"/>
      <c r="D12938" s="13"/>
      <c r="E12938" s="13"/>
      <c r="F12938" s="13"/>
    </row>
    <row r="12939" spans="1:6">
      <c r="A12939" s="112"/>
      <c r="B12939" s="12"/>
      <c r="C12939" s="13"/>
      <c r="D12939" s="13"/>
      <c r="E12939" s="13"/>
      <c r="F12939" s="13"/>
    </row>
    <row r="12940" spans="1:6">
      <c r="A12940" s="112"/>
      <c r="B12940" s="12"/>
      <c r="C12940" s="13"/>
      <c r="D12940" s="13"/>
      <c r="E12940" s="13"/>
      <c r="F12940" s="13"/>
    </row>
    <row r="12941" spans="1:6">
      <c r="A12941" s="112"/>
      <c r="B12941" s="12"/>
      <c r="C12941" s="13"/>
      <c r="D12941" s="13"/>
      <c r="E12941" s="13"/>
      <c r="F12941" s="13"/>
    </row>
    <row r="12942" spans="1:6">
      <c r="A12942" s="112"/>
      <c r="B12942" s="12"/>
      <c r="C12942" s="13"/>
      <c r="D12942" s="13"/>
      <c r="E12942" s="13"/>
      <c r="F12942" s="13"/>
    </row>
    <row r="12943" spans="1:6">
      <c r="A12943" s="112"/>
      <c r="B12943" s="12"/>
      <c r="C12943" s="13"/>
      <c r="D12943" s="13"/>
      <c r="E12943" s="13"/>
      <c r="F12943" s="13"/>
    </row>
    <row r="12944" spans="1:6">
      <c r="A12944" s="112"/>
      <c r="B12944" s="12"/>
      <c r="C12944" s="13"/>
      <c r="D12944" s="13"/>
      <c r="E12944" s="13"/>
      <c r="F12944" s="13"/>
    </row>
    <row r="12945" spans="1:6">
      <c r="A12945" s="112"/>
      <c r="B12945" s="12"/>
      <c r="C12945" s="13"/>
      <c r="D12945" s="13"/>
      <c r="E12945" s="13"/>
      <c r="F12945" s="13"/>
    </row>
    <row r="12946" spans="1:6">
      <c r="A12946" s="112"/>
      <c r="B12946" s="12"/>
      <c r="C12946" s="13"/>
      <c r="D12946" s="13"/>
      <c r="E12946" s="13"/>
      <c r="F12946" s="13"/>
    </row>
    <row r="12947" spans="1:6">
      <c r="A12947" s="112"/>
      <c r="B12947" s="12"/>
      <c r="C12947" s="13"/>
      <c r="D12947" s="13"/>
      <c r="E12947" s="13"/>
      <c r="F12947" s="13"/>
    </row>
    <row r="12948" spans="1:6">
      <c r="A12948" s="112"/>
      <c r="B12948" s="12"/>
      <c r="C12948" s="13"/>
      <c r="D12948" s="13"/>
      <c r="E12948" s="13"/>
      <c r="F12948" s="13"/>
    </row>
    <row r="12949" spans="1:6">
      <c r="A12949" s="112"/>
      <c r="B12949" s="12"/>
      <c r="C12949" s="13"/>
      <c r="D12949" s="13"/>
      <c r="E12949" s="13"/>
      <c r="F12949" s="13"/>
    </row>
    <row r="12950" spans="1:6">
      <c r="A12950" s="112"/>
      <c r="B12950" s="12"/>
      <c r="C12950" s="13"/>
      <c r="D12950" s="13"/>
      <c r="E12950" s="13"/>
      <c r="F12950" s="13"/>
    </row>
    <row r="12951" spans="1:6">
      <c r="A12951" s="112"/>
      <c r="B12951" s="12"/>
      <c r="C12951" s="13"/>
      <c r="D12951" s="13"/>
      <c r="E12951" s="13"/>
      <c r="F12951" s="13"/>
    </row>
    <row r="12952" spans="1:6">
      <c r="A12952" s="112"/>
      <c r="B12952" s="12"/>
      <c r="C12952" s="13"/>
      <c r="D12952" s="13"/>
      <c r="E12952" s="13"/>
      <c r="F12952" s="13"/>
    </row>
    <row r="12953" spans="1:6">
      <c r="A12953" s="112"/>
      <c r="B12953" s="12"/>
      <c r="C12953" s="13"/>
      <c r="D12953" s="13"/>
      <c r="E12953" s="13"/>
      <c r="F12953" s="13"/>
    </row>
    <row r="12954" spans="1:6">
      <c r="A12954" s="112"/>
      <c r="B12954" s="12"/>
      <c r="C12954" s="13"/>
      <c r="D12954" s="13"/>
      <c r="E12954" s="13"/>
      <c r="F12954" s="13"/>
    </row>
    <row r="12955" spans="1:6">
      <c r="A12955" s="112"/>
      <c r="B12955" s="12"/>
      <c r="C12955" s="13"/>
      <c r="D12955" s="13"/>
      <c r="E12955" s="13"/>
      <c r="F12955" s="13"/>
    </row>
    <row r="12956" spans="1:6">
      <c r="A12956" s="112"/>
      <c r="B12956" s="12"/>
      <c r="C12956" s="13"/>
      <c r="D12956" s="13"/>
      <c r="E12956" s="13"/>
      <c r="F12956" s="13"/>
    </row>
    <row r="12957" spans="1:6">
      <c r="A12957" s="112"/>
      <c r="B12957" s="12"/>
      <c r="C12957" s="13"/>
      <c r="D12957" s="13"/>
      <c r="E12957" s="13"/>
      <c r="F12957" s="13"/>
    </row>
    <row r="12958" spans="1:6">
      <c r="A12958" s="112"/>
      <c r="B12958" s="12"/>
      <c r="C12958" s="13"/>
      <c r="D12958" s="13"/>
      <c r="E12958" s="13"/>
      <c r="F12958" s="13"/>
    </row>
    <row r="12959" spans="1:6">
      <c r="A12959" s="112"/>
      <c r="B12959" s="12"/>
      <c r="C12959" s="13"/>
      <c r="D12959" s="13"/>
      <c r="E12959" s="13"/>
      <c r="F12959" s="13"/>
    </row>
    <row r="12960" spans="1:6">
      <c r="A12960" s="112"/>
      <c r="B12960" s="12"/>
      <c r="C12960" s="13"/>
      <c r="D12960" s="13"/>
      <c r="E12960" s="13"/>
      <c r="F12960" s="13"/>
    </row>
    <row r="12961" spans="1:6">
      <c r="A12961" s="112"/>
      <c r="B12961" s="12"/>
      <c r="C12961" s="13"/>
      <c r="D12961" s="13"/>
      <c r="E12961" s="13"/>
      <c r="F12961" s="13"/>
    </row>
    <row r="12962" spans="1:6">
      <c r="A12962" s="112"/>
      <c r="B12962" s="12"/>
      <c r="C12962" s="13"/>
      <c r="D12962" s="13"/>
      <c r="E12962" s="13"/>
      <c r="F12962" s="13"/>
    </row>
    <row r="12963" spans="1:6">
      <c r="A12963" s="112"/>
      <c r="B12963" s="12"/>
      <c r="C12963" s="13"/>
      <c r="D12963" s="13"/>
      <c r="E12963" s="13"/>
      <c r="F12963" s="13"/>
    </row>
    <row r="12964" spans="1:6">
      <c r="A12964" s="112"/>
      <c r="B12964" s="12"/>
      <c r="C12964" s="13"/>
      <c r="D12964" s="13"/>
      <c r="E12964" s="13"/>
      <c r="F12964" s="13"/>
    </row>
    <row r="12965" spans="1:6">
      <c r="A12965" s="112"/>
      <c r="B12965" s="12"/>
      <c r="C12965" s="13"/>
      <c r="D12965" s="13"/>
      <c r="E12965" s="13"/>
      <c r="F12965" s="13"/>
    </row>
    <row r="12966" spans="1:6">
      <c r="A12966" s="112"/>
      <c r="B12966" s="12"/>
      <c r="C12966" s="13"/>
      <c r="D12966" s="13"/>
      <c r="E12966" s="13"/>
      <c r="F12966" s="13"/>
    </row>
    <row r="12967" spans="1:6">
      <c r="A12967" s="112"/>
      <c r="B12967" s="12"/>
      <c r="C12967" s="13"/>
      <c r="D12967" s="13"/>
      <c r="E12967" s="13"/>
      <c r="F12967" s="13"/>
    </row>
    <row r="12968" spans="1:6">
      <c r="A12968" s="112"/>
      <c r="B12968" s="12"/>
      <c r="C12968" s="13"/>
      <c r="D12968" s="13"/>
      <c r="E12968" s="13"/>
      <c r="F12968" s="13"/>
    </row>
    <row r="12969" spans="1:6">
      <c r="A12969" s="112"/>
      <c r="B12969" s="12"/>
      <c r="C12969" s="13"/>
      <c r="D12969" s="13"/>
      <c r="E12969" s="13"/>
      <c r="F12969" s="13"/>
    </row>
    <row r="12970" spans="1:6">
      <c r="A12970" s="112"/>
      <c r="B12970" s="12"/>
      <c r="C12970" s="13"/>
      <c r="D12970" s="13"/>
      <c r="E12970" s="13"/>
      <c r="F12970" s="13"/>
    </row>
    <row r="12971" spans="1:6">
      <c r="A12971" s="112"/>
      <c r="B12971" s="12"/>
      <c r="C12971" s="13"/>
      <c r="D12971" s="13"/>
      <c r="E12971" s="13"/>
      <c r="F12971" s="13"/>
    </row>
    <row r="12972" spans="1:6">
      <c r="A12972" s="112"/>
      <c r="B12972" s="12"/>
      <c r="C12972" s="13"/>
      <c r="D12972" s="13"/>
      <c r="E12972" s="13"/>
      <c r="F12972" s="13"/>
    </row>
    <row r="12973" spans="1:6">
      <c r="A12973" s="112"/>
      <c r="B12973" s="12"/>
      <c r="C12973" s="13"/>
      <c r="D12973" s="13"/>
      <c r="E12973" s="13"/>
      <c r="F12973" s="13"/>
    </row>
    <row r="12974" spans="1:6">
      <c r="A12974" s="112"/>
      <c r="B12974" s="12"/>
      <c r="C12974" s="13"/>
      <c r="D12974" s="13"/>
      <c r="E12974" s="13"/>
      <c r="F12974" s="13"/>
    </row>
    <row r="12975" spans="1:6">
      <c r="A12975" s="112"/>
      <c r="B12975" s="12"/>
      <c r="C12975" s="13"/>
      <c r="D12975" s="13"/>
      <c r="E12975" s="13"/>
      <c r="F12975" s="13"/>
    </row>
    <row r="12976" spans="1:6">
      <c r="A12976" s="112"/>
      <c r="B12976" s="12"/>
      <c r="C12976" s="13"/>
      <c r="D12976" s="13"/>
      <c r="E12976" s="13"/>
      <c r="F12976" s="13"/>
    </row>
    <row r="12977" spans="1:6">
      <c r="A12977" s="112"/>
      <c r="B12977" s="12"/>
      <c r="C12977" s="13"/>
      <c r="D12977" s="13"/>
      <c r="E12977" s="13"/>
      <c r="F12977" s="13"/>
    </row>
    <row r="12978" spans="1:6">
      <c r="A12978" s="112"/>
      <c r="B12978" s="12"/>
      <c r="C12978" s="13"/>
      <c r="D12978" s="13"/>
      <c r="E12978" s="13"/>
      <c r="F12978" s="13"/>
    </row>
    <row r="12979" spans="1:6">
      <c r="A12979" s="112"/>
      <c r="B12979" s="12"/>
      <c r="C12979" s="13"/>
      <c r="D12979" s="13"/>
      <c r="E12979" s="13"/>
      <c r="F12979" s="13"/>
    </row>
    <row r="12980" spans="1:6">
      <c r="A12980" s="112"/>
      <c r="B12980" s="12"/>
      <c r="C12980" s="13"/>
      <c r="D12980" s="13"/>
      <c r="E12980" s="13"/>
      <c r="F12980" s="13"/>
    </row>
    <row r="12981" spans="1:6">
      <c r="A12981" s="112"/>
      <c r="B12981" s="12"/>
      <c r="C12981" s="13"/>
      <c r="D12981" s="13"/>
      <c r="E12981" s="13"/>
      <c r="F12981" s="13"/>
    </row>
    <row r="12982" spans="1:6">
      <c r="A12982" s="112"/>
      <c r="B12982" s="12"/>
      <c r="C12982" s="13"/>
      <c r="D12982" s="13"/>
      <c r="E12982" s="13"/>
      <c r="F12982" s="13"/>
    </row>
    <row r="12983" spans="1:6">
      <c r="A12983" s="112"/>
      <c r="B12983" s="12"/>
      <c r="C12983" s="13"/>
      <c r="D12983" s="13"/>
      <c r="E12983" s="13"/>
      <c r="F12983" s="13"/>
    </row>
    <row r="12984" spans="1:6">
      <c r="A12984" s="112"/>
      <c r="B12984" s="12"/>
      <c r="C12984" s="13"/>
      <c r="D12984" s="13"/>
      <c r="E12984" s="13"/>
      <c r="F12984" s="13"/>
    </row>
    <row r="12985" spans="1:6">
      <c r="A12985" s="112"/>
      <c r="B12985" s="12"/>
      <c r="C12985" s="13"/>
      <c r="D12985" s="13"/>
      <c r="E12985" s="13"/>
      <c r="F12985" s="13"/>
    </row>
    <row r="12986" spans="1:6">
      <c r="A12986" s="112"/>
      <c r="B12986" s="12"/>
      <c r="C12986" s="13"/>
      <c r="D12986" s="13"/>
      <c r="E12986" s="13"/>
      <c r="F12986" s="13"/>
    </row>
    <row r="12987" spans="1:6">
      <c r="A12987" s="112"/>
      <c r="B12987" s="12"/>
      <c r="C12987" s="13"/>
      <c r="D12987" s="13"/>
      <c r="E12987" s="13"/>
      <c r="F12987" s="13"/>
    </row>
    <row r="12988" spans="1:6">
      <c r="A12988" s="112"/>
      <c r="B12988" s="12"/>
      <c r="C12988" s="13"/>
      <c r="D12988" s="13"/>
      <c r="E12988" s="13"/>
      <c r="F12988" s="13"/>
    </row>
    <row r="12989" spans="1:6">
      <c r="A12989" s="112"/>
      <c r="B12989" s="12"/>
      <c r="C12989" s="13"/>
      <c r="D12989" s="13"/>
      <c r="E12989" s="13"/>
      <c r="F12989" s="13"/>
    </row>
    <row r="12990" spans="1:6">
      <c r="A12990" s="112"/>
      <c r="B12990" s="12"/>
      <c r="C12990" s="13"/>
      <c r="D12990" s="13"/>
      <c r="E12990" s="13"/>
      <c r="F12990" s="13"/>
    </row>
    <row r="12991" spans="1:6">
      <c r="A12991" s="112"/>
      <c r="B12991" s="12"/>
      <c r="C12991" s="13"/>
      <c r="D12991" s="13"/>
      <c r="E12991" s="13"/>
      <c r="F12991" s="13"/>
    </row>
    <row r="12992" spans="1:6">
      <c r="A12992" s="112"/>
      <c r="B12992" s="12"/>
      <c r="C12992" s="13"/>
      <c r="D12992" s="13"/>
      <c r="E12992" s="13"/>
      <c r="F12992" s="13"/>
    </row>
    <row r="12993" spans="1:6">
      <c r="A12993" s="112"/>
      <c r="B12993" s="12"/>
      <c r="C12993" s="13"/>
      <c r="D12993" s="13"/>
      <c r="E12993" s="13"/>
      <c r="F12993" s="13"/>
    </row>
    <row r="12994" spans="1:6">
      <c r="A12994" s="112"/>
      <c r="B12994" s="12"/>
      <c r="C12994" s="13"/>
      <c r="D12994" s="13"/>
      <c r="E12994" s="13"/>
      <c r="F12994" s="13"/>
    </row>
    <row r="12995" spans="1:6">
      <c r="A12995" s="112"/>
      <c r="B12995" s="12"/>
      <c r="C12995" s="13"/>
      <c r="D12995" s="13"/>
      <c r="E12995" s="13"/>
      <c r="F12995" s="13"/>
    </row>
    <row r="12996" spans="1:6">
      <c r="A12996" s="112"/>
      <c r="B12996" s="12"/>
      <c r="C12996" s="13"/>
      <c r="D12996" s="13"/>
      <c r="E12996" s="13"/>
      <c r="F12996" s="13"/>
    </row>
    <row r="12997" spans="1:6">
      <c r="A12997" s="112"/>
      <c r="B12997" s="12"/>
      <c r="C12997" s="13"/>
      <c r="D12997" s="13"/>
      <c r="E12997" s="13"/>
      <c r="F12997" s="13"/>
    </row>
    <row r="12998" spans="1:6">
      <c r="A12998" s="112"/>
      <c r="B12998" s="12"/>
      <c r="C12998" s="13"/>
      <c r="D12998" s="13"/>
      <c r="E12998" s="13"/>
      <c r="F12998" s="13"/>
    </row>
    <row r="12999" spans="1:6">
      <c r="A12999" s="112"/>
      <c r="B12999" s="12"/>
      <c r="C12999" s="13"/>
      <c r="D12999" s="13"/>
      <c r="E12999" s="13"/>
      <c r="F12999" s="13"/>
    </row>
    <row r="13000" spans="1:6">
      <c r="A13000" s="112"/>
      <c r="B13000" s="12"/>
      <c r="C13000" s="13"/>
      <c r="D13000" s="13"/>
      <c r="E13000" s="13"/>
      <c r="F13000" s="13"/>
    </row>
    <row r="13001" spans="1:6">
      <c r="A13001" s="112"/>
      <c r="B13001" s="12"/>
      <c r="C13001" s="13"/>
      <c r="D13001" s="13"/>
      <c r="E13001" s="13"/>
      <c r="F13001" s="13"/>
    </row>
    <row r="13002" spans="1:6">
      <c r="A13002" s="112"/>
      <c r="B13002" s="12"/>
      <c r="C13002" s="13"/>
      <c r="D13002" s="13"/>
      <c r="E13002" s="13"/>
      <c r="F13002" s="13"/>
    </row>
    <row r="13003" spans="1:6">
      <c r="A13003" s="112"/>
      <c r="B13003" s="12"/>
      <c r="C13003" s="13"/>
      <c r="D13003" s="13"/>
      <c r="E13003" s="13"/>
      <c r="F13003" s="13"/>
    </row>
    <row r="13004" spans="1:6">
      <c r="A13004" s="112"/>
      <c r="B13004" s="12"/>
      <c r="C13004" s="13"/>
      <c r="D13004" s="13"/>
      <c r="E13004" s="13"/>
      <c r="F13004" s="13"/>
    </row>
    <row r="13005" spans="1:6">
      <c r="A13005" s="112"/>
      <c r="B13005" s="12"/>
      <c r="C13005" s="13"/>
      <c r="D13005" s="13"/>
      <c r="E13005" s="13"/>
      <c r="F13005" s="13"/>
    </row>
    <row r="13006" spans="1:6">
      <c r="A13006" s="112"/>
      <c r="B13006" s="12"/>
      <c r="C13006" s="13"/>
      <c r="D13006" s="13"/>
      <c r="E13006" s="13"/>
      <c r="F13006" s="13"/>
    </row>
    <row r="13007" spans="1:6">
      <c r="A13007" s="112"/>
      <c r="B13007" s="12"/>
      <c r="C13007" s="13"/>
      <c r="D13007" s="13"/>
      <c r="E13007" s="13"/>
      <c r="F13007" s="13"/>
    </row>
    <row r="13008" spans="1:6">
      <c r="A13008" s="112"/>
      <c r="B13008" s="12"/>
      <c r="C13008" s="13"/>
      <c r="D13008" s="13"/>
      <c r="E13008" s="13"/>
      <c r="F13008" s="13"/>
    </row>
    <row r="13009" spans="1:6">
      <c r="A13009" s="112"/>
      <c r="B13009" s="12"/>
      <c r="C13009" s="13"/>
      <c r="D13009" s="13"/>
      <c r="E13009" s="13"/>
      <c r="F13009" s="13"/>
    </row>
    <row r="13010" spans="1:6">
      <c r="A13010" s="112"/>
      <c r="B13010" s="12"/>
      <c r="C13010" s="13"/>
      <c r="D13010" s="13"/>
      <c r="E13010" s="13"/>
      <c r="F13010" s="13"/>
    </row>
    <row r="13011" spans="1:6">
      <c r="A13011" s="112"/>
      <c r="B13011" s="12"/>
      <c r="C13011" s="13"/>
      <c r="D13011" s="13"/>
      <c r="E13011" s="13"/>
      <c r="F13011" s="13"/>
    </row>
    <row r="13012" spans="1:6">
      <c r="A13012" s="112"/>
      <c r="B13012" s="12"/>
      <c r="C13012" s="13"/>
      <c r="D13012" s="13"/>
      <c r="E13012" s="13"/>
      <c r="F13012" s="13"/>
    </row>
    <row r="13013" spans="1:6">
      <c r="A13013" s="112"/>
      <c r="B13013" s="12"/>
      <c r="C13013" s="13"/>
      <c r="D13013" s="13"/>
      <c r="E13013" s="13"/>
      <c r="F13013" s="13"/>
    </row>
    <row r="13014" spans="1:6">
      <c r="A13014" s="112"/>
      <c r="B13014" s="12"/>
      <c r="C13014" s="13"/>
      <c r="D13014" s="13"/>
      <c r="E13014" s="13"/>
      <c r="F13014" s="13"/>
    </row>
    <row r="13015" spans="1:6">
      <c r="A13015" s="112"/>
      <c r="B13015" s="12"/>
      <c r="C13015" s="13"/>
      <c r="D13015" s="13"/>
      <c r="E13015" s="13"/>
      <c r="F13015" s="13"/>
    </row>
    <row r="13016" spans="1:6">
      <c r="A13016" s="112"/>
      <c r="B13016" s="12"/>
      <c r="C13016" s="13"/>
      <c r="D13016" s="13"/>
      <c r="E13016" s="13"/>
      <c r="F13016" s="13"/>
    </row>
    <row r="13017" spans="1:6">
      <c r="A13017" s="112"/>
      <c r="B13017" s="12"/>
      <c r="C13017" s="13"/>
      <c r="D13017" s="13"/>
      <c r="E13017" s="13"/>
      <c r="F13017" s="13"/>
    </row>
    <row r="13018" spans="1:6">
      <c r="A13018" s="112"/>
      <c r="B13018" s="12"/>
      <c r="C13018" s="13"/>
      <c r="D13018" s="13"/>
      <c r="E13018" s="13"/>
      <c r="F13018" s="13"/>
    </row>
    <row r="13019" spans="1:6">
      <c r="A13019" s="112"/>
      <c r="B13019" s="12"/>
      <c r="C13019" s="13"/>
      <c r="D13019" s="13"/>
      <c r="E13019" s="13"/>
      <c r="F13019" s="13"/>
    </row>
    <row r="13020" spans="1:6">
      <c r="A13020" s="112"/>
      <c r="B13020" s="12"/>
      <c r="C13020" s="13"/>
      <c r="D13020" s="13"/>
      <c r="E13020" s="13"/>
      <c r="F13020" s="13"/>
    </row>
    <row r="13021" spans="1:6">
      <c r="A13021" s="112"/>
      <c r="B13021" s="12"/>
      <c r="C13021" s="13"/>
      <c r="D13021" s="13"/>
      <c r="E13021" s="13"/>
      <c r="F13021" s="13"/>
    </row>
    <row r="13022" spans="1:6">
      <c r="A13022" s="112"/>
      <c r="B13022" s="12"/>
      <c r="C13022" s="13"/>
      <c r="D13022" s="13"/>
      <c r="E13022" s="13"/>
      <c r="F13022" s="13"/>
    </row>
    <row r="13023" spans="1:6">
      <c r="A13023" s="112"/>
      <c r="B13023" s="12"/>
      <c r="C13023" s="13"/>
      <c r="D13023" s="13"/>
      <c r="E13023" s="13"/>
      <c r="F13023" s="13"/>
    </row>
    <row r="13024" spans="1:6">
      <c r="A13024" s="112"/>
      <c r="B13024" s="12"/>
      <c r="C13024" s="13"/>
      <c r="D13024" s="13"/>
      <c r="E13024" s="13"/>
      <c r="F13024" s="13"/>
    </row>
    <row r="13025" spans="1:6">
      <c r="A13025" s="112"/>
      <c r="B13025" s="12"/>
      <c r="C13025" s="13"/>
      <c r="D13025" s="13"/>
      <c r="E13025" s="13"/>
      <c r="F13025" s="13"/>
    </row>
    <row r="13026" spans="1:6">
      <c r="A13026" s="112"/>
      <c r="B13026" s="12"/>
      <c r="C13026" s="13"/>
      <c r="D13026" s="13"/>
      <c r="E13026" s="13"/>
      <c r="F13026" s="13"/>
    </row>
    <row r="13027" spans="1:6">
      <c r="A13027" s="112"/>
      <c r="B13027" s="12"/>
      <c r="C13027" s="13"/>
      <c r="D13027" s="13"/>
      <c r="E13027" s="13"/>
      <c r="F13027" s="13"/>
    </row>
    <row r="13028" spans="1:6">
      <c r="A13028" s="112"/>
      <c r="B13028" s="12"/>
      <c r="C13028" s="13"/>
      <c r="D13028" s="13"/>
      <c r="E13028" s="13"/>
      <c r="F13028" s="13"/>
    </row>
    <row r="13029" spans="1:6">
      <c r="A13029" s="112"/>
      <c r="B13029" s="12"/>
      <c r="C13029" s="13"/>
      <c r="D13029" s="13"/>
      <c r="E13029" s="13"/>
      <c r="F13029" s="13"/>
    </row>
    <row r="13030" spans="1:6">
      <c r="A13030" s="112"/>
      <c r="B13030" s="12"/>
      <c r="C13030" s="13"/>
      <c r="D13030" s="13"/>
      <c r="E13030" s="13"/>
      <c r="F13030" s="13"/>
    </row>
    <row r="13031" spans="1:6">
      <c r="A13031" s="112"/>
      <c r="B13031" s="12"/>
      <c r="C13031" s="13"/>
      <c r="D13031" s="13"/>
      <c r="E13031" s="13"/>
      <c r="F13031" s="13"/>
    </row>
    <row r="13032" spans="1:6">
      <c r="A13032" s="112"/>
      <c r="B13032" s="12"/>
      <c r="C13032" s="13"/>
      <c r="D13032" s="13"/>
      <c r="E13032" s="13"/>
      <c r="F13032" s="13"/>
    </row>
    <row r="13033" spans="1:6">
      <c r="A13033" s="112"/>
      <c r="B13033" s="12"/>
      <c r="C13033" s="13"/>
      <c r="D13033" s="13"/>
      <c r="E13033" s="13"/>
      <c r="F13033" s="13"/>
    </row>
    <row r="13034" spans="1:6">
      <c r="A13034" s="112"/>
      <c r="B13034" s="12"/>
      <c r="C13034" s="13"/>
      <c r="D13034" s="13"/>
      <c r="E13034" s="13"/>
      <c r="F13034" s="13"/>
    </row>
    <row r="13035" spans="1:6">
      <c r="A13035" s="112"/>
      <c r="B13035" s="12"/>
      <c r="C13035" s="13"/>
      <c r="D13035" s="13"/>
      <c r="E13035" s="13"/>
      <c r="F13035" s="13"/>
    </row>
    <row r="13036" spans="1:6">
      <c r="A13036" s="112"/>
      <c r="B13036" s="12"/>
      <c r="C13036" s="13"/>
      <c r="D13036" s="13"/>
      <c r="E13036" s="13"/>
      <c r="F13036" s="13"/>
    </row>
    <row r="13037" spans="1:6">
      <c r="A13037" s="112"/>
      <c r="B13037" s="12"/>
      <c r="C13037" s="13"/>
      <c r="D13037" s="13"/>
      <c r="E13037" s="13"/>
      <c r="F13037" s="13"/>
    </row>
    <row r="13038" spans="1:6">
      <c r="A13038" s="112"/>
      <c r="B13038" s="12"/>
      <c r="C13038" s="13"/>
      <c r="D13038" s="13"/>
      <c r="E13038" s="13"/>
      <c r="F13038" s="13"/>
    </row>
    <row r="13039" spans="1:6">
      <c r="A13039" s="112"/>
      <c r="B13039" s="12"/>
      <c r="C13039" s="13"/>
      <c r="D13039" s="13"/>
      <c r="E13039" s="13"/>
      <c r="F13039" s="13"/>
    </row>
    <row r="13040" spans="1:6">
      <c r="A13040" s="112"/>
      <c r="B13040" s="12"/>
      <c r="C13040" s="13"/>
      <c r="D13040" s="13"/>
      <c r="E13040" s="13"/>
      <c r="F13040" s="13"/>
    </row>
    <row r="13041" spans="1:6">
      <c r="A13041" s="112"/>
      <c r="B13041" s="12"/>
      <c r="C13041" s="13"/>
      <c r="D13041" s="13"/>
      <c r="E13041" s="13"/>
      <c r="F13041" s="13"/>
    </row>
    <row r="13042" spans="1:6">
      <c r="A13042" s="112"/>
      <c r="B13042" s="12"/>
      <c r="C13042" s="13"/>
      <c r="D13042" s="13"/>
      <c r="E13042" s="13"/>
      <c r="F13042" s="13"/>
    </row>
    <row r="13043" spans="1:6">
      <c r="A13043" s="112"/>
      <c r="B13043" s="12"/>
      <c r="C13043" s="13"/>
      <c r="D13043" s="13"/>
      <c r="E13043" s="13"/>
      <c r="F13043" s="13"/>
    </row>
    <row r="13044" spans="1:6">
      <c r="A13044" s="112"/>
      <c r="B13044" s="12"/>
      <c r="C13044" s="13"/>
      <c r="D13044" s="13"/>
      <c r="E13044" s="13"/>
      <c r="F13044" s="13"/>
    </row>
    <row r="13045" spans="1:6">
      <c r="A13045" s="112"/>
      <c r="B13045" s="12"/>
      <c r="C13045" s="13"/>
      <c r="D13045" s="13"/>
      <c r="E13045" s="13"/>
      <c r="F13045" s="13"/>
    </row>
    <row r="13046" spans="1:6">
      <c r="A13046" s="112"/>
      <c r="B13046" s="12"/>
      <c r="C13046" s="13"/>
      <c r="D13046" s="13"/>
      <c r="E13046" s="13"/>
      <c r="F13046" s="13"/>
    </row>
    <row r="13047" spans="1:6">
      <c r="A13047" s="112"/>
      <c r="B13047" s="12"/>
      <c r="C13047" s="13"/>
      <c r="D13047" s="13"/>
      <c r="E13047" s="13"/>
      <c r="F13047" s="13"/>
    </row>
    <row r="13048" spans="1:6">
      <c r="A13048" s="112"/>
      <c r="B13048" s="12"/>
      <c r="C13048" s="13"/>
      <c r="D13048" s="13"/>
      <c r="E13048" s="13"/>
      <c r="F13048" s="13"/>
    </row>
    <row r="13049" spans="1:6">
      <c r="A13049" s="112"/>
      <c r="B13049" s="12"/>
      <c r="C13049" s="13"/>
      <c r="D13049" s="13"/>
      <c r="E13049" s="13"/>
      <c r="F13049" s="13"/>
    </row>
    <row r="13050" spans="1:6">
      <c r="A13050" s="112"/>
      <c r="B13050" s="12"/>
      <c r="C13050" s="13"/>
      <c r="D13050" s="13"/>
      <c r="E13050" s="13"/>
      <c r="F13050" s="13"/>
    </row>
    <row r="13051" spans="1:6">
      <c r="A13051" s="112"/>
      <c r="B13051" s="12"/>
      <c r="C13051" s="13"/>
      <c r="D13051" s="13"/>
      <c r="E13051" s="13"/>
      <c r="F13051" s="13"/>
    </row>
    <row r="13052" spans="1:6">
      <c r="A13052" s="112"/>
      <c r="B13052" s="12"/>
      <c r="C13052" s="13"/>
      <c r="D13052" s="13"/>
      <c r="E13052" s="13"/>
      <c r="F13052" s="13"/>
    </row>
    <row r="13053" spans="1:6">
      <c r="A13053" s="112"/>
      <c r="B13053" s="12"/>
      <c r="C13053" s="13"/>
      <c r="D13053" s="13"/>
      <c r="E13053" s="13"/>
      <c r="F13053" s="13"/>
    </row>
    <row r="13054" spans="1:6">
      <c r="A13054" s="112"/>
      <c r="B13054" s="12"/>
      <c r="C13054" s="13"/>
      <c r="D13054" s="13"/>
      <c r="E13054" s="13"/>
      <c r="F13054" s="13"/>
    </row>
    <row r="13055" spans="1:6">
      <c r="A13055" s="112"/>
      <c r="B13055" s="12"/>
      <c r="C13055" s="13"/>
      <c r="D13055" s="13"/>
      <c r="E13055" s="13"/>
      <c r="F13055" s="13"/>
    </row>
    <row r="13056" spans="1:6">
      <c r="A13056" s="112"/>
      <c r="B13056" s="12"/>
      <c r="C13056" s="13"/>
      <c r="D13056" s="13"/>
      <c r="E13056" s="13"/>
      <c r="F13056" s="13"/>
    </row>
    <row r="13057" spans="1:6">
      <c r="A13057" s="112"/>
      <c r="B13057" s="12"/>
      <c r="C13057" s="13"/>
      <c r="D13057" s="13"/>
      <c r="E13057" s="13"/>
      <c r="F13057" s="13"/>
    </row>
    <row r="13058" spans="1:6">
      <c r="A13058" s="112"/>
      <c r="B13058" s="12"/>
      <c r="C13058" s="13"/>
      <c r="D13058" s="13"/>
      <c r="E13058" s="13"/>
      <c r="F13058" s="13"/>
    </row>
    <row r="13059" spans="1:6">
      <c r="A13059" s="112"/>
      <c r="B13059" s="12"/>
      <c r="C13059" s="13"/>
      <c r="D13059" s="13"/>
      <c r="E13059" s="13"/>
      <c r="F13059" s="13"/>
    </row>
    <row r="13060" spans="1:6">
      <c r="A13060" s="112"/>
      <c r="B13060" s="12"/>
      <c r="C13060" s="13"/>
      <c r="D13060" s="13"/>
      <c r="E13060" s="13"/>
      <c r="F13060" s="13"/>
    </row>
    <row r="13061" spans="1:6">
      <c r="A13061" s="112"/>
      <c r="B13061" s="12"/>
      <c r="C13061" s="13"/>
      <c r="D13061" s="13"/>
      <c r="E13061" s="13"/>
      <c r="F13061" s="13"/>
    </row>
    <row r="13062" spans="1:6">
      <c r="A13062" s="112"/>
      <c r="B13062" s="12"/>
      <c r="C13062" s="13"/>
      <c r="D13062" s="13"/>
      <c r="E13062" s="13"/>
      <c r="F13062" s="13"/>
    </row>
    <row r="13063" spans="1:6">
      <c r="A13063" s="112"/>
      <c r="B13063" s="12"/>
      <c r="C13063" s="13"/>
      <c r="D13063" s="13"/>
      <c r="E13063" s="13"/>
      <c r="F13063" s="13"/>
    </row>
    <row r="13064" spans="1:6">
      <c r="A13064" s="112"/>
      <c r="B13064" s="12"/>
      <c r="C13064" s="13"/>
      <c r="D13064" s="13"/>
      <c r="E13064" s="13"/>
      <c r="F13064" s="13"/>
    </row>
    <row r="13065" spans="1:6">
      <c r="A13065" s="112"/>
      <c r="B13065" s="12"/>
      <c r="C13065" s="13"/>
      <c r="D13065" s="13"/>
      <c r="E13065" s="13"/>
      <c r="F13065" s="13"/>
    </row>
    <row r="13066" spans="1:6">
      <c r="A13066" s="112"/>
      <c r="B13066" s="12"/>
      <c r="C13066" s="13"/>
      <c r="D13066" s="13"/>
      <c r="E13066" s="13"/>
      <c r="F13066" s="13"/>
    </row>
    <row r="13067" spans="1:6">
      <c r="A13067" s="112"/>
      <c r="B13067" s="12"/>
      <c r="C13067" s="13"/>
      <c r="D13067" s="13"/>
      <c r="E13067" s="13"/>
      <c r="F13067" s="13"/>
    </row>
    <row r="13068" spans="1:6">
      <c r="A13068" s="112"/>
      <c r="B13068" s="12"/>
      <c r="C13068" s="13"/>
      <c r="D13068" s="13"/>
      <c r="E13068" s="13"/>
      <c r="F13068" s="13"/>
    </row>
    <row r="13069" spans="1:6">
      <c r="A13069" s="112"/>
      <c r="B13069" s="12"/>
      <c r="C13069" s="13"/>
      <c r="D13069" s="13"/>
      <c r="E13069" s="13"/>
      <c r="F13069" s="13"/>
    </row>
    <row r="13070" spans="1:6">
      <c r="A13070" s="112"/>
      <c r="B13070" s="12"/>
      <c r="C13070" s="13"/>
      <c r="D13070" s="13"/>
      <c r="E13070" s="13"/>
      <c r="F13070" s="13"/>
    </row>
    <row r="13071" spans="1:6">
      <c r="A13071" s="112"/>
      <c r="B13071" s="12"/>
      <c r="C13071" s="13"/>
      <c r="D13071" s="13"/>
      <c r="E13071" s="13"/>
      <c r="F13071" s="13"/>
    </row>
    <row r="13072" spans="1:6">
      <c r="A13072" s="112"/>
      <c r="B13072" s="12"/>
      <c r="C13072" s="13"/>
      <c r="D13072" s="13"/>
      <c r="E13072" s="13"/>
      <c r="F13072" s="13"/>
    </row>
    <row r="13073" spans="1:6">
      <c r="A13073" s="112"/>
      <c r="B13073" s="12"/>
      <c r="C13073" s="13"/>
      <c r="D13073" s="13"/>
      <c r="E13073" s="13"/>
      <c r="F13073" s="13"/>
    </row>
    <row r="13074" spans="1:6">
      <c r="A13074" s="112"/>
      <c r="B13074" s="12"/>
      <c r="C13074" s="13"/>
      <c r="D13074" s="13"/>
      <c r="E13074" s="13"/>
      <c r="F13074" s="13"/>
    </row>
    <row r="13075" spans="1:6">
      <c r="A13075" s="112"/>
      <c r="B13075" s="12"/>
      <c r="C13075" s="13"/>
      <c r="D13075" s="13"/>
      <c r="E13075" s="13"/>
      <c r="F13075" s="13"/>
    </row>
    <row r="13076" spans="1:6">
      <c r="A13076" s="112"/>
      <c r="B13076" s="12"/>
      <c r="C13076" s="13"/>
      <c r="D13076" s="13"/>
      <c r="E13076" s="13"/>
      <c r="F13076" s="13"/>
    </row>
    <row r="13077" spans="1:6">
      <c r="A13077" s="112"/>
      <c r="B13077" s="12"/>
      <c r="C13077" s="13"/>
      <c r="D13077" s="13"/>
      <c r="E13077" s="13"/>
      <c r="F13077" s="13"/>
    </row>
    <row r="13078" spans="1:6">
      <c r="A13078" s="112"/>
      <c r="B13078" s="12"/>
      <c r="C13078" s="13"/>
      <c r="D13078" s="13"/>
      <c r="E13078" s="13"/>
      <c r="F13078" s="13"/>
    </row>
    <row r="13079" spans="1:6">
      <c r="A13079" s="112"/>
      <c r="B13079" s="12"/>
      <c r="C13079" s="13"/>
      <c r="D13079" s="13"/>
      <c r="E13079" s="13"/>
      <c r="F13079" s="13"/>
    </row>
    <row r="13080" spans="1:6">
      <c r="A13080" s="112"/>
      <c r="B13080" s="12"/>
      <c r="C13080" s="13"/>
      <c r="D13080" s="13"/>
      <c r="E13080" s="13"/>
      <c r="F13080" s="13"/>
    </row>
    <row r="13081" spans="1:6">
      <c r="A13081" s="112"/>
      <c r="B13081" s="12"/>
      <c r="C13081" s="13"/>
      <c r="D13081" s="13"/>
      <c r="E13081" s="13"/>
      <c r="F13081" s="13"/>
    </row>
    <row r="13082" spans="1:6">
      <c r="A13082" s="112"/>
      <c r="B13082" s="12"/>
      <c r="C13082" s="13"/>
      <c r="D13082" s="13"/>
      <c r="E13082" s="13"/>
      <c r="F13082" s="13"/>
    </row>
    <row r="13083" spans="1:6">
      <c r="A13083" s="112"/>
      <c r="B13083" s="12"/>
      <c r="C13083" s="13"/>
      <c r="D13083" s="13"/>
      <c r="E13083" s="13"/>
      <c r="F13083" s="13"/>
    </row>
    <row r="13084" spans="1:6">
      <c r="A13084" s="112"/>
      <c r="B13084" s="12"/>
      <c r="C13084" s="13"/>
      <c r="D13084" s="13"/>
      <c r="E13084" s="13"/>
      <c r="F13084" s="13"/>
    </row>
    <row r="13085" spans="1:6">
      <c r="A13085" s="112"/>
      <c r="B13085" s="12"/>
      <c r="C13085" s="13"/>
      <c r="D13085" s="13"/>
      <c r="E13085" s="13"/>
      <c r="F13085" s="13"/>
    </row>
    <row r="13086" spans="1:6">
      <c r="A13086" s="112"/>
      <c r="B13086" s="12"/>
      <c r="C13086" s="13"/>
      <c r="D13086" s="13"/>
      <c r="E13086" s="13"/>
      <c r="F13086" s="13"/>
    </row>
    <row r="13087" spans="1:6">
      <c r="A13087" s="112"/>
      <c r="B13087" s="12"/>
      <c r="C13087" s="13"/>
      <c r="D13087" s="13"/>
      <c r="E13087" s="13"/>
      <c r="F13087" s="13"/>
    </row>
    <row r="13088" spans="1:6">
      <c r="A13088" s="112"/>
      <c r="B13088" s="12"/>
      <c r="C13088" s="13"/>
      <c r="D13088" s="13"/>
      <c r="E13088" s="13"/>
      <c r="F13088" s="13"/>
    </row>
    <row r="13089" spans="1:6">
      <c r="A13089" s="112"/>
      <c r="B13089" s="12"/>
      <c r="C13089" s="13"/>
      <c r="D13089" s="13"/>
      <c r="E13089" s="13"/>
      <c r="F13089" s="13"/>
    </row>
    <row r="13090" spans="1:6">
      <c r="A13090" s="112"/>
      <c r="B13090" s="12"/>
      <c r="C13090" s="13"/>
      <c r="D13090" s="13"/>
      <c r="E13090" s="13"/>
      <c r="F13090" s="13"/>
    </row>
    <row r="13091" spans="1:6">
      <c r="A13091" s="112"/>
      <c r="B13091" s="12"/>
      <c r="C13091" s="13"/>
      <c r="D13091" s="13"/>
      <c r="E13091" s="13"/>
      <c r="F13091" s="13"/>
    </row>
    <row r="13092" spans="1:6">
      <c r="A13092" s="112"/>
      <c r="B13092" s="12"/>
      <c r="C13092" s="13"/>
      <c r="D13092" s="13"/>
      <c r="E13092" s="13"/>
      <c r="F13092" s="13"/>
    </row>
    <row r="13093" spans="1:6">
      <c r="A13093" s="112"/>
      <c r="B13093" s="12"/>
      <c r="C13093" s="13"/>
      <c r="D13093" s="13"/>
      <c r="E13093" s="13"/>
      <c r="F13093" s="13"/>
    </row>
    <row r="13094" spans="1:6">
      <c r="A13094" s="112"/>
      <c r="B13094" s="12"/>
      <c r="C13094" s="13"/>
      <c r="D13094" s="13"/>
      <c r="E13094" s="13"/>
      <c r="F13094" s="13"/>
    </row>
    <row r="13095" spans="1:6">
      <c r="A13095" s="112"/>
      <c r="B13095" s="12"/>
      <c r="C13095" s="13"/>
      <c r="D13095" s="13"/>
      <c r="E13095" s="13"/>
      <c r="F13095" s="13"/>
    </row>
    <row r="13096" spans="1:6">
      <c r="A13096" s="112"/>
      <c r="B13096" s="12"/>
      <c r="C13096" s="13"/>
      <c r="D13096" s="13"/>
      <c r="E13096" s="13"/>
      <c r="F13096" s="13"/>
    </row>
    <row r="13097" spans="1:6">
      <c r="A13097" s="112"/>
      <c r="B13097" s="12"/>
      <c r="C13097" s="13"/>
      <c r="D13097" s="13"/>
      <c r="E13097" s="13"/>
      <c r="F13097" s="13"/>
    </row>
    <row r="13098" spans="1:6">
      <c r="A13098" s="112"/>
      <c r="B13098" s="12"/>
      <c r="C13098" s="13"/>
      <c r="D13098" s="13"/>
      <c r="E13098" s="13"/>
      <c r="F13098" s="13"/>
    </row>
    <row r="13099" spans="1:6">
      <c r="A13099" s="112"/>
      <c r="B13099" s="12"/>
      <c r="C13099" s="13"/>
      <c r="D13099" s="13"/>
      <c r="E13099" s="13"/>
      <c r="F13099" s="13"/>
    </row>
    <row r="13100" spans="1:6">
      <c r="A13100" s="112"/>
      <c r="B13100" s="12"/>
      <c r="C13100" s="13"/>
      <c r="D13100" s="13"/>
      <c r="E13100" s="13"/>
      <c r="F13100" s="13"/>
    </row>
    <row r="13101" spans="1:6">
      <c r="A13101" s="112"/>
      <c r="B13101" s="12"/>
      <c r="C13101" s="13"/>
      <c r="D13101" s="13"/>
      <c r="E13101" s="13"/>
      <c r="F13101" s="13"/>
    </row>
    <row r="13102" spans="1:6">
      <c r="A13102" s="112"/>
      <c r="B13102" s="12"/>
      <c r="C13102" s="13"/>
      <c r="D13102" s="13"/>
      <c r="E13102" s="13"/>
      <c r="F13102" s="13"/>
    </row>
    <row r="13103" spans="1:6">
      <c r="A13103" s="112"/>
      <c r="B13103" s="12"/>
      <c r="C13103" s="13"/>
      <c r="D13103" s="13"/>
      <c r="E13103" s="13"/>
      <c r="F13103" s="13"/>
    </row>
    <row r="13104" spans="1:6">
      <c r="A13104" s="112"/>
      <c r="B13104" s="12"/>
      <c r="C13104" s="13"/>
      <c r="D13104" s="13"/>
      <c r="E13104" s="13"/>
      <c r="F13104" s="13"/>
    </row>
    <row r="13105" spans="1:6">
      <c r="A13105" s="112"/>
      <c r="B13105" s="12"/>
      <c r="C13105" s="13"/>
      <c r="D13105" s="13"/>
      <c r="E13105" s="13"/>
      <c r="F13105" s="13"/>
    </row>
    <row r="13106" spans="1:6">
      <c r="A13106" s="112"/>
      <c r="B13106" s="12"/>
      <c r="C13106" s="13"/>
      <c r="D13106" s="13"/>
      <c r="E13106" s="13"/>
      <c r="F13106" s="13"/>
    </row>
    <row r="13107" spans="1:6">
      <c r="A13107" s="112"/>
      <c r="B13107" s="12"/>
      <c r="C13107" s="13"/>
      <c r="D13107" s="13"/>
      <c r="E13107" s="13"/>
      <c r="F13107" s="13"/>
    </row>
    <row r="13108" spans="1:6">
      <c r="A13108" s="112"/>
      <c r="B13108" s="12"/>
      <c r="C13108" s="13"/>
      <c r="D13108" s="13"/>
      <c r="E13108" s="13"/>
      <c r="F13108" s="13"/>
    </row>
    <row r="13109" spans="1:6">
      <c r="A13109" s="112"/>
      <c r="B13109" s="12"/>
      <c r="C13109" s="13"/>
      <c r="D13109" s="13"/>
      <c r="E13109" s="13"/>
      <c r="F13109" s="13"/>
    </row>
    <row r="13110" spans="1:6">
      <c r="A13110" s="112"/>
      <c r="B13110" s="12"/>
      <c r="C13110" s="13"/>
      <c r="D13110" s="13"/>
      <c r="E13110" s="13"/>
      <c r="F13110" s="13"/>
    </row>
    <row r="13111" spans="1:6">
      <c r="A13111" s="112"/>
      <c r="B13111" s="12"/>
      <c r="C13111" s="13"/>
      <c r="D13111" s="13"/>
      <c r="E13111" s="13"/>
      <c r="F13111" s="13"/>
    </row>
    <row r="13112" spans="1:6">
      <c r="A13112" s="112"/>
      <c r="B13112" s="12"/>
      <c r="C13112" s="13"/>
      <c r="D13112" s="13"/>
      <c r="E13112" s="13"/>
      <c r="F13112" s="13"/>
    </row>
    <row r="13113" spans="1:6">
      <c r="A13113" s="112"/>
      <c r="B13113" s="12"/>
      <c r="C13113" s="13"/>
      <c r="D13113" s="13"/>
      <c r="E13113" s="13"/>
      <c r="F13113" s="13"/>
    </row>
    <row r="13114" spans="1:6">
      <c r="A13114" s="112"/>
      <c r="B13114" s="12"/>
      <c r="C13114" s="13"/>
      <c r="D13114" s="13"/>
      <c r="E13114" s="13"/>
      <c r="F13114" s="13"/>
    </row>
    <row r="13115" spans="1:6">
      <c r="A13115" s="112"/>
      <c r="B13115" s="12"/>
      <c r="C13115" s="13"/>
      <c r="D13115" s="13"/>
      <c r="E13115" s="13"/>
      <c r="F13115" s="13"/>
    </row>
    <row r="13116" spans="1:6">
      <c r="A13116" s="112"/>
      <c r="B13116" s="12"/>
      <c r="C13116" s="13"/>
      <c r="D13116" s="13"/>
      <c r="E13116" s="13"/>
      <c r="F13116" s="13"/>
    </row>
    <row r="13117" spans="1:6">
      <c r="A13117" s="112"/>
      <c r="B13117" s="12"/>
      <c r="C13117" s="13"/>
      <c r="D13117" s="13"/>
      <c r="E13117" s="13"/>
      <c r="F13117" s="13"/>
    </row>
    <row r="13118" spans="1:6">
      <c r="A13118" s="112"/>
      <c r="B13118" s="12"/>
      <c r="C13118" s="13"/>
      <c r="D13118" s="13"/>
      <c r="E13118" s="13"/>
      <c r="F13118" s="13"/>
    </row>
    <row r="13119" spans="1:6">
      <c r="A13119" s="112"/>
      <c r="B13119" s="12"/>
      <c r="C13119" s="13"/>
      <c r="D13119" s="13"/>
      <c r="E13119" s="13"/>
      <c r="F13119" s="13"/>
    </row>
    <row r="13120" spans="1:6">
      <c r="A13120" s="112"/>
      <c r="B13120" s="12"/>
      <c r="C13120" s="13"/>
      <c r="D13120" s="13"/>
      <c r="E13120" s="13"/>
      <c r="F13120" s="13"/>
    </row>
    <row r="13121" spans="1:6">
      <c r="A13121" s="112"/>
      <c r="B13121" s="12"/>
      <c r="C13121" s="13"/>
      <c r="D13121" s="13"/>
      <c r="E13121" s="13"/>
      <c r="F13121" s="13"/>
    </row>
    <row r="13122" spans="1:6">
      <c r="A13122" s="112"/>
      <c r="B13122" s="12"/>
      <c r="C13122" s="13"/>
      <c r="D13122" s="13"/>
      <c r="E13122" s="13"/>
      <c r="F13122" s="13"/>
    </row>
    <row r="13123" spans="1:6">
      <c r="A13123" s="112"/>
      <c r="B13123" s="12"/>
      <c r="C13123" s="13"/>
      <c r="D13123" s="13"/>
      <c r="E13123" s="13"/>
      <c r="F13123" s="13"/>
    </row>
    <row r="13124" spans="1:6">
      <c r="A13124" s="112"/>
      <c r="B13124" s="12"/>
      <c r="C13124" s="13"/>
      <c r="D13124" s="13"/>
      <c r="E13124" s="13"/>
      <c r="F13124" s="13"/>
    </row>
    <row r="13125" spans="1:6">
      <c r="A13125" s="112"/>
      <c r="B13125" s="12"/>
      <c r="C13125" s="13"/>
      <c r="D13125" s="13"/>
      <c r="E13125" s="13"/>
      <c r="F13125" s="13"/>
    </row>
    <row r="13126" spans="1:6">
      <c r="A13126" s="112"/>
      <c r="B13126" s="12"/>
      <c r="C13126" s="13"/>
      <c r="D13126" s="13"/>
      <c r="E13126" s="13"/>
      <c r="F13126" s="13"/>
    </row>
    <row r="13127" spans="1:6">
      <c r="A13127" s="112"/>
      <c r="B13127" s="12"/>
      <c r="C13127" s="13"/>
      <c r="D13127" s="13"/>
      <c r="E13127" s="13"/>
      <c r="F13127" s="13"/>
    </row>
    <row r="13128" spans="1:6">
      <c r="A13128" s="112"/>
      <c r="B13128" s="12"/>
      <c r="C13128" s="13"/>
      <c r="D13128" s="13"/>
      <c r="E13128" s="13"/>
      <c r="F13128" s="13"/>
    </row>
    <row r="13129" spans="1:6">
      <c r="A13129" s="112"/>
      <c r="B13129" s="12"/>
      <c r="C13129" s="13"/>
      <c r="D13129" s="13"/>
      <c r="E13129" s="13"/>
      <c r="F13129" s="13"/>
    </row>
    <row r="13130" spans="1:6">
      <c r="A13130" s="112"/>
      <c r="B13130" s="12"/>
      <c r="C13130" s="13"/>
      <c r="D13130" s="13"/>
      <c r="E13130" s="13"/>
      <c r="F13130" s="13"/>
    </row>
    <row r="13131" spans="1:6">
      <c r="A13131" s="112"/>
      <c r="B13131" s="12"/>
      <c r="C13131" s="13"/>
      <c r="D13131" s="13"/>
      <c r="E13131" s="13"/>
      <c r="F13131" s="13"/>
    </row>
    <row r="13132" spans="1:6">
      <c r="A13132" s="112"/>
      <c r="B13132" s="12"/>
      <c r="C13132" s="13"/>
      <c r="D13132" s="13"/>
      <c r="E13132" s="13"/>
      <c r="F13132" s="13"/>
    </row>
    <row r="13133" spans="1:6">
      <c r="A13133" s="112"/>
      <c r="B13133" s="12"/>
      <c r="C13133" s="13"/>
      <c r="D13133" s="13"/>
      <c r="E13133" s="13"/>
      <c r="F13133" s="13"/>
    </row>
    <row r="13134" spans="1:6">
      <c r="A13134" s="112"/>
      <c r="B13134" s="12"/>
      <c r="C13134" s="13"/>
      <c r="D13134" s="13"/>
      <c r="E13134" s="13"/>
      <c r="F13134" s="13"/>
    </row>
    <row r="13135" spans="1:6">
      <c r="A13135" s="112"/>
      <c r="B13135" s="12"/>
      <c r="C13135" s="13"/>
      <c r="D13135" s="13"/>
      <c r="E13135" s="13"/>
      <c r="F13135" s="13"/>
    </row>
    <row r="13136" spans="1:6">
      <c r="A13136" s="112"/>
      <c r="B13136" s="12"/>
      <c r="C13136" s="13"/>
      <c r="D13136" s="13"/>
      <c r="E13136" s="13"/>
      <c r="F13136" s="13"/>
    </row>
    <row r="13137" spans="1:6">
      <c r="A13137" s="112"/>
      <c r="B13137" s="12"/>
      <c r="C13137" s="13"/>
      <c r="D13137" s="13"/>
      <c r="E13137" s="13"/>
      <c r="F13137" s="13"/>
    </row>
    <row r="13138" spans="1:6">
      <c r="A13138" s="112"/>
      <c r="B13138" s="12"/>
      <c r="C13138" s="13"/>
      <c r="D13138" s="13"/>
      <c r="E13138" s="13"/>
      <c r="F13138" s="13"/>
    </row>
    <row r="13139" spans="1:6">
      <c r="A13139" s="112"/>
      <c r="B13139" s="12"/>
      <c r="C13139" s="13"/>
      <c r="D13139" s="13"/>
      <c r="E13139" s="13"/>
      <c r="F13139" s="13"/>
    </row>
    <row r="13140" spans="1:6">
      <c r="A13140" s="112"/>
      <c r="B13140" s="12"/>
      <c r="C13140" s="13"/>
      <c r="D13140" s="13"/>
      <c r="E13140" s="13"/>
      <c r="F13140" s="13"/>
    </row>
    <row r="13141" spans="1:6">
      <c r="A13141" s="112"/>
      <c r="B13141" s="12"/>
      <c r="C13141" s="13"/>
      <c r="D13141" s="13"/>
      <c r="E13141" s="13"/>
      <c r="F13141" s="13"/>
    </row>
    <row r="13142" spans="1:6">
      <c r="A13142" s="112"/>
      <c r="B13142" s="12"/>
      <c r="C13142" s="13"/>
      <c r="D13142" s="13"/>
      <c r="E13142" s="13"/>
      <c r="F13142" s="13"/>
    </row>
    <row r="13143" spans="1:6">
      <c r="A13143" s="112"/>
      <c r="B13143" s="12"/>
      <c r="C13143" s="13"/>
      <c r="D13143" s="13"/>
      <c r="E13143" s="13"/>
      <c r="F13143" s="13"/>
    </row>
    <row r="13144" spans="1:6">
      <c r="A13144" s="112"/>
      <c r="B13144" s="12"/>
      <c r="C13144" s="13"/>
      <c r="D13144" s="13"/>
      <c r="E13144" s="13"/>
      <c r="F13144" s="13"/>
    </row>
    <row r="13145" spans="1:6">
      <c r="A13145" s="112"/>
      <c r="B13145" s="12"/>
      <c r="C13145" s="13"/>
      <c r="D13145" s="13"/>
      <c r="E13145" s="13"/>
      <c r="F13145" s="13"/>
    </row>
    <row r="13146" spans="1:6">
      <c r="A13146" s="112"/>
      <c r="B13146" s="12"/>
      <c r="C13146" s="13"/>
      <c r="D13146" s="13"/>
      <c r="E13146" s="13"/>
      <c r="F13146" s="13"/>
    </row>
    <row r="13147" spans="1:6">
      <c r="A13147" s="112"/>
      <c r="B13147" s="12"/>
      <c r="C13147" s="13"/>
      <c r="D13147" s="13"/>
      <c r="E13147" s="13"/>
      <c r="F13147" s="13"/>
    </row>
    <row r="13148" spans="1:6">
      <c r="A13148" s="112"/>
      <c r="B13148" s="12"/>
      <c r="C13148" s="13"/>
      <c r="D13148" s="13"/>
      <c r="E13148" s="13"/>
      <c r="F13148" s="13"/>
    </row>
    <row r="13149" spans="1:6">
      <c r="A13149" s="112"/>
      <c r="B13149" s="12"/>
      <c r="C13149" s="13"/>
      <c r="D13149" s="13"/>
      <c r="E13149" s="13"/>
      <c r="F13149" s="13"/>
    </row>
    <row r="13150" spans="1:6">
      <c r="A13150" s="112"/>
      <c r="B13150" s="12"/>
      <c r="C13150" s="13"/>
      <c r="D13150" s="13"/>
      <c r="E13150" s="13"/>
      <c r="F13150" s="13"/>
    </row>
    <row r="13151" spans="1:6">
      <c r="A13151" s="112"/>
      <c r="B13151" s="12"/>
      <c r="C13151" s="13"/>
      <c r="D13151" s="13"/>
      <c r="E13151" s="13"/>
      <c r="F13151" s="13"/>
    </row>
    <row r="13152" spans="1:6">
      <c r="A13152" s="112"/>
      <c r="B13152" s="12"/>
      <c r="C13152" s="13"/>
      <c r="D13152" s="13"/>
      <c r="E13152" s="13"/>
      <c r="F13152" s="13"/>
    </row>
    <row r="13153" spans="1:6">
      <c r="A13153" s="112"/>
      <c r="B13153" s="12"/>
      <c r="C13153" s="13"/>
      <c r="D13153" s="13"/>
      <c r="E13153" s="13"/>
      <c r="F13153" s="13"/>
    </row>
    <row r="13154" spans="1:6">
      <c r="A13154" s="112"/>
      <c r="B13154" s="12"/>
      <c r="C13154" s="13"/>
      <c r="D13154" s="13"/>
      <c r="E13154" s="13"/>
      <c r="F13154" s="13"/>
    </row>
    <row r="13155" spans="1:6">
      <c r="A13155" s="112"/>
      <c r="B13155" s="12"/>
      <c r="C13155" s="13"/>
      <c r="D13155" s="13"/>
      <c r="E13155" s="13"/>
      <c r="F13155" s="13"/>
    </row>
    <row r="13156" spans="1:6">
      <c r="A13156" s="112"/>
      <c r="B13156" s="12"/>
      <c r="C13156" s="13"/>
      <c r="D13156" s="13"/>
      <c r="E13156" s="13"/>
      <c r="F13156" s="13"/>
    </row>
    <row r="13157" spans="1:6">
      <c r="A13157" s="112"/>
      <c r="B13157" s="12"/>
      <c r="C13157" s="13"/>
      <c r="D13157" s="13"/>
      <c r="E13157" s="13"/>
      <c r="F13157" s="13"/>
    </row>
    <row r="13158" spans="1:6">
      <c r="A13158" s="112"/>
      <c r="B13158" s="12"/>
      <c r="C13158" s="13"/>
      <c r="D13158" s="13"/>
      <c r="E13158" s="13"/>
      <c r="F13158" s="13"/>
    </row>
    <row r="13159" spans="1:6">
      <c r="A13159" s="112"/>
      <c r="B13159" s="12"/>
      <c r="C13159" s="13"/>
      <c r="D13159" s="13"/>
      <c r="E13159" s="13"/>
      <c r="F13159" s="13"/>
    </row>
    <row r="13160" spans="1:6">
      <c r="A13160" s="112"/>
      <c r="B13160" s="12"/>
      <c r="C13160" s="13"/>
      <c r="D13160" s="13"/>
      <c r="E13160" s="13"/>
      <c r="F13160" s="13"/>
    </row>
    <row r="13161" spans="1:6">
      <c r="A13161" s="112"/>
      <c r="B13161" s="12"/>
      <c r="C13161" s="13"/>
      <c r="D13161" s="13"/>
      <c r="E13161" s="13"/>
      <c r="F13161" s="13"/>
    </row>
    <row r="13162" spans="1:6">
      <c r="A13162" s="112"/>
      <c r="B13162" s="12"/>
      <c r="C13162" s="13"/>
      <c r="D13162" s="13"/>
      <c r="E13162" s="13"/>
      <c r="F13162" s="13"/>
    </row>
    <row r="13163" spans="1:6">
      <c r="A13163" s="112"/>
      <c r="B13163" s="12"/>
      <c r="C13163" s="13"/>
      <c r="D13163" s="13"/>
      <c r="E13163" s="13"/>
      <c r="F13163" s="13"/>
    </row>
    <row r="13164" spans="1:6">
      <c r="A13164" s="112"/>
      <c r="B13164" s="12"/>
      <c r="C13164" s="13"/>
      <c r="D13164" s="13"/>
      <c r="E13164" s="13"/>
      <c r="F13164" s="13"/>
    </row>
    <row r="13165" spans="1:6">
      <c r="A13165" s="112"/>
      <c r="B13165" s="12"/>
      <c r="C13165" s="13"/>
      <c r="D13165" s="13"/>
      <c r="E13165" s="13"/>
      <c r="F13165" s="13"/>
    </row>
    <row r="13166" spans="1:6">
      <c r="A13166" s="112"/>
      <c r="B13166" s="12"/>
      <c r="C13166" s="13"/>
      <c r="D13166" s="13"/>
      <c r="E13166" s="13"/>
      <c r="F13166" s="13"/>
    </row>
    <row r="13167" spans="1:6">
      <c r="A13167" s="112"/>
      <c r="B13167" s="12"/>
      <c r="C13167" s="13"/>
      <c r="D13167" s="13"/>
      <c r="E13167" s="13"/>
      <c r="F13167" s="13"/>
    </row>
    <row r="13168" spans="1:6">
      <c r="A13168" s="112"/>
      <c r="B13168" s="12"/>
      <c r="C13168" s="13"/>
      <c r="D13168" s="13"/>
      <c r="E13168" s="13"/>
      <c r="F13168" s="13"/>
    </row>
    <row r="13169" spans="1:6">
      <c r="A13169" s="112"/>
      <c r="B13169" s="12"/>
      <c r="C13169" s="13"/>
      <c r="D13169" s="13"/>
      <c r="E13169" s="13"/>
      <c r="F13169" s="13"/>
    </row>
    <row r="13170" spans="1:6">
      <c r="A13170" s="112"/>
      <c r="B13170" s="12"/>
      <c r="C13170" s="13"/>
      <c r="D13170" s="13"/>
      <c r="E13170" s="13"/>
      <c r="F13170" s="13"/>
    </row>
    <row r="13171" spans="1:6">
      <c r="A13171" s="112"/>
      <c r="B13171" s="12"/>
      <c r="C13171" s="13"/>
      <c r="D13171" s="13"/>
      <c r="E13171" s="13"/>
      <c r="F13171" s="13"/>
    </row>
    <row r="13172" spans="1:6">
      <c r="A13172" s="112"/>
      <c r="B13172" s="12"/>
      <c r="C13172" s="13"/>
      <c r="D13172" s="13"/>
      <c r="E13172" s="13"/>
      <c r="F13172" s="13"/>
    </row>
    <row r="13173" spans="1:6">
      <c r="A13173" s="112"/>
      <c r="B13173" s="12"/>
      <c r="C13173" s="13"/>
      <c r="D13173" s="13"/>
      <c r="E13173" s="13"/>
      <c r="F13173" s="13"/>
    </row>
    <row r="13174" spans="1:6">
      <c r="A13174" s="112"/>
      <c r="B13174" s="12"/>
      <c r="C13174" s="13"/>
      <c r="D13174" s="13"/>
      <c r="E13174" s="13"/>
      <c r="F13174" s="13"/>
    </row>
    <row r="13175" spans="1:6">
      <c r="A13175" s="112"/>
      <c r="B13175" s="12"/>
      <c r="C13175" s="13"/>
      <c r="D13175" s="13"/>
      <c r="E13175" s="13"/>
      <c r="F13175" s="13"/>
    </row>
    <row r="13176" spans="1:6">
      <c r="A13176" s="112"/>
      <c r="B13176" s="12"/>
      <c r="C13176" s="13"/>
      <c r="D13176" s="13"/>
      <c r="E13176" s="13"/>
      <c r="F13176" s="13"/>
    </row>
    <row r="13177" spans="1:6">
      <c r="A13177" s="112"/>
      <c r="B13177" s="12"/>
      <c r="C13177" s="13"/>
      <c r="D13177" s="13"/>
      <c r="E13177" s="13"/>
      <c r="F13177" s="13"/>
    </row>
    <row r="13178" spans="1:6">
      <c r="A13178" s="112"/>
      <c r="B13178" s="12"/>
      <c r="C13178" s="13"/>
      <c r="D13178" s="13"/>
      <c r="E13178" s="13"/>
      <c r="F13178" s="13"/>
    </row>
    <row r="13179" spans="1:6">
      <c r="A13179" s="112"/>
      <c r="B13179" s="12"/>
      <c r="C13179" s="13"/>
      <c r="D13179" s="13"/>
      <c r="E13179" s="13"/>
      <c r="F13179" s="13"/>
    </row>
    <row r="13180" spans="1:6">
      <c r="A13180" s="112"/>
      <c r="B13180" s="12"/>
      <c r="C13180" s="13"/>
      <c r="D13180" s="13"/>
      <c r="E13180" s="13"/>
      <c r="F13180" s="13"/>
    </row>
    <row r="13181" spans="1:6">
      <c r="A13181" s="112"/>
      <c r="B13181" s="12"/>
      <c r="C13181" s="13"/>
      <c r="D13181" s="13"/>
      <c r="E13181" s="13"/>
      <c r="F13181" s="13"/>
    </row>
    <row r="13182" spans="1:6">
      <c r="A13182" s="112"/>
      <c r="B13182" s="12"/>
      <c r="C13182" s="13"/>
      <c r="D13182" s="13"/>
      <c r="E13182" s="13"/>
      <c r="F13182" s="13"/>
    </row>
    <row r="13183" spans="1:6">
      <c r="A13183" s="112"/>
      <c r="B13183" s="12"/>
      <c r="C13183" s="13"/>
      <c r="D13183" s="13"/>
      <c r="E13183" s="13"/>
      <c r="F13183" s="13"/>
    </row>
    <row r="13184" spans="1:6">
      <c r="A13184" s="112"/>
      <c r="B13184" s="12"/>
      <c r="C13184" s="13"/>
      <c r="D13184" s="13"/>
      <c r="E13184" s="13"/>
      <c r="F13184" s="13"/>
    </row>
    <row r="13185" spans="1:6">
      <c r="A13185" s="112"/>
      <c r="B13185" s="12"/>
      <c r="C13185" s="13"/>
      <c r="D13185" s="13"/>
      <c r="E13185" s="13"/>
      <c r="F13185" s="13"/>
    </row>
    <row r="13186" spans="1:6">
      <c r="A13186" s="112"/>
      <c r="B13186" s="12"/>
      <c r="C13186" s="13"/>
      <c r="D13186" s="13"/>
      <c r="E13186" s="13"/>
      <c r="F13186" s="13"/>
    </row>
    <row r="13187" spans="1:6">
      <c r="A13187" s="112"/>
      <c r="B13187" s="12"/>
      <c r="C13187" s="13"/>
      <c r="D13187" s="13"/>
      <c r="E13187" s="13"/>
      <c r="F13187" s="13"/>
    </row>
    <row r="13188" spans="1:6">
      <c r="A13188" s="112"/>
      <c r="B13188" s="12"/>
      <c r="C13188" s="13"/>
      <c r="D13188" s="13"/>
      <c r="E13188" s="13"/>
      <c r="F13188" s="13"/>
    </row>
    <row r="13189" spans="1:6">
      <c r="A13189" s="112"/>
      <c r="B13189" s="12"/>
      <c r="C13189" s="13"/>
      <c r="D13189" s="13"/>
      <c r="E13189" s="13"/>
      <c r="F13189" s="13"/>
    </row>
    <row r="13190" spans="1:6">
      <c r="A13190" s="112"/>
      <c r="B13190" s="12"/>
      <c r="C13190" s="13"/>
      <c r="D13190" s="13"/>
      <c r="E13190" s="13"/>
      <c r="F13190" s="13"/>
    </row>
    <row r="13191" spans="1:6">
      <c r="A13191" s="112"/>
      <c r="B13191" s="12"/>
      <c r="C13191" s="13"/>
      <c r="D13191" s="13"/>
      <c r="E13191" s="13"/>
      <c r="F13191" s="13"/>
    </row>
    <row r="13192" spans="1:6">
      <c r="A13192" s="112"/>
      <c r="B13192" s="12"/>
      <c r="C13192" s="13"/>
      <c r="D13192" s="13"/>
      <c r="E13192" s="13"/>
      <c r="F13192" s="13"/>
    </row>
    <row r="13193" spans="1:6">
      <c r="A13193" s="112"/>
      <c r="B13193" s="12"/>
      <c r="C13193" s="13"/>
      <c r="D13193" s="13"/>
      <c r="E13193" s="13"/>
      <c r="F13193" s="13"/>
    </row>
    <row r="13194" spans="1:6">
      <c r="A13194" s="112"/>
      <c r="B13194" s="12"/>
      <c r="C13194" s="13"/>
      <c r="D13194" s="13"/>
      <c r="E13194" s="13"/>
      <c r="F13194" s="13"/>
    </row>
    <row r="13195" spans="1:6">
      <c r="A13195" s="112"/>
      <c r="B13195" s="12"/>
      <c r="C13195" s="13"/>
      <c r="D13195" s="13"/>
      <c r="E13195" s="13"/>
      <c r="F13195" s="13"/>
    </row>
    <row r="13196" spans="1:6">
      <c r="A13196" s="112"/>
      <c r="B13196" s="12"/>
      <c r="C13196" s="13"/>
      <c r="D13196" s="13"/>
      <c r="E13196" s="13"/>
      <c r="F13196" s="13"/>
    </row>
    <row r="13197" spans="1:6">
      <c r="A13197" s="112"/>
      <c r="B13197" s="12"/>
      <c r="C13197" s="13"/>
      <c r="D13197" s="13"/>
      <c r="E13197" s="13"/>
      <c r="F13197" s="13"/>
    </row>
    <row r="13198" spans="1:6">
      <c r="A13198" s="112"/>
      <c r="B13198" s="12"/>
      <c r="C13198" s="13"/>
      <c r="D13198" s="13"/>
      <c r="E13198" s="13"/>
      <c r="F13198" s="13"/>
    </row>
    <row r="13199" spans="1:6">
      <c r="A13199" s="112"/>
      <c r="B13199" s="12"/>
      <c r="C13199" s="13"/>
      <c r="D13199" s="13"/>
      <c r="E13199" s="13"/>
      <c r="F13199" s="13"/>
    </row>
    <row r="13200" spans="1:6">
      <c r="A13200" s="112"/>
      <c r="B13200" s="12"/>
      <c r="C13200" s="13"/>
      <c r="D13200" s="13"/>
      <c r="E13200" s="13"/>
      <c r="F13200" s="13"/>
    </row>
    <row r="13201" spans="1:6">
      <c r="A13201" s="112"/>
      <c r="B13201" s="12"/>
      <c r="C13201" s="13"/>
      <c r="D13201" s="13"/>
      <c r="E13201" s="13"/>
      <c r="F13201" s="13"/>
    </row>
    <row r="13202" spans="1:6">
      <c r="A13202" s="112"/>
      <c r="B13202" s="12"/>
      <c r="C13202" s="13"/>
      <c r="D13202" s="13"/>
      <c r="E13202" s="13"/>
      <c r="F13202" s="13"/>
    </row>
    <row r="13203" spans="1:6">
      <c r="A13203" s="112"/>
      <c r="B13203" s="12"/>
      <c r="C13203" s="13"/>
      <c r="D13203" s="13"/>
      <c r="E13203" s="13"/>
      <c r="F13203" s="13"/>
    </row>
    <row r="13204" spans="1:6">
      <c r="A13204" s="112"/>
      <c r="B13204" s="12"/>
      <c r="C13204" s="13"/>
      <c r="D13204" s="13"/>
      <c r="E13204" s="13"/>
      <c r="F13204" s="13"/>
    </row>
    <row r="13205" spans="1:6">
      <c r="A13205" s="112"/>
      <c r="B13205" s="12"/>
      <c r="C13205" s="13"/>
      <c r="D13205" s="13"/>
      <c r="E13205" s="13"/>
      <c r="F13205" s="13"/>
    </row>
    <row r="13206" spans="1:6">
      <c r="A13206" s="112"/>
      <c r="B13206" s="12"/>
      <c r="C13206" s="13"/>
      <c r="D13206" s="13"/>
      <c r="E13206" s="13"/>
      <c r="F13206" s="13"/>
    </row>
    <row r="13207" spans="1:6">
      <c r="A13207" s="112"/>
      <c r="B13207" s="12"/>
      <c r="C13207" s="13"/>
      <c r="D13207" s="13"/>
      <c r="E13207" s="13"/>
      <c r="F13207" s="13"/>
    </row>
    <row r="13208" spans="1:6">
      <c r="A13208" s="112"/>
      <c r="B13208" s="12"/>
      <c r="C13208" s="13"/>
      <c r="D13208" s="13"/>
      <c r="E13208" s="13"/>
      <c r="F13208" s="13"/>
    </row>
    <row r="13209" spans="1:6">
      <c r="A13209" s="112"/>
      <c r="B13209" s="12"/>
      <c r="C13209" s="13"/>
      <c r="D13209" s="13"/>
      <c r="E13209" s="13"/>
      <c r="F13209" s="13"/>
    </row>
    <row r="13210" spans="1:6">
      <c r="A13210" s="112"/>
      <c r="B13210" s="12"/>
      <c r="C13210" s="13"/>
      <c r="D13210" s="13"/>
      <c r="E13210" s="13"/>
      <c r="F13210" s="13"/>
    </row>
    <row r="13211" spans="1:6">
      <c r="A13211" s="112"/>
      <c r="B13211" s="12"/>
      <c r="C13211" s="13"/>
      <c r="D13211" s="13"/>
      <c r="E13211" s="13"/>
      <c r="F13211" s="13"/>
    </row>
    <row r="13212" spans="1:6">
      <c r="A13212" s="112"/>
      <c r="B13212" s="12"/>
      <c r="C13212" s="13"/>
      <c r="D13212" s="13"/>
      <c r="E13212" s="13"/>
      <c r="F13212" s="13"/>
    </row>
    <row r="13213" spans="1:6">
      <c r="A13213" s="112"/>
      <c r="B13213" s="12"/>
      <c r="C13213" s="13"/>
      <c r="D13213" s="13"/>
      <c r="E13213" s="13"/>
      <c r="F13213" s="13"/>
    </row>
    <row r="13214" spans="1:6">
      <c r="A13214" s="112"/>
      <c r="B13214" s="12"/>
      <c r="C13214" s="13"/>
      <c r="D13214" s="13"/>
      <c r="E13214" s="13"/>
      <c r="F13214" s="13"/>
    </row>
    <row r="13215" spans="1:6">
      <c r="A13215" s="112"/>
      <c r="B13215" s="12"/>
      <c r="C13215" s="13"/>
      <c r="D13215" s="13"/>
      <c r="E13215" s="13"/>
      <c r="F13215" s="13"/>
    </row>
    <row r="13216" spans="1:6">
      <c r="A13216" s="112"/>
      <c r="B13216" s="12"/>
      <c r="C13216" s="13"/>
      <c r="D13216" s="13"/>
      <c r="E13216" s="13"/>
      <c r="F13216" s="13"/>
    </row>
    <row r="13217" spans="1:6">
      <c r="A13217" s="112"/>
      <c r="B13217" s="12"/>
      <c r="C13217" s="13"/>
      <c r="D13217" s="13"/>
      <c r="E13217" s="13"/>
      <c r="F13217" s="13"/>
    </row>
    <row r="13218" spans="1:6">
      <c r="A13218" s="112"/>
      <c r="B13218" s="12"/>
      <c r="C13218" s="13"/>
      <c r="D13218" s="13"/>
      <c r="E13218" s="13"/>
      <c r="F13218" s="13"/>
    </row>
    <row r="13219" spans="1:6">
      <c r="A13219" s="112"/>
      <c r="B13219" s="12"/>
      <c r="C13219" s="13"/>
      <c r="D13219" s="13"/>
      <c r="E13219" s="13"/>
      <c r="F13219" s="13"/>
    </row>
    <row r="13220" spans="1:6">
      <c r="A13220" s="112"/>
      <c r="B13220" s="12"/>
      <c r="C13220" s="13"/>
      <c r="D13220" s="13"/>
      <c r="E13220" s="13"/>
      <c r="F13220" s="13"/>
    </row>
    <row r="13221" spans="1:6">
      <c r="A13221" s="112"/>
      <c r="B13221" s="12"/>
      <c r="C13221" s="13"/>
      <c r="D13221" s="13"/>
      <c r="E13221" s="13"/>
      <c r="F13221" s="13"/>
    </row>
    <row r="13222" spans="1:6">
      <c r="A13222" s="112"/>
      <c r="B13222" s="12"/>
      <c r="C13222" s="13"/>
      <c r="D13222" s="13"/>
      <c r="E13222" s="13"/>
      <c r="F13222" s="13"/>
    </row>
    <row r="13223" spans="1:6">
      <c r="A13223" s="112"/>
      <c r="B13223" s="12"/>
      <c r="C13223" s="13"/>
      <c r="D13223" s="13"/>
      <c r="E13223" s="13"/>
      <c r="F13223" s="13"/>
    </row>
    <row r="13224" spans="1:6">
      <c r="A13224" s="112"/>
      <c r="B13224" s="12"/>
      <c r="C13224" s="13"/>
      <c r="D13224" s="13"/>
      <c r="E13224" s="13"/>
      <c r="F13224" s="13"/>
    </row>
    <row r="13225" spans="1:6">
      <c r="A13225" s="112"/>
      <c r="B13225" s="12"/>
      <c r="C13225" s="13"/>
      <c r="D13225" s="13"/>
      <c r="E13225" s="13"/>
      <c r="F13225" s="13"/>
    </row>
    <row r="13226" spans="1:6">
      <c r="A13226" s="112"/>
      <c r="B13226" s="12"/>
      <c r="C13226" s="13"/>
      <c r="D13226" s="13"/>
      <c r="E13226" s="13"/>
      <c r="F13226" s="13"/>
    </row>
    <row r="13227" spans="1:6">
      <c r="A13227" s="112"/>
      <c r="B13227" s="12"/>
      <c r="C13227" s="13"/>
      <c r="D13227" s="13"/>
      <c r="E13227" s="13"/>
      <c r="F13227" s="13"/>
    </row>
    <row r="13228" spans="1:6">
      <c r="A13228" s="112"/>
      <c r="B13228" s="12"/>
      <c r="C13228" s="13"/>
      <c r="D13228" s="13"/>
      <c r="E13228" s="13"/>
      <c r="F13228" s="13"/>
    </row>
    <row r="13229" spans="1:6">
      <c r="A13229" s="112"/>
      <c r="B13229" s="12"/>
      <c r="C13229" s="13"/>
      <c r="D13229" s="13"/>
      <c r="E13229" s="13"/>
      <c r="F13229" s="13"/>
    </row>
    <row r="13230" spans="1:6">
      <c r="A13230" s="112"/>
      <c r="B13230" s="12"/>
      <c r="C13230" s="13"/>
      <c r="D13230" s="13"/>
      <c r="E13230" s="13"/>
      <c r="F13230" s="13"/>
    </row>
    <row r="13231" spans="1:6">
      <c r="A13231" s="112"/>
      <c r="B13231" s="12"/>
      <c r="C13231" s="13"/>
      <c r="D13231" s="13"/>
      <c r="E13231" s="13"/>
      <c r="F13231" s="13"/>
    </row>
    <row r="13232" spans="1:6">
      <c r="A13232" s="112"/>
      <c r="B13232" s="12"/>
      <c r="C13232" s="13"/>
      <c r="D13232" s="13"/>
      <c r="E13232" s="13"/>
      <c r="F13232" s="13"/>
    </row>
    <row r="13233" spans="1:6">
      <c r="A13233" s="112"/>
      <c r="B13233" s="12"/>
      <c r="C13233" s="13"/>
      <c r="D13233" s="13"/>
      <c r="E13233" s="13"/>
      <c r="F13233" s="13"/>
    </row>
    <row r="13234" spans="1:6">
      <c r="A13234" s="112"/>
      <c r="B13234" s="12"/>
      <c r="C13234" s="13"/>
      <c r="D13234" s="13"/>
      <c r="E13234" s="13"/>
      <c r="F13234" s="13"/>
    </row>
    <row r="13235" spans="1:6">
      <c r="A13235" s="112"/>
      <c r="B13235" s="12"/>
      <c r="C13235" s="13"/>
      <c r="D13235" s="13"/>
      <c r="E13235" s="13"/>
      <c r="F13235" s="13"/>
    </row>
    <row r="13236" spans="1:6">
      <c r="A13236" s="112"/>
      <c r="B13236" s="12"/>
      <c r="C13236" s="13"/>
      <c r="D13236" s="13"/>
      <c r="E13236" s="13"/>
      <c r="F13236" s="13"/>
    </row>
    <row r="13237" spans="1:6">
      <c r="A13237" s="112"/>
      <c r="B13237" s="12"/>
      <c r="C13237" s="13"/>
      <c r="D13237" s="13"/>
      <c r="E13237" s="13"/>
      <c r="F13237" s="13"/>
    </row>
    <row r="13238" spans="1:6">
      <c r="A13238" s="112"/>
      <c r="B13238" s="12"/>
      <c r="C13238" s="13"/>
      <c r="D13238" s="13"/>
      <c r="E13238" s="13"/>
      <c r="F13238" s="13"/>
    </row>
    <row r="13239" spans="1:6">
      <c r="A13239" s="112"/>
      <c r="B13239" s="12"/>
      <c r="C13239" s="13"/>
      <c r="D13239" s="13"/>
      <c r="E13239" s="13"/>
      <c r="F13239" s="13"/>
    </row>
    <row r="13240" spans="1:6">
      <c r="A13240" s="112"/>
      <c r="B13240" s="12"/>
      <c r="C13240" s="13"/>
      <c r="D13240" s="13"/>
      <c r="E13240" s="13"/>
      <c r="F13240" s="13"/>
    </row>
    <row r="13241" spans="1:6">
      <c r="A13241" s="112"/>
      <c r="B13241" s="12"/>
      <c r="C13241" s="13"/>
      <c r="D13241" s="13"/>
      <c r="E13241" s="13"/>
      <c r="F13241" s="13"/>
    </row>
    <row r="13242" spans="1:6">
      <c r="A13242" s="112"/>
      <c r="B13242" s="12"/>
      <c r="C13242" s="13"/>
      <c r="D13242" s="13"/>
      <c r="E13242" s="13"/>
      <c r="F13242" s="13"/>
    </row>
    <row r="13243" spans="1:6">
      <c r="A13243" s="112"/>
      <c r="B13243" s="12"/>
      <c r="C13243" s="13"/>
      <c r="D13243" s="13"/>
      <c r="E13243" s="13"/>
      <c r="F13243" s="13"/>
    </row>
    <row r="13244" spans="1:6">
      <c r="A13244" s="112"/>
      <c r="B13244" s="12"/>
      <c r="C13244" s="13"/>
      <c r="D13244" s="13"/>
      <c r="E13244" s="13"/>
      <c r="F13244" s="13"/>
    </row>
    <row r="13245" spans="1:6">
      <c r="A13245" s="112"/>
      <c r="B13245" s="12"/>
      <c r="C13245" s="13"/>
      <c r="D13245" s="13"/>
      <c r="E13245" s="13"/>
      <c r="F13245" s="13"/>
    </row>
    <row r="13246" spans="1:6">
      <c r="A13246" s="112"/>
      <c r="B13246" s="12"/>
      <c r="C13246" s="13"/>
      <c r="D13246" s="13"/>
      <c r="E13246" s="13"/>
      <c r="F13246" s="13"/>
    </row>
    <row r="13247" spans="1:6">
      <c r="A13247" s="112"/>
      <c r="B13247" s="12"/>
      <c r="C13247" s="13"/>
      <c r="D13247" s="13"/>
      <c r="E13247" s="13"/>
      <c r="F13247" s="13"/>
    </row>
    <row r="13248" spans="1:6">
      <c r="A13248" s="112"/>
      <c r="B13248" s="12"/>
      <c r="C13248" s="13"/>
      <c r="D13248" s="13"/>
      <c r="E13248" s="13"/>
      <c r="F13248" s="13"/>
    </row>
    <row r="13249" spans="1:6">
      <c r="A13249" s="112"/>
      <c r="B13249" s="12"/>
      <c r="C13249" s="13"/>
      <c r="D13249" s="13"/>
      <c r="E13249" s="13"/>
      <c r="F13249" s="13"/>
    </row>
    <row r="13250" spans="1:6">
      <c r="A13250" s="112"/>
      <c r="B13250" s="12"/>
      <c r="C13250" s="13"/>
      <c r="D13250" s="13"/>
      <c r="E13250" s="13"/>
      <c r="F13250" s="13"/>
    </row>
    <row r="13251" spans="1:6">
      <c r="A13251" s="112"/>
      <c r="B13251" s="12"/>
      <c r="C13251" s="13"/>
      <c r="D13251" s="13"/>
      <c r="E13251" s="13"/>
      <c r="F13251" s="13"/>
    </row>
    <row r="13252" spans="1:6">
      <c r="A13252" s="112"/>
      <c r="B13252" s="12"/>
      <c r="C13252" s="13"/>
      <c r="D13252" s="13"/>
      <c r="E13252" s="13"/>
      <c r="F13252" s="13"/>
    </row>
    <row r="13253" spans="1:6">
      <c r="A13253" s="112"/>
      <c r="B13253" s="12"/>
      <c r="C13253" s="13"/>
      <c r="D13253" s="13"/>
      <c r="E13253" s="13"/>
      <c r="F13253" s="13"/>
    </row>
    <row r="13254" spans="1:6">
      <c r="A13254" s="112"/>
      <c r="B13254" s="12"/>
      <c r="C13254" s="13"/>
      <c r="D13254" s="13"/>
      <c r="E13254" s="13"/>
      <c r="F13254" s="13"/>
    </row>
    <row r="13255" spans="1:6">
      <c r="A13255" s="112"/>
      <c r="B13255" s="12"/>
      <c r="C13255" s="13"/>
      <c r="D13255" s="13"/>
      <c r="E13255" s="13"/>
      <c r="F13255" s="13"/>
    </row>
    <row r="13256" spans="1:6">
      <c r="A13256" s="112"/>
      <c r="B13256" s="12"/>
      <c r="C13256" s="13"/>
      <c r="D13256" s="13"/>
      <c r="E13256" s="13"/>
      <c r="F13256" s="13"/>
    </row>
    <row r="13257" spans="1:6">
      <c r="A13257" s="112"/>
      <c r="B13257" s="12"/>
      <c r="C13257" s="13"/>
      <c r="D13257" s="13"/>
      <c r="E13257" s="13"/>
      <c r="F13257" s="13"/>
    </row>
    <row r="13258" spans="1:6">
      <c r="A13258" s="112"/>
      <c r="B13258" s="12"/>
      <c r="C13258" s="13"/>
      <c r="D13258" s="13"/>
      <c r="E13258" s="13"/>
      <c r="F13258" s="13"/>
    </row>
    <row r="13259" spans="1:6">
      <c r="A13259" s="112"/>
      <c r="B13259" s="12"/>
      <c r="C13259" s="13"/>
      <c r="D13259" s="13"/>
      <c r="E13259" s="13"/>
      <c r="F13259" s="13"/>
    </row>
    <row r="13260" spans="1:6">
      <c r="A13260" s="112"/>
      <c r="B13260" s="12"/>
      <c r="C13260" s="13"/>
      <c r="D13260" s="13"/>
      <c r="E13260" s="13"/>
      <c r="F13260" s="13"/>
    </row>
    <row r="13261" spans="1:6">
      <c r="A13261" s="112"/>
      <c r="B13261" s="12"/>
      <c r="C13261" s="13"/>
      <c r="D13261" s="13"/>
      <c r="E13261" s="13"/>
      <c r="F13261" s="13"/>
    </row>
    <row r="13262" spans="1:6">
      <c r="A13262" s="112"/>
      <c r="B13262" s="12"/>
      <c r="C13262" s="13"/>
      <c r="D13262" s="13"/>
      <c r="E13262" s="13"/>
      <c r="F13262" s="13"/>
    </row>
    <row r="13263" spans="1:6">
      <c r="A13263" s="112"/>
      <c r="B13263" s="12"/>
      <c r="C13263" s="13"/>
      <c r="D13263" s="13"/>
      <c r="E13263" s="13"/>
      <c r="F13263" s="13"/>
    </row>
    <row r="13264" spans="1:6">
      <c r="A13264" s="112"/>
      <c r="B13264" s="12"/>
      <c r="C13264" s="13"/>
      <c r="D13264" s="13"/>
      <c r="E13264" s="13"/>
      <c r="F13264" s="13"/>
    </row>
    <row r="13265" spans="1:6">
      <c r="A13265" s="112"/>
      <c r="B13265" s="12"/>
      <c r="C13265" s="13"/>
      <c r="D13265" s="13"/>
      <c r="E13265" s="13"/>
      <c r="F13265" s="13"/>
    </row>
    <row r="13266" spans="1:6">
      <c r="A13266" s="112"/>
      <c r="B13266" s="12"/>
      <c r="C13266" s="13"/>
      <c r="D13266" s="13"/>
      <c r="E13266" s="13"/>
      <c r="F13266" s="13"/>
    </row>
    <row r="13267" spans="1:6">
      <c r="A13267" s="112"/>
      <c r="B13267" s="12"/>
      <c r="C13267" s="13"/>
      <c r="D13267" s="13"/>
      <c r="E13267" s="13"/>
      <c r="F13267" s="13"/>
    </row>
    <row r="13268" spans="1:6">
      <c r="A13268" s="112"/>
      <c r="B13268" s="12"/>
      <c r="C13268" s="13"/>
      <c r="D13268" s="13"/>
      <c r="E13268" s="13"/>
      <c r="F13268" s="13"/>
    </row>
    <row r="13269" spans="1:6">
      <c r="A13269" s="112"/>
      <c r="B13269" s="12"/>
      <c r="C13269" s="13"/>
      <c r="D13269" s="13"/>
      <c r="E13269" s="13"/>
      <c r="F13269" s="13"/>
    </row>
    <row r="13270" spans="1:6">
      <c r="A13270" s="112"/>
      <c r="B13270" s="12"/>
      <c r="C13270" s="13"/>
      <c r="D13270" s="13"/>
      <c r="E13270" s="13"/>
      <c r="F13270" s="13"/>
    </row>
    <row r="13271" spans="1:6">
      <c r="A13271" s="112"/>
      <c r="B13271" s="12"/>
      <c r="C13271" s="13"/>
      <c r="D13271" s="13"/>
      <c r="E13271" s="13"/>
      <c r="F13271" s="13"/>
    </row>
    <row r="13272" spans="1:6">
      <c r="A13272" s="112"/>
      <c r="B13272" s="12"/>
      <c r="C13272" s="13"/>
      <c r="D13272" s="13"/>
      <c r="E13272" s="13"/>
      <c r="F13272" s="13"/>
    </row>
    <row r="13273" spans="1:6">
      <c r="A13273" s="112"/>
      <c r="B13273" s="12"/>
      <c r="C13273" s="13"/>
      <c r="D13273" s="13"/>
      <c r="E13273" s="13"/>
      <c r="F13273" s="13"/>
    </row>
    <row r="13274" spans="1:6">
      <c r="A13274" s="112"/>
      <c r="B13274" s="12"/>
      <c r="C13274" s="13"/>
      <c r="D13274" s="13"/>
      <c r="E13274" s="13"/>
      <c r="F13274" s="13"/>
    </row>
    <row r="13275" spans="1:6">
      <c r="A13275" s="112"/>
      <c r="B13275" s="12"/>
      <c r="C13275" s="13"/>
      <c r="D13275" s="13"/>
      <c r="E13275" s="13"/>
      <c r="F13275" s="13"/>
    </row>
    <row r="13276" spans="1:6">
      <c r="A13276" s="112"/>
      <c r="B13276" s="12"/>
      <c r="C13276" s="13"/>
      <c r="D13276" s="13"/>
      <c r="E13276" s="13"/>
      <c r="F13276" s="13"/>
    </row>
    <row r="13277" spans="1:6">
      <c r="A13277" s="112"/>
      <c r="B13277" s="12"/>
      <c r="C13277" s="13"/>
      <c r="D13277" s="13"/>
      <c r="E13277" s="13"/>
      <c r="F13277" s="13"/>
    </row>
    <row r="13278" spans="1:6">
      <c r="A13278" s="112"/>
      <c r="B13278" s="12"/>
      <c r="C13278" s="13"/>
      <c r="D13278" s="13"/>
      <c r="E13278" s="13"/>
      <c r="F13278" s="13"/>
    </row>
    <row r="13279" spans="1:6">
      <c r="A13279" s="112"/>
      <c r="B13279" s="12"/>
      <c r="C13279" s="13"/>
      <c r="D13279" s="13"/>
      <c r="E13279" s="13"/>
      <c r="F13279" s="13"/>
    </row>
    <row r="13280" spans="1:6">
      <c r="A13280" s="112"/>
      <c r="B13280" s="12"/>
      <c r="C13280" s="13"/>
      <c r="D13280" s="13"/>
      <c r="E13280" s="13"/>
      <c r="F13280" s="13"/>
    </row>
    <row r="13281" spans="1:6">
      <c r="A13281" s="112"/>
      <c r="B13281" s="12"/>
      <c r="C13281" s="13"/>
      <c r="D13281" s="13"/>
      <c r="E13281" s="13"/>
      <c r="F13281" s="13"/>
    </row>
    <row r="13282" spans="1:6">
      <c r="A13282" s="112"/>
      <c r="B13282" s="12"/>
      <c r="C13282" s="13"/>
      <c r="D13282" s="13"/>
      <c r="E13282" s="13"/>
      <c r="F13282" s="13"/>
    </row>
    <row r="13283" spans="1:6">
      <c r="A13283" s="112"/>
      <c r="B13283" s="12"/>
      <c r="C13283" s="13"/>
      <c r="D13283" s="13"/>
      <c r="E13283" s="13"/>
      <c r="F13283" s="13"/>
    </row>
    <row r="13284" spans="1:6">
      <c r="A13284" s="112"/>
      <c r="B13284" s="12"/>
      <c r="C13284" s="13"/>
      <c r="D13284" s="13"/>
      <c r="E13284" s="13"/>
      <c r="F13284" s="13"/>
    </row>
    <row r="13285" spans="1:6">
      <c r="A13285" s="112"/>
      <c r="B13285" s="12"/>
      <c r="C13285" s="13"/>
      <c r="D13285" s="13"/>
      <c r="E13285" s="13"/>
      <c r="F13285" s="13"/>
    </row>
    <row r="13286" spans="1:6">
      <c r="A13286" s="112"/>
      <c r="B13286" s="12"/>
      <c r="C13286" s="13"/>
      <c r="D13286" s="13"/>
      <c r="E13286" s="13"/>
      <c r="F13286" s="13"/>
    </row>
    <row r="13287" spans="1:6">
      <c r="A13287" s="112"/>
      <c r="B13287" s="12"/>
      <c r="C13287" s="13"/>
      <c r="D13287" s="13"/>
      <c r="E13287" s="13"/>
      <c r="F13287" s="13"/>
    </row>
    <row r="13288" spans="1:6">
      <c r="A13288" s="112"/>
      <c r="B13288" s="12"/>
      <c r="C13288" s="13"/>
      <c r="D13288" s="13"/>
      <c r="E13288" s="13"/>
      <c r="F13288" s="13"/>
    </row>
    <row r="13289" spans="1:6">
      <c r="A13289" s="112"/>
      <c r="B13289" s="12"/>
      <c r="C13289" s="13"/>
      <c r="D13289" s="13"/>
      <c r="E13289" s="13"/>
      <c r="F13289" s="13"/>
    </row>
    <row r="13290" spans="1:6">
      <c r="A13290" s="112"/>
      <c r="B13290" s="12"/>
      <c r="C13290" s="13"/>
      <c r="D13290" s="13"/>
      <c r="E13290" s="13"/>
      <c r="F13290" s="13"/>
    </row>
    <row r="13291" spans="1:6">
      <c r="A13291" s="112"/>
      <c r="B13291" s="12"/>
      <c r="C13291" s="13"/>
      <c r="D13291" s="13"/>
      <c r="E13291" s="13"/>
      <c r="F13291" s="13"/>
    </row>
    <row r="13292" spans="1:6">
      <c r="A13292" s="112"/>
      <c r="B13292" s="12"/>
      <c r="C13292" s="13"/>
      <c r="D13292" s="13"/>
      <c r="E13292" s="13"/>
      <c r="F13292" s="13"/>
    </row>
    <row r="13293" spans="1:6">
      <c r="A13293" s="112"/>
      <c r="B13293" s="12"/>
      <c r="C13293" s="13"/>
      <c r="D13293" s="13"/>
      <c r="E13293" s="13"/>
      <c r="F13293" s="13"/>
    </row>
    <row r="13294" spans="1:6">
      <c r="A13294" s="112"/>
      <c r="B13294" s="12"/>
      <c r="C13294" s="13"/>
      <c r="D13294" s="13"/>
      <c r="E13294" s="13"/>
      <c r="F13294" s="13"/>
    </row>
    <row r="13295" spans="1:6">
      <c r="A13295" s="112"/>
      <c r="B13295" s="12"/>
      <c r="C13295" s="13"/>
      <c r="D13295" s="13"/>
      <c r="E13295" s="13"/>
      <c r="F13295" s="13"/>
    </row>
    <row r="13296" spans="1:6">
      <c r="A13296" s="112"/>
      <c r="B13296" s="12"/>
      <c r="C13296" s="13"/>
      <c r="D13296" s="13"/>
      <c r="E13296" s="13"/>
      <c r="F13296" s="13"/>
    </row>
    <row r="13297" spans="1:6">
      <c r="A13297" s="112"/>
      <c r="B13297" s="12"/>
      <c r="C13297" s="13"/>
      <c r="D13297" s="13"/>
      <c r="E13297" s="13"/>
      <c r="F13297" s="13"/>
    </row>
    <row r="13298" spans="1:6">
      <c r="A13298" s="112"/>
      <c r="B13298" s="12"/>
      <c r="C13298" s="13"/>
      <c r="D13298" s="13"/>
      <c r="E13298" s="13"/>
      <c r="F13298" s="13"/>
    </row>
    <row r="13299" spans="1:6">
      <c r="A13299" s="112"/>
      <c r="B13299" s="12"/>
      <c r="C13299" s="13"/>
      <c r="D13299" s="13"/>
      <c r="E13299" s="13"/>
      <c r="F13299" s="13"/>
    </row>
    <row r="13300" spans="1:6">
      <c r="A13300" s="112"/>
      <c r="B13300" s="12"/>
      <c r="C13300" s="13"/>
      <c r="D13300" s="13"/>
      <c r="E13300" s="13"/>
      <c r="F13300" s="13"/>
    </row>
    <row r="13301" spans="1:6">
      <c r="A13301" s="112"/>
      <c r="B13301" s="12"/>
      <c r="C13301" s="13"/>
      <c r="D13301" s="13"/>
      <c r="E13301" s="13"/>
      <c r="F13301" s="13"/>
    </row>
    <row r="13302" spans="1:6">
      <c r="A13302" s="112"/>
      <c r="B13302" s="12"/>
      <c r="C13302" s="13"/>
      <c r="D13302" s="13"/>
      <c r="E13302" s="13"/>
      <c r="F13302" s="13"/>
    </row>
    <row r="13303" spans="1:6">
      <c r="A13303" s="112"/>
      <c r="B13303" s="12"/>
      <c r="C13303" s="13"/>
      <c r="D13303" s="13"/>
      <c r="E13303" s="13"/>
      <c r="F13303" s="13"/>
    </row>
    <row r="13304" spans="1:6">
      <c r="A13304" s="112"/>
      <c r="B13304" s="12"/>
      <c r="C13304" s="13"/>
      <c r="D13304" s="13"/>
      <c r="E13304" s="13"/>
      <c r="F13304" s="13"/>
    </row>
    <row r="13305" spans="1:6">
      <c r="A13305" s="112"/>
      <c r="B13305" s="12"/>
      <c r="C13305" s="13"/>
      <c r="D13305" s="13"/>
      <c r="E13305" s="13"/>
      <c r="F13305" s="13"/>
    </row>
    <row r="13306" spans="1:6">
      <c r="A13306" s="112"/>
      <c r="B13306" s="12"/>
      <c r="C13306" s="13"/>
      <c r="D13306" s="13"/>
      <c r="E13306" s="13"/>
      <c r="F13306" s="13"/>
    </row>
    <row r="13307" spans="1:6">
      <c r="A13307" s="112"/>
      <c r="B13307" s="12"/>
      <c r="C13307" s="13"/>
      <c r="D13307" s="13"/>
      <c r="E13307" s="13"/>
      <c r="F13307" s="13"/>
    </row>
    <row r="13308" spans="1:6">
      <c r="A13308" s="112"/>
      <c r="B13308" s="12"/>
      <c r="C13308" s="13"/>
      <c r="D13308" s="13"/>
      <c r="E13308" s="13"/>
      <c r="F13308" s="13"/>
    </row>
    <row r="13309" spans="1:6">
      <c r="A13309" s="112"/>
      <c r="B13309" s="12"/>
      <c r="C13309" s="13"/>
      <c r="D13309" s="13"/>
      <c r="E13309" s="13"/>
      <c r="F13309" s="13"/>
    </row>
    <row r="13310" spans="1:6">
      <c r="A13310" s="112"/>
      <c r="B13310" s="12"/>
      <c r="C13310" s="13"/>
      <c r="D13310" s="13"/>
      <c r="E13310" s="13"/>
      <c r="F13310" s="13"/>
    </row>
    <row r="13311" spans="1:6">
      <c r="A13311" s="112"/>
      <c r="B13311" s="12"/>
      <c r="C13311" s="13"/>
      <c r="D13311" s="13"/>
      <c r="E13311" s="13"/>
      <c r="F13311" s="13"/>
    </row>
    <row r="13312" spans="1:6">
      <c r="A13312" s="112"/>
      <c r="B13312" s="12"/>
      <c r="C13312" s="13"/>
      <c r="D13312" s="13"/>
      <c r="E13312" s="13"/>
      <c r="F13312" s="13"/>
    </row>
    <row r="13313" spans="1:6">
      <c r="A13313" s="112"/>
      <c r="B13313" s="12"/>
      <c r="C13313" s="13"/>
      <c r="D13313" s="13"/>
      <c r="E13313" s="13"/>
      <c r="F13313" s="13"/>
    </row>
    <row r="13314" spans="1:6">
      <c r="A13314" s="112"/>
      <c r="B13314" s="12"/>
      <c r="C13314" s="13"/>
      <c r="D13314" s="13"/>
      <c r="E13314" s="13"/>
      <c r="F13314" s="13"/>
    </row>
    <row r="13315" spans="1:6">
      <c r="A13315" s="112"/>
      <c r="B13315" s="12"/>
      <c r="C13315" s="13"/>
      <c r="D13315" s="13"/>
      <c r="E13315" s="13"/>
      <c r="F13315" s="13"/>
    </row>
    <row r="13316" spans="1:6">
      <c r="A13316" s="112"/>
      <c r="B13316" s="12"/>
      <c r="C13316" s="13"/>
      <c r="D13316" s="13"/>
      <c r="E13316" s="13"/>
      <c r="F13316" s="13"/>
    </row>
    <row r="13317" spans="1:6">
      <c r="A13317" s="112"/>
      <c r="B13317" s="12"/>
      <c r="C13317" s="13"/>
      <c r="D13317" s="13"/>
      <c r="E13317" s="13"/>
      <c r="F13317" s="13"/>
    </row>
    <row r="13318" spans="1:6">
      <c r="A13318" s="112"/>
      <c r="B13318" s="12"/>
      <c r="C13318" s="13"/>
      <c r="D13318" s="13"/>
      <c r="E13318" s="13"/>
      <c r="F13318" s="13"/>
    </row>
    <row r="13319" spans="1:6">
      <c r="A13319" s="112"/>
      <c r="B13319" s="12"/>
      <c r="C13319" s="13"/>
      <c r="D13319" s="13"/>
      <c r="E13319" s="13"/>
      <c r="F13319" s="13"/>
    </row>
    <row r="13320" spans="1:6">
      <c r="A13320" s="112"/>
      <c r="B13320" s="12"/>
      <c r="C13320" s="13"/>
      <c r="D13320" s="13"/>
      <c r="E13320" s="13"/>
      <c r="F13320" s="13"/>
    </row>
    <row r="13321" spans="1:6">
      <c r="A13321" s="112"/>
      <c r="B13321" s="12"/>
      <c r="C13321" s="13"/>
      <c r="D13321" s="13"/>
      <c r="E13321" s="13"/>
      <c r="F13321" s="13"/>
    </row>
    <row r="13322" spans="1:6">
      <c r="A13322" s="112"/>
      <c r="B13322" s="12"/>
      <c r="C13322" s="13"/>
      <c r="D13322" s="13"/>
      <c r="E13322" s="13"/>
      <c r="F13322" s="13"/>
    </row>
    <row r="13323" spans="1:6">
      <c r="A13323" s="112"/>
      <c r="B13323" s="12"/>
      <c r="C13323" s="13"/>
      <c r="D13323" s="13"/>
      <c r="E13323" s="13"/>
      <c r="F13323" s="13"/>
    </row>
    <row r="13324" spans="1:6">
      <c r="A13324" s="112"/>
      <c r="B13324" s="12"/>
      <c r="C13324" s="13"/>
      <c r="D13324" s="13"/>
      <c r="E13324" s="13"/>
      <c r="F13324" s="13"/>
    </row>
    <row r="13325" spans="1:6">
      <c r="A13325" s="112"/>
      <c r="B13325" s="12"/>
      <c r="C13325" s="13"/>
      <c r="D13325" s="13"/>
      <c r="E13325" s="13"/>
      <c r="F13325" s="13"/>
    </row>
    <row r="13326" spans="1:6">
      <c r="A13326" s="112"/>
      <c r="B13326" s="12"/>
      <c r="C13326" s="13"/>
      <c r="D13326" s="13"/>
      <c r="E13326" s="13"/>
      <c r="F13326" s="13"/>
    </row>
    <row r="13327" spans="1:6">
      <c r="A13327" s="112"/>
      <c r="B13327" s="12"/>
      <c r="C13327" s="13"/>
      <c r="D13327" s="13"/>
      <c r="E13327" s="13"/>
      <c r="F13327" s="13"/>
    </row>
    <row r="13328" spans="1:6">
      <c r="A13328" s="112"/>
      <c r="B13328" s="12"/>
      <c r="C13328" s="13"/>
      <c r="D13328" s="13"/>
      <c r="E13328" s="13"/>
      <c r="F13328" s="13"/>
    </row>
    <row r="13329" spans="1:6">
      <c r="A13329" s="112"/>
      <c r="B13329" s="12"/>
      <c r="C13329" s="13"/>
      <c r="D13329" s="13"/>
      <c r="E13329" s="13"/>
      <c r="F13329" s="13"/>
    </row>
    <row r="13330" spans="1:6">
      <c r="A13330" s="112"/>
      <c r="B13330" s="12"/>
      <c r="C13330" s="13"/>
      <c r="D13330" s="13"/>
      <c r="E13330" s="13"/>
      <c r="F13330" s="13"/>
    </row>
    <row r="13331" spans="1:6">
      <c r="A13331" s="112"/>
      <c r="B13331" s="12"/>
      <c r="C13331" s="13"/>
      <c r="D13331" s="13"/>
      <c r="E13331" s="13"/>
      <c r="F13331" s="13"/>
    </row>
    <row r="13332" spans="1:6">
      <c r="A13332" s="112"/>
      <c r="B13332" s="12"/>
      <c r="C13332" s="13"/>
      <c r="D13332" s="13"/>
      <c r="E13332" s="13"/>
      <c r="F13332" s="13"/>
    </row>
    <row r="13333" spans="1:6">
      <c r="A13333" s="112"/>
      <c r="B13333" s="12"/>
      <c r="C13333" s="13"/>
      <c r="D13333" s="13"/>
      <c r="E13333" s="13"/>
      <c r="F13333" s="13"/>
    </row>
    <row r="13334" spans="1:6">
      <c r="A13334" s="112"/>
      <c r="B13334" s="12"/>
      <c r="C13334" s="13"/>
      <c r="D13334" s="13"/>
      <c r="E13334" s="13"/>
      <c r="F13334" s="13"/>
    </row>
    <row r="13335" spans="1:6">
      <c r="A13335" s="112"/>
      <c r="B13335" s="12"/>
      <c r="C13335" s="13"/>
      <c r="D13335" s="13"/>
      <c r="E13335" s="13"/>
      <c r="F13335" s="13"/>
    </row>
    <row r="13336" spans="1:6">
      <c r="A13336" s="112"/>
      <c r="B13336" s="12"/>
      <c r="C13336" s="13"/>
      <c r="D13336" s="13"/>
      <c r="E13336" s="13"/>
      <c r="F13336" s="13"/>
    </row>
    <row r="13337" spans="1:6">
      <c r="A13337" s="112"/>
      <c r="B13337" s="12"/>
      <c r="C13337" s="13"/>
      <c r="D13337" s="13"/>
      <c r="E13337" s="13"/>
      <c r="F13337" s="13"/>
    </row>
    <row r="13338" spans="1:6">
      <c r="A13338" s="112"/>
      <c r="B13338" s="12"/>
      <c r="C13338" s="13"/>
      <c r="D13338" s="13"/>
      <c r="E13338" s="13"/>
      <c r="F13338" s="13"/>
    </row>
    <row r="13339" spans="1:6">
      <c r="A13339" s="112"/>
      <c r="B13339" s="12"/>
      <c r="C13339" s="13"/>
      <c r="D13339" s="13"/>
      <c r="E13339" s="13"/>
      <c r="F13339" s="13"/>
    </row>
    <row r="13340" spans="1:6">
      <c r="A13340" s="112"/>
      <c r="B13340" s="12"/>
      <c r="C13340" s="13"/>
      <c r="D13340" s="13"/>
      <c r="E13340" s="13"/>
      <c r="F13340" s="13"/>
    </row>
    <row r="13341" spans="1:6">
      <c r="A13341" s="112"/>
      <c r="B13341" s="12"/>
      <c r="C13341" s="13"/>
      <c r="D13341" s="13"/>
      <c r="E13341" s="13"/>
      <c r="F13341" s="13"/>
    </row>
    <row r="13342" spans="1:6">
      <c r="A13342" s="112"/>
      <c r="B13342" s="12"/>
      <c r="C13342" s="13"/>
      <c r="D13342" s="13"/>
      <c r="E13342" s="13"/>
      <c r="F13342" s="13"/>
    </row>
    <row r="13343" spans="1:6">
      <c r="A13343" s="112"/>
      <c r="B13343" s="12"/>
      <c r="C13343" s="13"/>
      <c r="D13343" s="13"/>
      <c r="E13343" s="13"/>
      <c r="F13343" s="13"/>
    </row>
    <row r="13344" spans="1:6">
      <c r="A13344" s="112"/>
      <c r="B13344" s="12"/>
      <c r="C13344" s="13"/>
      <c r="D13344" s="13"/>
      <c r="E13344" s="13"/>
      <c r="F13344" s="13"/>
    </row>
    <row r="13345" spans="1:6">
      <c r="A13345" s="112"/>
      <c r="B13345" s="12"/>
      <c r="C13345" s="13"/>
      <c r="D13345" s="13"/>
      <c r="E13345" s="13"/>
      <c r="F13345" s="13"/>
    </row>
    <row r="13346" spans="1:6">
      <c r="A13346" s="112"/>
      <c r="B13346" s="12"/>
      <c r="C13346" s="13"/>
      <c r="D13346" s="13"/>
      <c r="E13346" s="13"/>
      <c r="F13346" s="13"/>
    </row>
    <row r="13347" spans="1:6">
      <c r="A13347" s="112"/>
      <c r="B13347" s="12"/>
      <c r="C13347" s="13"/>
      <c r="D13347" s="13"/>
      <c r="E13347" s="13"/>
      <c r="F13347" s="13"/>
    </row>
    <row r="13348" spans="1:6">
      <c r="A13348" s="112"/>
      <c r="B13348" s="12"/>
      <c r="C13348" s="13"/>
      <c r="D13348" s="13"/>
      <c r="E13348" s="13"/>
      <c r="F13348" s="13"/>
    </row>
    <row r="13349" spans="1:6">
      <c r="A13349" s="112"/>
      <c r="B13349" s="12"/>
      <c r="C13349" s="13"/>
      <c r="D13349" s="13"/>
      <c r="E13349" s="13"/>
      <c r="F13349" s="13"/>
    </row>
    <row r="13350" spans="1:6">
      <c r="A13350" s="112"/>
      <c r="B13350" s="12"/>
      <c r="C13350" s="13"/>
      <c r="D13350" s="13"/>
      <c r="E13350" s="13"/>
      <c r="F13350" s="13"/>
    </row>
    <row r="13351" spans="1:6">
      <c r="A13351" s="112"/>
      <c r="B13351" s="12"/>
      <c r="C13351" s="13"/>
      <c r="D13351" s="13"/>
      <c r="E13351" s="13"/>
      <c r="F13351" s="13"/>
    </row>
    <row r="13352" spans="1:6">
      <c r="A13352" s="112"/>
      <c r="B13352" s="12"/>
      <c r="C13352" s="13"/>
      <c r="D13352" s="13"/>
      <c r="E13352" s="13"/>
      <c r="F13352" s="13"/>
    </row>
    <row r="13353" spans="1:6">
      <c r="A13353" s="112"/>
      <c r="B13353" s="12"/>
      <c r="C13353" s="13"/>
      <c r="D13353" s="13"/>
      <c r="E13353" s="13"/>
      <c r="F13353" s="13"/>
    </row>
    <row r="13354" spans="1:6">
      <c r="A13354" s="112"/>
      <c r="B13354" s="12"/>
      <c r="C13354" s="13"/>
      <c r="D13354" s="13"/>
      <c r="E13354" s="13"/>
      <c r="F13354" s="13"/>
    </row>
    <row r="13355" spans="1:6">
      <c r="A13355" s="112"/>
      <c r="B13355" s="12"/>
      <c r="C13355" s="13"/>
      <c r="D13355" s="13"/>
      <c r="E13355" s="13"/>
      <c r="F13355" s="13"/>
    </row>
    <row r="13356" spans="1:6">
      <c r="A13356" s="112"/>
      <c r="B13356" s="12"/>
      <c r="C13356" s="13"/>
      <c r="D13356" s="13"/>
      <c r="E13356" s="13"/>
      <c r="F13356" s="13"/>
    </row>
    <row r="13357" spans="1:6">
      <c r="A13357" s="112"/>
      <c r="B13357" s="12"/>
      <c r="C13357" s="13"/>
      <c r="D13357" s="13"/>
      <c r="E13357" s="13"/>
      <c r="F13357" s="13"/>
    </row>
    <row r="13358" spans="1:6">
      <c r="A13358" s="112"/>
      <c r="B13358" s="12"/>
      <c r="C13358" s="13"/>
      <c r="D13358" s="13"/>
      <c r="E13358" s="13"/>
      <c r="F13358" s="13"/>
    </row>
    <row r="13359" spans="1:6">
      <c r="A13359" s="112"/>
      <c r="B13359" s="12"/>
      <c r="C13359" s="13"/>
      <c r="D13359" s="13"/>
      <c r="E13359" s="13"/>
      <c r="F13359" s="13"/>
    </row>
    <row r="13360" spans="1:6">
      <c r="A13360" s="112"/>
      <c r="B13360" s="12"/>
      <c r="C13360" s="13"/>
      <c r="D13360" s="13"/>
      <c r="E13360" s="13"/>
      <c r="F13360" s="13"/>
    </row>
    <row r="13361" spans="1:6">
      <c r="A13361" s="112"/>
      <c r="B13361" s="12"/>
      <c r="C13361" s="13"/>
      <c r="D13361" s="13"/>
      <c r="E13361" s="13"/>
      <c r="F13361" s="13"/>
    </row>
    <row r="13362" spans="1:6">
      <c r="A13362" s="112"/>
      <c r="B13362" s="12"/>
      <c r="C13362" s="13"/>
      <c r="D13362" s="13"/>
      <c r="E13362" s="13"/>
      <c r="F13362" s="13"/>
    </row>
    <row r="13363" spans="1:6">
      <c r="A13363" s="112"/>
      <c r="B13363" s="12"/>
      <c r="C13363" s="13"/>
      <c r="D13363" s="13"/>
      <c r="E13363" s="13"/>
      <c r="F13363" s="13"/>
    </row>
    <row r="13364" spans="1:6">
      <c r="A13364" s="112"/>
      <c r="B13364" s="12"/>
      <c r="C13364" s="13"/>
      <c r="D13364" s="13"/>
      <c r="E13364" s="13"/>
      <c r="F13364" s="13"/>
    </row>
    <row r="13365" spans="1:6">
      <c r="A13365" s="112"/>
      <c r="B13365" s="12"/>
      <c r="C13365" s="13"/>
      <c r="D13365" s="13"/>
      <c r="E13365" s="13"/>
      <c r="F13365" s="13"/>
    </row>
    <row r="13366" spans="1:6">
      <c r="A13366" s="112"/>
      <c r="B13366" s="12"/>
      <c r="C13366" s="13"/>
      <c r="D13366" s="13"/>
      <c r="E13366" s="13"/>
      <c r="F13366" s="13"/>
    </row>
    <row r="13367" spans="1:6">
      <c r="A13367" s="112"/>
      <c r="B13367" s="12"/>
      <c r="C13367" s="13"/>
      <c r="D13367" s="13"/>
      <c r="E13367" s="13"/>
      <c r="F13367" s="13"/>
    </row>
    <row r="13368" spans="1:6">
      <c r="A13368" s="112"/>
      <c r="B13368" s="12"/>
      <c r="C13368" s="13"/>
      <c r="D13368" s="13"/>
      <c r="E13368" s="13"/>
      <c r="F13368" s="13"/>
    </row>
    <row r="13369" spans="1:6">
      <c r="A13369" s="112"/>
      <c r="B13369" s="12"/>
      <c r="C13369" s="13"/>
      <c r="D13369" s="13"/>
      <c r="E13369" s="13"/>
      <c r="F13369" s="13"/>
    </row>
    <row r="13370" spans="1:6">
      <c r="A13370" s="112"/>
      <c r="B13370" s="12"/>
      <c r="C13370" s="13"/>
      <c r="D13370" s="13"/>
      <c r="E13370" s="13"/>
      <c r="F13370" s="13"/>
    </row>
    <row r="13371" spans="1:6">
      <c r="A13371" s="112"/>
      <c r="B13371" s="12"/>
      <c r="C13371" s="13"/>
      <c r="D13371" s="13"/>
      <c r="E13371" s="13"/>
      <c r="F13371" s="13"/>
    </row>
    <row r="13372" spans="1:6">
      <c r="A13372" s="112"/>
      <c r="B13372" s="12"/>
      <c r="C13372" s="13"/>
      <c r="D13372" s="13"/>
      <c r="E13372" s="13"/>
      <c r="F13372" s="13"/>
    </row>
    <row r="13373" spans="1:6">
      <c r="A13373" s="112"/>
      <c r="B13373" s="12"/>
      <c r="C13373" s="13"/>
      <c r="D13373" s="13"/>
      <c r="E13373" s="13"/>
      <c r="F13373" s="13"/>
    </row>
    <row r="13374" spans="1:6">
      <c r="A13374" s="112"/>
      <c r="B13374" s="12"/>
      <c r="C13374" s="13"/>
      <c r="D13374" s="13"/>
      <c r="E13374" s="13"/>
      <c r="F13374" s="13"/>
    </row>
    <row r="13375" spans="1:6">
      <c r="A13375" s="112"/>
      <c r="B13375" s="12"/>
      <c r="C13375" s="13"/>
      <c r="D13375" s="13"/>
      <c r="E13375" s="13"/>
      <c r="F13375" s="13"/>
    </row>
    <row r="13376" spans="1:6">
      <c r="A13376" s="112"/>
      <c r="B13376" s="12"/>
      <c r="C13376" s="13"/>
      <c r="D13376" s="13"/>
      <c r="E13376" s="13"/>
      <c r="F13376" s="13"/>
    </row>
    <row r="13377" spans="1:6">
      <c r="A13377" s="112"/>
      <c r="B13377" s="12"/>
      <c r="C13377" s="13"/>
      <c r="D13377" s="13"/>
      <c r="E13377" s="13"/>
      <c r="F13377" s="13"/>
    </row>
    <row r="13378" spans="1:6">
      <c r="A13378" s="112"/>
      <c r="B13378" s="12"/>
      <c r="C13378" s="13"/>
      <c r="D13378" s="13"/>
      <c r="E13378" s="13"/>
      <c r="F13378" s="13"/>
    </row>
    <row r="13379" spans="1:6">
      <c r="A13379" s="112"/>
      <c r="B13379" s="12"/>
      <c r="C13379" s="13"/>
      <c r="D13379" s="13"/>
      <c r="E13379" s="13"/>
      <c r="F13379" s="13"/>
    </row>
    <row r="13380" spans="1:6">
      <c r="A13380" s="112"/>
      <c r="B13380" s="12"/>
      <c r="C13380" s="13"/>
      <c r="D13380" s="13"/>
      <c r="E13380" s="13"/>
      <c r="F13380" s="13"/>
    </row>
    <row r="13381" spans="1:6">
      <c r="A13381" s="112"/>
      <c r="B13381" s="12"/>
      <c r="C13381" s="13"/>
      <c r="D13381" s="13"/>
      <c r="E13381" s="13"/>
      <c r="F13381" s="13"/>
    </row>
    <row r="13382" spans="1:6">
      <c r="A13382" s="112"/>
      <c r="B13382" s="12"/>
      <c r="C13382" s="13"/>
      <c r="D13382" s="13"/>
      <c r="E13382" s="13"/>
      <c r="F13382" s="13"/>
    </row>
    <row r="13383" spans="1:6">
      <c r="A13383" s="112"/>
      <c r="B13383" s="12"/>
      <c r="C13383" s="13"/>
      <c r="D13383" s="13"/>
      <c r="E13383" s="13"/>
      <c r="F13383" s="13"/>
    </row>
    <row r="13384" spans="1:6">
      <c r="A13384" s="112"/>
      <c r="B13384" s="12"/>
      <c r="C13384" s="13"/>
      <c r="D13384" s="13"/>
      <c r="E13384" s="13"/>
      <c r="F13384" s="13"/>
    </row>
    <row r="13385" spans="1:6">
      <c r="A13385" s="112"/>
      <c r="B13385" s="12"/>
      <c r="C13385" s="13"/>
      <c r="D13385" s="13"/>
      <c r="E13385" s="13"/>
      <c r="F13385" s="13"/>
    </row>
    <row r="13386" spans="1:6">
      <c r="A13386" s="112"/>
      <c r="B13386" s="12"/>
      <c r="C13386" s="13"/>
      <c r="D13386" s="13"/>
      <c r="E13386" s="13"/>
      <c r="F13386" s="13"/>
    </row>
    <row r="13387" spans="1:6">
      <c r="A13387" s="112"/>
      <c r="B13387" s="12"/>
      <c r="C13387" s="13"/>
      <c r="D13387" s="13"/>
      <c r="E13387" s="13"/>
      <c r="F13387" s="13"/>
    </row>
    <row r="13388" spans="1:6">
      <c r="A13388" s="112"/>
      <c r="B13388" s="12"/>
      <c r="C13388" s="13"/>
      <c r="D13388" s="13"/>
      <c r="E13388" s="13"/>
      <c r="F13388" s="13"/>
    </row>
    <row r="13389" spans="1:6">
      <c r="A13389" s="112"/>
      <c r="B13389" s="12"/>
      <c r="C13389" s="13"/>
      <c r="D13389" s="13"/>
      <c r="E13389" s="13"/>
      <c r="F13389" s="13"/>
    </row>
    <row r="13390" spans="1:6">
      <c r="A13390" s="112"/>
      <c r="B13390" s="12"/>
      <c r="C13390" s="13"/>
      <c r="D13390" s="13"/>
      <c r="E13390" s="13"/>
      <c r="F13390" s="13"/>
    </row>
    <row r="13391" spans="1:6">
      <c r="A13391" s="112"/>
      <c r="B13391" s="12"/>
      <c r="C13391" s="13"/>
      <c r="D13391" s="13"/>
      <c r="E13391" s="13"/>
      <c r="F13391" s="13"/>
    </row>
    <row r="13392" spans="1:6">
      <c r="A13392" s="112"/>
      <c r="B13392" s="12"/>
      <c r="C13392" s="13"/>
      <c r="D13392" s="13"/>
      <c r="E13392" s="13"/>
      <c r="F13392" s="13"/>
    </row>
    <row r="13393" spans="1:6">
      <c r="A13393" s="112"/>
      <c r="B13393" s="12"/>
      <c r="C13393" s="13"/>
      <c r="D13393" s="13"/>
      <c r="E13393" s="13"/>
      <c r="F13393" s="13"/>
    </row>
    <row r="13394" spans="1:6">
      <c r="A13394" s="112"/>
      <c r="B13394" s="12"/>
      <c r="C13394" s="13"/>
      <c r="D13394" s="13"/>
      <c r="E13394" s="13"/>
      <c r="F13394" s="13"/>
    </row>
    <row r="13395" spans="1:6">
      <c r="A13395" s="112"/>
      <c r="B13395" s="12"/>
      <c r="C13395" s="13"/>
      <c r="D13395" s="13"/>
      <c r="E13395" s="13"/>
      <c r="F13395" s="13"/>
    </row>
    <row r="13396" spans="1:6">
      <c r="A13396" s="112"/>
      <c r="B13396" s="12"/>
      <c r="C13396" s="13"/>
      <c r="D13396" s="13"/>
      <c r="E13396" s="13"/>
      <c r="F13396" s="13"/>
    </row>
    <row r="13397" spans="1:6">
      <c r="A13397" s="112"/>
      <c r="B13397" s="12"/>
      <c r="C13397" s="13"/>
      <c r="D13397" s="13"/>
      <c r="E13397" s="13"/>
      <c r="F13397" s="13"/>
    </row>
    <row r="13398" spans="1:6">
      <c r="A13398" s="112"/>
      <c r="B13398" s="12"/>
      <c r="C13398" s="13"/>
      <c r="D13398" s="13"/>
      <c r="E13398" s="13"/>
      <c r="F13398" s="13"/>
    </row>
    <row r="13399" spans="1:6">
      <c r="A13399" s="112"/>
      <c r="B13399" s="12"/>
      <c r="C13399" s="13"/>
      <c r="D13399" s="13"/>
      <c r="E13399" s="13"/>
      <c r="F13399" s="13"/>
    </row>
    <row r="13400" spans="1:6">
      <c r="A13400" s="112"/>
      <c r="B13400" s="12"/>
      <c r="C13400" s="13"/>
      <c r="D13400" s="13"/>
      <c r="E13400" s="13"/>
      <c r="F13400" s="13"/>
    </row>
    <row r="13401" spans="1:6">
      <c r="A13401" s="112"/>
      <c r="B13401" s="12"/>
      <c r="C13401" s="13"/>
      <c r="D13401" s="13"/>
      <c r="E13401" s="13"/>
      <c r="F13401" s="13"/>
    </row>
    <row r="13402" spans="1:6">
      <c r="A13402" s="112"/>
      <c r="B13402" s="12"/>
      <c r="C13402" s="13"/>
      <c r="D13402" s="13"/>
      <c r="E13402" s="13"/>
      <c r="F13402" s="13"/>
    </row>
    <row r="13403" spans="1:6">
      <c r="A13403" s="112"/>
      <c r="B13403" s="12"/>
      <c r="C13403" s="13"/>
      <c r="D13403" s="13"/>
      <c r="E13403" s="13"/>
      <c r="F13403" s="13"/>
    </row>
    <row r="13404" spans="1:6">
      <c r="A13404" s="112"/>
      <c r="B13404" s="12"/>
      <c r="C13404" s="13"/>
      <c r="D13404" s="13"/>
      <c r="E13404" s="13"/>
      <c r="F13404" s="13"/>
    </row>
    <row r="13405" spans="1:6">
      <c r="A13405" s="112"/>
      <c r="B13405" s="12"/>
      <c r="C13405" s="13"/>
      <c r="D13405" s="13"/>
      <c r="E13405" s="13"/>
      <c r="F13405" s="13"/>
    </row>
    <row r="13406" spans="1:6">
      <c r="A13406" s="112"/>
      <c r="B13406" s="12"/>
      <c r="C13406" s="13"/>
      <c r="D13406" s="13"/>
      <c r="E13406" s="13"/>
      <c r="F13406" s="13"/>
    </row>
    <row r="13407" spans="1:6">
      <c r="A13407" s="112"/>
      <c r="B13407" s="12"/>
      <c r="C13407" s="13"/>
      <c r="D13407" s="13"/>
      <c r="E13407" s="13"/>
      <c r="F13407" s="13"/>
    </row>
    <row r="13408" spans="1:6">
      <c r="A13408" s="112"/>
      <c r="B13408" s="12"/>
      <c r="C13408" s="13"/>
      <c r="D13408" s="13"/>
      <c r="E13408" s="13"/>
      <c r="F13408" s="13"/>
    </row>
    <row r="13409" spans="1:6">
      <c r="A13409" s="112"/>
      <c r="B13409" s="12"/>
      <c r="C13409" s="13"/>
      <c r="D13409" s="13"/>
      <c r="E13409" s="13"/>
      <c r="F13409" s="13"/>
    </row>
    <row r="13410" spans="1:6">
      <c r="A13410" s="112"/>
      <c r="B13410" s="12"/>
      <c r="C13410" s="13"/>
      <c r="D13410" s="13"/>
      <c r="E13410" s="13"/>
      <c r="F13410" s="13"/>
    </row>
    <row r="13411" spans="1:6">
      <c r="A13411" s="112"/>
      <c r="B13411" s="12"/>
      <c r="C13411" s="13"/>
      <c r="D13411" s="13"/>
      <c r="E13411" s="13"/>
      <c r="F13411" s="13"/>
    </row>
    <row r="13412" spans="1:6">
      <c r="A13412" s="112"/>
      <c r="B13412" s="12"/>
      <c r="C13412" s="13"/>
      <c r="D13412" s="13"/>
      <c r="E13412" s="13"/>
      <c r="F13412" s="13"/>
    </row>
    <row r="13413" spans="1:6">
      <c r="A13413" s="112"/>
      <c r="B13413" s="12"/>
      <c r="C13413" s="13"/>
      <c r="D13413" s="13"/>
      <c r="E13413" s="13"/>
      <c r="F13413" s="13"/>
    </row>
    <row r="13414" spans="1:6">
      <c r="A13414" s="112"/>
      <c r="B13414" s="12"/>
      <c r="C13414" s="13"/>
      <c r="D13414" s="13"/>
      <c r="E13414" s="13"/>
      <c r="F13414" s="13"/>
    </row>
    <row r="13415" spans="1:6">
      <c r="A13415" s="112"/>
      <c r="B13415" s="12"/>
      <c r="C13415" s="13"/>
      <c r="D13415" s="13"/>
      <c r="E13415" s="13"/>
      <c r="F13415" s="13"/>
    </row>
    <row r="13416" spans="1:6">
      <c r="A13416" s="112"/>
      <c r="B13416" s="12"/>
      <c r="C13416" s="13"/>
      <c r="D13416" s="13"/>
      <c r="E13416" s="13"/>
      <c r="F13416" s="13"/>
    </row>
    <row r="13417" spans="1:6">
      <c r="A13417" s="112"/>
      <c r="B13417" s="12"/>
      <c r="C13417" s="13"/>
      <c r="D13417" s="13"/>
      <c r="E13417" s="13"/>
      <c r="F13417" s="13"/>
    </row>
    <row r="13418" spans="1:6">
      <c r="A13418" s="112"/>
      <c r="B13418" s="12"/>
      <c r="C13418" s="13"/>
      <c r="D13418" s="13"/>
      <c r="E13418" s="13"/>
      <c r="F13418" s="13"/>
    </row>
    <row r="13419" spans="1:6">
      <c r="A13419" s="112"/>
      <c r="B13419" s="12"/>
      <c r="C13419" s="13"/>
      <c r="D13419" s="13"/>
      <c r="E13419" s="13"/>
      <c r="F13419" s="13"/>
    </row>
    <row r="13420" spans="1:6">
      <c r="A13420" s="112"/>
      <c r="B13420" s="12"/>
      <c r="C13420" s="13"/>
      <c r="D13420" s="13"/>
      <c r="E13420" s="13"/>
      <c r="F13420" s="13"/>
    </row>
    <row r="13421" spans="1:6">
      <c r="A13421" s="112"/>
      <c r="B13421" s="12"/>
      <c r="C13421" s="13"/>
      <c r="D13421" s="13"/>
      <c r="E13421" s="13"/>
      <c r="F13421" s="13"/>
    </row>
    <row r="13422" spans="1:6">
      <c r="A13422" s="112"/>
      <c r="B13422" s="12"/>
      <c r="C13422" s="13"/>
      <c r="D13422" s="13"/>
      <c r="E13422" s="13"/>
      <c r="F13422" s="13"/>
    </row>
    <row r="13423" spans="1:6">
      <c r="A13423" s="112"/>
      <c r="B13423" s="12"/>
      <c r="C13423" s="13"/>
      <c r="D13423" s="13"/>
      <c r="E13423" s="13"/>
      <c r="F13423" s="13"/>
    </row>
    <row r="13424" spans="1:6">
      <c r="A13424" s="112"/>
      <c r="B13424" s="12"/>
      <c r="C13424" s="13"/>
      <c r="D13424" s="13"/>
      <c r="E13424" s="13"/>
      <c r="F13424" s="13"/>
    </row>
    <row r="13425" spans="1:6">
      <c r="A13425" s="112"/>
      <c r="B13425" s="12"/>
      <c r="C13425" s="13"/>
      <c r="D13425" s="13"/>
      <c r="E13425" s="13"/>
      <c r="F13425" s="13"/>
    </row>
    <row r="13426" spans="1:6">
      <c r="A13426" s="112"/>
      <c r="B13426" s="12"/>
      <c r="C13426" s="13"/>
      <c r="D13426" s="13"/>
      <c r="E13426" s="13"/>
      <c r="F13426" s="13"/>
    </row>
    <row r="13427" spans="1:6">
      <c r="A13427" s="112"/>
      <c r="B13427" s="12"/>
      <c r="C13427" s="13"/>
      <c r="D13427" s="13"/>
      <c r="E13427" s="13"/>
      <c r="F13427" s="13"/>
    </row>
    <row r="13428" spans="1:6">
      <c r="A13428" s="112"/>
      <c r="B13428" s="12"/>
      <c r="C13428" s="13"/>
      <c r="D13428" s="13"/>
      <c r="E13428" s="13"/>
      <c r="F13428" s="13"/>
    </row>
    <row r="13429" spans="1:6">
      <c r="A13429" s="112"/>
      <c r="B13429" s="12"/>
      <c r="C13429" s="13"/>
      <c r="D13429" s="13"/>
      <c r="E13429" s="13"/>
      <c r="F13429" s="13"/>
    </row>
    <row r="13430" spans="1:6">
      <c r="A13430" s="112"/>
      <c r="B13430" s="12"/>
      <c r="C13430" s="13"/>
      <c r="D13430" s="13"/>
      <c r="E13430" s="13"/>
      <c r="F13430" s="13"/>
    </row>
    <row r="13431" spans="1:6">
      <c r="A13431" s="112"/>
      <c r="B13431" s="12"/>
      <c r="C13431" s="13"/>
      <c r="D13431" s="13"/>
      <c r="E13431" s="13"/>
      <c r="F13431" s="13"/>
    </row>
    <row r="13432" spans="1:6">
      <c r="A13432" s="112"/>
      <c r="B13432" s="12"/>
      <c r="C13432" s="13"/>
      <c r="D13432" s="13"/>
      <c r="E13432" s="13"/>
      <c r="F13432" s="13"/>
    </row>
    <row r="13433" spans="1:6">
      <c r="A13433" s="112"/>
      <c r="B13433" s="12"/>
      <c r="C13433" s="13"/>
      <c r="D13433" s="13"/>
      <c r="E13433" s="13"/>
      <c r="F13433" s="13"/>
    </row>
    <row r="13434" spans="1:6">
      <c r="A13434" s="112"/>
      <c r="B13434" s="12"/>
      <c r="C13434" s="13"/>
      <c r="D13434" s="13"/>
      <c r="E13434" s="13"/>
      <c r="F13434" s="13"/>
    </row>
    <row r="13435" spans="1:6">
      <c r="A13435" s="112"/>
      <c r="B13435" s="12"/>
      <c r="C13435" s="13"/>
      <c r="D13435" s="13"/>
      <c r="E13435" s="13"/>
      <c r="F13435" s="13"/>
    </row>
    <row r="13436" spans="1:6">
      <c r="A13436" s="112"/>
      <c r="B13436" s="12"/>
      <c r="C13436" s="13"/>
      <c r="D13436" s="13"/>
      <c r="E13436" s="13"/>
      <c r="F13436" s="13"/>
    </row>
    <row r="13437" spans="1:6">
      <c r="A13437" s="112"/>
      <c r="B13437" s="12"/>
      <c r="C13437" s="13"/>
      <c r="D13437" s="13"/>
      <c r="E13437" s="13"/>
      <c r="F13437" s="13"/>
    </row>
    <row r="13438" spans="1:6">
      <c r="A13438" s="112"/>
      <c r="B13438" s="12"/>
      <c r="C13438" s="13"/>
      <c r="D13438" s="13"/>
      <c r="E13438" s="13"/>
      <c r="F13438" s="13"/>
    </row>
    <row r="13439" spans="1:6">
      <c r="A13439" s="112"/>
      <c r="B13439" s="12"/>
      <c r="C13439" s="13"/>
      <c r="D13439" s="13"/>
      <c r="E13439" s="13"/>
      <c r="F13439" s="13"/>
    </row>
    <row r="13440" spans="1:6">
      <c r="A13440" s="112"/>
      <c r="B13440" s="12"/>
      <c r="C13440" s="13"/>
      <c r="D13440" s="13"/>
      <c r="E13440" s="13"/>
      <c r="F13440" s="13"/>
    </row>
    <row r="13441" spans="1:6">
      <c r="A13441" s="112"/>
      <c r="B13441" s="12"/>
      <c r="C13441" s="13"/>
      <c r="D13441" s="13"/>
      <c r="E13441" s="13"/>
      <c r="F13441" s="13"/>
    </row>
    <row r="13442" spans="1:6">
      <c r="A13442" s="112"/>
      <c r="B13442" s="12"/>
      <c r="C13442" s="13"/>
      <c r="D13442" s="13"/>
      <c r="E13442" s="13"/>
      <c r="F13442" s="13"/>
    </row>
    <row r="13443" spans="1:6">
      <c r="A13443" s="112"/>
      <c r="B13443" s="12"/>
      <c r="C13443" s="13"/>
      <c r="D13443" s="13"/>
      <c r="E13443" s="13"/>
      <c r="F13443" s="13"/>
    </row>
    <row r="13444" spans="1:6">
      <c r="A13444" s="112"/>
      <c r="B13444" s="12"/>
      <c r="C13444" s="13"/>
      <c r="D13444" s="13"/>
      <c r="E13444" s="13"/>
      <c r="F13444" s="13"/>
    </row>
    <row r="13445" spans="1:6">
      <c r="A13445" s="112"/>
      <c r="B13445" s="12"/>
      <c r="C13445" s="13"/>
      <c r="D13445" s="13"/>
      <c r="E13445" s="13"/>
      <c r="F13445" s="13"/>
    </row>
    <row r="13446" spans="1:6">
      <c r="A13446" s="112"/>
      <c r="B13446" s="12"/>
      <c r="C13446" s="13"/>
      <c r="D13446" s="13"/>
      <c r="E13446" s="13"/>
      <c r="F13446" s="13"/>
    </row>
    <row r="13447" spans="1:6">
      <c r="A13447" s="112"/>
      <c r="B13447" s="12"/>
      <c r="C13447" s="13"/>
      <c r="D13447" s="13"/>
      <c r="E13447" s="13"/>
      <c r="F13447" s="13"/>
    </row>
    <row r="13448" spans="1:6">
      <c r="A13448" s="112"/>
      <c r="B13448" s="12"/>
      <c r="C13448" s="13"/>
      <c r="D13448" s="13"/>
      <c r="E13448" s="13"/>
      <c r="F13448" s="13"/>
    </row>
    <row r="13449" spans="1:6">
      <c r="A13449" s="112"/>
      <c r="B13449" s="12"/>
      <c r="C13449" s="13"/>
      <c r="D13449" s="13"/>
      <c r="E13449" s="13"/>
      <c r="F13449" s="13"/>
    </row>
    <row r="13450" spans="1:6">
      <c r="A13450" s="112"/>
      <c r="B13450" s="12"/>
      <c r="C13450" s="13"/>
      <c r="D13450" s="13"/>
      <c r="E13450" s="13"/>
      <c r="F13450" s="13"/>
    </row>
    <row r="13451" spans="1:6">
      <c r="A13451" s="112"/>
      <c r="B13451" s="12"/>
      <c r="C13451" s="13"/>
      <c r="D13451" s="13"/>
      <c r="E13451" s="13"/>
      <c r="F13451" s="13"/>
    </row>
    <row r="13452" spans="1:6">
      <c r="A13452" s="112"/>
      <c r="B13452" s="12"/>
      <c r="C13452" s="13"/>
      <c r="D13452" s="13"/>
      <c r="E13452" s="13"/>
      <c r="F13452" s="13"/>
    </row>
    <row r="13453" spans="1:6">
      <c r="A13453" s="112"/>
      <c r="B13453" s="12"/>
      <c r="C13453" s="13"/>
      <c r="D13453" s="13"/>
      <c r="E13453" s="13"/>
      <c r="F13453" s="13"/>
    </row>
    <row r="13454" spans="1:6">
      <c r="A13454" s="112"/>
      <c r="B13454" s="12"/>
      <c r="C13454" s="13"/>
      <c r="D13454" s="13"/>
      <c r="E13454" s="13"/>
      <c r="F13454" s="13"/>
    </row>
    <row r="13455" spans="1:6">
      <c r="A13455" s="112"/>
      <c r="B13455" s="12"/>
      <c r="C13455" s="13"/>
      <c r="D13455" s="13"/>
      <c r="E13455" s="13"/>
      <c r="F13455" s="13"/>
    </row>
    <row r="13456" spans="1:6">
      <c r="A13456" s="112"/>
      <c r="B13456" s="12"/>
      <c r="C13456" s="13"/>
      <c r="D13456" s="13"/>
      <c r="E13456" s="13"/>
      <c r="F13456" s="13"/>
    </row>
    <row r="13457" spans="1:6">
      <c r="A13457" s="112"/>
      <c r="B13457" s="12"/>
      <c r="C13457" s="13"/>
      <c r="D13457" s="13"/>
      <c r="E13457" s="13"/>
      <c r="F13457" s="13"/>
    </row>
    <row r="13458" spans="1:6">
      <c r="A13458" s="112"/>
      <c r="B13458" s="12"/>
      <c r="C13458" s="13"/>
      <c r="D13458" s="13"/>
      <c r="E13458" s="13"/>
      <c r="F13458" s="13"/>
    </row>
    <row r="13459" spans="1:6">
      <c r="A13459" s="112"/>
      <c r="B13459" s="12"/>
      <c r="C13459" s="13"/>
      <c r="D13459" s="13"/>
      <c r="E13459" s="13"/>
      <c r="F13459" s="13"/>
    </row>
    <row r="13460" spans="1:6">
      <c r="A13460" s="112"/>
      <c r="B13460" s="12"/>
      <c r="C13460" s="13"/>
      <c r="D13460" s="13"/>
      <c r="E13460" s="13"/>
      <c r="F13460" s="13"/>
    </row>
    <row r="13461" spans="1:6">
      <c r="A13461" s="112"/>
      <c r="B13461" s="12"/>
      <c r="C13461" s="13"/>
      <c r="D13461" s="13"/>
      <c r="E13461" s="13"/>
      <c r="F13461" s="13"/>
    </row>
    <row r="13462" spans="1:6">
      <c r="A13462" s="112"/>
      <c r="B13462" s="12"/>
      <c r="C13462" s="13"/>
      <c r="D13462" s="13"/>
      <c r="E13462" s="13"/>
      <c r="F13462" s="13"/>
    </row>
    <row r="13463" spans="1:6">
      <c r="A13463" s="112"/>
      <c r="B13463" s="12"/>
      <c r="C13463" s="13"/>
      <c r="D13463" s="13"/>
      <c r="E13463" s="13"/>
      <c r="F13463" s="13"/>
    </row>
    <row r="13464" spans="1:6">
      <c r="A13464" s="112"/>
      <c r="B13464" s="12"/>
      <c r="C13464" s="13"/>
      <c r="D13464" s="13"/>
      <c r="E13464" s="13"/>
      <c r="F13464" s="13"/>
    </row>
    <row r="13465" spans="1:6">
      <c r="A13465" s="112"/>
      <c r="B13465" s="12"/>
      <c r="C13465" s="13"/>
      <c r="D13465" s="13"/>
      <c r="E13465" s="13"/>
      <c r="F13465" s="13"/>
    </row>
    <row r="13466" spans="1:6">
      <c r="A13466" s="112"/>
      <c r="B13466" s="12"/>
      <c r="C13466" s="13"/>
      <c r="D13466" s="13"/>
      <c r="E13466" s="13"/>
      <c r="F13466" s="13"/>
    </row>
    <row r="13467" spans="1:6">
      <c r="A13467" s="112"/>
      <c r="B13467" s="12"/>
      <c r="C13467" s="13"/>
      <c r="D13467" s="13"/>
      <c r="E13467" s="13"/>
      <c r="F13467" s="13"/>
    </row>
    <row r="13468" spans="1:6">
      <c r="A13468" s="112"/>
      <c r="B13468" s="12"/>
      <c r="C13468" s="13"/>
      <c r="D13468" s="13"/>
      <c r="E13468" s="13"/>
      <c r="F13468" s="13"/>
    </row>
    <row r="13469" spans="1:6">
      <c r="A13469" s="112"/>
      <c r="B13469" s="12"/>
      <c r="C13469" s="13"/>
      <c r="D13469" s="13"/>
      <c r="E13469" s="13"/>
      <c r="F13469" s="13"/>
    </row>
    <row r="13470" spans="1:6">
      <c r="A13470" s="112"/>
      <c r="B13470" s="12"/>
      <c r="C13470" s="13"/>
      <c r="D13470" s="13"/>
      <c r="E13470" s="13"/>
      <c r="F13470" s="13"/>
    </row>
    <row r="13471" spans="1:6">
      <c r="A13471" s="112"/>
      <c r="B13471" s="12"/>
      <c r="C13471" s="13"/>
      <c r="D13471" s="13"/>
      <c r="E13471" s="13"/>
      <c r="F13471" s="13"/>
    </row>
    <row r="13472" spans="1:6">
      <c r="A13472" s="112"/>
      <c r="B13472" s="12"/>
      <c r="C13472" s="13"/>
      <c r="D13472" s="13"/>
      <c r="E13472" s="13"/>
      <c r="F13472" s="13"/>
    </row>
    <row r="13473" spans="1:6">
      <c r="A13473" s="112"/>
      <c r="B13473" s="12"/>
      <c r="C13473" s="13"/>
      <c r="D13473" s="13"/>
      <c r="E13473" s="13"/>
      <c r="F13473" s="13"/>
    </row>
    <row r="13474" spans="1:6">
      <c r="A13474" s="112"/>
      <c r="B13474" s="12"/>
      <c r="C13474" s="13"/>
      <c r="D13474" s="13"/>
      <c r="E13474" s="13"/>
      <c r="F13474" s="13"/>
    </row>
    <row r="13475" spans="1:6">
      <c r="A13475" s="112"/>
      <c r="B13475" s="12"/>
      <c r="C13475" s="13"/>
      <c r="D13475" s="13"/>
      <c r="E13475" s="13"/>
      <c r="F13475" s="13"/>
    </row>
    <row r="13476" spans="1:6">
      <c r="A13476" s="112"/>
      <c r="B13476" s="12"/>
      <c r="C13476" s="13"/>
      <c r="D13476" s="13"/>
      <c r="E13476" s="13"/>
      <c r="F13476" s="13"/>
    </row>
    <row r="13477" spans="1:6">
      <c r="A13477" s="112"/>
      <c r="B13477" s="12"/>
      <c r="C13477" s="13"/>
      <c r="D13477" s="13"/>
      <c r="E13477" s="13"/>
      <c r="F13477" s="13"/>
    </row>
    <row r="13478" spans="1:6">
      <c r="A13478" s="112"/>
      <c r="B13478" s="12"/>
      <c r="C13478" s="13"/>
      <c r="D13478" s="13"/>
      <c r="E13478" s="13"/>
      <c r="F13478" s="13"/>
    </row>
    <row r="13479" spans="1:6">
      <c r="A13479" s="112"/>
      <c r="B13479" s="12"/>
      <c r="C13479" s="13"/>
      <c r="D13479" s="13"/>
      <c r="E13479" s="13"/>
      <c r="F13479" s="13"/>
    </row>
    <row r="13480" spans="1:6">
      <c r="A13480" s="112"/>
      <c r="B13480" s="12"/>
      <c r="C13480" s="13"/>
      <c r="D13480" s="13"/>
      <c r="E13480" s="13"/>
      <c r="F13480" s="13"/>
    </row>
    <row r="13481" spans="1:6">
      <c r="A13481" s="112"/>
      <c r="B13481" s="12"/>
      <c r="C13481" s="13"/>
      <c r="D13481" s="13"/>
      <c r="E13481" s="13"/>
      <c r="F13481" s="13"/>
    </row>
    <row r="13482" spans="1:6">
      <c r="A13482" s="112"/>
      <c r="B13482" s="12"/>
      <c r="C13482" s="13"/>
      <c r="D13482" s="13"/>
      <c r="E13482" s="13"/>
      <c r="F13482" s="13"/>
    </row>
    <row r="13483" spans="1:6">
      <c r="A13483" s="112"/>
      <c r="B13483" s="12"/>
      <c r="C13483" s="13"/>
      <c r="D13483" s="13"/>
      <c r="E13483" s="13"/>
      <c r="F13483" s="13"/>
    </row>
    <row r="13484" spans="1:6">
      <c r="A13484" s="112"/>
      <c r="B13484" s="12"/>
      <c r="C13484" s="13"/>
      <c r="D13484" s="13"/>
      <c r="E13484" s="13"/>
      <c r="F13484" s="13"/>
    </row>
    <row r="13485" spans="1:6">
      <c r="A13485" s="112"/>
      <c r="B13485" s="12"/>
      <c r="C13485" s="13"/>
      <c r="D13485" s="13"/>
      <c r="E13485" s="13"/>
      <c r="F13485" s="13"/>
    </row>
    <row r="13486" spans="1:6">
      <c r="A13486" s="112"/>
      <c r="B13486" s="12"/>
      <c r="C13486" s="13"/>
      <c r="D13486" s="13"/>
      <c r="E13486" s="13"/>
      <c r="F13486" s="13"/>
    </row>
    <row r="13487" spans="1:6">
      <c r="A13487" s="112"/>
      <c r="B13487" s="12"/>
      <c r="C13487" s="13"/>
      <c r="D13487" s="13"/>
      <c r="E13487" s="13"/>
      <c r="F13487" s="13"/>
    </row>
    <row r="13488" spans="1:6">
      <c r="A13488" s="112"/>
      <c r="B13488" s="12"/>
      <c r="C13488" s="13"/>
      <c r="D13488" s="13"/>
      <c r="E13488" s="13"/>
      <c r="F13488" s="13"/>
    </row>
    <row r="13489" spans="1:6">
      <c r="A13489" s="112"/>
      <c r="B13489" s="12"/>
      <c r="C13489" s="13"/>
      <c r="D13489" s="13"/>
      <c r="E13489" s="13"/>
      <c r="F13489" s="13"/>
    </row>
    <row r="13490" spans="1:6">
      <c r="A13490" s="112"/>
      <c r="B13490" s="12"/>
      <c r="C13490" s="13"/>
      <c r="D13490" s="13"/>
      <c r="E13490" s="13"/>
      <c r="F13490" s="13"/>
    </row>
    <row r="13491" spans="1:6">
      <c r="A13491" s="112"/>
      <c r="B13491" s="12"/>
      <c r="C13491" s="13"/>
      <c r="D13491" s="13"/>
      <c r="E13491" s="13"/>
      <c r="F13491" s="13"/>
    </row>
    <row r="13492" spans="1:6">
      <c r="A13492" s="112"/>
      <c r="B13492" s="12"/>
      <c r="C13492" s="13"/>
      <c r="D13492" s="13"/>
      <c r="E13492" s="13"/>
      <c r="F13492" s="13"/>
    </row>
    <row r="13493" spans="1:6">
      <c r="A13493" s="112"/>
      <c r="B13493" s="12"/>
      <c r="C13493" s="13"/>
      <c r="D13493" s="13"/>
      <c r="E13493" s="13"/>
      <c r="F13493" s="13"/>
    </row>
    <row r="13494" spans="1:6">
      <c r="A13494" s="112"/>
      <c r="B13494" s="12"/>
      <c r="C13494" s="13"/>
      <c r="D13494" s="13"/>
      <c r="E13494" s="13"/>
      <c r="F13494" s="13"/>
    </row>
    <row r="13495" spans="1:6">
      <c r="A13495" s="112"/>
      <c r="B13495" s="12"/>
      <c r="C13495" s="13"/>
      <c r="D13495" s="13"/>
      <c r="E13495" s="13"/>
      <c r="F13495" s="13"/>
    </row>
    <row r="13496" spans="1:6">
      <c r="A13496" s="112"/>
      <c r="B13496" s="12"/>
      <c r="C13496" s="13"/>
      <c r="D13496" s="13"/>
      <c r="E13496" s="13"/>
      <c r="F13496" s="13"/>
    </row>
    <row r="13497" spans="1:6">
      <c r="A13497" s="112"/>
      <c r="B13497" s="12"/>
      <c r="C13497" s="13"/>
      <c r="D13497" s="13"/>
      <c r="E13497" s="13"/>
      <c r="F13497" s="13"/>
    </row>
    <row r="13498" spans="1:6">
      <c r="A13498" s="112"/>
      <c r="B13498" s="12"/>
      <c r="C13498" s="13"/>
      <c r="D13498" s="13"/>
      <c r="E13498" s="13"/>
      <c r="F13498" s="13"/>
    </row>
    <row r="13499" spans="1:6">
      <c r="A13499" s="112"/>
      <c r="B13499" s="12"/>
      <c r="C13499" s="13"/>
      <c r="D13499" s="13"/>
      <c r="E13499" s="13"/>
      <c r="F13499" s="13"/>
    </row>
    <row r="13500" spans="1:6">
      <c r="A13500" s="112"/>
      <c r="B13500" s="12"/>
      <c r="C13500" s="13"/>
      <c r="D13500" s="13"/>
      <c r="E13500" s="13"/>
      <c r="F13500" s="13"/>
    </row>
    <row r="13501" spans="1:6">
      <c r="A13501" s="112"/>
      <c r="B13501" s="12"/>
      <c r="C13501" s="13"/>
      <c r="D13501" s="13"/>
      <c r="E13501" s="13"/>
      <c r="F13501" s="13"/>
    </row>
    <row r="13502" spans="1:6">
      <c r="A13502" s="112"/>
      <c r="B13502" s="12"/>
      <c r="C13502" s="13"/>
      <c r="D13502" s="13"/>
      <c r="E13502" s="13"/>
      <c r="F13502" s="13"/>
    </row>
    <row r="13503" spans="1:6">
      <c r="A13503" s="112"/>
      <c r="B13503" s="12"/>
      <c r="C13503" s="13"/>
      <c r="D13503" s="13"/>
      <c r="E13503" s="13"/>
      <c r="F13503" s="13"/>
    </row>
    <row r="13504" spans="1:6">
      <c r="A13504" s="112"/>
      <c r="B13504" s="12"/>
      <c r="C13504" s="13"/>
      <c r="D13504" s="13"/>
      <c r="E13504" s="13"/>
      <c r="F13504" s="13"/>
    </row>
    <row r="13505" spans="1:6">
      <c r="A13505" s="112"/>
      <c r="B13505" s="12"/>
      <c r="C13505" s="13"/>
      <c r="D13505" s="13"/>
      <c r="E13505" s="13"/>
      <c r="F13505" s="13"/>
    </row>
    <row r="13506" spans="1:6">
      <c r="A13506" s="112"/>
      <c r="B13506" s="12"/>
      <c r="C13506" s="13"/>
      <c r="D13506" s="13"/>
      <c r="E13506" s="13"/>
      <c r="F13506" s="13"/>
    </row>
    <row r="13507" spans="1:6">
      <c r="A13507" s="112"/>
      <c r="B13507" s="12"/>
      <c r="C13507" s="13"/>
      <c r="D13507" s="13"/>
      <c r="E13507" s="13"/>
      <c r="F13507" s="13"/>
    </row>
    <row r="13508" spans="1:6">
      <c r="A13508" s="112"/>
      <c r="B13508" s="12"/>
      <c r="C13508" s="13"/>
      <c r="D13508" s="13"/>
      <c r="E13508" s="13"/>
      <c r="F13508" s="13"/>
    </row>
    <row r="13509" spans="1:6">
      <c r="A13509" s="112"/>
      <c r="B13509" s="12"/>
      <c r="C13509" s="13"/>
      <c r="D13509" s="13"/>
      <c r="E13509" s="13"/>
      <c r="F13509" s="13"/>
    </row>
    <row r="13510" spans="1:6">
      <c r="A13510" s="112"/>
      <c r="B13510" s="12"/>
      <c r="C13510" s="13"/>
      <c r="D13510" s="13"/>
      <c r="E13510" s="13"/>
      <c r="F13510" s="13"/>
    </row>
    <row r="13511" spans="1:6">
      <c r="A13511" s="112"/>
      <c r="B13511" s="12"/>
      <c r="C13511" s="13"/>
      <c r="D13511" s="13"/>
      <c r="E13511" s="13"/>
      <c r="F13511" s="13"/>
    </row>
    <row r="13512" spans="1:6">
      <c r="A13512" s="112"/>
      <c r="B13512" s="12"/>
      <c r="C13512" s="13"/>
      <c r="D13512" s="13"/>
      <c r="E13512" s="13"/>
      <c r="F13512" s="13"/>
    </row>
    <row r="13513" spans="1:6">
      <c r="A13513" s="112"/>
      <c r="B13513" s="12"/>
      <c r="C13513" s="13"/>
      <c r="D13513" s="13"/>
      <c r="E13513" s="13"/>
      <c r="F13513" s="13"/>
    </row>
    <row r="13514" spans="1:6">
      <c r="A13514" s="112"/>
      <c r="B13514" s="12"/>
      <c r="C13514" s="13"/>
      <c r="D13514" s="13"/>
      <c r="E13514" s="13"/>
      <c r="F13514" s="13"/>
    </row>
    <row r="13515" spans="1:6">
      <c r="A13515" s="112"/>
      <c r="B13515" s="12"/>
      <c r="C13515" s="13"/>
      <c r="D13515" s="13"/>
      <c r="E13515" s="13"/>
      <c r="F13515" s="13"/>
    </row>
    <row r="13516" spans="1:6">
      <c r="A13516" s="112"/>
      <c r="B13516" s="12"/>
      <c r="C13516" s="13"/>
      <c r="D13516" s="13"/>
      <c r="E13516" s="13"/>
      <c r="F13516" s="13"/>
    </row>
    <row r="13517" spans="1:6">
      <c r="A13517" s="112"/>
      <c r="B13517" s="12"/>
      <c r="C13517" s="13"/>
      <c r="D13517" s="13"/>
      <c r="E13517" s="13"/>
      <c r="F13517" s="13"/>
    </row>
    <row r="13518" spans="1:6">
      <c r="A13518" s="112"/>
      <c r="B13518" s="12"/>
      <c r="C13518" s="13"/>
      <c r="D13518" s="13"/>
      <c r="E13518" s="13"/>
      <c r="F13518" s="13"/>
    </row>
    <row r="13519" spans="1:6">
      <c r="A13519" s="112"/>
      <c r="B13519" s="12"/>
      <c r="C13519" s="13"/>
      <c r="D13519" s="13"/>
      <c r="E13519" s="13"/>
      <c r="F13519" s="13"/>
    </row>
    <row r="13520" spans="1:6">
      <c r="A13520" s="112"/>
      <c r="B13520" s="12"/>
      <c r="C13520" s="13"/>
      <c r="D13520" s="13"/>
      <c r="E13520" s="13"/>
      <c r="F13520" s="13"/>
    </row>
    <row r="13521" spans="1:6">
      <c r="A13521" s="112"/>
      <c r="B13521" s="12"/>
      <c r="C13521" s="13"/>
      <c r="D13521" s="13"/>
      <c r="E13521" s="13"/>
      <c r="F13521" s="13"/>
    </row>
    <row r="13522" spans="1:6">
      <c r="A13522" s="112"/>
      <c r="B13522" s="12"/>
      <c r="C13522" s="13"/>
      <c r="D13522" s="13"/>
      <c r="E13522" s="13"/>
      <c r="F13522" s="13"/>
    </row>
    <row r="13523" spans="1:6">
      <c r="A13523" s="112"/>
      <c r="B13523" s="12"/>
      <c r="C13523" s="13"/>
      <c r="D13523" s="13"/>
      <c r="E13523" s="13"/>
      <c r="F13523" s="13"/>
    </row>
    <row r="13524" spans="1:6">
      <c r="A13524" s="112"/>
      <c r="B13524" s="12"/>
      <c r="C13524" s="13"/>
      <c r="D13524" s="13"/>
      <c r="E13524" s="13"/>
      <c r="F13524" s="13"/>
    </row>
    <row r="13525" spans="1:6">
      <c r="A13525" s="112"/>
      <c r="B13525" s="12"/>
      <c r="C13525" s="13"/>
      <c r="D13525" s="13"/>
      <c r="E13525" s="13"/>
      <c r="F13525" s="13"/>
    </row>
    <row r="13526" spans="1:6">
      <c r="A13526" s="112"/>
      <c r="B13526" s="12"/>
      <c r="C13526" s="13"/>
      <c r="D13526" s="13"/>
      <c r="E13526" s="13"/>
      <c r="F13526" s="13"/>
    </row>
    <row r="13527" spans="1:6">
      <c r="A13527" s="112"/>
      <c r="B13527" s="12"/>
      <c r="C13527" s="13"/>
      <c r="D13527" s="13"/>
      <c r="E13527" s="13"/>
      <c r="F13527" s="13"/>
    </row>
    <row r="13528" spans="1:6">
      <c r="A13528" s="112"/>
      <c r="B13528" s="12"/>
      <c r="C13528" s="13"/>
      <c r="D13528" s="13"/>
      <c r="E13528" s="13"/>
      <c r="F13528" s="13"/>
    </row>
    <row r="13529" spans="1:6">
      <c r="A13529" s="112"/>
      <c r="B13529" s="12"/>
      <c r="C13529" s="13"/>
      <c r="D13529" s="13"/>
      <c r="E13529" s="13"/>
      <c r="F13529" s="13"/>
    </row>
    <row r="13530" spans="1:6">
      <c r="A13530" s="112"/>
      <c r="B13530" s="12"/>
      <c r="C13530" s="13"/>
      <c r="D13530" s="13"/>
      <c r="E13530" s="13"/>
      <c r="F13530" s="13"/>
    </row>
    <row r="13531" spans="1:6">
      <c r="A13531" s="112"/>
      <c r="B13531" s="12"/>
      <c r="C13531" s="13"/>
      <c r="D13531" s="13"/>
      <c r="E13531" s="13"/>
      <c r="F13531" s="13"/>
    </row>
    <row r="13532" spans="1:6">
      <c r="A13532" s="112"/>
      <c r="B13532" s="12"/>
      <c r="C13532" s="13"/>
      <c r="D13532" s="13"/>
      <c r="E13532" s="13"/>
      <c r="F13532" s="13"/>
    </row>
    <row r="13533" spans="1:6">
      <c r="A13533" s="112"/>
      <c r="B13533" s="12"/>
      <c r="C13533" s="13"/>
      <c r="D13533" s="13"/>
      <c r="E13533" s="13"/>
      <c r="F13533" s="13"/>
    </row>
    <row r="13534" spans="1:6">
      <c r="A13534" s="112"/>
      <c r="B13534" s="12"/>
      <c r="C13534" s="13"/>
      <c r="D13534" s="13"/>
      <c r="E13534" s="13"/>
      <c r="F13534" s="13"/>
    </row>
    <row r="13535" spans="1:6">
      <c r="A13535" s="112"/>
      <c r="B13535" s="12"/>
      <c r="C13535" s="13"/>
      <c r="D13535" s="13"/>
      <c r="E13535" s="13"/>
      <c r="F13535" s="13"/>
    </row>
    <row r="13536" spans="1:6">
      <c r="A13536" s="112"/>
      <c r="B13536" s="12"/>
      <c r="C13536" s="13"/>
      <c r="D13536" s="13"/>
      <c r="E13536" s="13"/>
      <c r="F13536" s="13"/>
    </row>
    <row r="13537" spans="1:6">
      <c r="A13537" s="112"/>
      <c r="B13537" s="12"/>
      <c r="C13537" s="13"/>
      <c r="D13537" s="13"/>
      <c r="E13537" s="13"/>
      <c r="F13537" s="13"/>
    </row>
    <row r="13538" spans="1:6">
      <c r="A13538" s="112"/>
      <c r="B13538" s="12"/>
      <c r="C13538" s="13"/>
      <c r="D13538" s="13"/>
      <c r="E13538" s="13"/>
      <c r="F13538" s="13"/>
    </row>
    <row r="13539" spans="1:6">
      <c r="A13539" s="112"/>
      <c r="B13539" s="12"/>
      <c r="C13539" s="13"/>
      <c r="D13539" s="13"/>
      <c r="E13539" s="13"/>
      <c r="F13539" s="13"/>
    </row>
    <row r="13540" spans="1:6">
      <c r="A13540" s="112"/>
      <c r="B13540" s="12"/>
      <c r="C13540" s="13"/>
      <c r="D13540" s="13"/>
      <c r="E13540" s="13"/>
      <c r="F13540" s="13"/>
    </row>
    <row r="13541" spans="1:6">
      <c r="A13541" s="112"/>
      <c r="B13541" s="12"/>
      <c r="C13541" s="13"/>
      <c r="D13541" s="13"/>
      <c r="E13541" s="13"/>
      <c r="F13541" s="13"/>
    </row>
    <row r="13542" spans="1:6">
      <c r="A13542" s="112"/>
      <c r="B13542" s="12"/>
      <c r="C13542" s="13"/>
      <c r="D13542" s="13"/>
      <c r="E13542" s="13"/>
      <c r="F13542" s="13"/>
    </row>
    <row r="13543" spans="1:6">
      <c r="A13543" s="112"/>
      <c r="B13543" s="12"/>
      <c r="C13543" s="13"/>
      <c r="D13543" s="13"/>
      <c r="E13543" s="13"/>
      <c r="F13543" s="13"/>
    </row>
    <row r="13544" spans="1:6">
      <c r="A13544" s="112"/>
      <c r="B13544" s="12"/>
      <c r="C13544" s="13"/>
      <c r="D13544" s="13"/>
      <c r="E13544" s="13"/>
      <c r="F13544" s="13"/>
    </row>
    <row r="13545" spans="1:6">
      <c r="A13545" s="112"/>
      <c r="B13545" s="12"/>
      <c r="C13545" s="13"/>
      <c r="D13545" s="13"/>
      <c r="E13545" s="13"/>
      <c r="F13545" s="13"/>
    </row>
    <row r="13546" spans="1:6">
      <c r="A13546" s="112"/>
      <c r="B13546" s="12"/>
      <c r="C13546" s="13"/>
      <c r="D13546" s="13"/>
      <c r="E13546" s="13"/>
      <c r="F13546" s="13"/>
    </row>
    <row r="13547" spans="1:6">
      <c r="A13547" s="112"/>
      <c r="B13547" s="12"/>
      <c r="C13547" s="13"/>
      <c r="D13547" s="13"/>
      <c r="E13547" s="13"/>
      <c r="F13547" s="13"/>
    </row>
    <row r="13548" spans="1:6">
      <c r="A13548" s="112"/>
      <c r="B13548" s="12"/>
      <c r="C13548" s="13"/>
      <c r="D13548" s="13"/>
      <c r="E13548" s="13"/>
      <c r="F13548" s="13"/>
    </row>
    <row r="13549" spans="1:6">
      <c r="A13549" s="112"/>
      <c r="B13549" s="12"/>
      <c r="C13549" s="13"/>
      <c r="D13549" s="13"/>
      <c r="E13549" s="13"/>
      <c r="F13549" s="13"/>
    </row>
    <row r="13550" spans="1:6">
      <c r="A13550" s="112"/>
      <c r="B13550" s="12"/>
      <c r="C13550" s="13"/>
      <c r="D13550" s="13"/>
      <c r="E13550" s="13"/>
      <c r="F13550" s="13"/>
    </row>
    <row r="13551" spans="1:6">
      <c r="A13551" s="112"/>
      <c r="B13551" s="12"/>
      <c r="C13551" s="13"/>
      <c r="D13551" s="13"/>
      <c r="E13551" s="13"/>
      <c r="F13551" s="13"/>
    </row>
    <row r="13552" spans="1:6">
      <c r="A13552" s="112"/>
      <c r="B13552" s="12"/>
      <c r="C13552" s="13"/>
      <c r="D13552" s="13"/>
      <c r="E13552" s="13"/>
      <c r="F13552" s="13"/>
    </row>
    <row r="13553" spans="1:6">
      <c r="A13553" s="112"/>
      <c r="B13553" s="12"/>
      <c r="C13553" s="13"/>
      <c r="D13553" s="13"/>
      <c r="E13553" s="13"/>
      <c r="F13553" s="13"/>
    </row>
    <row r="13554" spans="1:6">
      <c r="A13554" s="112"/>
      <c r="B13554" s="12"/>
      <c r="C13554" s="13"/>
      <c r="D13554" s="13"/>
      <c r="E13554" s="13"/>
      <c r="F13554" s="13"/>
    </row>
    <row r="13555" spans="1:6">
      <c r="A13555" s="112"/>
      <c r="B13555" s="12"/>
      <c r="C13555" s="13"/>
      <c r="D13555" s="13"/>
      <c r="E13555" s="13"/>
      <c r="F13555" s="13"/>
    </row>
    <row r="13556" spans="1:6">
      <c r="A13556" s="112"/>
      <c r="B13556" s="12"/>
      <c r="C13556" s="13"/>
      <c r="D13556" s="13"/>
      <c r="E13556" s="13"/>
      <c r="F13556" s="13"/>
    </row>
    <row r="13557" spans="1:6">
      <c r="A13557" s="112"/>
      <c r="B13557" s="12"/>
      <c r="C13557" s="13"/>
      <c r="D13557" s="13"/>
      <c r="E13557" s="13"/>
      <c r="F13557" s="13"/>
    </row>
    <row r="13558" spans="1:6">
      <c r="A13558" s="112"/>
      <c r="B13558" s="12"/>
      <c r="C13558" s="13"/>
      <c r="D13558" s="13"/>
      <c r="E13558" s="13"/>
      <c r="F13558" s="13"/>
    </row>
    <row r="13559" spans="1:6">
      <c r="A13559" s="112"/>
      <c r="B13559" s="12"/>
      <c r="C13559" s="13"/>
      <c r="D13559" s="13"/>
      <c r="E13559" s="13"/>
      <c r="F13559" s="13"/>
    </row>
    <row r="13560" spans="1:6">
      <c r="A13560" s="112"/>
      <c r="B13560" s="12"/>
      <c r="C13560" s="13"/>
      <c r="D13560" s="13"/>
      <c r="E13560" s="13"/>
      <c r="F13560" s="13"/>
    </row>
    <row r="13561" spans="1:6">
      <c r="A13561" s="112"/>
      <c r="B13561" s="12"/>
      <c r="C13561" s="13"/>
      <c r="D13561" s="13"/>
      <c r="E13561" s="13"/>
      <c r="F13561" s="13"/>
    </row>
    <row r="13562" spans="1:6">
      <c r="A13562" s="112"/>
      <c r="B13562" s="12"/>
      <c r="C13562" s="13"/>
      <c r="D13562" s="13"/>
      <c r="E13562" s="13"/>
      <c r="F13562" s="13"/>
    </row>
    <row r="13563" spans="1:6">
      <c r="A13563" s="112"/>
      <c r="B13563" s="12"/>
      <c r="C13563" s="13"/>
      <c r="D13563" s="13"/>
      <c r="E13563" s="13"/>
      <c r="F13563" s="13"/>
    </row>
    <row r="13564" spans="1:6">
      <c r="A13564" s="112"/>
      <c r="B13564" s="12"/>
      <c r="C13564" s="13"/>
      <c r="D13564" s="13"/>
      <c r="E13564" s="13"/>
      <c r="F13564" s="13"/>
    </row>
    <row r="13565" spans="1:6">
      <c r="A13565" s="112"/>
      <c r="B13565" s="12"/>
      <c r="C13565" s="13"/>
      <c r="D13565" s="13"/>
      <c r="E13565" s="13"/>
      <c r="F13565" s="13"/>
    </row>
    <row r="13566" spans="1:6">
      <c r="A13566" s="112"/>
      <c r="B13566" s="12"/>
      <c r="C13566" s="13"/>
      <c r="D13566" s="13"/>
      <c r="E13566" s="13"/>
      <c r="F13566" s="13"/>
    </row>
    <row r="13567" spans="1:6">
      <c r="A13567" s="112"/>
      <c r="B13567" s="12"/>
      <c r="C13567" s="13"/>
      <c r="D13567" s="13"/>
      <c r="E13567" s="13"/>
      <c r="F13567" s="13"/>
    </row>
    <row r="13568" spans="1:6">
      <c r="A13568" s="112"/>
      <c r="B13568" s="12"/>
      <c r="C13568" s="13"/>
      <c r="D13568" s="13"/>
      <c r="E13568" s="13"/>
      <c r="F13568" s="13"/>
    </row>
    <row r="13569" spans="1:6">
      <c r="A13569" s="112"/>
      <c r="B13569" s="12"/>
      <c r="C13569" s="13"/>
      <c r="D13569" s="13"/>
      <c r="E13569" s="13"/>
      <c r="F13569" s="13"/>
    </row>
    <row r="13570" spans="1:6">
      <c r="A13570" s="112"/>
      <c r="B13570" s="12"/>
      <c r="C13570" s="13"/>
      <c r="D13570" s="13"/>
      <c r="E13570" s="13"/>
      <c r="F13570" s="13"/>
    </row>
    <row r="13571" spans="1:6">
      <c r="A13571" s="112"/>
      <c r="B13571" s="12"/>
      <c r="C13571" s="13"/>
      <c r="D13571" s="13"/>
      <c r="E13571" s="13"/>
      <c r="F13571" s="13"/>
    </row>
    <row r="13572" spans="1:6">
      <c r="A13572" s="112"/>
      <c r="B13572" s="12"/>
      <c r="C13572" s="13"/>
      <c r="D13572" s="13"/>
      <c r="E13572" s="13"/>
      <c r="F13572" s="13"/>
    </row>
    <row r="13573" spans="1:6">
      <c r="A13573" s="112"/>
      <c r="B13573" s="12"/>
      <c r="C13573" s="13"/>
      <c r="D13573" s="13"/>
      <c r="E13573" s="13"/>
      <c r="F13573" s="13"/>
    </row>
    <row r="13574" spans="1:6">
      <c r="A13574" s="112"/>
      <c r="B13574" s="12"/>
      <c r="C13574" s="13"/>
      <c r="D13574" s="13"/>
      <c r="E13574" s="13"/>
      <c r="F13574" s="13"/>
    </row>
    <row r="13575" spans="1:6">
      <c r="A13575" s="112"/>
      <c r="B13575" s="12"/>
      <c r="C13575" s="13"/>
      <c r="D13575" s="13"/>
      <c r="E13575" s="13"/>
      <c r="F13575" s="13"/>
    </row>
    <row r="13576" spans="1:6">
      <c r="A13576" s="112"/>
      <c r="B13576" s="12"/>
      <c r="C13576" s="13"/>
      <c r="D13576" s="13"/>
      <c r="E13576" s="13"/>
      <c r="F13576" s="13"/>
    </row>
    <row r="13577" spans="1:6">
      <c r="A13577" s="112"/>
      <c r="B13577" s="12"/>
      <c r="C13577" s="13"/>
      <c r="D13577" s="13"/>
      <c r="E13577" s="13"/>
      <c r="F13577" s="13"/>
    </row>
    <row r="13578" spans="1:6">
      <c r="A13578" s="112"/>
      <c r="B13578" s="12"/>
      <c r="C13578" s="13"/>
      <c r="D13578" s="13"/>
      <c r="E13578" s="13"/>
      <c r="F13578" s="13"/>
    </row>
    <row r="13579" spans="1:6">
      <c r="A13579" s="112"/>
      <c r="B13579" s="12"/>
      <c r="C13579" s="13"/>
      <c r="D13579" s="13"/>
      <c r="E13579" s="13"/>
      <c r="F13579" s="13"/>
    </row>
    <row r="13580" spans="1:6">
      <c r="A13580" s="112"/>
      <c r="B13580" s="12"/>
      <c r="C13580" s="13"/>
      <c r="D13580" s="13"/>
      <c r="E13580" s="13"/>
      <c r="F13580" s="13"/>
    </row>
    <row r="13581" spans="1:6">
      <c r="A13581" s="112"/>
      <c r="B13581" s="12"/>
      <c r="C13581" s="13"/>
      <c r="D13581" s="13"/>
      <c r="E13581" s="13"/>
      <c r="F13581" s="13"/>
    </row>
    <row r="13582" spans="1:6">
      <c r="A13582" s="112"/>
      <c r="B13582" s="12"/>
      <c r="C13582" s="13"/>
      <c r="D13582" s="13"/>
      <c r="E13582" s="13"/>
      <c r="F13582" s="13"/>
    </row>
    <row r="13583" spans="1:6">
      <c r="A13583" s="112"/>
      <c r="B13583" s="12"/>
      <c r="C13583" s="13"/>
      <c r="D13583" s="13"/>
      <c r="E13583" s="13"/>
      <c r="F13583" s="13"/>
    </row>
    <row r="13584" spans="1:6">
      <c r="A13584" s="112"/>
      <c r="B13584" s="12"/>
      <c r="C13584" s="13"/>
      <c r="D13584" s="13"/>
      <c r="E13584" s="13"/>
      <c r="F13584" s="13"/>
    </row>
    <row r="13585" spans="1:6">
      <c r="A13585" s="112"/>
      <c r="B13585" s="12"/>
      <c r="C13585" s="13"/>
      <c r="D13585" s="13"/>
      <c r="E13585" s="13"/>
      <c r="F13585" s="13"/>
    </row>
    <row r="13586" spans="1:6">
      <c r="A13586" s="112"/>
      <c r="B13586" s="12"/>
      <c r="C13586" s="13"/>
      <c r="D13586" s="13"/>
      <c r="E13586" s="13"/>
      <c r="F13586" s="13"/>
    </row>
    <row r="13587" spans="1:6">
      <c r="A13587" s="112"/>
      <c r="B13587" s="12"/>
      <c r="C13587" s="13"/>
      <c r="D13587" s="13"/>
      <c r="E13587" s="13"/>
      <c r="F13587" s="13"/>
    </row>
    <row r="13588" spans="1:6">
      <c r="A13588" s="112"/>
      <c r="B13588" s="12"/>
      <c r="C13588" s="13"/>
      <c r="D13588" s="13"/>
      <c r="E13588" s="13"/>
      <c r="F13588" s="13"/>
    </row>
    <row r="13589" spans="1:6">
      <c r="A13589" s="112"/>
      <c r="B13589" s="12"/>
      <c r="C13589" s="13"/>
      <c r="D13589" s="13"/>
      <c r="E13589" s="13"/>
      <c r="F13589" s="13"/>
    </row>
    <row r="13590" spans="1:6">
      <c r="A13590" s="112"/>
      <c r="B13590" s="12"/>
      <c r="C13590" s="13"/>
      <c r="D13590" s="13"/>
      <c r="E13590" s="13"/>
      <c r="F13590" s="13"/>
    </row>
    <row r="13591" spans="1:6">
      <c r="A13591" s="112"/>
      <c r="B13591" s="12"/>
      <c r="C13591" s="13"/>
      <c r="D13591" s="13"/>
      <c r="E13591" s="13"/>
      <c r="F13591" s="13"/>
    </row>
    <row r="13592" spans="1:6">
      <c r="A13592" s="112"/>
      <c r="B13592" s="12"/>
      <c r="C13592" s="13"/>
      <c r="D13592" s="13"/>
      <c r="E13592" s="13"/>
      <c r="F13592" s="13"/>
    </row>
    <row r="13593" spans="1:6">
      <c r="A13593" s="112"/>
      <c r="B13593" s="12"/>
      <c r="C13593" s="13"/>
      <c r="D13593" s="13"/>
      <c r="E13593" s="13"/>
      <c r="F13593" s="13"/>
    </row>
    <row r="13594" spans="1:6">
      <c r="A13594" s="112"/>
      <c r="B13594" s="12"/>
      <c r="C13594" s="13"/>
      <c r="D13594" s="13"/>
      <c r="E13594" s="13"/>
      <c r="F13594" s="13"/>
    </row>
    <row r="13595" spans="1:6">
      <c r="A13595" s="112"/>
      <c r="B13595" s="12"/>
      <c r="C13595" s="13"/>
      <c r="D13595" s="13"/>
      <c r="E13595" s="13"/>
      <c r="F13595" s="13"/>
    </row>
    <row r="13596" spans="1:6">
      <c r="A13596" s="112"/>
      <c r="B13596" s="12"/>
      <c r="C13596" s="13"/>
      <c r="D13596" s="13"/>
      <c r="E13596" s="13"/>
      <c r="F13596" s="13"/>
    </row>
    <row r="13597" spans="1:6">
      <c r="A13597" s="112"/>
      <c r="B13597" s="12"/>
      <c r="C13597" s="13"/>
      <c r="D13597" s="13"/>
      <c r="E13597" s="13"/>
      <c r="F13597" s="13"/>
    </row>
    <row r="13598" spans="1:6">
      <c r="A13598" s="112"/>
      <c r="B13598" s="12"/>
      <c r="C13598" s="13"/>
      <c r="D13598" s="13"/>
      <c r="E13598" s="13"/>
      <c r="F13598" s="13"/>
    </row>
    <row r="13599" spans="1:6">
      <c r="A13599" s="112"/>
      <c r="B13599" s="12"/>
      <c r="C13599" s="13"/>
      <c r="D13599" s="13"/>
      <c r="E13599" s="13"/>
      <c r="F13599" s="13"/>
    </row>
    <row r="13600" spans="1:6">
      <c r="A13600" s="112"/>
      <c r="B13600" s="12"/>
      <c r="C13600" s="13"/>
      <c r="D13600" s="13"/>
      <c r="E13600" s="13"/>
      <c r="F13600" s="13"/>
    </row>
    <row r="13601" spans="1:6">
      <c r="A13601" s="112"/>
      <c r="B13601" s="12"/>
      <c r="C13601" s="13"/>
      <c r="D13601" s="13"/>
      <c r="E13601" s="13"/>
      <c r="F13601" s="13"/>
    </row>
    <row r="13602" spans="1:6">
      <c r="A13602" s="112"/>
      <c r="B13602" s="12"/>
      <c r="C13602" s="13"/>
      <c r="D13602" s="13"/>
      <c r="E13602" s="13"/>
      <c r="F13602" s="13"/>
    </row>
    <row r="13603" spans="1:6">
      <c r="A13603" s="112"/>
      <c r="B13603" s="12"/>
      <c r="C13603" s="13"/>
      <c r="D13603" s="13"/>
      <c r="E13603" s="13"/>
      <c r="F13603" s="13"/>
    </row>
    <row r="13604" spans="1:6">
      <c r="A13604" s="112"/>
      <c r="B13604" s="12"/>
      <c r="C13604" s="13"/>
      <c r="D13604" s="13"/>
      <c r="E13604" s="13"/>
      <c r="F13604" s="13"/>
    </row>
    <row r="13605" spans="1:6">
      <c r="A13605" s="112"/>
      <c r="B13605" s="12"/>
      <c r="C13605" s="13"/>
      <c r="D13605" s="13"/>
      <c r="E13605" s="13"/>
      <c r="F13605" s="13"/>
    </row>
    <row r="13606" spans="1:6">
      <c r="A13606" s="112"/>
      <c r="B13606" s="12"/>
      <c r="C13606" s="13"/>
      <c r="D13606" s="13"/>
      <c r="E13606" s="13"/>
      <c r="F13606" s="13"/>
    </row>
    <row r="13607" spans="1:6">
      <c r="A13607" s="112"/>
      <c r="B13607" s="12"/>
      <c r="C13607" s="13"/>
      <c r="D13607" s="13"/>
      <c r="E13607" s="13"/>
      <c r="F13607" s="13"/>
    </row>
    <row r="13608" spans="1:6">
      <c r="A13608" s="112"/>
      <c r="B13608" s="12"/>
      <c r="C13608" s="13"/>
      <c r="D13608" s="13"/>
      <c r="E13608" s="13"/>
      <c r="F13608" s="13"/>
    </row>
    <row r="13609" spans="1:6">
      <c r="A13609" s="112"/>
      <c r="B13609" s="12"/>
      <c r="C13609" s="13"/>
      <c r="D13609" s="13"/>
      <c r="E13609" s="13"/>
      <c r="F13609" s="13"/>
    </row>
    <row r="13610" spans="1:6">
      <c r="A13610" s="112"/>
      <c r="B13610" s="12"/>
      <c r="C13610" s="13"/>
      <c r="D13610" s="13"/>
      <c r="E13610" s="13"/>
      <c r="F13610" s="13"/>
    </row>
    <row r="13611" spans="1:6">
      <c r="A13611" s="112"/>
      <c r="B13611" s="12"/>
      <c r="C13611" s="13"/>
      <c r="D13611" s="13"/>
      <c r="E13611" s="13"/>
      <c r="F13611" s="13"/>
    </row>
    <row r="13612" spans="1:6">
      <c r="A13612" s="112"/>
      <c r="B13612" s="12"/>
      <c r="C13612" s="13"/>
      <c r="D13612" s="13"/>
      <c r="E13612" s="13"/>
      <c r="F13612" s="13"/>
    </row>
    <row r="13613" spans="1:6">
      <c r="A13613" s="112"/>
      <c r="B13613" s="12"/>
      <c r="C13613" s="13"/>
      <c r="D13613" s="13"/>
      <c r="E13613" s="13"/>
      <c r="F13613" s="13"/>
    </row>
    <row r="13614" spans="1:6">
      <c r="A13614" s="112"/>
      <c r="B13614" s="12"/>
      <c r="C13614" s="13"/>
      <c r="D13614" s="13"/>
      <c r="E13614" s="13"/>
      <c r="F13614" s="13"/>
    </row>
    <row r="13615" spans="1:6">
      <c r="A13615" s="112"/>
      <c r="B13615" s="12"/>
      <c r="C13615" s="13"/>
      <c r="D13615" s="13"/>
      <c r="E13615" s="13"/>
      <c r="F13615" s="13"/>
    </row>
    <row r="13616" spans="1:6">
      <c r="A13616" s="112"/>
      <c r="B13616" s="12"/>
      <c r="C13616" s="13"/>
      <c r="D13616" s="13"/>
      <c r="E13616" s="13"/>
      <c r="F13616" s="13"/>
    </row>
    <row r="13617" spans="1:6">
      <c r="A13617" s="112"/>
      <c r="B13617" s="12"/>
      <c r="C13617" s="13"/>
      <c r="D13617" s="13"/>
      <c r="E13617" s="13"/>
      <c r="F13617" s="13"/>
    </row>
    <row r="13618" spans="1:6">
      <c r="A13618" s="112"/>
      <c r="B13618" s="12"/>
      <c r="C13618" s="13"/>
      <c r="D13618" s="13"/>
      <c r="E13618" s="13"/>
      <c r="F13618" s="13"/>
    </row>
    <row r="13619" spans="1:6">
      <c r="A13619" s="112"/>
      <c r="B13619" s="12"/>
      <c r="C13619" s="13"/>
      <c r="D13619" s="13"/>
      <c r="E13619" s="13"/>
      <c r="F13619" s="13"/>
    </row>
    <row r="13620" spans="1:6">
      <c r="A13620" s="112"/>
      <c r="B13620" s="12"/>
      <c r="C13620" s="13"/>
      <c r="D13620" s="13"/>
      <c r="E13620" s="13"/>
      <c r="F13620" s="13"/>
    </row>
    <row r="13621" spans="1:6">
      <c r="A13621" s="112"/>
      <c r="B13621" s="12"/>
      <c r="C13621" s="13"/>
      <c r="D13621" s="13"/>
      <c r="E13621" s="13"/>
      <c r="F13621" s="13"/>
    </row>
    <row r="13622" spans="1:6">
      <c r="A13622" s="112"/>
      <c r="B13622" s="12"/>
      <c r="C13622" s="13"/>
      <c r="D13622" s="13"/>
      <c r="E13622" s="13"/>
      <c r="F13622" s="13"/>
    </row>
    <row r="13623" spans="1:6">
      <c r="A13623" s="112"/>
      <c r="B13623" s="12"/>
      <c r="C13623" s="13"/>
      <c r="D13623" s="13"/>
      <c r="E13623" s="13"/>
      <c r="F13623" s="13"/>
    </row>
    <row r="13624" spans="1:6">
      <c r="A13624" s="112"/>
      <c r="B13624" s="12"/>
      <c r="C13624" s="13"/>
      <c r="D13624" s="13"/>
      <c r="E13624" s="13"/>
      <c r="F13624" s="13"/>
    </row>
    <row r="13625" spans="1:6">
      <c r="A13625" s="112"/>
      <c r="B13625" s="12"/>
      <c r="C13625" s="13"/>
      <c r="D13625" s="13"/>
      <c r="E13625" s="13"/>
      <c r="F13625" s="13"/>
    </row>
    <row r="13626" spans="1:6">
      <c r="A13626" s="112"/>
      <c r="B13626" s="12"/>
      <c r="C13626" s="13"/>
      <c r="D13626" s="13"/>
      <c r="E13626" s="13"/>
      <c r="F13626" s="13"/>
    </row>
    <row r="13627" spans="1:6">
      <c r="A13627" s="112"/>
      <c r="B13627" s="12"/>
      <c r="C13627" s="13"/>
      <c r="D13627" s="13"/>
      <c r="E13627" s="13"/>
      <c r="F13627" s="13"/>
    </row>
    <row r="13628" spans="1:6">
      <c r="A13628" s="112"/>
      <c r="B13628" s="12"/>
      <c r="C13628" s="13"/>
      <c r="D13628" s="13"/>
      <c r="E13628" s="13"/>
      <c r="F13628" s="13"/>
    </row>
    <row r="13629" spans="1:6">
      <c r="A13629" s="112"/>
      <c r="B13629" s="12"/>
      <c r="C13629" s="13"/>
      <c r="D13629" s="13"/>
      <c r="E13629" s="13"/>
      <c r="F13629" s="13"/>
    </row>
    <row r="13630" spans="1:6">
      <c r="A13630" s="112"/>
      <c r="B13630" s="12"/>
      <c r="C13630" s="13"/>
      <c r="D13630" s="13"/>
      <c r="E13630" s="13"/>
      <c r="F13630" s="13"/>
    </row>
    <row r="13631" spans="1:6">
      <c r="A13631" s="112"/>
      <c r="B13631" s="12"/>
      <c r="C13631" s="13"/>
      <c r="D13631" s="13"/>
      <c r="E13631" s="13"/>
      <c r="F13631" s="13"/>
    </row>
    <row r="13632" spans="1:6">
      <c r="A13632" s="112"/>
      <c r="B13632" s="12"/>
      <c r="C13632" s="13"/>
      <c r="D13632" s="13"/>
      <c r="E13632" s="13"/>
      <c r="F13632" s="13"/>
    </row>
    <row r="13633" spans="1:6">
      <c r="A13633" s="112"/>
      <c r="B13633" s="12"/>
      <c r="C13633" s="13"/>
      <c r="D13633" s="13"/>
      <c r="E13633" s="13"/>
      <c r="F13633" s="13"/>
    </row>
    <row r="13634" spans="1:6">
      <c r="A13634" s="112"/>
      <c r="B13634" s="12"/>
      <c r="C13634" s="13"/>
      <c r="D13634" s="13"/>
      <c r="E13634" s="13"/>
      <c r="F13634" s="13"/>
    </row>
    <row r="13635" spans="1:6">
      <c r="A13635" s="112"/>
      <c r="B13635" s="12"/>
      <c r="C13635" s="13"/>
      <c r="D13635" s="13"/>
      <c r="E13635" s="13"/>
      <c r="F13635" s="13"/>
    </row>
    <row r="13636" spans="1:6">
      <c r="A13636" s="112"/>
      <c r="B13636" s="12"/>
      <c r="C13636" s="13"/>
      <c r="D13636" s="13"/>
      <c r="E13636" s="13"/>
      <c r="F13636" s="13"/>
    </row>
    <row r="13637" spans="1:6">
      <c r="A13637" s="112"/>
      <c r="B13637" s="12"/>
      <c r="C13637" s="13"/>
      <c r="D13637" s="13"/>
      <c r="E13637" s="13"/>
      <c r="F13637" s="13"/>
    </row>
    <row r="13638" spans="1:6">
      <c r="A13638" s="112"/>
      <c r="B13638" s="12"/>
      <c r="C13638" s="13"/>
      <c r="D13638" s="13"/>
      <c r="E13638" s="13"/>
      <c r="F13638" s="13"/>
    </row>
    <row r="13639" spans="1:6">
      <c r="A13639" s="112"/>
      <c r="B13639" s="12"/>
      <c r="C13639" s="13"/>
      <c r="D13639" s="13"/>
      <c r="E13639" s="13"/>
      <c r="F13639" s="13"/>
    </row>
    <row r="13640" spans="1:6">
      <c r="A13640" s="112"/>
      <c r="B13640" s="12"/>
      <c r="C13640" s="13"/>
      <c r="D13640" s="13"/>
      <c r="E13640" s="13"/>
      <c r="F13640" s="13"/>
    </row>
    <row r="13641" spans="1:6">
      <c r="A13641" s="112"/>
      <c r="B13641" s="12"/>
      <c r="C13641" s="13"/>
      <c r="D13641" s="13"/>
      <c r="E13641" s="13"/>
      <c r="F13641" s="13"/>
    </row>
    <row r="13642" spans="1:6">
      <c r="A13642" s="112"/>
      <c r="B13642" s="12"/>
      <c r="C13642" s="13"/>
      <c r="D13642" s="13"/>
      <c r="E13642" s="13"/>
      <c r="F13642" s="13"/>
    </row>
    <row r="13643" spans="1:6">
      <c r="A13643" s="112"/>
      <c r="B13643" s="12"/>
      <c r="C13643" s="13"/>
      <c r="D13643" s="13"/>
      <c r="E13643" s="13"/>
      <c r="F13643" s="13"/>
    </row>
    <row r="13644" spans="1:6">
      <c r="A13644" s="112"/>
      <c r="B13644" s="12"/>
      <c r="C13644" s="13"/>
      <c r="D13644" s="13"/>
      <c r="E13644" s="13"/>
      <c r="F13644" s="13"/>
    </row>
    <row r="13645" spans="1:6">
      <c r="A13645" s="112"/>
      <c r="B13645" s="12"/>
      <c r="C13645" s="13"/>
      <c r="D13645" s="13"/>
      <c r="E13645" s="13"/>
      <c r="F13645" s="13"/>
    </row>
    <row r="13646" spans="1:6">
      <c r="A13646" s="112"/>
      <c r="B13646" s="12"/>
      <c r="C13646" s="13"/>
      <c r="D13646" s="13"/>
      <c r="E13646" s="13"/>
      <c r="F13646" s="13"/>
    </row>
    <row r="13647" spans="1:6">
      <c r="A13647" s="112"/>
      <c r="B13647" s="12"/>
      <c r="C13647" s="13"/>
      <c r="D13647" s="13"/>
      <c r="E13647" s="13"/>
      <c r="F13647" s="13"/>
    </row>
    <row r="13648" spans="1:6">
      <c r="A13648" s="112"/>
      <c r="B13648" s="12"/>
      <c r="C13648" s="13"/>
      <c r="D13648" s="13"/>
      <c r="E13648" s="13"/>
      <c r="F13648" s="13"/>
    </row>
    <row r="13649" spans="1:6">
      <c r="A13649" s="112"/>
      <c r="B13649" s="12"/>
      <c r="C13649" s="13"/>
      <c r="D13649" s="13"/>
      <c r="E13649" s="13"/>
      <c r="F13649" s="13"/>
    </row>
    <row r="13650" spans="1:6">
      <c r="A13650" s="112"/>
      <c r="B13650" s="12"/>
      <c r="C13650" s="13"/>
      <c r="D13650" s="13"/>
      <c r="E13650" s="13"/>
      <c r="F13650" s="13"/>
    </row>
    <row r="13651" spans="1:6">
      <c r="A13651" s="112"/>
      <c r="B13651" s="12"/>
      <c r="C13651" s="13"/>
      <c r="D13651" s="13"/>
      <c r="E13651" s="13"/>
      <c r="F13651" s="13"/>
    </row>
    <row r="13652" spans="1:6">
      <c r="A13652" s="112"/>
      <c r="B13652" s="12"/>
      <c r="C13652" s="13"/>
      <c r="D13652" s="13"/>
      <c r="E13652" s="13"/>
      <c r="F13652" s="13"/>
    </row>
    <row r="13653" spans="1:6">
      <c r="A13653" s="112"/>
      <c r="B13653" s="12"/>
      <c r="C13653" s="13"/>
      <c r="D13653" s="13"/>
      <c r="E13653" s="13"/>
      <c r="F13653" s="13"/>
    </row>
    <row r="13654" spans="1:6">
      <c r="A13654" s="112"/>
      <c r="B13654" s="12"/>
      <c r="C13654" s="13"/>
      <c r="D13654" s="13"/>
      <c r="E13654" s="13"/>
      <c r="F13654" s="13"/>
    </row>
    <row r="13655" spans="1:6">
      <c r="A13655" s="112"/>
      <c r="B13655" s="12"/>
      <c r="C13655" s="13"/>
      <c r="D13655" s="13"/>
      <c r="E13655" s="13"/>
      <c r="F13655" s="13"/>
    </row>
    <row r="13656" spans="1:6">
      <c r="A13656" s="112"/>
      <c r="B13656" s="12"/>
      <c r="C13656" s="13"/>
      <c r="D13656" s="13"/>
      <c r="E13656" s="13"/>
      <c r="F13656" s="13"/>
    </row>
    <row r="13657" spans="1:6">
      <c r="A13657" s="112"/>
      <c r="B13657" s="12"/>
      <c r="C13657" s="13"/>
      <c r="D13657" s="13"/>
      <c r="E13657" s="13"/>
      <c r="F13657" s="13"/>
    </row>
    <row r="13658" spans="1:6">
      <c r="A13658" s="112"/>
      <c r="B13658" s="12"/>
      <c r="C13658" s="13"/>
      <c r="D13658" s="13"/>
      <c r="E13658" s="13"/>
      <c r="F13658" s="13"/>
    </row>
    <row r="13659" spans="1:6">
      <c r="A13659" s="112"/>
      <c r="B13659" s="12"/>
      <c r="C13659" s="13"/>
      <c r="D13659" s="13"/>
      <c r="E13659" s="13"/>
      <c r="F13659" s="13"/>
    </row>
    <row r="13660" spans="1:6">
      <c r="A13660" s="112"/>
      <c r="B13660" s="12"/>
      <c r="C13660" s="13"/>
      <c r="D13660" s="13"/>
      <c r="E13660" s="13"/>
      <c r="F13660" s="13"/>
    </row>
    <row r="13661" spans="1:6">
      <c r="A13661" s="112"/>
      <c r="B13661" s="12"/>
      <c r="C13661" s="13"/>
      <c r="D13661" s="13"/>
      <c r="E13661" s="13"/>
      <c r="F13661" s="13"/>
    </row>
    <row r="13662" spans="1:6">
      <c r="A13662" s="112"/>
      <c r="B13662" s="12"/>
      <c r="C13662" s="13"/>
      <c r="D13662" s="13"/>
      <c r="E13662" s="13"/>
      <c r="F13662" s="13"/>
    </row>
    <row r="13663" spans="1:6">
      <c r="A13663" s="112"/>
      <c r="B13663" s="12"/>
      <c r="C13663" s="13"/>
      <c r="D13663" s="13"/>
      <c r="E13663" s="13"/>
      <c r="F13663" s="13"/>
    </row>
    <row r="13664" spans="1:6">
      <c r="A13664" s="112"/>
      <c r="B13664" s="12"/>
      <c r="C13664" s="13"/>
      <c r="D13664" s="13"/>
      <c r="E13664" s="13"/>
      <c r="F13664" s="13"/>
    </row>
    <row r="13665" spans="1:6">
      <c r="A13665" s="112"/>
      <c r="B13665" s="12"/>
      <c r="C13665" s="13"/>
      <c r="D13665" s="13"/>
      <c r="E13665" s="13"/>
      <c r="F13665" s="13"/>
    </row>
    <row r="13666" spans="1:6">
      <c r="A13666" s="112"/>
      <c r="B13666" s="12"/>
      <c r="C13666" s="13"/>
      <c r="D13666" s="13"/>
      <c r="E13666" s="13"/>
      <c r="F13666" s="13"/>
    </row>
    <row r="13667" spans="1:6">
      <c r="A13667" s="112"/>
      <c r="B13667" s="12"/>
      <c r="C13667" s="13"/>
      <c r="D13667" s="13"/>
      <c r="E13667" s="13"/>
      <c r="F13667" s="13"/>
    </row>
    <row r="13668" spans="1:6">
      <c r="A13668" s="112"/>
      <c r="B13668" s="12"/>
      <c r="C13668" s="13"/>
      <c r="D13668" s="13"/>
      <c r="E13668" s="13"/>
      <c r="F13668" s="13"/>
    </row>
    <row r="13669" spans="1:6">
      <c r="A13669" s="112"/>
      <c r="B13669" s="12"/>
      <c r="C13669" s="13"/>
      <c r="D13669" s="13"/>
      <c r="E13669" s="13"/>
      <c r="F13669" s="13"/>
    </row>
    <row r="13670" spans="1:6">
      <c r="A13670" s="112"/>
      <c r="B13670" s="12"/>
      <c r="C13670" s="13"/>
      <c r="D13670" s="13"/>
      <c r="E13670" s="13"/>
      <c r="F13670" s="13"/>
    </row>
    <row r="13671" spans="1:6">
      <c r="A13671" s="112"/>
      <c r="B13671" s="12"/>
      <c r="C13671" s="13"/>
      <c r="D13671" s="13"/>
      <c r="E13671" s="13"/>
      <c r="F13671" s="13"/>
    </row>
    <row r="13672" spans="1:6">
      <c r="A13672" s="112"/>
      <c r="B13672" s="12"/>
      <c r="C13672" s="13"/>
      <c r="D13672" s="13"/>
      <c r="E13672" s="13"/>
      <c r="F13672" s="13"/>
    </row>
    <row r="13673" spans="1:6">
      <c r="A13673" s="112"/>
      <c r="B13673" s="12"/>
      <c r="C13673" s="13"/>
      <c r="D13673" s="13"/>
      <c r="E13673" s="13"/>
      <c r="F13673" s="13"/>
    </row>
    <row r="13674" spans="1:6">
      <c r="A13674" s="112"/>
      <c r="B13674" s="12"/>
      <c r="C13674" s="13"/>
      <c r="D13674" s="13"/>
      <c r="E13674" s="13"/>
      <c r="F13674" s="13"/>
    </row>
    <row r="13675" spans="1:6">
      <c r="A13675" s="112"/>
      <c r="B13675" s="12"/>
      <c r="C13675" s="13"/>
      <c r="D13675" s="13"/>
      <c r="E13675" s="13"/>
      <c r="F13675" s="13"/>
    </row>
    <row r="13676" spans="1:6">
      <c r="A13676" s="112"/>
      <c r="B13676" s="12"/>
      <c r="C13676" s="13"/>
      <c r="D13676" s="13"/>
      <c r="E13676" s="13"/>
      <c r="F13676" s="13"/>
    </row>
    <row r="13677" spans="1:6">
      <c r="A13677" s="112"/>
      <c r="B13677" s="12"/>
      <c r="C13677" s="13"/>
      <c r="D13677" s="13"/>
      <c r="E13677" s="13"/>
      <c r="F13677" s="13"/>
    </row>
    <row r="13678" spans="1:6">
      <c r="A13678" s="112"/>
      <c r="B13678" s="12"/>
      <c r="C13678" s="13"/>
      <c r="D13678" s="13"/>
      <c r="E13678" s="13"/>
      <c r="F13678" s="13"/>
    </row>
    <row r="13679" spans="1:6">
      <c r="A13679" s="112"/>
      <c r="B13679" s="12"/>
      <c r="C13679" s="13"/>
      <c r="D13679" s="13"/>
      <c r="E13679" s="13"/>
      <c r="F13679" s="13"/>
    </row>
    <row r="13680" spans="1:6">
      <c r="A13680" s="112"/>
      <c r="B13680" s="12"/>
      <c r="C13680" s="13"/>
      <c r="D13680" s="13"/>
      <c r="E13680" s="13"/>
      <c r="F13680" s="13"/>
    </row>
    <row r="13681" spans="1:6">
      <c r="A13681" s="112"/>
      <c r="B13681" s="12"/>
      <c r="C13681" s="13"/>
      <c r="D13681" s="13"/>
      <c r="E13681" s="13"/>
      <c r="F13681" s="13"/>
    </row>
    <row r="13682" spans="1:6">
      <c r="A13682" s="112"/>
      <c r="B13682" s="12"/>
      <c r="C13682" s="13"/>
      <c r="D13682" s="13"/>
      <c r="E13682" s="13"/>
      <c r="F13682" s="13"/>
    </row>
    <row r="13683" spans="1:6">
      <c r="A13683" s="112"/>
      <c r="B13683" s="12"/>
      <c r="C13683" s="13"/>
      <c r="D13683" s="13"/>
      <c r="E13683" s="13"/>
      <c r="F13683" s="13"/>
    </row>
    <row r="13684" spans="1:6">
      <c r="A13684" s="112"/>
      <c r="B13684" s="12"/>
      <c r="C13684" s="13"/>
      <c r="D13684" s="13"/>
      <c r="E13684" s="13"/>
      <c r="F13684" s="13"/>
    </row>
    <row r="13685" spans="1:6">
      <c r="A13685" s="112"/>
      <c r="B13685" s="12"/>
      <c r="C13685" s="13"/>
      <c r="D13685" s="13"/>
      <c r="E13685" s="13"/>
      <c r="F13685" s="13"/>
    </row>
    <row r="13686" spans="1:6">
      <c r="A13686" s="112"/>
      <c r="B13686" s="12"/>
      <c r="C13686" s="13"/>
      <c r="D13686" s="13"/>
      <c r="E13686" s="13"/>
      <c r="F13686" s="13"/>
    </row>
    <row r="13687" spans="1:6">
      <c r="A13687" s="112"/>
      <c r="B13687" s="12"/>
      <c r="C13687" s="13"/>
      <c r="D13687" s="13"/>
      <c r="E13687" s="13"/>
      <c r="F13687" s="13"/>
    </row>
    <row r="13688" spans="1:6">
      <c r="A13688" s="112"/>
      <c r="B13688" s="12"/>
      <c r="C13688" s="13"/>
      <c r="D13688" s="13"/>
      <c r="E13688" s="13"/>
      <c r="F13688" s="13"/>
    </row>
    <row r="13689" spans="1:6">
      <c r="A13689" s="112"/>
      <c r="B13689" s="12"/>
      <c r="C13689" s="13"/>
      <c r="D13689" s="13"/>
      <c r="E13689" s="13"/>
      <c r="F13689" s="13"/>
    </row>
    <row r="13690" spans="1:6">
      <c r="A13690" s="112"/>
      <c r="B13690" s="12"/>
      <c r="C13690" s="13"/>
      <c r="D13690" s="13"/>
      <c r="E13690" s="13"/>
      <c r="F13690" s="13"/>
    </row>
    <row r="13691" spans="1:6">
      <c r="A13691" s="112"/>
      <c r="B13691" s="12"/>
      <c r="C13691" s="13"/>
      <c r="D13691" s="13"/>
      <c r="E13691" s="13"/>
      <c r="F13691" s="13"/>
    </row>
    <row r="13692" spans="1:6">
      <c r="A13692" s="112"/>
      <c r="B13692" s="12"/>
      <c r="C13692" s="13"/>
      <c r="D13692" s="13"/>
      <c r="E13692" s="13"/>
      <c r="F13692" s="13"/>
    </row>
    <row r="13693" spans="1:6">
      <c r="A13693" s="112"/>
      <c r="B13693" s="12"/>
      <c r="C13693" s="13"/>
      <c r="D13693" s="13"/>
      <c r="E13693" s="13"/>
      <c r="F13693" s="13"/>
    </row>
    <row r="13694" spans="1:6">
      <c r="A13694" s="112"/>
      <c r="B13694" s="12"/>
      <c r="C13694" s="13"/>
      <c r="D13694" s="13"/>
      <c r="E13694" s="13"/>
      <c r="F13694" s="13"/>
    </row>
    <row r="13695" spans="1:6">
      <c r="A13695" s="112"/>
      <c r="B13695" s="12"/>
      <c r="C13695" s="13"/>
      <c r="D13695" s="13"/>
      <c r="E13695" s="13"/>
      <c r="F13695" s="13"/>
    </row>
    <row r="13696" spans="1:6">
      <c r="A13696" s="112"/>
      <c r="B13696" s="12"/>
      <c r="C13696" s="13"/>
      <c r="D13696" s="13"/>
      <c r="E13696" s="13"/>
      <c r="F13696" s="13"/>
    </row>
    <row r="13697" spans="1:6">
      <c r="A13697" s="112"/>
      <c r="B13697" s="12"/>
      <c r="C13697" s="13"/>
      <c r="D13697" s="13"/>
      <c r="E13697" s="13"/>
      <c r="F13697" s="13"/>
    </row>
    <row r="13698" spans="1:6">
      <c r="A13698" s="112"/>
      <c r="B13698" s="12"/>
      <c r="C13698" s="13"/>
      <c r="D13698" s="13"/>
      <c r="E13698" s="13"/>
      <c r="F13698" s="13"/>
    </row>
    <row r="13699" spans="1:6">
      <c r="A13699" s="112"/>
      <c r="B13699" s="12"/>
      <c r="C13699" s="13"/>
      <c r="D13699" s="13"/>
      <c r="E13699" s="13"/>
      <c r="F13699" s="13"/>
    </row>
    <row r="13700" spans="1:6">
      <c r="A13700" s="112"/>
      <c r="B13700" s="12"/>
      <c r="C13700" s="13"/>
      <c r="D13700" s="13"/>
      <c r="E13700" s="13"/>
      <c r="F13700" s="13"/>
    </row>
    <row r="13701" spans="1:6">
      <c r="A13701" s="112"/>
      <c r="B13701" s="12"/>
      <c r="C13701" s="13"/>
      <c r="D13701" s="13"/>
      <c r="E13701" s="13"/>
      <c r="F13701" s="13"/>
    </row>
    <row r="13702" spans="1:6">
      <c r="A13702" s="112"/>
      <c r="B13702" s="12"/>
      <c r="C13702" s="13"/>
      <c r="D13702" s="13"/>
      <c r="E13702" s="13"/>
      <c r="F13702" s="13"/>
    </row>
    <row r="13703" spans="1:6">
      <c r="A13703" s="112"/>
      <c r="B13703" s="12"/>
      <c r="C13703" s="13"/>
      <c r="D13703" s="13"/>
      <c r="E13703" s="13"/>
      <c r="F13703" s="13"/>
    </row>
    <row r="13704" spans="1:6">
      <c r="A13704" s="112"/>
      <c r="B13704" s="12"/>
      <c r="C13704" s="13"/>
      <c r="D13704" s="13"/>
      <c r="E13704" s="13"/>
      <c r="F13704" s="13"/>
    </row>
    <row r="13705" spans="1:6">
      <c r="A13705" s="112"/>
      <c r="B13705" s="12"/>
      <c r="C13705" s="13"/>
      <c r="D13705" s="13"/>
      <c r="E13705" s="13"/>
      <c r="F13705" s="13"/>
    </row>
    <row r="13706" spans="1:6">
      <c r="A13706" s="112"/>
      <c r="B13706" s="12"/>
      <c r="C13706" s="13"/>
      <c r="D13706" s="13"/>
      <c r="E13706" s="13"/>
      <c r="F13706" s="13"/>
    </row>
    <row r="13707" spans="1:6">
      <c r="A13707" s="112"/>
      <c r="B13707" s="12"/>
      <c r="C13707" s="13"/>
      <c r="D13707" s="13"/>
      <c r="E13707" s="13"/>
      <c r="F13707" s="13"/>
    </row>
    <row r="13708" spans="1:6">
      <c r="A13708" s="112"/>
      <c r="B13708" s="12"/>
      <c r="C13708" s="13"/>
      <c r="D13708" s="13"/>
      <c r="E13708" s="13"/>
      <c r="F13708" s="13"/>
    </row>
    <row r="13709" spans="1:6">
      <c r="A13709" s="112"/>
      <c r="B13709" s="12"/>
      <c r="C13709" s="13"/>
      <c r="D13709" s="13"/>
      <c r="E13709" s="13"/>
      <c r="F13709" s="13"/>
    </row>
    <row r="13710" spans="1:6">
      <c r="A13710" s="112"/>
      <c r="B13710" s="12"/>
      <c r="C13710" s="13"/>
      <c r="D13710" s="13"/>
      <c r="E13710" s="13"/>
      <c r="F13710" s="13"/>
    </row>
    <row r="13711" spans="1:6">
      <c r="A13711" s="112"/>
      <c r="B13711" s="12"/>
      <c r="C13711" s="13"/>
      <c r="D13711" s="13"/>
      <c r="E13711" s="13"/>
      <c r="F13711" s="13"/>
    </row>
    <row r="13712" spans="1:6">
      <c r="A13712" s="112"/>
      <c r="B13712" s="12"/>
      <c r="C13712" s="13"/>
      <c r="D13712" s="13"/>
      <c r="E13712" s="13"/>
      <c r="F13712" s="13"/>
    </row>
    <row r="13713" spans="1:6">
      <c r="A13713" s="112"/>
      <c r="B13713" s="12"/>
      <c r="C13713" s="13"/>
      <c r="D13713" s="13"/>
      <c r="E13713" s="13"/>
      <c r="F13713" s="13"/>
    </row>
    <row r="13714" spans="1:6">
      <c r="A13714" s="112"/>
      <c r="B13714" s="12"/>
      <c r="C13714" s="13"/>
      <c r="D13714" s="13"/>
      <c r="E13714" s="13"/>
      <c r="F13714" s="13"/>
    </row>
    <row r="13715" spans="1:6">
      <c r="A13715" s="112"/>
      <c r="B13715" s="12"/>
      <c r="C13715" s="13"/>
      <c r="D13715" s="13"/>
      <c r="E13715" s="13"/>
      <c r="F13715" s="13"/>
    </row>
    <row r="13716" spans="1:6">
      <c r="A13716" s="112"/>
      <c r="B13716" s="12"/>
      <c r="C13716" s="13"/>
      <c r="D13716" s="13"/>
      <c r="E13716" s="13"/>
      <c r="F13716" s="13"/>
    </row>
    <row r="13717" spans="1:6">
      <c r="A13717" s="112"/>
      <c r="B13717" s="12"/>
      <c r="C13717" s="13"/>
      <c r="D13717" s="13"/>
      <c r="E13717" s="13"/>
      <c r="F13717" s="13"/>
    </row>
    <row r="13718" spans="1:6">
      <c r="A13718" s="112"/>
      <c r="B13718" s="12"/>
      <c r="C13718" s="13"/>
      <c r="D13718" s="13"/>
      <c r="E13718" s="13"/>
      <c r="F13718" s="13"/>
    </row>
    <row r="13719" spans="1:6">
      <c r="A13719" s="112"/>
      <c r="B13719" s="12"/>
      <c r="C13719" s="13"/>
      <c r="D13719" s="13"/>
      <c r="E13719" s="13"/>
      <c r="F13719" s="13"/>
    </row>
    <row r="13720" spans="1:6">
      <c r="A13720" s="112"/>
      <c r="B13720" s="12"/>
      <c r="C13720" s="13"/>
      <c r="D13720" s="13"/>
      <c r="E13720" s="13"/>
      <c r="F13720" s="13"/>
    </row>
    <row r="13721" spans="1:6">
      <c r="A13721" s="112"/>
      <c r="B13721" s="12"/>
      <c r="C13721" s="13"/>
      <c r="D13721" s="13"/>
      <c r="E13721" s="13"/>
      <c r="F13721" s="13"/>
    </row>
    <row r="13722" spans="1:6">
      <c r="A13722" s="112"/>
      <c r="B13722" s="12"/>
      <c r="C13722" s="13"/>
      <c r="D13722" s="13"/>
      <c r="E13722" s="13"/>
      <c r="F13722" s="13"/>
    </row>
    <row r="13723" spans="1:6">
      <c r="A13723" s="112"/>
      <c r="B13723" s="12"/>
      <c r="C13723" s="13"/>
      <c r="D13723" s="13"/>
      <c r="E13723" s="13"/>
      <c r="F13723" s="13"/>
    </row>
    <row r="13724" spans="1:6">
      <c r="A13724" s="112"/>
      <c r="B13724" s="12"/>
      <c r="C13724" s="13"/>
      <c r="D13724" s="13"/>
      <c r="E13724" s="13"/>
      <c r="F13724" s="13"/>
    </row>
    <row r="13725" spans="1:6">
      <c r="A13725" s="112"/>
      <c r="B13725" s="12"/>
      <c r="C13725" s="13"/>
      <c r="D13725" s="13"/>
      <c r="E13725" s="13"/>
      <c r="F13725" s="13"/>
    </row>
    <row r="13726" spans="1:6">
      <c r="A13726" s="112"/>
      <c r="B13726" s="12"/>
      <c r="C13726" s="13"/>
      <c r="D13726" s="13"/>
      <c r="E13726" s="13"/>
      <c r="F13726" s="13"/>
    </row>
    <row r="13727" spans="1:6">
      <c r="A13727" s="112"/>
      <c r="B13727" s="12"/>
      <c r="C13727" s="13"/>
      <c r="D13727" s="13"/>
      <c r="E13727" s="13"/>
      <c r="F13727" s="13"/>
    </row>
    <row r="13728" spans="1:6">
      <c r="A13728" s="112"/>
      <c r="B13728" s="12"/>
      <c r="C13728" s="13"/>
      <c r="D13728" s="13"/>
      <c r="E13728" s="13"/>
      <c r="F13728" s="13"/>
    </row>
    <row r="13729" spans="1:6">
      <c r="A13729" s="112"/>
      <c r="B13729" s="12"/>
      <c r="C13729" s="13"/>
      <c r="D13729" s="13"/>
      <c r="E13729" s="13"/>
      <c r="F13729" s="13"/>
    </row>
    <row r="13730" spans="1:6">
      <c r="A13730" s="112"/>
      <c r="B13730" s="12"/>
      <c r="C13730" s="13"/>
      <c r="D13730" s="13"/>
      <c r="E13730" s="13"/>
      <c r="F13730" s="13"/>
    </row>
    <row r="13731" spans="1:6">
      <c r="A13731" s="112"/>
      <c r="B13731" s="12"/>
      <c r="C13731" s="13"/>
      <c r="D13731" s="13"/>
      <c r="E13731" s="13"/>
      <c r="F13731" s="13"/>
    </row>
    <row r="13732" spans="1:6">
      <c r="A13732" s="112"/>
      <c r="B13732" s="12"/>
      <c r="C13732" s="13"/>
      <c r="D13732" s="13"/>
      <c r="E13732" s="13"/>
      <c r="F13732" s="13"/>
    </row>
    <row r="13733" spans="1:6">
      <c r="A13733" s="112"/>
      <c r="B13733" s="12"/>
      <c r="C13733" s="13"/>
      <c r="D13733" s="13"/>
      <c r="E13733" s="13"/>
      <c r="F13733" s="13"/>
    </row>
    <row r="13734" spans="1:6">
      <c r="A13734" s="112"/>
      <c r="B13734" s="12"/>
      <c r="C13734" s="13"/>
      <c r="D13734" s="13"/>
      <c r="E13734" s="13"/>
      <c r="F13734" s="13"/>
    </row>
    <row r="13735" spans="1:6">
      <c r="A13735" s="112"/>
      <c r="B13735" s="12"/>
      <c r="C13735" s="13"/>
      <c r="D13735" s="13"/>
      <c r="E13735" s="13"/>
      <c r="F13735" s="13"/>
    </row>
    <row r="13736" spans="1:6">
      <c r="A13736" s="112"/>
      <c r="B13736" s="12"/>
      <c r="C13736" s="13"/>
      <c r="D13736" s="13"/>
      <c r="E13736" s="13"/>
      <c r="F13736" s="13"/>
    </row>
    <row r="13737" spans="1:6">
      <c r="A13737" s="112"/>
      <c r="B13737" s="12"/>
      <c r="C13737" s="13"/>
      <c r="D13737" s="13"/>
      <c r="E13737" s="13"/>
      <c r="F13737" s="13"/>
    </row>
    <row r="13738" spans="1:6">
      <c r="A13738" s="112"/>
      <c r="B13738" s="12"/>
      <c r="C13738" s="13"/>
      <c r="D13738" s="13"/>
      <c r="E13738" s="13"/>
      <c r="F13738" s="13"/>
    </row>
    <row r="13739" spans="1:6">
      <c r="A13739" s="112"/>
      <c r="B13739" s="12"/>
      <c r="C13739" s="13"/>
      <c r="D13739" s="13"/>
      <c r="E13739" s="13"/>
      <c r="F13739" s="13"/>
    </row>
    <row r="13740" spans="1:6">
      <c r="A13740" s="112"/>
      <c r="B13740" s="12"/>
      <c r="C13740" s="13"/>
      <c r="D13740" s="13"/>
      <c r="E13740" s="13"/>
      <c r="F13740" s="13"/>
    </row>
    <row r="13741" spans="1:6">
      <c r="A13741" s="112"/>
      <c r="B13741" s="12"/>
      <c r="C13741" s="13"/>
      <c r="D13741" s="13"/>
      <c r="E13741" s="13"/>
      <c r="F13741" s="13"/>
    </row>
    <row r="13742" spans="1:6">
      <c r="A13742" s="112"/>
      <c r="B13742" s="12"/>
      <c r="C13742" s="13"/>
      <c r="D13742" s="13"/>
      <c r="E13742" s="13"/>
      <c r="F13742" s="13"/>
    </row>
    <row r="13743" spans="1:6">
      <c r="A13743" s="112"/>
      <c r="B13743" s="12"/>
      <c r="C13743" s="13"/>
      <c r="D13743" s="13"/>
      <c r="E13743" s="13"/>
      <c r="F13743" s="13"/>
    </row>
    <row r="13744" spans="1:6">
      <c r="A13744" s="112"/>
      <c r="B13744" s="12"/>
      <c r="C13744" s="13"/>
      <c r="D13744" s="13"/>
      <c r="E13744" s="13"/>
      <c r="F13744" s="13"/>
    </row>
    <row r="13745" spans="1:6">
      <c r="A13745" s="112"/>
      <c r="B13745" s="12"/>
      <c r="C13745" s="13"/>
      <c r="D13745" s="13"/>
      <c r="E13745" s="13"/>
      <c r="F13745" s="13"/>
    </row>
    <row r="13746" spans="1:6">
      <c r="A13746" s="112"/>
      <c r="B13746" s="12"/>
      <c r="C13746" s="13"/>
      <c r="D13746" s="13"/>
      <c r="E13746" s="13"/>
      <c r="F13746" s="13"/>
    </row>
    <row r="13747" spans="1:6">
      <c r="A13747" s="112"/>
      <c r="B13747" s="12"/>
      <c r="C13747" s="13"/>
      <c r="D13747" s="13"/>
      <c r="E13747" s="13"/>
      <c r="F13747" s="13"/>
    </row>
    <row r="13748" spans="1:6">
      <c r="A13748" s="112"/>
      <c r="B13748" s="12"/>
      <c r="C13748" s="13"/>
      <c r="D13748" s="13"/>
      <c r="E13748" s="13"/>
      <c r="F13748" s="13"/>
    </row>
    <row r="13749" spans="1:6">
      <c r="A13749" s="112"/>
      <c r="B13749" s="12"/>
      <c r="C13749" s="13"/>
      <c r="D13749" s="13"/>
      <c r="E13749" s="13"/>
      <c r="F13749" s="13"/>
    </row>
    <row r="13750" spans="1:6">
      <c r="A13750" s="112"/>
      <c r="B13750" s="12"/>
      <c r="C13750" s="13"/>
      <c r="D13750" s="13"/>
      <c r="E13750" s="13"/>
      <c r="F13750" s="13"/>
    </row>
    <row r="13751" spans="1:6">
      <c r="A13751" s="112"/>
      <c r="B13751" s="12"/>
      <c r="C13751" s="13"/>
      <c r="D13751" s="13"/>
      <c r="E13751" s="13"/>
      <c r="F13751" s="13"/>
    </row>
    <row r="13752" spans="1:6">
      <c r="A13752" s="112"/>
      <c r="B13752" s="12"/>
      <c r="C13752" s="13"/>
      <c r="D13752" s="13"/>
      <c r="E13752" s="13"/>
      <c r="F13752" s="13"/>
    </row>
    <row r="13753" spans="1:6">
      <c r="A13753" s="112"/>
      <c r="B13753" s="12"/>
      <c r="C13753" s="13"/>
      <c r="D13753" s="13"/>
      <c r="E13753" s="13"/>
      <c r="F13753" s="13"/>
    </row>
    <row r="13754" spans="1:6">
      <c r="A13754" s="112"/>
      <c r="B13754" s="12"/>
      <c r="C13754" s="13"/>
      <c r="D13754" s="13"/>
      <c r="E13754" s="13"/>
      <c r="F13754" s="13"/>
    </row>
    <row r="13755" spans="1:6">
      <c r="A13755" s="112"/>
      <c r="B13755" s="12"/>
      <c r="C13755" s="13"/>
      <c r="D13755" s="13"/>
      <c r="E13755" s="13"/>
      <c r="F13755" s="13"/>
    </row>
    <row r="13756" spans="1:6">
      <c r="A13756" s="112"/>
      <c r="B13756" s="12"/>
      <c r="C13756" s="13"/>
      <c r="D13756" s="13"/>
      <c r="E13756" s="13"/>
      <c r="F13756" s="13"/>
    </row>
    <row r="13757" spans="1:6">
      <c r="A13757" s="112"/>
      <c r="B13757" s="12"/>
      <c r="C13757" s="13"/>
      <c r="D13757" s="13"/>
      <c r="E13757" s="13"/>
      <c r="F13757" s="13"/>
    </row>
    <row r="13758" spans="1:6">
      <c r="A13758" s="112"/>
      <c r="B13758" s="12"/>
      <c r="C13758" s="13"/>
      <c r="D13758" s="13"/>
      <c r="E13758" s="13"/>
      <c r="F13758" s="13"/>
    </row>
    <row r="13759" spans="1:6">
      <c r="A13759" s="112"/>
      <c r="B13759" s="12"/>
      <c r="C13759" s="13"/>
      <c r="D13759" s="13"/>
      <c r="E13759" s="13"/>
      <c r="F13759" s="13"/>
    </row>
    <row r="13760" spans="1:6">
      <c r="A13760" s="112"/>
      <c r="B13760" s="12"/>
      <c r="C13760" s="13"/>
      <c r="D13760" s="13"/>
      <c r="E13760" s="13"/>
      <c r="F13760" s="13"/>
    </row>
    <row r="13761" spans="1:6">
      <c r="A13761" s="112"/>
      <c r="B13761" s="12"/>
      <c r="C13761" s="13"/>
      <c r="D13761" s="13"/>
      <c r="E13761" s="13"/>
      <c r="F13761" s="13"/>
    </row>
    <row r="13762" spans="1:6">
      <c r="A13762" s="112"/>
      <c r="B13762" s="12"/>
      <c r="C13762" s="13"/>
      <c r="D13762" s="13"/>
      <c r="E13762" s="13"/>
      <c r="F13762" s="13"/>
    </row>
    <row r="13763" spans="1:6">
      <c r="A13763" s="112"/>
      <c r="B13763" s="12"/>
      <c r="C13763" s="13"/>
      <c r="D13763" s="13"/>
      <c r="E13763" s="13"/>
      <c r="F13763" s="13"/>
    </row>
    <row r="13764" spans="1:6">
      <c r="A13764" s="112"/>
      <c r="B13764" s="12"/>
      <c r="C13764" s="13"/>
      <c r="D13764" s="13"/>
      <c r="E13764" s="13"/>
      <c r="F13764" s="13"/>
    </row>
    <row r="13765" spans="1:6">
      <c r="A13765" s="112"/>
      <c r="B13765" s="12"/>
      <c r="C13765" s="13"/>
      <c r="D13765" s="13"/>
      <c r="E13765" s="13"/>
      <c r="F13765" s="13"/>
    </row>
    <row r="13766" spans="1:6">
      <c r="A13766" s="112"/>
      <c r="B13766" s="12"/>
      <c r="C13766" s="13"/>
      <c r="D13766" s="13"/>
      <c r="E13766" s="13"/>
      <c r="F13766" s="13"/>
    </row>
    <row r="13767" spans="1:6">
      <c r="A13767" s="112"/>
      <c r="B13767" s="12"/>
      <c r="C13767" s="13"/>
      <c r="D13767" s="13"/>
      <c r="E13767" s="13"/>
      <c r="F13767" s="13"/>
    </row>
    <row r="13768" spans="1:6">
      <c r="A13768" s="112"/>
      <c r="B13768" s="12"/>
      <c r="C13768" s="13"/>
      <c r="D13768" s="13"/>
      <c r="E13768" s="13"/>
      <c r="F13768" s="13"/>
    </row>
    <row r="13769" spans="1:6">
      <c r="A13769" s="112"/>
      <c r="B13769" s="12"/>
      <c r="C13769" s="13"/>
      <c r="D13769" s="13"/>
      <c r="E13769" s="13"/>
      <c r="F13769" s="13"/>
    </row>
    <row r="13770" spans="1:6">
      <c r="A13770" s="112"/>
      <c r="B13770" s="12"/>
      <c r="C13770" s="13"/>
      <c r="D13770" s="13"/>
      <c r="E13770" s="13"/>
      <c r="F13770" s="13"/>
    </row>
    <row r="13771" spans="1:6">
      <c r="A13771" s="112"/>
      <c r="B13771" s="12"/>
      <c r="C13771" s="13"/>
      <c r="D13771" s="13"/>
      <c r="E13771" s="13"/>
      <c r="F13771" s="13"/>
    </row>
    <row r="13772" spans="1:6">
      <c r="A13772" s="112"/>
      <c r="B13772" s="12"/>
      <c r="C13772" s="13"/>
      <c r="D13772" s="13"/>
      <c r="E13772" s="13"/>
      <c r="F13772" s="13"/>
    </row>
    <row r="13773" spans="1:6">
      <c r="A13773" s="112"/>
      <c r="B13773" s="12"/>
      <c r="C13773" s="13"/>
      <c r="D13773" s="13"/>
      <c r="E13773" s="13"/>
      <c r="F13773" s="13"/>
    </row>
    <row r="13774" spans="1:6">
      <c r="A13774" s="112"/>
      <c r="B13774" s="12"/>
      <c r="C13774" s="13"/>
      <c r="D13774" s="13"/>
      <c r="E13774" s="13"/>
      <c r="F13774" s="13"/>
    </row>
    <row r="13775" spans="1:6">
      <c r="A13775" s="112"/>
      <c r="B13775" s="12"/>
      <c r="C13775" s="13"/>
      <c r="D13775" s="13"/>
      <c r="E13775" s="13"/>
      <c r="F13775" s="13"/>
    </row>
    <row r="13776" spans="1:6">
      <c r="A13776" s="112"/>
      <c r="B13776" s="12"/>
      <c r="C13776" s="13"/>
      <c r="D13776" s="13"/>
      <c r="E13776" s="13"/>
      <c r="F13776" s="13"/>
    </row>
    <row r="13777" spans="1:6">
      <c r="A13777" s="112"/>
      <c r="B13777" s="12"/>
      <c r="C13777" s="13"/>
      <c r="D13777" s="13"/>
      <c r="E13777" s="13"/>
      <c r="F13777" s="13"/>
    </row>
    <row r="13778" spans="1:6">
      <c r="A13778" s="112"/>
      <c r="B13778" s="12"/>
      <c r="C13778" s="13"/>
      <c r="D13778" s="13"/>
      <c r="E13778" s="13"/>
      <c r="F13778" s="13"/>
    </row>
    <row r="13779" spans="1:6">
      <c r="A13779" s="112"/>
      <c r="B13779" s="12"/>
      <c r="C13779" s="13"/>
      <c r="D13779" s="13"/>
      <c r="E13779" s="13"/>
      <c r="F13779" s="13"/>
    </row>
    <row r="13780" spans="1:6">
      <c r="A13780" s="112"/>
      <c r="B13780" s="12"/>
      <c r="C13780" s="13"/>
      <c r="D13780" s="13"/>
      <c r="E13780" s="13"/>
      <c r="F13780" s="13"/>
    </row>
    <row r="13781" spans="1:6">
      <c r="A13781" s="112"/>
      <c r="B13781" s="12"/>
      <c r="C13781" s="13"/>
      <c r="D13781" s="13"/>
      <c r="E13781" s="13"/>
      <c r="F13781" s="13"/>
    </row>
    <row r="13782" spans="1:6">
      <c r="A13782" s="112"/>
      <c r="B13782" s="12"/>
      <c r="C13782" s="13"/>
      <c r="D13782" s="13"/>
      <c r="E13782" s="13"/>
      <c r="F13782" s="13"/>
    </row>
    <row r="13783" spans="1:6">
      <c r="A13783" s="112"/>
      <c r="B13783" s="12"/>
      <c r="C13783" s="13"/>
      <c r="D13783" s="13"/>
      <c r="E13783" s="13"/>
      <c r="F13783" s="13"/>
    </row>
    <row r="13784" spans="1:6">
      <c r="A13784" s="112"/>
      <c r="B13784" s="12"/>
      <c r="C13784" s="13"/>
      <c r="D13784" s="13"/>
      <c r="E13784" s="13"/>
      <c r="F13784" s="13"/>
    </row>
    <row r="13785" spans="1:6">
      <c r="A13785" s="112"/>
      <c r="B13785" s="12"/>
      <c r="C13785" s="13"/>
      <c r="D13785" s="13"/>
      <c r="E13785" s="13"/>
      <c r="F13785" s="13"/>
    </row>
    <row r="13786" spans="1:6">
      <c r="A13786" s="112"/>
      <c r="B13786" s="12"/>
      <c r="C13786" s="13"/>
      <c r="D13786" s="13"/>
      <c r="E13786" s="13"/>
      <c r="F13786" s="13"/>
    </row>
    <row r="13787" spans="1:6">
      <c r="A13787" s="112"/>
      <c r="B13787" s="12"/>
      <c r="C13787" s="13"/>
      <c r="D13787" s="13"/>
      <c r="E13787" s="13"/>
      <c r="F13787" s="13"/>
    </row>
    <row r="13788" spans="1:6">
      <c r="A13788" s="112"/>
      <c r="B13788" s="12"/>
      <c r="C13788" s="13"/>
      <c r="D13788" s="13"/>
      <c r="E13788" s="13"/>
      <c r="F13788" s="13"/>
    </row>
    <row r="13789" spans="1:6">
      <c r="A13789" s="112"/>
      <c r="B13789" s="12"/>
      <c r="C13789" s="13"/>
      <c r="D13789" s="13"/>
      <c r="E13789" s="13"/>
      <c r="F13789" s="13"/>
    </row>
    <row r="13790" spans="1:6">
      <c r="A13790" s="112"/>
      <c r="B13790" s="12"/>
      <c r="C13790" s="13"/>
      <c r="D13790" s="13"/>
      <c r="E13790" s="13"/>
      <c r="F13790" s="13"/>
    </row>
    <row r="13791" spans="1:6">
      <c r="A13791" s="112"/>
      <c r="B13791" s="12"/>
      <c r="C13791" s="13"/>
      <c r="D13791" s="13"/>
      <c r="E13791" s="13"/>
      <c r="F13791" s="13"/>
    </row>
    <row r="13792" spans="1:6">
      <c r="A13792" s="112"/>
      <c r="B13792" s="12"/>
      <c r="C13792" s="13"/>
      <c r="D13792" s="13"/>
      <c r="E13792" s="13"/>
      <c r="F13792" s="13"/>
    </row>
    <row r="13793" spans="1:6">
      <c r="A13793" s="112"/>
      <c r="B13793" s="12"/>
      <c r="C13793" s="13"/>
      <c r="D13793" s="13"/>
      <c r="E13793" s="13"/>
      <c r="F13793" s="13"/>
    </row>
    <row r="13794" spans="1:6">
      <c r="A13794" s="112"/>
      <c r="B13794" s="12"/>
      <c r="C13794" s="13"/>
      <c r="D13794" s="13"/>
      <c r="E13794" s="13"/>
      <c r="F13794" s="13"/>
    </row>
    <row r="13795" spans="1:6">
      <c r="A13795" s="112"/>
      <c r="B13795" s="12"/>
      <c r="C13795" s="13"/>
      <c r="D13795" s="13"/>
      <c r="E13795" s="13"/>
      <c r="F13795" s="13"/>
    </row>
    <row r="13796" spans="1:6">
      <c r="A13796" s="112"/>
      <c r="B13796" s="12"/>
      <c r="C13796" s="13"/>
      <c r="D13796" s="13"/>
      <c r="E13796" s="13"/>
      <c r="F13796" s="13"/>
    </row>
    <row r="13797" spans="1:6">
      <c r="A13797" s="112"/>
      <c r="B13797" s="12"/>
      <c r="C13797" s="13"/>
      <c r="D13797" s="13"/>
      <c r="E13797" s="13"/>
      <c r="F13797" s="13"/>
    </row>
    <row r="13798" spans="1:6">
      <c r="A13798" s="112"/>
      <c r="B13798" s="12"/>
      <c r="C13798" s="13"/>
      <c r="D13798" s="13"/>
      <c r="E13798" s="13"/>
      <c r="F13798" s="13"/>
    </row>
    <row r="13799" spans="1:6">
      <c r="A13799" s="112"/>
      <c r="B13799" s="12"/>
      <c r="C13799" s="13"/>
      <c r="D13799" s="13"/>
      <c r="E13799" s="13"/>
      <c r="F13799" s="13"/>
    </row>
    <row r="13800" spans="1:6">
      <c r="A13800" s="112"/>
      <c r="B13800" s="12"/>
      <c r="C13800" s="13"/>
      <c r="D13800" s="13"/>
      <c r="E13800" s="13"/>
      <c r="F13800" s="13"/>
    </row>
    <row r="13801" spans="1:6">
      <c r="A13801" s="112"/>
      <c r="B13801" s="12"/>
      <c r="C13801" s="13"/>
      <c r="D13801" s="13"/>
      <c r="E13801" s="13"/>
      <c r="F13801" s="13"/>
    </row>
    <row r="13802" spans="1:6">
      <c r="A13802" s="112"/>
      <c r="B13802" s="12"/>
      <c r="C13802" s="13"/>
      <c r="D13802" s="13"/>
      <c r="E13802" s="13"/>
      <c r="F13802" s="13"/>
    </row>
    <row r="13803" spans="1:6">
      <c r="A13803" s="112"/>
      <c r="B13803" s="12"/>
      <c r="C13803" s="13"/>
      <c r="D13803" s="13"/>
      <c r="E13803" s="13"/>
      <c r="F13803" s="13"/>
    </row>
    <row r="13804" spans="1:6">
      <c r="A13804" s="112"/>
      <c r="B13804" s="12"/>
      <c r="C13804" s="13"/>
      <c r="D13804" s="13"/>
      <c r="E13804" s="13"/>
      <c r="F13804" s="13"/>
    </row>
    <row r="13805" spans="1:6">
      <c r="A13805" s="112"/>
      <c r="B13805" s="12"/>
      <c r="C13805" s="13"/>
      <c r="D13805" s="13"/>
      <c r="E13805" s="13"/>
      <c r="F13805" s="13"/>
    </row>
    <row r="13806" spans="1:6">
      <c r="A13806" s="112"/>
      <c r="B13806" s="12"/>
      <c r="C13806" s="13"/>
      <c r="D13806" s="13"/>
      <c r="E13806" s="13"/>
      <c r="F13806" s="13"/>
    </row>
    <row r="13807" spans="1:6">
      <c r="A13807" s="112"/>
      <c r="B13807" s="12"/>
      <c r="C13807" s="13"/>
      <c r="D13807" s="13"/>
      <c r="E13807" s="13"/>
      <c r="F13807" s="13"/>
    </row>
    <row r="13808" spans="1:6">
      <c r="A13808" s="112"/>
      <c r="B13808" s="12"/>
      <c r="C13808" s="13"/>
      <c r="D13808" s="13"/>
      <c r="E13808" s="13"/>
      <c r="F13808" s="13"/>
    </row>
    <row r="13809" spans="1:6">
      <c r="A13809" s="112"/>
      <c r="B13809" s="12"/>
      <c r="C13809" s="13"/>
      <c r="D13809" s="13"/>
      <c r="E13809" s="13"/>
      <c r="F13809" s="13"/>
    </row>
    <row r="13810" spans="1:6">
      <c r="A13810" s="112"/>
      <c r="B13810" s="12"/>
      <c r="C13810" s="13"/>
      <c r="D13810" s="13"/>
      <c r="E13810" s="13"/>
      <c r="F13810" s="13"/>
    </row>
    <row r="13811" spans="1:6">
      <c r="A13811" s="112"/>
      <c r="B13811" s="12"/>
      <c r="C13811" s="13"/>
      <c r="D13811" s="13"/>
      <c r="E13811" s="13"/>
      <c r="F13811" s="13"/>
    </row>
    <row r="13812" spans="1:6">
      <c r="A13812" s="112"/>
      <c r="B13812" s="12"/>
      <c r="C13812" s="13"/>
      <c r="D13812" s="13"/>
      <c r="E13812" s="13"/>
      <c r="F13812" s="13"/>
    </row>
    <row r="13813" spans="1:6">
      <c r="A13813" s="112"/>
      <c r="B13813" s="12"/>
      <c r="C13813" s="13"/>
      <c r="D13813" s="13"/>
      <c r="E13813" s="13"/>
      <c r="F13813" s="13"/>
    </row>
    <row r="13814" spans="1:6">
      <c r="A13814" s="112"/>
      <c r="B13814" s="12"/>
      <c r="C13814" s="13"/>
      <c r="D13814" s="13"/>
      <c r="E13814" s="13"/>
      <c r="F13814" s="13"/>
    </row>
    <row r="13815" spans="1:6">
      <c r="A13815" s="112"/>
      <c r="B13815" s="12"/>
      <c r="C13815" s="13"/>
      <c r="D13815" s="13"/>
      <c r="E13815" s="13"/>
      <c r="F13815" s="13"/>
    </row>
    <row r="13816" spans="1:6">
      <c r="A13816" s="112"/>
      <c r="B13816" s="12"/>
      <c r="C13816" s="13"/>
      <c r="D13816" s="13"/>
      <c r="E13816" s="13"/>
      <c r="F13816" s="13"/>
    </row>
    <row r="13817" spans="1:6">
      <c r="A13817" s="112"/>
      <c r="B13817" s="12"/>
      <c r="C13817" s="13"/>
      <c r="D13817" s="13"/>
      <c r="E13817" s="13"/>
      <c r="F13817" s="13"/>
    </row>
    <row r="13818" spans="1:6">
      <c r="A13818" s="112"/>
      <c r="B13818" s="12"/>
      <c r="C13818" s="13"/>
      <c r="D13818" s="13"/>
      <c r="E13818" s="13"/>
      <c r="F13818" s="13"/>
    </row>
    <row r="13819" spans="1:6">
      <c r="A13819" s="112"/>
      <c r="B13819" s="12"/>
      <c r="C13819" s="13"/>
      <c r="D13819" s="13"/>
      <c r="E13819" s="13"/>
      <c r="F13819" s="13"/>
    </row>
    <row r="13820" spans="1:6">
      <c r="A13820" s="112"/>
      <c r="B13820" s="12"/>
      <c r="C13820" s="13"/>
      <c r="D13820" s="13"/>
      <c r="E13820" s="13"/>
      <c r="F13820" s="13"/>
    </row>
    <row r="13821" spans="1:6">
      <c r="A13821" s="112"/>
      <c r="B13821" s="12"/>
      <c r="C13821" s="13"/>
      <c r="D13821" s="13"/>
      <c r="E13821" s="13"/>
      <c r="F13821" s="13"/>
    </row>
    <row r="13822" spans="1:6">
      <c r="A13822" s="112"/>
      <c r="B13822" s="12"/>
      <c r="C13822" s="13"/>
      <c r="D13822" s="13"/>
      <c r="E13822" s="13"/>
      <c r="F13822" s="13"/>
    </row>
    <row r="13823" spans="1:6">
      <c r="A13823" s="112"/>
      <c r="B13823" s="12"/>
      <c r="C13823" s="13"/>
      <c r="D13823" s="13"/>
      <c r="E13823" s="13"/>
      <c r="F13823" s="13"/>
    </row>
    <row r="13824" spans="1:6">
      <c r="A13824" s="112"/>
      <c r="B13824" s="12"/>
      <c r="C13824" s="13"/>
      <c r="D13824" s="13"/>
      <c r="E13824" s="13"/>
      <c r="F13824" s="13"/>
    </row>
    <row r="13825" spans="1:6">
      <c r="A13825" s="112"/>
      <c r="B13825" s="12"/>
      <c r="C13825" s="13"/>
      <c r="D13825" s="13"/>
      <c r="E13825" s="13"/>
      <c r="F13825" s="13"/>
    </row>
    <row r="13826" spans="1:6">
      <c r="A13826" s="112"/>
      <c r="B13826" s="12"/>
      <c r="C13826" s="13"/>
      <c r="D13826" s="13"/>
      <c r="E13826" s="13"/>
      <c r="F13826" s="13"/>
    </row>
    <row r="13827" spans="1:6">
      <c r="A13827" s="112"/>
      <c r="B13827" s="12"/>
      <c r="C13827" s="13"/>
      <c r="D13827" s="13"/>
      <c r="E13827" s="13"/>
      <c r="F13827" s="13"/>
    </row>
    <row r="13828" spans="1:6">
      <c r="A13828" s="112"/>
      <c r="B13828" s="12"/>
      <c r="C13828" s="13"/>
      <c r="D13828" s="13"/>
      <c r="E13828" s="13"/>
      <c r="F13828" s="13"/>
    </row>
    <row r="13829" spans="1:6">
      <c r="A13829" s="112"/>
      <c r="B13829" s="12"/>
      <c r="C13829" s="13"/>
      <c r="D13829" s="13"/>
      <c r="E13829" s="13"/>
      <c r="F13829" s="13"/>
    </row>
    <row r="13830" spans="1:6">
      <c r="A13830" s="112"/>
      <c r="B13830" s="12"/>
      <c r="C13830" s="13"/>
      <c r="D13830" s="13"/>
      <c r="E13830" s="13"/>
      <c r="F13830" s="13"/>
    </row>
    <row r="13831" spans="1:6">
      <c r="A13831" s="112"/>
      <c r="B13831" s="12"/>
      <c r="C13831" s="13"/>
      <c r="D13831" s="13"/>
      <c r="E13831" s="13"/>
      <c r="F13831" s="13"/>
    </row>
    <row r="13832" spans="1:6">
      <c r="A13832" s="112"/>
      <c r="B13832" s="12"/>
      <c r="C13832" s="13"/>
      <c r="D13832" s="13"/>
      <c r="E13832" s="13"/>
      <c r="F13832" s="13"/>
    </row>
    <row r="13833" spans="1:6">
      <c r="A13833" s="112"/>
      <c r="B13833" s="12"/>
      <c r="C13833" s="13"/>
      <c r="D13833" s="13"/>
      <c r="E13833" s="13"/>
      <c r="F13833" s="13"/>
    </row>
    <row r="13834" spans="1:6">
      <c r="A13834" s="112"/>
      <c r="B13834" s="12"/>
      <c r="C13834" s="13"/>
      <c r="D13834" s="13"/>
      <c r="E13834" s="13"/>
      <c r="F13834" s="13"/>
    </row>
    <row r="13835" spans="1:6">
      <c r="A13835" s="112"/>
      <c r="B13835" s="12"/>
      <c r="C13835" s="13"/>
      <c r="D13835" s="13"/>
      <c r="E13835" s="13"/>
      <c r="F13835" s="13"/>
    </row>
    <row r="13836" spans="1:6">
      <c r="A13836" s="112"/>
      <c r="B13836" s="12"/>
      <c r="C13836" s="13"/>
      <c r="D13836" s="13"/>
      <c r="E13836" s="13"/>
      <c r="F13836" s="13"/>
    </row>
    <row r="13837" spans="1:6">
      <c r="A13837" s="112"/>
      <c r="B13837" s="12"/>
      <c r="C13837" s="13"/>
      <c r="D13837" s="13"/>
      <c r="E13837" s="13"/>
      <c r="F13837" s="13"/>
    </row>
    <row r="13838" spans="1:6">
      <c r="A13838" s="112"/>
      <c r="B13838" s="12"/>
      <c r="C13838" s="13"/>
      <c r="D13838" s="13"/>
      <c r="E13838" s="13"/>
      <c r="F13838" s="13"/>
    </row>
    <row r="13839" spans="1:6">
      <c r="A13839" s="112"/>
      <c r="B13839" s="12"/>
      <c r="C13839" s="13"/>
      <c r="D13839" s="13"/>
      <c r="E13839" s="13"/>
      <c r="F13839" s="13"/>
    </row>
    <row r="13840" spans="1:6">
      <c r="A13840" s="112"/>
      <c r="B13840" s="12"/>
      <c r="C13840" s="13"/>
      <c r="D13840" s="13"/>
      <c r="E13840" s="13"/>
      <c r="F13840" s="13"/>
    </row>
    <row r="13841" spans="1:6">
      <c r="A13841" s="112"/>
      <c r="B13841" s="12"/>
      <c r="C13841" s="13"/>
      <c r="D13841" s="13"/>
      <c r="E13841" s="13"/>
      <c r="F13841" s="13"/>
    </row>
    <row r="13842" spans="1:6">
      <c r="A13842" s="112"/>
      <c r="B13842" s="12"/>
      <c r="C13842" s="13"/>
      <c r="D13842" s="13"/>
      <c r="E13842" s="13"/>
      <c r="F13842" s="13"/>
    </row>
    <row r="13843" spans="1:6">
      <c r="A13843" s="112"/>
      <c r="B13843" s="12"/>
      <c r="C13843" s="13"/>
      <c r="D13843" s="13"/>
      <c r="E13843" s="13"/>
      <c r="F13843" s="13"/>
    </row>
    <row r="13844" spans="1:6">
      <c r="A13844" s="112"/>
      <c r="B13844" s="12"/>
      <c r="C13844" s="13"/>
      <c r="D13844" s="13"/>
      <c r="E13844" s="13"/>
      <c r="F13844" s="13"/>
    </row>
    <row r="13845" spans="1:6">
      <c r="A13845" s="112"/>
      <c r="B13845" s="12"/>
      <c r="C13845" s="13"/>
      <c r="D13845" s="13"/>
      <c r="E13845" s="13"/>
      <c r="F13845" s="13"/>
    </row>
    <row r="13846" spans="1:6">
      <c r="A13846" s="112"/>
      <c r="B13846" s="12"/>
      <c r="C13846" s="13"/>
      <c r="D13846" s="13"/>
      <c r="E13846" s="13"/>
      <c r="F13846" s="13"/>
    </row>
    <row r="13847" spans="1:6">
      <c r="A13847" s="112"/>
      <c r="B13847" s="12"/>
      <c r="C13847" s="13"/>
      <c r="D13847" s="13"/>
      <c r="E13847" s="13"/>
      <c r="F13847" s="13"/>
    </row>
    <row r="13848" spans="1:6">
      <c r="A13848" s="112"/>
      <c r="B13848" s="12"/>
      <c r="C13848" s="13"/>
      <c r="D13848" s="13"/>
      <c r="E13848" s="13"/>
      <c r="F13848" s="13"/>
    </row>
    <row r="13849" spans="1:6">
      <c r="A13849" s="112"/>
      <c r="B13849" s="12"/>
      <c r="C13849" s="13"/>
      <c r="D13849" s="13"/>
      <c r="E13849" s="13"/>
      <c r="F13849" s="13"/>
    </row>
    <row r="13850" spans="1:6">
      <c r="A13850" s="112"/>
      <c r="B13850" s="12"/>
      <c r="C13850" s="13"/>
      <c r="D13850" s="13"/>
      <c r="E13850" s="13"/>
      <c r="F13850" s="13"/>
    </row>
    <row r="13851" spans="1:6">
      <c r="A13851" s="112"/>
      <c r="B13851" s="12"/>
      <c r="C13851" s="13"/>
      <c r="D13851" s="13"/>
      <c r="E13851" s="13"/>
      <c r="F13851" s="13"/>
    </row>
    <row r="13852" spans="1:6">
      <c r="A13852" s="112"/>
      <c r="B13852" s="12"/>
      <c r="C13852" s="13"/>
      <c r="D13852" s="13"/>
      <c r="E13852" s="13"/>
      <c r="F13852" s="13"/>
    </row>
    <row r="13853" spans="1:6">
      <c r="A13853" s="112"/>
      <c r="B13853" s="12"/>
      <c r="C13853" s="13"/>
      <c r="D13853" s="13"/>
      <c r="E13853" s="13"/>
      <c r="F13853" s="13"/>
    </row>
    <row r="13854" spans="1:6">
      <c r="A13854" s="112"/>
      <c r="B13854" s="12"/>
      <c r="C13854" s="13"/>
      <c r="D13854" s="13"/>
      <c r="E13854" s="13"/>
      <c r="F13854" s="13"/>
    </row>
    <row r="13855" spans="1:6">
      <c r="A13855" s="112"/>
      <c r="B13855" s="12"/>
      <c r="C13855" s="13"/>
      <c r="D13855" s="13"/>
      <c r="E13855" s="13"/>
      <c r="F13855" s="13"/>
    </row>
    <row r="13856" spans="1:6">
      <c r="A13856" s="112"/>
      <c r="B13856" s="12"/>
      <c r="C13856" s="13"/>
      <c r="D13856" s="13"/>
      <c r="E13856" s="13"/>
      <c r="F13856" s="13"/>
    </row>
    <row r="13857" spans="1:6">
      <c r="A13857" s="112"/>
      <c r="B13857" s="12"/>
      <c r="C13857" s="13"/>
      <c r="D13857" s="13"/>
      <c r="E13857" s="13"/>
      <c r="F13857" s="13"/>
    </row>
    <row r="13858" spans="1:6">
      <c r="A13858" s="112"/>
      <c r="B13858" s="12"/>
      <c r="C13858" s="13"/>
      <c r="D13858" s="13"/>
      <c r="E13858" s="13"/>
      <c r="F13858" s="13"/>
    </row>
    <row r="13859" spans="1:6">
      <c r="A13859" s="112"/>
      <c r="B13859" s="12"/>
      <c r="C13859" s="13"/>
      <c r="D13859" s="13"/>
      <c r="E13859" s="13"/>
      <c r="F13859" s="13"/>
    </row>
    <row r="13860" spans="1:6">
      <c r="A13860" s="112"/>
      <c r="B13860" s="12"/>
      <c r="C13860" s="13"/>
      <c r="D13860" s="13"/>
      <c r="E13860" s="13"/>
      <c r="F13860" s="13"/>
    </row>
    <row r="13861" spans="1:6">
      <c r="A13861" s="112"/>
      <c r="B13861" s="12"/>
      <c r="C13861" s="13"/>
      <c r="D13861" s="13"/>
      <c r="E13861" s="13"/>
      <c r="F13861" s="13"/>
    </row>
    <row r="13862" spans="1:6">
      <c r="A13862" s="112"/>
      <c r="B13862" s="12"/>
      <c r="C13862" s="13"/>
      <c r="D13862" s="13"/>
      <c r="E13862" s="13"/>
      <c r="F13862" s="13"/>
    </row>
    <row r="13863" spans="1:6">
      <c r="A13863" s="112"/>
      <c r="B13863" s="12"/>
      <c r="C13863" s="13"/>
      <c r="D13863" s="13"/>
      <c r="E13863" s="13"/>
      <c r="F13863" s="13"/>
    </row>
    <row r="13864" spans="1:6">
      <c r="A13864" s="112"/>
      <c r="B13864" s="12"/>
      <c r="C13864" s="13"/>
      <c r="D13864" s="13"/>
      <c r="E13864" s="13"/>
      <c r="F13864" s="13"/>
    </row>
    <row r="13865" spans="1:6">
      <c r="A13865" s="112"/>
      <c r="B13865" s="12"/>
      <c r="C13865" s="13"/>
      <c r="D13865" s="13"/>
      <c r="E13865" s="13"/>
      <c r="F13865" s="13"/>
    </row>
    <row r="13866" spans="1:6">
      <c r="A13866" s="112"/>
      <c r="B13866" s="12"/>
      <c r="C13866" s="13"/>
      <c r="D13866" s="13"/>
      <c r="E13866" s="13"/>
      <c r="F13866" s="13"/>
    </row>
    <row r="13867" spans="1:6">
      <c r="A13867" s="112"/>
      <c r="B13867" s="12"/>
      <c r="C13867" s="13"/>
      <c r="D13867" s="13"/>
      <c r="E13867" s="13"/>
      <c r="F13867" s="13"/>
    </row>
    <row r="13868" spans="1:6">
      <c r="A13868" s="112"/>
      <c r="B13868" s="12"/>
      <c r="C13868" s="13"/>
      <c r="D13868" s="13"/>
      <c r="E13868" s="13"/>
      <c r="F13868" s="13"/>
    </row>
    <row r="13869" spans="1:6">
      <c r="A13869" s="112"/>
      <c r="B13869" s="12"/>
      <c r="C13869" s="13"/>
      <c r="D13869" s="13"/>
      <c r="E13869" s="13"/>
      <c r="F13869" s="13"/>
    </row>
    <row r="13870" spans="1:6">
      <c r="A13870" s="112"/>
      <c r="B13870" s="12"/>
      <c r="C13870" s="13"/>
      <c r="D13870" s="13"/>
      <c r="E13870" s="13"/>
      <c r="F13870" s="13"/>
    </row>
    <row r="13871" spans="1:6">
      <c r="A13871" s="112"/>
      <c r="B13871" s="12"/>
      <c r="C13871" s="13"/>
      <c r="D13871" s="13"/>
      <c r="E13871" s="13"/>
      <c r="F13871" s="13"/>
    </row>
    <row r="13872" spans="1:6">
      <c r="A13872" s="112"/>
      <c r="B13872" s="12"/>
      <c r="C13872" s="13"/>
      <c r="D13872" s="13"/>
      <c r="E13872" s="13"/>
      <c r="F13872" s="13"/>
    </row>
    <row r="13873" spans="1:6">
      <c r="A13873" s="112"/>
      <c r="B13873" s="12"/>
      <c r="C13873" s="13"/>
      <c r="D13873" s="13"/>
      <c r="E13873" s="13"/>
      <c r="F13873" s="13"/>
    </row>
    <row r="13874" spans="1:6">
      <c r="A13874" s="112"/>
      <c r="B13874" s="12"/>
      <c r="C13874" s="13"/>
      <c r="D13874" s="13"/>
      <c r="E13874" s="13"/>
      <c r="F13874" s="13"/>
    </row>
    <row r="13875" spans="1:6">
      <c r="A13875" s="112"/>
      <c r="B13875" s="12"/>
      <c r="C13875" s="13"/>
      <c r="D13875" s="13"/>
      <c r="E13875" s="13"/>
      <c r="F13875" s="13"/>
    </row>
    <row r="13876" spans="1:6">
      <c r="A13876" s="112"/>
      <c r="B13876" s="12"/>
      <c r="C13876" s="13"/>
      <c r="D13876" s="13"/>
      <c r="E13876" s="13"/>
      <c r="F13876" s="13"/>
    </row>
    <row r="13877" spans="1:6">
      <c r="A13877" s="112"/>
      <c r="B13877" s="12"/>
      <c r="C13877" s="13"/>
      <c r="D13877" s="13"/>
      <c r="E13877" s="13"/>
      <c r="F13877" s="13"/>
    </row>
    <row r="13878" spans="1:6">
      <c r="A13878" s="112"/>
      <c r="B13878" s="12"/>
      <c r="C13878" s="13"/>
      <c r="D13878" s="13"/>
      <c r="E13878" s="13"/>
      <c r="F13878" s="13"/>
    </row>
    <row r="13879" spans="1:6">
      <c r="A13879" s="112"/>
      <c r="B13879" s="12"/>
      <c r="C13879" s="13"/>
      <c r="D13879" s="13"/>
      <c r="E13879" s="13"/>
      <c r="F13879" s="13"/>
    </row>
    <row r="13880" spans="1:6">
      <c r="A13880" s="112"/>
      <c r="B13880" s="12"/>
      <c r="C13880" s="13"/>
      <c r="D13880" s="13"/>
      <c r="E13880" s="13"/>
      <c r="F13880" s="13"/>
    </row>
    <row r="13881" spans="1:6">
      <c r="A13881" s="112"/>
      <c r="B13881" s="12"/>
      <c r="C13881" s="13"/>
      <c r="D13881" s="13"/>
      <c r="E13881" s="13"/>
      <c r="F13881" s="13"/>
    </row>
    <row r="13882" spans="1:6">
      <c r="A13882" s="112"/>
      <c r="B13882" s="12"/>
      <c r="C13882" s="13"/>
      <c r="D13882" s="13"/>
      <c r="E13882" s="13"/>
      <c r="F13882" s="13"/>
    </row>
    <row r="13883" spans="1:6">
      <c r="A13883" s="112"/>
      <c r="B13883" s="12"/>
      <c r="C13883" s="13"/>
      <c r="D13883" s="13"/>
      <c r="E13883" s="13"/>
      <c r="F13883" s="13"/>
    </row>
    <row r="13884" spans="1:6">
      <c r="A13884" s="112"/>
      <c r="B13884" s="12"/>
      <c r="C13884" s="13"/>
      <c r="D13884" s="13"/>
      <c r="E13884" s="13"/>
      <c r="F13884" s="13"/>
    </row>
    <row r="13885" spans="1:6">
      <c r="A13885" s="112"/>
      <c r="B13885" s="12"/>
      <c r="C13885" s="13"/>
      <c r="D13885" s="13"/>
      <c r="E13885" s="13"/>
      <c r="F13885" s="13"/>
    </row>
    <row r="13886" spans="1:6">
      <c r="A13886" s="112"/>
      <c r="B13886" s="12"/>
      <c r="C13886" s="13"/>
      <c r="D13886" s="13"/>
      <c r="E13886" s="13"/>
      <c r="F13886" s="13"/>
    </row>
    <row r="13887" spans="1:6">
      <c r="A13887" s="112"/>
      <c r="B13887" s="12"/>
      <c r="C13887" s="13"/>
      <c r="D13887" s="13"/>
      <c r="E13887" s="13"/>
      <c r="F13887" s="13"/>
    </row>
    <row r="13888" spans="1:6">
      <c r="A13888" s="112"/>
      <c r="B13888" s="12"/>
      <c r="C13888" s="13"/>
      <c r="D13888" s="13"/>
      <c r="E13888" s="13"/>
      <c r="F13888" s="13"/>
    </row>
    <row r="13889" spans="1:6">
      <c r="A13889" s="112"/>
      <c r="B13889" s="12"/>
      <c r="C13889" s="13"/>
      <c r="D13889" s="13"/>
      <c r="E13889" s="13"/>
      <c r="F13889" s="13"/>
    </row>
    <row r="13890" spans="1:6">
      <c r="A13890" s="112"/>
      <c r="B13890" s="12"/>
      <c r="C13890" s="13"/>
      <c r="D13890" s="13"/>
      <c r="E13890" s="13"/>
      <c r="F13890" s="13"/>
    </row>
    <row r="13891" spans="1:6">
      <c r="A13891" s="112"/>
      <c r="B13891" s="12"/>
      <c r="C13891" s="13"/>
      <c r="D13891" s="13"/>
      <c r="E13891" s="13"/>
      <c r="F13891" s="13"/>
    </row>
    <row r="13892" spans="1:6">
      <c r="A13892" s="112"/>
      <c r="B13892" s="12"/>
      <c r="C13892" s="13"/>
      <c r="D13892" s="13"/>
      <c r="E13892" s="13"/>
      <c r="F13892" s="13"/>
    </row>
    <row r="13893" spans="1:6">
      <c r="A13893" s="112"/>
      <c r="B13893" s="12"/>
      <c r="C13893" s="13"/>
      <c r="D13893" s="13"/>
      <c r="E13893" s="13"/>
      <c r="F13893" s="13"/>
    </row>
    <row r="13894" spans="1:6">
      <c r="A13894" s="112"/>
      <c r="B13894" s="12"/>
      <c r="C13894" s="13"/>
      <c r="D13894" s="13"/>
      <c r="E13894" s="13"/>
      <c r="F13894" s="13"/>
    </row>
    <row r="13895" spans="1:6">
      <c r="A13895" s="112"/>
      <c r="B13895" s="12"/>
      <c r="C13895" s="13"/>
      <c r="D13895" s="13"/>
      <c r="E13895" s="13"/>
      <c r="F13895" s="13"/>
    </row>
    <row r="13896" spans="1:6">
      <c r="A13896" s="112"/>
      <c r="B13896" s="12"/>
      <c r="C13896" s="13"/>
      <c r="D13896" s="13"/>
      <c r="E13896" s="13"/>
      <c r="F13896" s="13"/>
    </row>
    <row r="13897" spans="1:6">
      <c r="A13897" s="112"/>
      <c r="B13897" s="12"/>
      <c r="C13897" s="13"/>
      <c r="D13897" s="13"/>
      <c r="E13897" s="13"/>
      <c r="F13897" s="13"/>
    </row>
    <row r="13898" spans="1:6">
      <c r="A13898" s="112"/>
      <c r="B13898" s="12"/>
      <c r="C13898" s="13"/>
      <c r="D13898" s="13"/>
      <c r="E13898" s="13"/>
      <c r="F13898" s="13"/>
    </row>
    <row r="13899" spans="1:6">
      <c r="A13899" s="112"/>
      <c r="B13899" s="12"/>
      <c r="C13899" s="13"/>
      <c r="D13899" s="13"/>
      <c r="E13899" s="13"/>
      <c r="F13899" s="13"/>
    </row>
    <row r="13900" spans="1:6">
      <c r="A13900" s="112"/>
      <c r="B13900" s="12"/>
      <c r="C13900" s="13"/>
      <c r="D13900" s="13"/>
      <c r="E13900" s="13"/>
      <c r="F13900" s="13"/>
    </row>
    <row r="13901" spans="1:6">
      <c r="A13901" s="112"/>
      <c r="B13901" s="12"/>
      <c r="C13901" s="13"/>
      <c r="D13901" s="13"/>
      <c r="E13901" s="13"/>
      <c r="F13901" s="13"/>
    </row>
    <row r="13902" spans="1:6">
      <c r="A13902" s="112"/>
      <c r="B13902" s="12"/>
      <c r="C13902" s="13"/>
      <c r="D13902" s="13"/>
      <c r="E13902" s="13"/>
      <c r="F13902" s="13"/>
    </row>
    <row r="13903" spans="1:6">
      <c r="A13903" s="112"/>
      <c r="B13903" s="12"/>
      <c r="C13903" s="13"/>
      <c r="D13903" s="13"/>
      <c r="E13903" s="13"/>
      <c r="F13903" s="13"/>
    </row>
    <row r="13904" spans="1:6">
      <c r="A13904" s="112"/>
      <c r="B13904" s="12"/>
      <c r="C13904" s="13"/>
      <c r="D13904" s="13"/>
      <c r="E13904" s="13"/>
      <c r="F13904" s="13"/>
    </row>
    <row r="13905" spans="1:6">
      <c r="A13905" s="112"/>
      <c r="B13905" s="12"/>
      <c r="C13905" s="13"/>
      <c r="D13905" s="13"/>
      <c r="E13905" s="13"/>
      <c r="F13905" s="13"/>
    </row>
    <row r="13906" spans="1:6">
      <c r="A13906" s="112"/>
      <c r="B13906" s="12"/>
      <c r="C13906" s="13"/>
      <c r="D13906" s="13"/>
      <c r="E13906" s="13"/>
      <c r="F13906" s="13"/>
    </row>
    <row r="13907" spans="1:6">
      <c r="A13907" s="112"/>
      <c r="B13907" s="12"/>
      <c r="C13907" s="13"/>
      <c r="D13907" s="13"/>
      <c r="E13907" s="13"/>
      <c r="F13907" s="13"/>
    </row>
    <row r="13908" spans="1:6">
      <c r="A13908" s="112"/>
      <c r="B13908" s="12"/>
      <c r="C13908" s="13"/>
      <c r="D13908" s="13"/>
      <c r="E13908" s="13"/>
      <c r="F13908" s="13"/>
    </row>
    <row r="13909" spans="1:6">
      <c r="A13909" s="112"/>
      <c r="B13909" s="12"/>
      <c r="C13909" s="13"/>
      <c r="D13909" s="13"/>
      <c r="E13909" s="13"/>
      <c r="F13909" s="13"/>
    </row>
    <row r="13910" spans="1:6">
      <c r="A13910" s="112"/>
      <c r="B13910" s="12"/>
      <c r="C13910" s="13"/>
      <c r="D13910" s="13"/>
      <c r="E13910" s="13"/>
      <c r="F13910" s="13"/>
    </row>
    <row r="13911" spans="1:6">
      <c r="A13911" s="112"/>
      <c r="B13911" s="12"/>
      <c r="C13911" s="13"/>
      <c r="D13911" s="13"/>
      <c r="E13911" s="13"/>
      <c r="F13911" s="13"/>
    </row>
    <row r="13912" spans="1:6">
      <c r="A13912" s="112"/>
      <c r="B13912" s="12"/>
      <c r="C13912" s="13"/>
      <c r="D13912" s="13"/>
      <c r="E13912" s="13"/>
      <c r="F13912" s="13"/>
    </row>
    <row r="13913" spans="1:6">
      <c r="A13913" s="112"/>
      <c r="B13913" s="12"/>
      <c r="C13913" s="13"/>
      <c r="D13913" s="13"/>
      <c r="E13913" s="13"/>
      <c r="F13913" s="13"/>
    </row>
    <row r="13914" spans="1:6">
      <c r="A13914" s="112"/>
      <c r="B13914" s="12"/>
      <c r="C13914" s="13"/>
      <c r="D13914" s="13"/>
      <c r="E13914" s="13"/>
      <c r="F13914" s="13"/>
    </row>
    <row r="13915" spans="1:6">
      <c r="A13915" s="112"/>
      <c r="B13915" s="12"/>
      <c r="C13915" s="13"/>
      <c r="D13915" s="13"/>
      <c r="E13915" s="13"/>
      <c r="F13915" s="13"/>
    </row>
    <row r="13916" spans="1:6">
      <c r="A13916" s="112"/>
      <c r="B13916" s="12"/>
      <c r="C13916" s="13"/>
      <c r="D13916" s="13"/>
      <c r="E13916" s="13"/>
      <c r="F13916" s="13"/>
    </row>
    <row r="13917" spans="1:6">
      <c r="A13917" s="112"/>
      <c r="B13917" s="12"/>
      <c r="C13917" s="13"/>
      <c r="D13917" s="13"/>
      <c r="E13917" s="13"/>
      <c r="F13917" s="13"/>
    </row>
    <row r="13918" spans="1:6">
      <c r="A13918" s="112"/>
      <c r="B13918" s="12"/>
      <c r="C13918" s="13"/>
      <c r="D13918" s="13"/>
      <c r="E13918" s="13"/>
      <c r="F13918" s="13"/>
    </row>
    <row r="13919" spans="1:6">
      <c r="A13919" s="112"/>
      <c r="B13919" s="12"/>
      <c r="C13919" s="13"/>
      <c r="D13919" s="13"/>
      <c r="E13919" s="13"/>
      <c r="F13919" s="13"/>
    </row>
    <row r="13920" spans="1:6">
      <c r="A13920" s="112"/>
      <c r="B13920" s="12"/>
      <c r="C13920" s="13"/>
      <c r="D13920" s="13"/>
      <c r="E13920" s="13"/>
      <c r="F13920" s="13"/>
    </row>
    <row r="13921" spans="1:6">
      <c r="A13921" s="112"/>
      <c r="B13921" s="12"/>
      <c r="C13921" s="13"/>
      <c r="D13921" s="13"/>
      <c r="E13921" s="13"/>
      <c r="F13921" s="13"/>
    </row>
    <row r="13922" spans="1:6">
      <c r="A13922" s="112"/>
      <c r="B13922" s="12"/>
      <c r="C13922" s="13"/>
      <c r="D13922" s="13"/>
      <c r="E13922" s="13"/>
      <c r="F13922" s="13"/>
    </row>
    <row r="13923" spans="1:6">
      <c r="A13923" s="112"/>
      <c r="B13923" s="12"/>
      <c r="C13923" s="13"/>
      <c r="D13923" s="13"/>
      <c r="E13923" s="13"/>
      <c r="F13923" s="13"/>
    </row>
    <row r="13924" spans="1:6">
      <c r="A13924" s="112"/>
      <c r="B13924" s="12"/>
      <c r="C13924" s="13"/>
      <c r="D13924" s="13"/>
      <c r="E13924" s="13"/>
      <c r="F13924" s="13"/>
    </row>
    <row r="13925" spans="1:6">
      <c r="A13925" s="112"/>
      <c r="B13925" s="12"/>
      <c r="C13925" s="13"/>
      <c r="D13925" s="13"/>
      <c r="E13925" s="13"/>
      <c r="F13925" s="13"/>
    </row>
    <row r="13926" spans="1:6">
      <c r="A13926" s="112"/>
      <c r="B13926" s="12"/>
      <c r="C13926" s="13"/>
      <c r="D13926" s="13"/>
      <c r="E13926" s="13"/>
      <c r="F13926" s="13"/>
    </row>
    <row r="13927" spans="1:6">
      <c r="A13927" s="112"/>
      <c r="B13927" s="12"/>
      <c r="C13927" s="13"/>
      <c r="D13927" s="13"/>
      <c r="E13927" s="13"/>
      <c r="F13927" s="13"/>
    </row>
    <row r="13928" spans="1:6">
      <c r="A13928" s="112"/>
      <c r="B13928" s="12"/>
      <c r="C13928" s="13"/>
      <c r="D13928" s="13"/>
      <c r="E13928" s="13"/>
      <c r="F13928" s="13"/>
    </row>
    <row r="13929" spans="1:6">
      <c r="A13929" s="112"/>
      <c r="B13929" s="12"/>
      <c r="C13929" s="13"/>
      <c r="D13929" s="13"/>
      <c r="E13929" s="13"/>
      <c r="F13929" s="13"/>
    </row>
    <row r="13930" spans="1:6">
      <c r="A13930" s="112"/>
      <c r="B13930" s="12"/>
      <c r="C13930" s="13"/>
      <c r="D13930" s="13"/>
      <c r="E13930" s="13"/>
      <c r="F13930" s="13"/>
    </row>
    <row r="13931" spans="1:6">
      <c r="A13931" s="112"/>
      <c r="B13931" s="12"/>
      <c r="C13931" s="13"/>
      <c r="D13931" s="13"/>
      <c r="E13931" s="13"/>
      <c r="F13931" s="13"/>
    </row>
    <row r="13932" spans="1:6">
      <c r="A13932" s="112"/>
      <c r="B13932" s="12"/>
      <c r="C13932" s="13"/>
      <c r="D13932" s="13"/>
      <c r="E13932" s="13"/>
      <c r="F13932" s="13"/>
    </row>
    <row r="13933" spans="1:6">
      <c r="A13933" s="112"/>
      <c r="B13933" s="12"/>
      <c r="C13933" s="13"/>
      <c r="D13933" s="13"/>
      <c r="E13933" s="13"/>
      <c r="F13933" s="13"/>
    </row>
    <row r="13934" spans="1:6">
      <c r="A13934" s="112"/>
      <c r="B13934" s="12"/>
      <c r="C13934" s="13"/>
      <c r="D13934" s="13"/>
      <c r="E13934" s="13"/>
      <c r="F13934" s="13"/>
    </row>
    <row r="13935" spans="1:6">
      <c r="A13935" s="112"/>
      <c r="B13935" s="12"/>
      <c r="C13935" s="13"/>
      <c r="D13935" s="13"/>
      <c r="E13935" s="13"/>
      <c r="F13935" s="13"/>
    </row>
    <row r="13936" spans="1:6">
      <c r="A13936" s="112"/>
      <c r="B13936" s="12"/>
      <c r="C13936" s="13"/>
      <c r="D13936" s="13"/>
      <c r="E13936" s="13"/>
      <c r="F13936" s="13"/>
    </row>
    <row r="13937" spans="1:6">
      <c r="A13937" s="112"/>
      <c r="B13937" s="12"/>
      <c r="C13937" s="13"/>
      <c r="D13937" s="13"/>
      <c r="E13937" s="13"/>
      <c r="F13937" s="13"/>
    </row>
    <row r="13938" spans="1:6">
      <c r="A13938" s="112"/>
      <c r="B13938" s="12"/>
      <c r="C13938" s="13"/>
      <c r="D13938" s="13"/>
      <c r="E13938" s="13"/>
      <c r="F13938" s="13"/>
    </row>
    <row r="13939" spans="1:6">
      <c r="A13939" s="112"/>
      <c r="B13939" s="12"/>
      <c r="C13939" s="13"/>
      <c r="D13939" s="13"/>
      <c r="E13939" s="13"/>
      <c r="F13939" s="13"/>
    </row>
    <row r="13940" spans="1:6">
      <c r="A13940" s="112"/>
      <c r="B13940" s="12"/>
      <c r="C13940" s="13"/>
      <c r="D13940" s="13"/>
      <c r="E13940" s="13"/>
      <c r="F13940" s="13"/>
    </row>
    <row r="13941" spans="1:6">
      <c r="A13941" s="112"/>
      <c r="B13941" s="12"/>
      <c r="C13941" s="13"/>
      <c r="D13941" s="13"/>
      <c r="E13941" s="13"/>
      <c r="F13941" s="13"/>
    </row>
    <row r="13942" spans="1:6">
      <c r="A13942" s="112"/>
      <c r="B13942" s="12"/>
      <c r="C13942" s="13"/>
      <c r="D13942" s="13"/>
      <c r="E13942" s="13"/>
      <c r="F13942" s="13"/>
    </row>
    <row r="13943" spans="1:6">
      <c r="A13943" s="112"/>
      <c r="B13943" s="12"/>
      <c r="C13943" s="13"/>
      <c r="D13943" s="13"/>
      <c r="E13943" s="13"/>
      <c r="F13943" s="13"/>
    </row>
    <row r="13944" spans="1:6">
      <c r="A13944" s="112"/>
      <c r="B13944" s="12"/>
      <c r="C13944" s="13"/>
      <c r="D13944" s="13"/>
      <c r="E13944" s="13"/>
      <c r="F13944" s="13"/>
    </row>
    <row r="13945" spans="1:6">
      <c r="A13945" s="112"/>
      <c r="B13945" s="12"/>
      <c r="C13945" s="13"/>
      <c r="D13945" s="13"/>
      <c r="E13945" s="13"/>
      <c r="F13945" s="13"/>
    </row>
    <row r="13946" spans="1:6">
      <c r="A13946" s="112"/>
      <c r="B13946" s="12"/>
      <c r="C13946" s="13"/>
      <c r="D13946" s="13"/>
      <c r="E13946" s="13"/>
      <c r="F13946" s="13"/>
    </row>
    <row r="13947" spans="1:6">
      <c r="A13947" s="112"/>
      <c r="B13947" s="12"/>
      <c r="C13947" s="13"/>
      <c r="D13947" s="13"/>
      <c r="E13947" s="13"/>
      <c r="F13947" s="13"/>
    </row>
    <row r="13948" spans="1:6">
      <c r="A13948" s="112"/>
      <c r="B13948" s="12"/>
      <c r="C13948" s="13"/>
      <c r="D13948" s="13"/>
      <c r="E13948" s="13"/>
      <c r="F13948" s="13"/>
    </row>
    <row r="13949" spans="1:6">
      <c r="A13949" s="112"/>
      <c r="B13949" s="12"/>
      <c r="C13949" s="13"/>
      <c r="D13949" s="13"/>
      <c r="E13949" s="13"/>
      <c r="F13949" s="13"/>
    </row>
    <row r="13950" spans="1:6">
      <c r="A13950" s="112"/>
      <c r="B13950" s="12"/>
      <c r="C13950" s="13"/>
      <c r="D13950" s="13"/>
      <c r="E13950" s="13"/>
      <c r="F13950" s="13"/>
    </row>
    <row r="13951" spans="1:6">
      <c r="A13951" s="112"/>
      <c r="B13951" s="12"/>
      <c r="C13951" s="13"/>
      <c r="D13951" s="13"/>
      <c r="E13951" s="13"/>
      <c r="F13951" s="13"/>
    </row>
    <row r="13952" spans="1:6">
      <c r="A13952" s="112"/>
      <c r="B13952" s="12"/>
      <c r="C13952" s="13"/>
      <c r="D13952" s="13"/>
      <c r="E13952" s="13"/>
      <c r="F13952" s="13"/>
    </row>
    <row r="13953" spans="1:6">
      <c r="A13953" s="112"/>
      <c r="B13953" s="12"/>
      <c r="C13953" s="13"/>
      <c r="D13953" s="13"/>
      <c r="E13953" s="13"/>
      <c r="F13953" s="13"/>
    </row>
    <row r="13954" spans="1:6">
      <c r="A13954" s="112"/>
      <c r="B13954" s="12"/>
      <c r="C13954" s="13"/>
      <c r="D13954" s="13"/>
      <c r="E13954" s="13"/>
      <c r="F13954" s="13"/>
    </row>
    <row r="13955" spans="1:6">
      <c r="A13955" s="112"/>
      <c r="B13955" s="12"/>
      <c r="C13955" s="13"/>
      <c r="D13955" s="13"/>
      <c r="E13955" s="13"/>
      <c r="F13955" s="13"/>
    </row>
    <row r="13956" spans="1:6">
      <c r="A13956" s="112"/>
      <c r="B13956" s="12"/>
      <c r="C13956" s="13"/>
      <c r="D13956" s="13"/>
      <c r="E13956" s="13"/>
      <c r="F13956" s="13"/>
    </row>
    <row r="13957" spans="1:6">
      <c r="A13957" s="112"/>
      <c r="B13957" s="12"/>
      <c r="C13957" s="13"/>
      <c r="D13957" s="13"/>
      <c r="E13957" s="13"/>
      <c r="F13957" s="13"/>
    </row>
    <row r="13958" spans="1:6">
      <c r="A13958" s="112"/>
      <c r="B13958" s="12"/>
      <c r="C13958" s="13"/>
      <c r="D13958" s="13"/>
      <c r="E13958" s="13"/>
      <c r="F13958" s="13"/>
    </row>
    <row r="13959" spans="1:6">
      <c r="A13959" s="112"/>
      <c r="B13959" s="12"/>
      <c r="C13959" s="13"/>
      <c r="D13959" s="13"/>
      <c r="E13959" s="13"/>
      <c r="F13959" s="13"/>
    </row>
    <row r="13960" spans="1:6">
      <c r="A13960" s="112"/>
      <c r="B13960" s="12"/>
      <c r="C13960" s="13"/>
      <c r="D13960" s="13"/>
      <c r="E13960" s="13"/>
      <c r="F13960" s="13"/>
    </row>
    <row r="13961" spans="1:6">
      <c r="A13961" s="112"/>
      <c r="B13961" s="12"/>
      <c r="C13961" s="13"/>
      <c r="D13961" s="13"/>
      <c r="E13961" s="13"/>
      <c r="F13961" s="13"/>
    </row>
    <row r="13962" spans="1:6">
      <c r="A13962" s="112"/>
      <c r="B13962" s="12"/>
      <c r="C13962" s="13"/>
      <c r="D13962" s="13"/>
      <c r="E13962" s="13"/>
      <c r="F13962" s="13"/>
    </row>
    <row r="13963" spans="1:6">
      <c r="A13963" s="112"/>
      <c r="B13963" s="12"/>
      <c r="C13963" s="13"/>
      <c r="D13963" s="13"/>
      <c r="E13963" s="13"/>
      <c r="F13963" s="13"/>
    </row>
    <row r="13964" spans="1:6">
      <c r="A13964" s="112"/>
      <c r="B13964" s="12"/>
      <c r="C13964" s="13"/>
      <c r="D13964" s="13"/>
      <c r="E13964" s="13"/>
      <c r="F13964" s="13"/>
    </row>
    <row r="13965" spans="1:6">
      <c r="A13965" s="112"/>
      <c r="B13965" s="12"/>
      <c r="C13965" s="13"/>
      <c r="D13965" s="13"/>
      <c r="E13965" s="13"/>
      <c r="F13965" s="13"/>
    </row>
    <row r="13966" spans="1:6">
      <c r="A13966" s="112"/>
      <c r="B13966" s="12"/>
      <c r="C13966" s="13"/>
      <c r="D13966" s="13"/>
      <c r="E13966" s="13"/>
      <c r="F13966" s="13"/>
    </row>
    <row r="13967" spans="1:6">
      <c r="A13967" s="112"/>
      <c r="B13967" s="12"/>
      <c r="C13967" s="13"/>
      <c r="D13967" s="13"/>
      <c r="E13967" s="13"/>
      <c r="F13967" s="13"/>
    </row>
    <row r="13968" spans="1:6">
      <c r="A13968" s="112"/>
      <c r="B13968" s="12"/>
      <c r="C13968" s="13"/>
      <c r="D13968" s="13"/>
      <c r="E13968" s="13"/>
      <c r="F13968" s="13"/>
    </row>
    <row r="13969" spans="1:6">
      <c r="A13969" s="112"/>
      <c r="B13969" s="12"/>
      <c r="C13969" s="13"/>
      <c r="D13969" s="13"/>
      <c r="E13969" s="13"/>
      <c r="F13969" s="13"/>
    </row>
    <row r="13970" spans="1:6">
      <c r="A13970" s="112"/>
      <c r="B13970" s="12"/>
      <c r="C13970" s="13"/>
      <c r="D13970" s="13"/>
      <c r="E13970" s="13"/>
      <c r="F13970" s="13"/>
    </row>
    <row r="13971" spans="1:6">
      <c r="A13971" s="112"/>
      <c r="B13971" s="12"/>
      <c r="C13971" s="13"/>
      <c r="D13971" s="13"/>
      <c r="E13971" s="13"/>
      <c r="F13971" s="13"/>
    </row>
    <row r="13972" spans="1:6">
      <c r="A13972" s="112"/>
      <c r="B13972" s="12"/>
      <c r="C13972" s="13"/>
      <c r="D13972" s="13"/>
      <c r="E13972" s="13"/>
      <c r="F13972" s="13"/>
    </row>
    <row r="13973" spans="1:6">
      <c r="A13973" s="112"/>
      <c r="B13973" s="12"/>
      <c r="C13973" s="13"/>
      <c r="D13973" s="13"/>
      <c r="E13973" s="13"/>
      <c r="F13973" s="13"/>
    </row>
    <row r="13974" spans="1:6">
      <c r="A13974" s="112"/>
      <c r="B13974" s="12"/>
      <c r="C13974" s="13"/>
      <c r="D13974" s="13"/>
      <c r="E13974" s="13"/>
      <c r="F13974" s="13"/>
    </row>
    <row r="13975" spans="1:6">
      <c r="A13975" s="112"/>
      <c r="B13975" s="12"/>
      <c r="C13975" s="13"/>
      <c r="D13975" s="13"/>
      <c r="E13975" s="13"/>
      <c r="F13975" s="13"/>
    </row>
    <row r="13976" spans="1:6">
      <c r="A13976" s="112"/>
      <c r="B13976" s="12"/>
      <c r="C13976" s="13"/>
      <c r="D13976" s="13"/>
      <c r="E13976" s="13"/>
      <c r="F13976" s="13"/>
    </row>
    <row r="13977" spans="1:6">
      <c r="A13977" s="112"/>
      <c r="B13977" s="12"/>
      <c r="C13977" s="13"/>
      <c r="D13977" s="13"/>
      <c r="E13977" s="13"/>
      <c r="F13977" s="13"/>
    </row>
    <row r="13978" spans="1:6">
      <c r="A13978" s="112"/>
      <c r="B13978" s="12"/>
      <c r="C13978" s="13"/>
      <c r="D13978" s="13"/>
      <c r="E13978" s="13"/>
      <c r="F13978" s="13"/>
    </row>
    <row r="13979" spans="1:6">
      <c r="A13979" s="112"/>
      <c r="B13979" s="12"/>
      <c r="C13979" s="13"/>
      <c r="D13979" s="13"/>
      <c r="E13979" s="13"/>
      <c r="F13979" s="13"/>
    </row>
    <row r="13980" spans="1:6">
      <c r="A13980" s="112"/>
      <c r="B13980" s="12"/>
      <c r="C13980" s="13"/>
      <c r="D13980" s="13"/>
      <c r="E13980" s="13"/>
      <c r="F13980" s="13"/>
    </row>
    <row r="13981" spans="1:6">
      <c r="A13981" s="112"/>
      <c r="B13981" s="12"/>
      <c r="C13981" s="13"/>
      <c r="D13981" s="13"/>
      <c r="E13981" s="13"/>
      <c r="F13981" s="13"/>
    </row>
    <row r="13982" spans="1:6">
      <c r="A13982" s="112"/>
      <c r="B13982" s="12"/>
      <c r="C13982" s="13"/>
      <c r="D13982" s="13"/>
      <c r="E13982" s="13"/>
      <c r="F13982" s="13"/>
    </row>
    <row r="13983" spans="1:6">
      <c r="A13983" s="112"/>
      <c r="B13983" s="12"/>
      <c r="C13983" s="13"/>
      <c r="D13983" s="13"/>
      <c r="E13983" s="13"/>
      <c r="F13983" s="13"/>
    </row>
    <row r="13984" spans="1:6">
      <c r="A13984" s="112"/>
      <c r="B13984" s="12"/>
      <c r="C13984" s="13"/>
      <c r="D13984" s="13"/>
      <c r="E13984" s="13"/>
      <c r="F13984" s="13"/>
    </row>
    <row r="13985" spans="1:6">
      <c r="A13985" s="112"/>
      <c r="B13985" s="12"/>
      <c r="C13985" s="13"/>
      <c r="D13985" s="13"/>
      <c r="E13985" s="13"/>
      <c r="F13985" s="13"/>
    </row>
    <row r="13986" spans="1:6">
      <c r="A13986" s="112"/>
      <c r="B13986" s="12"/>
      <c r="C13986" s="13"/>
      <c r="D13986" s="13"/>
      <c r="E13986" s="13"/>
      <c r="F13986" s="13"/>
    </row>
    <row r="13987" spans="1:6">
      <c r="A13987" s="112"/>
      <c r="B13987" s="12"/>
      <c r="C13987" s="13"/>
      <c r="D13987" s="13"/>
      <c r="E13987" s="13"/>
      <c r="F13987" s="13"/>
    </row>
    <row r="13988" spans="1:6">
      <c r="A13988" s="112"/>
      <c r="B13988" s="12"/>
      <c r="C13988" s="13"/>
      <c r="D13988" s="13"/>
      <c r="E13988" s="13"/>
      <c r="F13988" s="13"/>
    </row>
    <row r="13989" spans="1:6">
      <c r="A13989" s="112"/>
      <c r="B13989" s="12"/>
      <c r="C13989" s="13"/>
      <c r="D13989" s="13"/>
      <c r="E13989" s="13"/>
      <c r="F13989" s="13"/>
    </row>
    <row r="13990" spans="1:6">
      <c r="A13990" s="112"/>
      <c r="B13990" s="12"/>
      <c r="C13990" s="13"/>
      <c r="D13990" s="13"/>
      <c r="E13990" s="13"/>
      <c r="F13990" s="13"/>
    </row>
    <row r="13991" spans="1:6">
      <c r="A13991" s="112"/>
      <c r="B13991" s="12"/>
      <c r="C13991" s="13"/>
      <c r="D13991" s="13"/>
      <c r="E13991" s="13"/>
      <c r="F13991" s="13"/>
    </row>
    <row r="13992" spans="1:6">
      <c r="A13992" s="112"/>
      <c r="B13992" s="12"/>
      <c r="C13992" s="13"/>
      <c r="D13992" s="13"/>
      <c r="E13992" s="13"/>
      <c r="F13992" s="13"/>
    </row>
    <row r="13993" spans="1:6">
      <c r="A13993" s="112"/>
      <c r="B13993" s="12"/>
      <c r="C13993" s="13"/>
      <c r="D13993" s="13"/>
      <c r="E13993" s="13"/>
      <c r="F13993" s="13"/>
    </row>
    <row r="13994" spans="1:6">
      <c r="A13994" s="112"/>
      <c r="B13994" s="12"/>
      <c r="C13994" s="13"/>
      <c r="D13994" s="13"/>
      <c r="E13994" s="13"/>
      <c r="F13994" s="13"/>
    </row>
    <row r="13995" spans="1:6">
      <c r="A13995" s="112"/>
      <c r="B13995" s="12"/>
      <c r="C13995" s="13"/>
      <c r="D13995" s="13"/>
      <c r="E13995" s="13"/>
      <c r="F13995" s="13"/>
    </row>
    <row r="13996" spans="1:6">
      <c r="A13996" s="112"/>
      <c r="B13996" s="12"/>
      <c r="C13996" s="13"/>
      <c r="D13996" s="13"/>
      <c r="E13996" s="13"/>
      <c r="F13996" s="13"/>
    </row>
    <row r="13997" spans="1:6">
      <c r="A13997" s="112"/>
      <c r="B13997" s="12"/>
      <c r="C13997" s="13"/>
      <c r="D13997" s="13"/>
      <c r="E13997" s="13"/>
      <c r="F13997" s="13"/>
    </row>
    <row r="13998" spans="1:6">
      <c r="A13998" s="112"/>
      <c r="B13998" s="12"/>
      <c r="C13998" s="13"/>
      <c r="D13998" s="13"/>
      <c r="E13998" s="13"/>
      <c r="F13998" s="13"/>
    </row>
    <row r="13999" spans="1:6">
      <c r="A13999" s="112"/>
      <c r="B13999" s="12"/>
      <c r="C13999" s="13"/>
      <c r="D13999" s="13"/>
      <c r="E13999" s="13"/>
      <c r="F13999" s="13"/>
    </row>
    <row r="14000" spans="1:6">
      <c r="A14000" s="112"/>
      <c r="B14000" s="12"/>
      <c r="C14000" s="13"/>
      <c r="D14000" s="13"/>
      <c r="E14000" s="13"/>
      <c r="F14000" s="13"/>
    </row>
    <row r="14001" spans="1:6">
      <c r="A14001" s="112"/>
      <c r="B14001" s="12"/>
      <c r="C14001" s="13"/>
      <c r="D14001" s="13"/>
      <c r="E14001" s="13"/>
      <c r="F14001" s="13"/>
    </row>
    <row r="14002" spans="1:6">
      <c r="A14002" s="112"/>
      <c r="B14002" s="12"/>
      <c r="C14002" s="13"/>
      <c r="D14002" s="13"/>
      <c r="E14002" s="13"/>
      <c r="F14002" s="13"/>
    </row>
    <row r="14003" spans="1:6">
      <c r="A14003" s="112"/>
      <c r="B14003" s="12"/>
      <c r="C14003" s="13"/>
      <c r="D14003" s="13"/>
      <c r="E14003" s="13"/>
      <c r="F14003" s="13"/>
    </row>
    <row r="14004" spans="1:6">
      <c r="A14004" s="112"/>
      <c r="B14004" s="12"/>
      <c r="C14004" s="13"/>
      <c r="D14004" s="13"/>
      <c r="E14004" s="13"/>
      <c r="F14004" s="13"/>
    </row>
    <row r="14005" spans="1:6">
      <c r="A14005" s="112"/>
      <c r="B14005" s="12"/>
      <c r="C14005" s="13"/>
      <c r="D14005" s="13"/>
      <c r="E14005" s="13"/>
      <c r="F14005" s="13"/>
    </row>
    <row r="14006" spans="1:6">
      <c r="A14006" s="112"/>
      <c r="B14006" s="12"/>
      <c r="C14006" s="13"/>
      <c r="D14006" s="13"/>
      <c r="E14006" s="13"/>
      <c r="F14006" s="13"/>
    </row>
    <row r="14007" spans="1:6">
      <c r="A14007" s="112"/>
      <c r="B14007" s="12"/>
      <c r="C14007" s="13"/>
      <c r="D14007" s="13"/>
      <c r="E14007" s="13"/>
      <c r="F14007" s="13"/>
    </row>
    <row r="14008" spans="1:6">
      <c r="A14008" s="112"/>
      <c r="B14008" s="12"/>
      <c r="C14008" s="13"/>
      <c r="D14008" s="13"/>
      <c r="E14008" s="13"/>
      <c r="F14008" s="13"/>
    </row>
    <row r="14009" spans="1:6">
      <c r="A14009" s="112"/>
      <c r="B14009" s="12"/>
      <c r="C14009" s="13"/>
      <c r="D14009" s="13"/>
      <c r="E14009" s="13"/>
      <c r="F14009" s="13"/>
    </row>
    <row r="14010" spans="1:6">
      <c r="A14010" s="112"/>
      <c r="B14010" s="12"/>
      <c r="C14010" s="13"/>
      <c r="D14010" s="13"/>
      <c r="E14010" s="13"/>
      <c r="F14010" s="13"/>
    </row>
    <row r="14011" spans="1:6">
      <c r="A14011" s="112"/>
      <c r="B14011" s="12"/>
      <c r="C14011" s="13"/>
      <c r="D14011" s="13"/>
      <c r="E14011" s="13"/>
      <c r="F14011" s="13"/>
    </row>
    <row r="14012" spans="1:6">
      <c r="A14012" s="112"/>
      <c r="B14012" s="12"/>
      <c r="C14012" s="13"/>
      <c r="D14012" s="13"/>
      <c r="E14012" s="13"/>
      <c r="F14012" s="13"/>
    </row>
    <row r="14013" spans="1:6">
      <c r="A14013" s="112"/>
      <c r="B14013" s="12"/>
      <c r="C14013" s="13"/>
      <c r="D14013" s="13"/>
      <c r="E14013" s="13"/>
      <c r="F14013" s="13"/>
    </row>
    <row r="14014" spans="1:6">
      <c r="A14014" s="112"/>
      <c r="B14014" s="12"/>
      <c r="C14014" s="13"/>
      <c r="D14014" s="13"/>
      <c r="E14014" s="13"/>
      <c r="F14014" s="13"/>
    </row>
    <row r="14015" spans="1:6">
      <c r="A14015" s="112"/>
      <c r="B14015" s="12"/>
      <c r="C14015" s="13"/>
      <c r="D14015" s="13"/>
      <c r="E14015" s="13"/>
      <c r="F14015" s="13"/>
    </row>
    <row r="14016" spans="1:6">
      <c r="A14016" s="112"/>
      <c r="B14016" s="12"/>
      <c r="C14016" s="13"/>
      <c r="D14016" s="13"/>
      <c r="E14016" s="13"/>
      <c r="F14016" s="13"/>
    </row>
    <row r="14017" spans="1:6">
      <c r="A14017" s="112"/>
      <c r="B14017" s="12"/>
      <c r="C14017" s="13"/>
      <c r="D14017" s="13"/>
      <c r="E14017" s="13"/>
      <c r="F14017" s="13"/>
    </row>
    <row r="14018" spans="1:6">
      <c r="A14018" s="112"/>
      <c r="B14018" s="12"/>
      <c r="C14018" s="13"/>
      <c r="D14018" s="13"/>
      <c r="E14018" s="13"/>
      <c r="F14018" s="13"/>
    </row>
    <row r="14019" spans="1:6">
      <c r="A14019" s="112"/>
      <c r="B14019" s="12"/>
      <c r="C14019" s="13"/>
      <c r="D14019" s="13"/>
      <c r="E14019" s="13"/>
      <c r="F14019" s="13"/>
    </row>
    <row r="14020" spans="1:6">
      <c r="A14020" s="112"/>
      <c r="B14020" s="12"/>
      <c r="C14020" s="13"/>
      <c r="D14020" s="13"/>
      <c r="E14020" s="13"/>
      <c r="F14020" s="13"/>
    </row>
    <row r="14021" spans="1:6">
      <c r="A14021" s="112"/>
      <c r="B14021" s="12"/>
      <c r="C14021" s="13"/>
      <c r="D14021" s="13"/>
      <c r="E14021" s="13"/>
      <c r="F14021" s="13"/>
    </row>
    <row r="14022" spans="1:6">
      <c r="A14022" s="112"/>
      <c r="B14022" s="12"/>
      <c r="C14022" s="13"/>
      <c r="D14022" s="13"/>
      <c r="E14022" s="13"/>
      <c r="F14022" s="13"/>
    </row>
    <row r="14023" spans="1:6">
      <c r="A14023" s="112"/>
      <c r="B14023" s="12"/>
      <c r="C14023" s="13"/>
      <c r="D14023" s="13"/>
      <c r="E14023" s="13"/>
      <c r="F14023" s="13"/>
    </row>
    <row r="14024" spans="1:6">
      <c r="A14024" s="112"/>
      <c r="B14024" s="12"/>
      <c r="C14024" s="13"/>
      <c r="D14024" s="13"/>
      <c r="E14024" s="13"/>
      <c r="F14024" s="13"/>
    </row>
    <row r="14025" spans="1:6">
      <c r="A14025" s="112"/>
      <c r="B14025" s="12"/>
      <c r="C14025" s="13"/>
      <c r="D14025" s="13"/>
      <c r="E14025" s="13"/>
      <c r="F14025" s="13"/>
    </row>
    <row r="14026" spans="1:6">
      <c r="A14026" s="112"/>
      <c r="B14026" s="12"/>
      <c r="C14026" s="13"/>
      <c r="D14026" s="13"/>
      <c r="E14026" s="13"/>
      <c r="F14026" s="13"/>
    </row>
    <row r="14027" spans="1:6">
      <c r="A14027" s="112"/>
      <c r="B14027" s="12"/>
      <c r="C14027" s="13"/>
      <c r="D14027" s="13"/>
      <c r="E14027" s="13"/>
      <c r="F14027" s="13"/>
    </row>
    <row r="14028" spans="1:6">
      <c r="A14028" s="112"/>
      <c r="B14028" s="12"/>
      <c r="C14028" s="13"/>
      <c r="D14028" s="13"/>
      <c r="E14028" s="13"/>
      <c r="F14028" s="13"/>
    </row>
    <row r="14029" spans="1:6">
      <c r="A14029" s="112"/>
      <c r="B14029" s="12"/>
      <c r="C14029" s="13"/>
      <c r="D14029" s="13"/>
      <c r="E14029" s="13"/>
      <c r="F14029" s="13"/>
    </row>
    <row r="14030" spans="1:6">
      <c r="A14030" s="112"/>
      <c r="B14030" s="12"/>
      <c r="C14030" s="13"/>
      <c r="D14030" s="13"/>
      <c r="E14030" s="13"/>
      <c r="F14030" s="13"/>
    </row>
    <row r="14031" spans="1:6">
      <c r="A14031" s="112"/>
      <c r="B14031" s="12"/>
      <c r="C14031" s="13"/>
      <c r="D14031" s="13"/>
      <c r="E14031" s="13"/>
      <c r="F14031" s="13"/>
    </row>
    <row r="14032" spans="1:6">
      <c r="A14032" s="112"/>
      <c r="B14032" s="12"/>
      <c r="C14032" s="13"/>
      <c r="D14032" s="13"/>
      <c r="E14032" s="13"/>
      <c r="F14032" s="13"/>
    </row>
    <row r="14033" spans="1:6">
      <c r="A14033" s="112"/>
      <c r="B14033" s="12"/>
      <c r="C14033" s="13"/>
      <c r="D14033" s="13"/>
      <c r="E14033" s="13"/>
      <c r="F14033" s="13"/>
    </row>
    <row r="14034" spans="1:6">
      <c r="A14034" s="112"/>
      <c r="B14034" s="12"/>
      <c r="C14034" s="13"/>
      <c r="D14034" s="13"/>
      <c r="E14034" s="13"/>
      <c r="F14034" s="13"/>
    </row>
    <row r="14035" spans="1:6">
      <c r="A14035" s="112"/>
      <c r="B14035" s="12"/>
      <c r="C14035" s="13"/>
      <c r="D14035" s="13"/>
      <c r="E14035" s="13"/>
      <c r="F14035" s="13"/>
    </row>
    <row r="14036" spans="1:6">
      <c r="A14036" s="112"/>
      <c r="B14036" s="12"/>
      <c r="C14036" s="13"/>
      <c r="D14036" s="13"/>
      <c r="E14036" s="13"/>
      <c r="F14036" s="13"/>
    </row>
    <row r="14037" spans="1:6">
      <c r="A14037" s="112"/>
      <c r="B14037" s="12"/>
      <c r="C14037" s="13"/>
      <c r="D14037" s="13"/>
      <c r="E14037" s="13"/>
      <c r="F14037" s="13"/>
    </row>
    <row r="14038" spans="1:6">
      <c r="A14038" s="112"/>
      <c r="B14038" s="12"/>
      <c r="C14038" s="13"/>
      <c r="D14038" s="13"/>
      <c r="E14038" s="13"/>
      <c r="F14038" s="13"/>
    </row>
    <row r="14039" spans="1:6">
      <c r="A14039" s="112"/>
      <c r="B14039" s="12"/>
      <c r="C14039" s="13"/>
      <c r="D14039" s="13"/>
      <c r="E14039" s="13"/>
      <c r="F14039" s="13"/>
    </row>
    <row r="14040" spans="1:6">
      <c r="A14040" s="112"/>
      <c r="B14040" s="12"/>
      <c r="C14040" s="13"/>
      <c r="D14040" s="13"/>
      <c r="E14040" s="13"/>
      <c r="F14040" s="13"/>
    </row>
    <row r="14041" spans="1:6">
      <c r="A14041" s="112"/>
      <c r="B14041" s="12"/>
      <c r="C14041" s="13"/>
      <c r="D14041" s="13"/>
      <c r="E14041" s="13"/>
      <c r="F14041" s="13"/>
    </row>
    <row r="14042" spans="1:6">
      <c r="A14042" s="112"/>
      <c r="B14042" s="12"/>
      <c r="C14042" s="13"/>
      <c r="D14042" s="13"/>
      <c r="E14042" s="13"/>
      <c r="F14042" s="13"/>
    </row>
    <row r="14043" spans="1:6">
      <c r="A14043" s="112"/>
      <c r="B14043" s="12"/>
      <c r="C14043" s="13"/>
      <c r="D14043" s="13"/>
      <c r="E14043" s="13"/>
      <c r="F14043" s="13"/>
    </row>
    <row r="14044" spans="1:6">
      <c r="A14044" s="112"/>
      <c r="B14044" s="12"/>
      <c r="C14044" s="13"/>
      <c r="D14044" s="13"/>
      <c r="E14044" s="13"/>
      <c r="F14044" s="13"/>
    </row>
    <row r="14045" spans="1:6">
      <c r="A14045" s="112"/>
      <c r="B14045" s="12"/>
      <c r="C14045" s="13"/>
      <c r="D14045" s="13"/>
      <c r="E14045" s="13"/>
      <c r="F14045" s="13"/>
    </row>
    <row r="14046" spans="1:6">
      <c r="A14046" s="112"/>
      <c r="B14046" s="12"/>
      <c r="C14046" s="13"/>
      <c r="D14046" s="13"/>
      <c r="E14046" s="13"/>
      <c r="F14046" s="13"/>
    </row>
    <row r="14047" spans="1:6">
      <c r="A14047" s="112"/>
      <c r="B14047" s="12"/>
      <c r="C14047" s="13"/>
      <c r="D14047" s="13"/>
      <c r="E14047" s="13"/>
      <c r="F14047" s="13"/>
    </row>
    <row r="14048" spans="1:6">
      <c r="A14048" s="112"/>
      <c r="B14048" s="12"/>
      <c r="C14048" s="13"/>
      <c r="D14048" s="13"/>
      <c r="E14048" s="13"/>
      <c r="F14048" s="13"/>
    </row>
    <row r="14049" spans="1:6">
      <c r="A14049" s="112"/>
      <c r="B14049" s="12"/>
      <c r="C14049" s="13"/>
      <c r="D14049" s="13"/>
      <c r="E14049" s="13"/>
      <c r="F14049" s="13"/>
    </row>
    <row r="14050" spans="1:6">
      <c r="A14050" s="112"/>
      <c r="B14050" s="12"/>
      <c r="C14050" s="13"/>
      <c r="D14050" s="13"/>
      <c r="E14050" s="13"/>
      <c r="F14050" s="13"/>
    </row>
    <row r="14051" spans="1:6">
      <c r="A14051" s="112"/>
      <c r="B14051" s="12"/>
      <c r="C14051" s="13"/>
      <c r="D14051" s="13"/>
      <c r="E14051" s="13"/>
      <c r="F14051" s="13"/>
    </row>
    <row r="14052" spans="1:6">
      <c r="A14052" s="112"/>
      <c r="B14052" s="12"/>
      <c r="C14052" s="13"/>
      <c r="D14052" s="13"/>
      <c r="E14052" s="13"/>
      <c r="F14052" s="13"/>
    </row>
    <row r="14053" spans="1:6">
      <c r="A14053" s="112"/>
      <c r="B14053" s="12"/>
      <c r="C14053" s="13"/>
      <c r="D14053" s="13"/>
      <c r="E14053" s="13"/>
      <c r="F14053" s="13"/>
    </row>
    <row r="14054" spans="1:6">
      <c r="A14054" s="112"/>
      <c r="B14054" s="12"/>
      <c r="C14054" s="13"/>
      <c r="D14054" s="13"/>
      <c r="E14054" s="13"/>
      <c r="F14054" s="13"/>
    </row>
    <row r="14055" spans="1:6">
      <c r="A14055" s="112"/>
      <c r="B14055" s="12"/>
      <c r="C14055" s="13"/>
      <c r="D14055" s="13"/>
      <c r="E14055" s="13"/>
      <c r="F14055" s="13"/>
    </row>
    <row r="14056" spans="1:6">
      <c r="A14056" s="112"/>
      <c r="B14056" s="12"/>
      <c r="C14056" s="13"/>
      <c r="D14056" s="13"/>
      <c r="E14056" s="13"/>
      <c r="F14056" s="13"/>
    </row>
    <row r="14057" spans="1:6">
      <c r="A14057" s="112"/>
      <c r="B14057" s="12"/>
      <c r="C14057" s="13"/>
      <c r="D14057" s="13"/>
      <c r="E14057" s="13"/>
      <c r="F14057" s="13"/>
    </row>
    <row r="14058" spans="1:6">
      <c r="A14058" s="112"/>
      <c r="B14058" s="12"/>
      <c r="C14058" s="13"/>
      <c r="D14058" s="13"/>
      <c r="E14058" s="13"/>
      <c r="F14058" s="13"/>
    </row>
    <row r="14059" spans="1:6">
      <c r="A14059" s="112"/>
      <c r="B14059" s="12"/>
      <c r="C14059" s="13"/>
      <c r="D14059" s="13"/>
      <c r="E14059" s="13"/>
      <c r="F14059" s="13"/>
    </row>
    <row r="14060" spans="1:6">
      <c r="A14060" s="112"/>
      <c r="B14060" s="12"/>
      <c r="C14060" s="13"/>
      <c r="D14060" s="13"/>
      <c r="E14060" s="13"/>
      <c r="F14060" s="13"/>
    </row>
    <row r="14061" spans="1:6">
      <c r="A14061" s="112"/>
      <c r="B14061" s="12"/>
      <c r="C14061" s="13"/>
      <c r="D14061" s="13"/>
      <c r="E14061" s="13"/>
      <c r="F14061" s="13"/>
    </row>
    <row r="14062" spans="1:6">
      <c r="A14062" s="112"/>
      <c r="B14062" s="12"/>
      <c r="C14062" s="13"/>
      <c r="D14062" s="13"/>
      <c r="E14062" s="13"/>
      <c r="F14062" s="13"/>
    </row>
    <row r="14063" spans="1:6">
      <c r="A14063" s="112"/>
      <c r="B14063" s="12"/>
      <c r="C14063" s="13"/>
      <c r="D14063" s="13"/>
      <c r="E14063" s="13"/>
      <c r="F14063" s="13"/>
    </row>
    <row r="14064" spans="1:6">
      <c r="A14064" s="112"/>
      <c r="B14064" s="12"/>
      <c r="C14064" s="13"/>
      <c r="D14064" s="13"/>
      <c r="E14064" s="13"/>
      <c r="F14064" s="13"/>
    </row>
    <row r="14065" spans="1:6">
      <c r="A14065" s="112"/>
      <c r="B14065" s="12"/>
      <c r="C14065" s="13"/>
      <c r="D14065" s="13"/>
      <c r="E14065" s="13"/>
      <c r="F14065" s="13"/>
    </row>
    <row r="14066" spans="1:6">
      <c r="A14066" s="112"/>
      <c r="B14066" s="12"/>
      <c r="C14066" s="13"/>
      <c r="D14066" s="13"/>
      <c r="E14066" s="13"/>
      <c r="F14066" s="13"/>
    </row>
    <row r="14067" spans="1:6">
      <c r="A14067" s="112"/>
      <c r="B14067" s="12"/>
      <c r="C14067" s="13"/>
      <c r="D14067" s="13"/>
      <c r="E14067" s="13"/>
      <c r="F14067" s="13"/>
    </row>
    <row r="14068" spans="1:6">
      <c r="A14068" s="112"/>
      <c r="B14068" s="12"/>
      <c r="C14068" s="13"/>
      <c r="D14068" s="13"/>
      <c r="E14068" s="13"/>
      <c r="F14068" s="13"/>
    </row>
    <row r="14069" spans="1:6">
      <c r="A14069" s="112"/>
      <c r="B14069" s="12"/>
      <c r="C14069" s="13"/>
      <c r="D14069" s="13"/>
      <c r="E14069" s="13"/>
      <c r="F14069" s="13"/>
    </row>
    <row r="14070" spans="1:6">
      <c r="A14070" s="112"/>
      <c r="B14070" s="12"/>
      <c r="C14070" s="13"/>
      <c r="D14070" s="13"/>
      <c r="E14070" s="13"/>
      <c r="F14070" s="13"/>
    </row>
    <row r="14071" spans="1:6">
      <c r="A14071" s="112"/>
      <c r="B14071" s="12"/>
      <c r="C14071" s="13"/>
      <c r="D14071" s="13"/>
      <c r="E14071" s="13"/>
      <c r="F14071" s="13"/>
    </row>
    <row r="14072" spans="1:6">
      <c r="A14072" s="112"/>
      <c r="B14072" s="12"/>
      <c r="C14072" s="13"/>
      <c r="D14072" s="13"/>
      <c r="E14072" s="13"/>
      <c r="F14072" s="13"/>
    </row>
    <row r="14073" spans="1:6">
      <c r="A14073" s="112"/>
      <c r="B14073" s="12"/>
      <c r="C14073" s="13"/>
      <c r="D14073" s="13"/>
      <c r="E14073" s="13"/>
      <c r="F14073" s="13"/>
    </row>
    <row r="14074" spans="1:6">
      <c r="A14074" s="112"/>
      <c r="B14074" s="12"/>
      <c r="C14074" s="13"/>
      <c r="D14074" s="13"/>
      <c r="E14074" s="13"/>
      <c r="F14074" s="13"/>
    </row>
    <row r="14075" spans="1:6">
      <c r="A14075" s="112"/>
      <c r="B14075" s="12"/>
      <c r="C14075" s="13"/>
      <c r="D14075" s="13"/>
      <c r="E14075" s="13"/>
      <c r="F14075" s="13"/>
    </row>
    <row r="14076" spans="1:6">
      <c r="A14076" s="112"/>
      <c r="B14076" s="12"/>
      <c r="C14076" s="13"/>
      <c r="D14076" s="13"/>
      <c r="E14076" s="13"/>
      <c r="F14076" s="13"/>
    </row>
    <row r="14077" spans="1:6">
      <c r="A14077" s="112"/>
      <c r="B14077" s="12"/>
      <c r="C14077" s="13"/>
      <c r="D14077" s="13"/>
      <c r="E14077" s="13"/>
      <c r="F14077" s="13"/>
    </row>
    <row r="14078" spans="1:6">
      <c r="A14078" s="112"/>
      <c r="B14078" s="12"/>
      <c r="C14078" s="13"/>
      <c r="D14078" s="13"/>
      <c r="E14078" s="13"/>
      <c r="F14078" s="13"/>
    </row>
    <row r="14079" spans="1:6">
      <c r="A14079" s="112"/>
      <c r="B14079" s="12"/>
      <c r="C14079" s="13"/>
      <c r="D14079" s="13"/>
      <c r="E14079" s="13"/>
      <c r="F14079" s="13"/>
    </row>
    <row r="14080" spans="1:6">
      <c r="A14080" s="112"/>
      <c r="B14080" s="12"/>
      <c r="C14080" s="13"/>
      <c r="D14080" s="13"/>
      <c r="E14080" s="13"/>
      <c r="F14080" s="13"/>
    </row>
    <row r="14081" spans="1:6">
      <c r="A14081" s="112"/>
      <c r="B14081" s="12"/>
      <c r="C14081" s="13"/>
      <c r="D14081" s="13"/>
      <c r="E14081" s="13"/>
      <c r="F14081" s="13"/>
    </row>
    <row r="14082" spans="1:6">
      <c r="A14082" s="112"/>
      <c r="B14082" s="12"/>
      <c r="C14082" s="13"/>
      <c r="D14082" s="13"/>
      <c r="E14082" s="13"/>
      <c r="F14082" s="13"/>
    </row>
    <row r="14083" spans="1:6">
      <c r="A14083" s="112"/>
      <c r="B14083" s="12"/>
      <c r="C14083" s="13"/>
      <c r="D14083" s="13"/>
      <c r="E14083" s="13"/>
      <c r="F14083" s="13"/>
    </row>
    <row r="14084" spans="1:6">
      <c r="A14084" s="112"/>
      <c r="B14084" s="12"/>
      <c r="C14084" s="13"/>
      <c r="D14084" s="13"/>
      <c r="E14084" s="13"/>
      <c r="F14084" s="13"/>
    </row>
    <row r="14085" spans="1:6">
      <c r="A14085" s="112"/>
      <c r="B14085" s="12"/>
      <c r="C14085" s="13"/>
      <c r="D14085" s="13"/>
      <c r="E14085" s="13"/>
      <c r="F14085" s="13"/>
    </row>
    <row r="14086" spans="1:6">
      <c r="A14086" s="112"/>
      <c r="B14086" s="12"/>
      <c r="C14086" s="13"/>
      <c r="D14086" s="13"/>
      <c r="E14086" s="13"/>
      <c r="F14086" s="13"/>
    </row>
    <row r="14087" spans="1:6">
      <c r="A14087" s="112"/>
      <c r="B14087" s="12"/>
      <c r="C14087" s="13"/>
      <c r="D14087" s="13"/>
      <c r="E14087" s="13"/>
      <c r="F14087" s="13"/>
    </row>
    <row r="14088" spans="1:6">
      <c r="A14088" s="112"/>
      <c r="B14088" s="12"/>
      <c r="C14088" s="13"/>
      <c r="D14088" s="13"/>
      <c r="E14088" s="13"/>
      <c r="F14088" s="13"/>
    </row>
    <row r="14089" spans="1:6">
      <c r="A14089" s="112"/>
      <c r="B14089" s="12"/>
      <c r="C14089" s="13"/>
      <c r="D14089" s="13"/>
      <c r="E14089" s="13"/>
      <c r="F14089" s="13"/>
    </row>
    <row r="14090" spans="1:6">
      <c r="A14090" s="112"/>
      <c r="B14090" s="12"/>
      <c r="C14090" s="13"/>
      <c r="D14090" s="13"/>
      <c r="E14090" s="13"/>
      <c r="F14090" s="13"/>
    </row>
    <row r="14091" spans="1:6">
      <c r="A14091" s="112"/>
      <c r="B14091" s="12"/>
      <c r="C14091" s="13"/>
      <c r="D14091" s="13"/>
      <c r="E14091" s="13"/>
      <c r="F14091" s="13"/>
    </row>
    <row r="14092" spans="1:6">
      <c r="A14092" s="112"/>
      <c r="B14092" s="12"/>
      <c r="C14092" s="13"/>
      <c r="D14092" s="13"/>
      <c r="E14092" s="13"/>
      <c r="F14092" s="13"/>
    </row>
    <row r="14093" spans="1:6">
      <c r="A14093" s="112"/>
      <c r="B14093" s="12"/>
      <c r="C14093" s="13"/>
      <c r="D14093" s="13"/>
      <c r="E14093" s="13"/>
      <c r="F14093" s="13"/>
    </row>
    <row r="14094" spans="1:6">
      <c r="A14094" s="112"/>
      <c r="B14094" s="12"/>
      <c r="C14094" s="13"/>
      <c r="D14094" s="13"/>
      <c r="E14094" s="13"/>
      <c r="F14094" s="13"/>
    </row>
    <row r="14095" spans="1:6">
      <c r="A14095" s="112"/>
      <c r="B14095" s="12"/>
      <c r="C14095" s="13"/>
      <c r="D14095" s="13"/>
      <c r="E14095" s="13"/>
      <c r="F14095" s="13"/>
    </row>
    <row r="14096" spans="1:6">
      <c r="A14096" s="112"/>
      <c r="B14096" s="12"/>
      <c r="C14096" s="13"/>
      <c r="D14096" s="13"/>
      <c r="E14096" s="13"/>
      <c r="F14096" s="13"/>
    </row>
    <row r="14097" spans="1:6">
      <c r="A14097" s="112"/>
      <c r="B14097" s="12"/>
      <c r="C14097" s="13"/>
      <c r="D14097" s="13"/>
      <c r="E14097" s="13"/>
      <c r="F14097" s="13"/>
    </row>
    <row r="14098" spans="1:6">
      <c r="A14098" s="112"/>
      <c r="B14098" s="12"/>
      <c r="C14098" s="13"/>
      <c r="D14098" s="13"/>
      <c r="E14098" s="13"/>
      <c r="F14098" s="13"/>
    </row>
    <row r="14099" spans="1:6">
      <c r="A14099" s="112"/>
      <c r="B14099" s="12"/>
      <c r="C14099" s="13"/>
      <c r="D14099" s="13"/>
      <c r="E14099" s="13"/>
      <c r="F14099" s="13"/>
    </row>
    <row r="14100" spans="1:6">
      <c r="A14100" s="112"/>
      <c r="B14100" s="12"/>
      <c r="C14100" s="13"/>
      <c r="D14100" s="13"/>
      <c r="E14100" s="13"/>
      <c r="F14100" s="13"/>
    </row>
    <row r="14101" spans="1:6">
      <c r="A14101" s="112"/>
      <c r="B14101" s="12"/>
      <c r="C14101" s="13"/>
      <c r="D14101" s="13"/>
      <c r="E14101" s="13"/>
      <c r="F14101" s="13"/>
    </row>
    <row r="14102" spans="1:6">
      <c r="A14102" s="112"/>
      <c r="B14102" s="12"/>
      <c r="C14102" s="13"/>
      <c r="D14102" s="13"/>
      <c r="E14102" s="13"/>
      <c r="F14102" s="13"/>
    </row>
    <row r="14103" spans="1:6">
      <c r="A14103" s="112"/>
      <c r="B14103" s="12"/>
      <c r="C14103" s="13"/>
      <c r="D14103" s="13"/>
      <c r="E14103" s="13"/>
      <c r="F14103" s="13"/>
    </row>
    <row r="14104" spans="1:6">
      <c r="A14104" s="112"/>
      <c r="B14104" s="12"/>
      <c r="C14104" s="13"/>
      <c r="D14104" s="13"/>
      <c r="E14104" s="13"/>
      <c r="F14104" s="13"/>
    </row>
    <row r="14105" spans="1:6">
      <c r="A14105" s="112"/>
      <c r="B14105" s="12"/>
      <c r="C14105" s="13"/>
      <c r="D14105" s="13"/>
      <c r="E14105" s="13"/>
      <c r="F14105" s="13"/>
    </row>
    <row r="14106" spans="1:6">
      <c r="A14106" s="112"/>
      <c r="B14106" s="12"/>
      <c r="C14106" s="13"/>
      <c r="D14106" s="13"/>
      <c r="E14106" s="13"/>
      <c r="F14106" s="13"/>
    </row>
    <row r="14107" spans="1:6">
      <c r="A14107" s="112"/>
      <c r="B14107" s="12"/>
      <c r="C14107" s="13"/>
      <c r="D14107" s="13"/>
      <c r="E14107" s="13"/>
      <c r="F14107" s="13"/>
    </row>
    <row r="14108" spans="1:6">
      <c r="A14108" s="112"/>
      <c r="B14108" s="12"/>
      <c r="C14108" s="13"/>
      <c r="D14108" s="13"/>
      <c r="E14108" s="13"/>
      <c r="F14108" s="13"/>
    </row>
    <row r="14109" spans="1:6">
      <c r="A14109" s="112"/>
      <c r="B14109" s="12"/>
      <c r="C14109" s="13"/>
      <c r="D14109" s="13"/>
      <c r="E14109" s="13"/>
      <c r="F14109" s="13"/>
    </row>
    <row r="14110" spans="1:6">
      <c r="A14110" s="112"/>
      <c r="B14110" s="12"/>
      <c r="C14110" s="13"/>
      <c r="D14110" s="13"/>
      <c r="E14110" s="13"/>
      <c r="F14110" s="13"/>
    </row>
    <row r="14111" spans="1:6">
      <c r="A14111" s="112"/>
      <c r="B14111" s="12"/>
      <c r="C14111" s="13"/>
      <c r="D14111" s="13"/>
      <c r="E14111" s="13"/>
      <c r="F14111" s="13"/>
    </row>
    <row r="14112" spans="1:6">
      <c r="A14112" s="112"/>
      <c r="B14112" s="12"/>
      <c r="C14112" s="13"/>
      <c r="D14112" s="13"/>
      <c r="E14112" s="13"/>
      <c r="F14112" s="13"/>
    </row>
    <row r="14113" spans="1:6">
      <c r="A14113" s="112"/>
      <c r="B14113" s="12"/>
      <c r="C14113" s="13"/>
      <c r="D14113" s="13"/>
      <c r="E14113" s="13"/>
      <c r="F14113" s="13"/>
    </row>
    <row r="14114" spans="1:6">
      <c r="A14114" s="112"/>
      <c r="B14114" s="12"/>
      <c r="C14114" s="13"/>
      <c r="D14114" s="13"/>
      <c r="E14114" s="13"/>
      <c r="F14114" s="13"/>
    </row>
    <row r="14115" spans="1:6">
      <c r="A14115" s="112"/>
      <c r="B14115" s="12"/>
      <c r="C14115" s="13"/>
      <c r="D14115" s="13"/>
      <c r="E14115" s="13"/>
      <c r="F14115" s="13"/>
    </row>
    <row r="14116" spans="1:6">
      <c r="A14116" s="112"/>
      <c r="B14116" s="12"/>
      <c r="C14116" s="13"/>
      <c r="D14116" s="13"/>
      <c r="E14116" s="13"/>
      <c r="F14116" s="13"/>
    </row>
    <row r="14117" spans="1:6">
      <c r="A14117" s="112"/>
      <c r="B14117" s="12"/>
      <c r="C14117" s="13"/>
      <c r="D14117" s="13"/>
      <c r="E14117" s="13"/>
      <c r="F14117" s="13"/>
    </row>
    <row r="14118" spans="1:6">
      <c r="A14118" s="112"/>
      <c r="B14118" s="12"/>
      <c r="C14118" s="13"/>
      <c r="D14118" s="13"/>
      <c r="E14118" s="13"/>
      <c r="F14118" s="13"/>
    </row>
    <row r="14119" spans="1:6">
      <c r="A14119" s="112"/>
      <c r="B14119" s="12"/>
      <c r="C14119" s="13"/>
      <c r="D14119" s="13"/>
      <c r="E14119" s="13"/>
      <c r="F14119" s="13"/>
    </row>
    <row r="14120" spans="1:6">
      <c r="A14120" s="112"/>
      <c r="B14120" s="12"/>
      <c r="C14120" s="13"/>
      <c r="D14120" s="13"/>
      <c r="E14120" s="13"/>
      <c r="F14120" s="13"/>
    </row>
    <row r="14121" spans="1:6">
      <c r="A14121" s="112"/>
      <c r="B14121" s="12"/>
      <c r="C14121" s="13"/>
      <c r="D14121" s="13"/>
      <c r="E14121" s="13"/>
      <c r="F14121" s="13"/>
    </row>
    <row r="14122" spans="1:6">
      <c r="A14122" s="112"/>
      <c r="B14122" s="12"/>
      <c r="C14122" s="13"/>
      <c r="D14122" s="13"/>
      <c r="E14122" s="13"/>
      <c r="F14122" s="13"/>
    </row>
    <row r="14123" spans="1:6">
      <c r="A14123" s="112"/>
      <c r="B14123" s="12"/>
      <c r="C14123" s="13"/>
      <c r="D14123" s="13"/>
      <c r="E14123" s="13"/>
      <c r="F14123" s="13"/>
    </row>
    <row r="14124" spans="1:6">
      <c r="A14124" s="112"/>
      <c r="B14124" s="12"/>
      <c r="C14124" s="13"/>
      <c r="D14124" s="13"/>
      <c r="E14124" s="13"/>
      <c r="F14124" s="13"/>
    </row>
    <row r="14125" spans="1:6">
      <c r="A14125" s="112"/>
      <c r="B14125" s="12"/>
      <c r="C14125" s="13"/>
      <c r="D14125" s="13"/>
      <c r="E14125" s="13"/>
      <c r="F14125" s="13"/>
    </row>
    <row r="14126" spans="1:6">
      <c r="A14126" s="112"/>
      <c r="B14126" s="12"/>
      <c r="C14126" s="13"/>
      <c r="D14126" s="13"/>
      <c r="E14126" s="13"/>
      <c r="F14126" s="13"/>
    </row>
    <row r="14127" spans="1:6">
      <c r="A14127" s="112"/>
      <c r="B14127" s="12"/>
      <c r="C14127" s="13"/>
      <c r="D14127" s="13"/>
      <c r="E14127" s="13"/>
      <c r="F14127" s="13"/>
    </row>
    <row r="14128" spans="1:6">
      <c r="A14128" s="112"/>
      <c r="B14128" s="12"/>
      <c r="C14128" s="13"/>
      <c r="D14128" s="13"/>
      <c r="E14128" s="13"/>
      <c r="F14128" s="13"/>
    </row>
    <row r="14129" spans="1:6">
      <c r="A14129" s="112"/>
      <c r="B14129" s="12"/>
      <c r="C14129" s="13"/>
      <c r="D14129" s="13"/>
      <c r="E14129" s="13"/>
      <c r="F14129" s="13"/>
    </row>
    <row r="14130" spans="1:6">
      <c r="A14130" s="112"/>
      <c r="B14130" s="12"/>
      <c r="C14130" s="13"/>
      <c r="D14130" s="13"/>
      <c r="E14130" s="13"/>
      <c r="F14130" s="13"/>
    </row>
    <row r="14131" spans="1:6">
      <c r="A14131" s="112"/>
      <c r="B14131" s="12"/>
      <c r="C14131" s="13"/>
      <c r="D14131" s="13"/>
      <c r="E14131" s="13"/>
      <c r="F14131" s="13"/>
    </row>
    <row r="14132" spans="1:6">
      <c r="A14132" s="112"/>
      <c r="B14132" s="12"/>
      <c r="C14132" s="13"/>
      <c r="D14132" s="13"/>
      <c r="E14132" s="13"/>
      <c r="F14132" s="13"/>
    </row>
    <row r="14133" spans="1:6">
      <c r="A14133" s="112"/>
      <c r="B14133" s="12"/>
      <c r="C14133" s="13"/>
      <c r="D14133" s="13"/>
      <c r="E14133" s="13"/>
      <c r="F14133" s="13"/>
    </row>
    <row r="14134" spans="1:6">
      <c r="A14134" s="112"/>
      <c r="B14134" s="12"/>
      <c r="C14134" s="13"/>
      <c r="D14134" s="13"/>
      <c r="E14134" s="13"/>
      <c r="F14134" s="13"/>
    </row>
    <row r="14135" spans="1:6">
      <c r="A14135" s="112"/>
      <c r="B14135" s="12"/>
      <c r="C14135" s="13"/>
      <c r="D14135" s="13"/>
      <c r="E14135" s="13"/>
      <c r="F14135" s="13"/>
    </row>
    <row r="14136" spans="1:6">
      <c r="A14136" s="112"/>
      <c r="B14136" s="12"/>
      <c r="C14136" s="13"/>
      <c r="D14136" s="13"/>
      <c r="E14136" s="13"/>
      <c r="F14136" s="13"/>
    </row>
    <row r="14137" spans="1:6">
      <c r="A14137" s="112"/>
      <c r="B14137" s="12"/>
      <c r="C14137" s="13"/>
      <c r="D14137" s="13"/>
      <c r="E14137" s="13"/>
      <c r="F14137" s="13"/>
    </row>
    <row r="14138" spans="1:6">
      <c r="A14138" s="112"/>
      <c r="B14138" s="12"/>
      <c r="C14138" s="13"/>
      <c r="D14138" s="13"/>
      <c r="E14138" s="13"/>
      <c r="F14138" s="13"/>
    </row>
    <row r="14139" spans="1:6">
      <c r="A14139" s="112"/>
      <c r="B14139" s="12"/>
      <c r="C14139" s="13"/>
      <c r="D14139" s="13"/>
      <c r="E14139" s="13"/>
      <c r="F14139" s="13"/>
    </row>
    <row r="14140" spans="1:6">
      <c r="A14140" s="112"/>
      <c r="B14140" s="12"/>
      <c r="C14140" s="13"/>
      <c r="D14140" s="13"/>
      <c r="E14140" s="13"/>
      <c r="F14140" s="13"/>
    </row>
    <row r="14141" spans="1:6">
      <c r="A14141" s="112"/>
      <c r="B14141" s="12"/>
      <c r="C14141" s="13"/>
      <c r="D14141" s="13"/>
      <c r="E14141" s="13"/>
      <c r="F14141" s="13"/>
    </row>
    <row r="14142" spans="1:6">
      <c r="A14142" s="112"/>
      <c r="B14142" s="12"/>
      <c r="C14142" s="13"/>
      <c r="D14142" s="13"/>
      <c r="E14142" s="13"/>
      <c r="F14142" s="13"/>
    </row>
    <row r="14143" spans="1:6">
      <c r="A14143" s="112"/>
      <c r="B14143" s="12"/>
      <c r="C14143" s="13"/>
      <c r="D14143" s="13"/>
      <c r="E14143" s="13"/>
      <c r="F14143" s="13"/>
    </row>
    <row r="14144" spans="1:6">
      <c r="A14144" s="112"/>
      <c r="B14144" s="12"/>
      <c r="C14144" s="13"/>
      <c r="D14144" s="13"/>
      <c r="E14144" s="13"/>
      <c r="F14144" s="13"/>
    </row>
    <row r="14145" spans="1:6">
      <c r="A14145" s="112"/>
      <c r="B14145" s="12"/>
      <c r="C14145" s="13"/>
      <c r="D14145" s="13"/>
      <c r="E14145" s="13"/>
      <c r="F14145" s="13"/>
    </row>
    <row r="14146" spans="1:6">
      <c r="A14146" s="112"/>
      <c r="B14146" s="12"/>
      <c r="C14146" s="13"/>
      <c r="D14146" s="13"/>
      <c r="E14146" s="13"/>
      <c r="F14146" s="13"/>
    </row>
    <row r="14147" spans="1:6">
      <c r="A14147" s="112"/>
      <c r="B14147" s="12"/>
      <c r="C14147" s="13"/>
      <c r="D14147" s="13"/>
      <c r="E14147" s="13"/>
      <c r="F14147" s="13"/>
    </row>
    <row r="14148" spans="1:6">
      <c r="A14148" s="112"/>
      <c r="B14148" s="12"/>
      <c r="C14148" s="13"/>
      <c r="D14148" s="13"/>
      <c r="E14148" s="13"/>
      <c r="F14148" s="13"/>
    </row>
    <row r="14149" spans="1:6">
      <c r="A14149" s="112"/>
      <c r="B14149" s="12"/>
      <c r="C14149" s="13"/>
      <c r="D14149" s="13"/>
      <c r="E14149" s="13"/>
      <c r="F14149" s="13"/>
    </row>
    <row r="14150" spans="1:6">
      <c r="A14150" s="112"/>
      <c r="B14150" s="12"/>
      <c r="C14150" s="13"/>
      <c r="D14150" s="13"/>
      <c r="E14150" s="13"/>
      <c r="F14150" s="13"/>
    </row>
    <row r="14151" spans="1:6">
      <c r="A14151" s="112"/>
      <c r="B14151" s="12"/>
      <c r="C14151" s="13"/>
      <c r="D14151" s="13"/>
      <c r="E14151" s="13"/>
      <c r="F14151" s="13"/>
    </row>
    <row r="14152" spans="1:6">
      <c r="A14152" s="112"/>
      <c r="B14152" s="12"/>
      <c r="C14152" s="13"/>
      <c r="D14152" s="13"/>
      <c r="E14152" s="13"/>
      <c r="F14152" s="13"/>
    </row>
    <row r="14153" spans="1:6">
      <c r="A14153" s="112"/>
      <c r="B14153" s="12"/>
      <c r="C14153" s="13"/>
      <c r="D14153" s="13"/>
      <c r="E14153" s="13"/>
      <c r="F14153" s="13"/>
    </row>
    <row r="14154" spans="1:6">
      <c r="A14154" s="112"/>
      <c r="B14154" s="12"/>
      <c r="C14154" s="13"/>
      <c r="D14154" s="13"/>
      <c r="E14154" s="13"/>
      <c r="F14154" s="13"/>
    </row>
    <row r="14155" spans="1:6">
      <c r="A14155" s="112"/>
      <c r="B14155" s="12"/>
      <c r="C14155" s="13"/>
      <c r="D14155" s="13"/>
      <c r="E14155" s="13"/>
      <c r="F14155" s="13"/>
    </row>
    <row r="14156" spans="1:6">
      <c r="A14156" s="112"/>
      <c r="B14156" s="12"/>
      <c r="C14156" s="13"/>
      <c r="D14156" s="13"/>
      <c r="E14156" s="13"/>
      <c r="F14156" s="13"/>
    </row>
    <row r="14157" spans="1:6">
      <c r="A14157" s="112"/>
      <c r="B14157" s="12"/>
      <c r="C14157" s="13"/>
      <c r="D14157" s="13"/>
      <c r="E14157" s="13"/>
      <c r="F14157" s="13"/>
    </row>
    <row r="14158" spans="1:6">
      <c r="A14158" s="112"/>
      <c r="B14158" s="12"/>
      <c r="C14158" s="13"/>
      <c r="D14158" s="13"/>
      <c r="E14158" s="13"/>
      <c r="F14158" s="13"/>
    </row>
    <row r="14159" spans="1:6">
      <c r="A14159" s="112"/>
      <c r="B14159" s="12"/>
      <c r="C14159" s="13"/>
      <c r="D14159" s="13"/>
      <c r="E14159" s="13"/>
      <c r="F14159" s="13"/>
    </row>
    <row r="14160" spans="1:6">
      <c r="A14160" s="112"/>
      <c r="B14160" s="12"/>
      <c r="C14160" s="13"/>
      <c r="D14160" s="13"/>
      <c r="E14160" s="13"/>
      <c r="F14160" s="13"/>
    </row>
    <row r="14161" spans="1:6">
      <c r="A14161" s="112"/>
      <c r="B14161" s="12"/>
      <c r="C14161" s="13"/>
      <c r="D14161" s="13"/>
      <c r="E14161" s="13"/>
      <c r="F14161" s="13"/>
    </row>
    <row r="14162" spans="1:6">
      <c r="A14162" s="112"/>
      <c r="B14162" s="12"/>
      <c r="C14162" s="13"/>
      <c r="D14162" s="13"/>
      <c r="E14162" s="13"/>
      <c r="F14162" s="13"/>
    </row>
    <row r="14163" spans="1:6">
      <c r="A14163" s="112"/>
      <c r="B14163" s="12"/>
      <c r="C14163" s="13"/>
      <c r="D14163" s="13"/>
      <c r="E14163" s="13"/>
      <c r="F14163" s="13"/>
    </row>
    <row r="14164" spans="1:6">
      <c r="A14164" s="112"/>
      <c r="B14164" s="12"/>
      <c r="C14164" s="13"/>
      <c r="D14164" s="13"/>
      <c r="E14164" s="13"/>
      <c r="F14164" s="13"/>
    </row>
    <row r="14165" spans="1:6">
      <c r="A14165" s="112"/>
      <c r="B14165" s="12"/>
      <c r="C14165" s="13"/>
      <c r="D14165" s="13"/>
      <c r="E14165" s="13"/>
      <c r="F14165" s="13"/>
    </row>
    <row r="14166" spans="1:6">
      <c r="A14166" s="112"/>
      <c r="B14166" s="12"/>
      <c r="C14166" s="13"/>
      <c r="D14166" s="13"/>
      <c r="E14166" s="13"/>
      <c r="F14166" s="13"/>
    </row>
    <row r="14167" spans="1:6">
      <c r="A14167" s="112"/>
      <c r="B14167" s="12"/>
      <c r="C14167" s="13"/>
      <c r="D14167" s="13"/>
      <c r="E14167" s="13"/>
      <c r="F14167" s="13"/>
    </row>
    <row r="14168" spans="1:6">
      <c r="A14168" s="112"/>
      <c r="B14168" s="12"/>
      <c r="C14168" s="13"/>
      <c r="D14168" s="13"/>
      <c r="E14168" s="13"/>
      <c r="F14168" s="13"/>
    </row>
    <row r="14169" spans="1:6">
      <c r="A14169" s="112"/>
      <c r="B14169" s="12"/>
      <c r="C14169" s="13"/>
      <c r="D14169" s="13"/>
      <c r="E14169" s="13"/>
      <c r="F14169" s="13"/>
    </row>
    <row r="14170" spans="1:6">
      <c r="A14170" s="112"/>
      <c r="B14170" s="12"/>
      <c r="C14170" s="13"/>
      <c r="D14170" s="13"/>
      <c r="E14170" s="13"/>
      <c r="F14170" s="13"/>
    </row>
    <row r="14171" spans="1:6">
      <c r="A14171" s="112"/>
      <c r="B14171" s="12"/>
      <c r="C14171" s="13"/>
      <c r="D14171" s="13"/>
      <c r="E14171" s="13"/>
      <c r="F14171" s="13"/>
    </row>
    <row r="14172" spans="1:6">
      <c r="A14172" s="112"/>
      <c r="B14172" s="12"/>
      <c r="C14172" s="13"/>
      <c r="D14172" s="13"/>
      <c r="E14172" s="13"/>
      <c r="F14172" s="13"/>
    </row>
    <row r="14173" spans="1:6">
      <c r="A14173" s="112"/>
      <c r="B14173" s="12"/>
      <c r="C14173" s="13"/>
      <c r="D14173" s="13"/>
      <c r="E14173" s="13"/>
      <c r="F14173" s="13"/>
    </row>
    <row r="14174" spans="1:6">
      <c r="A14174" s="112"/>
      <c r="B14174" s="12"/>
      <c r="C14174" s="13"/>
      <c r="D14174" s="13"/>
      <c r="E14174" s="13"/>
      <c r="F14174" s="13"/>
    </row>
    <row r="14175" spans="1:6">
      <c r="A14175" s="112"/>
      <c r="B14175" s="12"/>
      <c r="C14175" s="13"/>
      <c r="D14175" s="13"/>
      <c r="E14175" s="13"/>
      <c r="F14175" s="13"/>
    </row>
    <row r="14176" spans="1:6">
      <c r="A14176" s="112"/>
      <c r="B14176" s="12"/>
      <c r="C14176" s="13"/>
      <c r="D14176" s="13"/>
      <c r="E14176" s="13"/>
      <c r="F14176" s="13"/>
    </row>
    <row r="14177" spans="1:6">
      <c r="A14177" s="112"/>
      <c r="B14177" s="12"/>
      <c r="C14177" s="13"/>
      <c r="D14177" s="13"/>
      <c r="E14177" s="13"/>
      <c r="F14177" s="13"/>
    </row>
    <row r="14178" spans="1:6">
      <c r="A14178" s="112"/>
      <c r="B14178" s="12"/>
      <c r="C14178" s="13"/>
      <c r="D14178" s="13"/>
      <c r="E14178" s="13"/>
      <c r="F14178" s="13"/>
    </row>
    <row r="14179" spans="1:6">
      <c r="A14179" s="112"/>
      <c r="B14179" s="12"/>
      <c r="C14179" s="13"/>
      <c r="D14179" s="13"/>
      <c r="E14179" s="13"/>
      <c r="F14179" s="13"/>
    </row>
    <row r="14180" spans="1:6">
      <c r="A14180" s="112"/>
      <c r="B14180" s="12"/>
      <c r="C14180" s="13"/>
      <c r="D14180" s="13"/>
      <c r="E14180" s="13"/>
      <c r="F14180" s="13"/>
    </row>
    <row r="14181" spans="1:6">
      <c r="A14181" s="112"/>
      <c r="B14181" s="12"/>
      <c r="C14181" s="13"/>
      <c r="D14181" s="13"/>
      <c r="E14181" s="13"/>
      <c r="F14181" s="13"/>
    </row>
    <row r="14182" spans="1:6">
      <c r="A14182" s="112"/>
      <c r="B14182" s="12"/>
      <c r="C14182" s="13"/>
      <c r="D14182" s="13"/>
      <c r="E14182" s="13"/>
      <c r="F14182" s="13"/>
    </row>
    <row r="14183" spans="1:6">
      <c r="A14183" s="112"/>
      <c r="B14183" s="12"/>
      <c r="C14183" s="13"/>
      <c r="D14183" s="13"/>
      <c r="E14183" s="13"/>
      <c r="F14183" s="13"/>
    </row>
    <row r="14184" spans="1:6">
      <c r="A14184" s="112"/>
      <c r="B14184" s="12"/>
      <c r="C14184" s="13"/>
      <c r="D14184" s="13"/>
      <c r="E14184" s="13"/>
      <c r="F14184" s="13"/>
    </row>
    <row r="14185" spans="1:6">
      <c r="A14185" s="112"/>
      <c r="B14185" s="12"/>
      <c r="C14185" s="13"/>
      <c r="D14185" s="13"/>
      <c r="E14185" s="13"/>
      <c r="F14185" s="13"/>
    </row>
    <row r="14186" spans="1:6">
      <c r="A14186" s="112"/>
      <c r="B14186" s="12"/>
      <c r="C14186" s="13"/>
      <c r="D14186" s="13"/>
      <c r="E14186" s="13"/>
      <c r="F14186" s="13"/>
    </row>
    <row r="14187" spans="1:6">
      <c r="A14187" s="112"/>
      <c r="B14187" s="12"/>
      <c r="C14187" s="13"/>
      <c r="D14187" s="13"/>
      <c r="E14187" s="13"/>
      <c r="F14187" s="13"/>
    </row>
    <row r="14188" spans="1:6">
      <c r="A14188" s="112"/>
      <c r="B14188" s="12"/>
      <c r="C14188" s="13"/>
      <c r="D14188" s="13"/>
      <c r="E14188" s="13"/>
      <c r="F14188" s="13"/>
    </row>
    <row r="14189" spans="1:6">
      <c r="A14189" s="112"/>
      <c r="B14189" s="12"/>
      <c r="C14189" s="13"/>
      <c r="D14189" s="13"/>
      <c r="E14189" s="13"/>
      <c r="F14189" s="13"/>
    </row>
    <row r="14190" spans="1:6">
      <c r="A14190" s="112"/>
      <c r="B14190" s="12"/>
      <c r="C14190" s="13"/>
      <c r="D14190" s="13"/>
      <c r="E14190" s="13"/>
      <c r="F14190" s="13"/>
    </row>
    <row r="14191" spans="1:6">
      <c r="A14191" s="112"/>
      <c r="B14191" s="12"/>
      <c r="C14191" s="13"/>
      <c r="D14191" s="13"/>
      <c r="E14191" s="13"/>
      <c r="F14191" s="13"/>
    </row>
    <row r="14192" spans="1:6">
      <c r="A14192" s="112"/>
      <c r="B14192" s="12"/>
      <c r="C14192" s="13"/>
      <c r="D14192" s="13"/>
      <c r="E14192" s="13"/>
      <c r="F14192" s="13"/>
    </row>
    <row r="14193" spans="1:6">
      <c r="A14193" s="112"/>
      <c r="B14193" s="12"/>
      <c r="C14193" s="13"/>
      <c r="D14193" s="13"/>
      <c r="E14193" s="13"/>
      <c r="F14193" s="13"/>
    </row>
    <row r="14194" spans="1:6">
      <c r="A14194" s="112"/>
      <c r="B14194" s="12"/>
      <c r="C14194" s="13"/>
      <c r="D14194" s="13"/>
      <c r="E14194" s="13"/>
      <c r="F14194" s="13"/>
    </row>
    <row r="14195" spans="1:6">
      <c r="A14195" s="112"/>
      <c r="B14195" s="12"/>
      <c r="C14195" s="13"/>
      <c r="D14195" s="13"/>
      <c r="E14195" s="13"/>
      <c r="F14195" s="13"/>
    </row>
    <row r="14196" spans="1:6">
      <c r="A14196" s="112"/>
      <c r="B14196" s="12"/>
      <c r="C14196" s="13"/>
      <c r="D14196" s="13"/>
      <c r="E14196" s="13"/>
      <c r="F14196" s="13"/>
    </row>
    <row r="14197" spans="1:6">
      <c r="A14197" s="112"/>
      <c r="B14197" s="12"/>
      <c r="C14197" s="13"/>
      <c r="D14197" s="13"/>
      <c r="E14197" s="13"/>
      <c r="F14197" s="13"/>
    </row>
    <row r="14198" spans="1:6">
      <c r="A14198" s="112"/>
      <c r="B14198" s="12"/>
      <c r="C14198" s="13"/>
      <c r="D14198" s="13"/>
      <c r="E14198" s="13"/>
      <c r="F14198" s="13"/>
    </row>
    <row r="14199" spans="1:6">
      <c r="A14199" s="112"/>
      <c r="B14199" s="12"/>
      <c r="C14199" s="13"/>
      <c r="D14199" s="13"/>
      <c r="E14199" s="13"/>
      <c r="F14199" s="13"/>
    </row>
    <row r="14200" spans="1:6">
      <c r="A14200" s="112"/>
      <c r="B14200" s="12"/>
      <c r="C14200" s="13"/>
      <c r="D14200" s="13"/>
      <c r="E14200" s="13"/>
      <c r="F14200" s="13"/>
    </row>
    <row r="14201" spans="1:6">
      <c r="A14201" s="112"/>
      <c r="B14201" s="12"/>
      <c r="C14201" s="13"/>
      <c r="D14201" s="13"/>
      <c r="E14201" s="13"/>
      <c r="F14201" s="13"/>
    </row>
    <row r="14202" spans="1:6">
      <c r="A14202" s="112"/>
      <c r="B14202" s="12"/>
      <c r="C14202" s="13"/>
      <c r="D14202" s="13"/>
      <c r="E14202" s="13"/>
      <c r="F14202" s="13"/>
    </row>
    <row r="14203" spans="1:6">
      <c r="A14203" s="112"/>
      <c r="B14203" s="12"/>
      <c r="C14203" s="13"/>
      <c r="D14203" s="13"/>
      <c r="E14203" s="13"/>
      <c r="F14203" s="13"/>
    </row>
    <row r="14204" spans="1:6">
      <c r="A14204" s="112"/>
      <c r="B14204" s="12"/>
      <c r="C14204" s="13"/>
      <c r="D14204" s="13"/>
      <c r="E14204" s="13"/>
      <c r="F14204" s="13"/>
    </row>
    <row r="14205" spans="1:6">
      <c r="A14205" s="112"/>
      <c r="B14205" s="12"/>
      <c r="C14205" s="13"/>
      <c r="D14205" s="13"/>
      <c r="E14205" s="13"/>
      <c r="F14205" s="13"/>
    </row>
    <row r="14206" spans="1:6">
      <c r="A14206" s="112"/>
      <c r="B14206" s="12"/>
      <c r="C14206" s="13"/>
      <c r="D14206" s="13"/>
      <c r="E14206" s="13"/>
      <c r="F14206" s="13"/>
    </row>
    <row r="14207" spans="1:6">
      <c r="A14207" s="112"/>
      <c r="B14207" s="12"/>
      <c r="C14207" s="13"/>
      <c r="D14207" s="13"/>
      <c r="E14207" s="13"/>
      <c r="F14207" s="13"/>
    </row>
    <row r="14208" spans="1:6">
      <c r="A14208" s="112"/>
      <c r="B14208" s="12"/>
      <c r="C14208" s="13"/>
      <c r="D14208" s="13"/>
      <c r="E14208" s="13"/>
      <c r="F14208" s="13"/>
    </row>
    <row r="14209" spans="1:6">
      <c r="A14209" s="112"/>
      <c r="B14209" s="12"/>
      <c r="C14209" s="13"/>
      <c r="D14209" s="13"/>
      <c r="E14209" s="13"/>
      <c r="F14209" s="13"/>
    </row>
    <row r="14210" spans="1:6">
      <c r="A14210" s="112"/>
      <c r="B14210" s="12"/>
      <c r="C14210" s="13"/>
      <c r="D14210" s="13"/>
      <c r="E14210" s="13"/>
      <c r="F14210" s="13"/>
    </row>
    <row r="14211" spans="1:6">
      <c r="A14211" s="112"/>
      <c r="B14211" s="12"/>
      <c r="C14211" s="13"/>
      <c r="D14211" s="13"/>
      <c r="E14211" s="13"/>
      <c r="F14211" s="13"/>
    </row>
    <row r="14212" spans="1:6">
      <c r="A14212" s="112"/>
      <c r="B14212" s="12"/>
      <c r="C14212" s="13"/>
      <c r="D14212" s="13"/>
      <c r="E14212" s="13"/>
      <c r="F14212" s="13"/>
    </row>
    <row r="14213" spans="1:6">
      <c r="A14213" s="112"/>
      <c r="B14213" s="12"/>
      <c r="C14213" s="13"/>
      <c r="D14213" s="13"/>
      <c r="E14213" s="13"/>
      <c r="F14213" s="13"/>
    </row>
    <row r="14214" spans="1:6">
      <c r="A14214" s="112"/>
      <c r="B14214" s="12"/>
      <c r="C14214" s="13"/>
      <c r="D14214" s="13"/>
      <c r="E14214" s="13"/>
      <c r="F14214" s="13"/>
    </row>
    <row r="14215" spans="1:6">
      <c r="A14215" s="112"/>
      <c r="B14215" s="12"/>
      <c r="C14215" s="13"/>
      <c r="D14215" s="13"/>
      <c r="E14215" s="13"/>
      <c r="F14215" s="13"/>
    </row>
    <row r="14216" spans="1:6">
      <c r="A14216" s="112"/>
      <c r="B14216" s="12"/>
      <c r="C14216" s="13"/>
      <c r="D14216" s="13"/>
      <c r="E14216" s="13"/>
      <c r="F14216" s="13"/>
    </row>
    <row r="14217" spans="1:6">
      <c r="A14217" s="112"/>
      <c r="B14217" s="12"/>
      <c r="C14217" s="13"/>
      <c r="D14217" s="13"/>
      <c r="E14217" s="13"/>
      <c r="F14217" s="13"/>
    </row>
    <row r="14218" spans="1:6">
      <c r="A14218" s="112"/>
      <c r="B14218" s="12"/>
      <c r="C14218" s="13"/>
      <c r="D14218" s="13"/>
      <c r="E14218" s="13"/>
      <c r="F14218" s="13"/>
    </row>
    <row r="14219" spans="1:6">
      <c r="A14219" s="112"/>
      <c r="B14219" s="12"/>
      <c r="C14219" s="13"/>
      <c r="D14219" s="13"/>
      <c r="E14219" s="13"/>
      <c r="F14219" s="13"/>
    </row>
    <row r="14220" spans="1:6">
      <c r="A14220" s="112"/>
      <c r="B14220" s="12"/>
      <c r="C14220" s="13"/>
      <c r="D14220" s="13"/>
      <c r="E14220" s="13"/>
      <c r="F14220" s="13"/>
    </row>
    <row r="14221" spans="1:6">
      <c r="A14221" s="112"/>
      <c r="B14221" s="12"/>
      <c r="C14221" s="13"/>
      <c r="D14221" s="13"/>
      <c r="E14221" s="13"/>
      <c r="F14221" s="13"/>
    </row>
    <row r="14222" spans="1:6">
      <c r="A14222" s="112"/>
      <c r="B14222" s="12"/>
      <c r="C14222" s="13"/>
      <c r="D14222" s="13"/>
      <c r="E14222" s="13"/>
      <c r="F14222" s="13"/>
    </row>
    <row r="14223" spans="1:6">
      <c r="A14223" s="112"/>
      <c r="B14223" s="12"/>
      <c r="C14223" s="13"/>
      <c r="D14223" s="13"/>
      <c r="E14223" s="13"/>
      <c r="F14223" s="13"/>
    </row>
    <row r="14224" spans="1:6">
      <c r="A14224" s="112"/>
      <c r="B14224" s="12"/>
      <c r="C14224" s="13"/>
      <c r="D14224" s="13"/>
      <c r="E14224" s="13"/>
      <c r="F14224" s="13"/>
    </row>
    <row r="14225" spans="1:6">
      <c r="A14225" s="112"/>
      <c r="B14225" s="12"/>
      <c r="C14225" s="13"/>
      <c r="D14225" s="13"/>
      <c r="E14225" s="13"/>
      <c r="F14225" s="13"/>
    </row>
    <row r="14226" spans="1:6">
      <c r="A14226" s="112"/>
      <c r="B14226" s="12"/>
      <c r="C14226" s="13"/>
      <c r="D14226" s="13"/>
      <c r="E14226" s="13"/>
      <c r="F14226" s="13"/>
    </row>
    <row r="14227" spans="1:6">
      <c r="A14227" s="112"/>
      <c r="B14227" s="12"/>
      <c r="C14227" s="13"/>
      <c r="D14227" s="13"/>
      <c r="E14227" s="13"/>
      <c r="F14227" s="13"/>
    </row>
    <row r="14228" spans="1:6">
      <c r="A14228" s="112"/>
      <c r="B14228" s="12"/>
      <c r="C14228" s="13"/>
      <c r="D14228" s="13"/>
      <c r="E14228" s="13"/>
      <c r="F14228" s="13"/>
    </row>
    <row r="14229" spans="1:6">
      <c r="A14229" s="112"/>
      <c r="B14229" s="12"/>
      <c r="C14229" s="13"/>
      <c r="D14229" s="13"/>
      <c r="E14229" s="13"/>
      <c r="F14229" s="13"/>
    </row>
    <row r="14230" spans="1:6">
      <c r="A14230" s="112"/>
      <c r="B14230" s="12"/>
      <c r="C14230" s="13"/>
      <c r="D14230" s="13"/>
      <c r="E14230" s="13"/>
      <c r="F14230" s="13"/>
    </row>
    <row r="14231" spans="1:6">
      <c r="A14231" s="112"/>
      <c r="B14231" s="12"/>
      <c r="C14231" s="13"/>
      <c r="D14231" s="13"/>
      <c r="E14231" s="13"/>
      <c r="F14231" s="13"/>
    </row>
    <row r="14232" spans="1:6">
      <c r="A14232" s="112"/>
      <c r="B14232" s="12"/>
      <c r="C14232" s="13"/>
      <c r="D14232" s="13"/>
      <c r="E14232" s="13"/>
      <c r="F14232" s="13"/>
    </row>
    <row r="14233" spans="1:6">
      <c r="A14233" s="112"/>
      <c r="B14233" s="12"/>
      <c r="C14233" s="13"/>
      <c r="D14233" s="13"/>
      <c r="E14233" s="13"/>
      <c r="F14233" s="13"/>
    </row>
    <row r="14234" spans="1:6">
      <c r="A14234" s="112"/>
      <c r="B14234" s="12"/>
      <c r="C14234" s="13"/>
      <c r="D14234" s="13"/>
      <c r="E14234" s="13"/>
      <c r="F14234" s="13"/>
    </row>
    <row r="14235" spans="1:6">
      <c r="A14235" s="112"/>
      <c r="B14235" s="12"/>
      <c r="C14235" s="13"/>
      <c r="D14235" s="13"/>
      <c r="E14235" s="13"/>
      <c r="F14235" s="13"/>
    </row>
    <row r="14236" spans="1:6">
      <c r="A14236" s="112"/>
      <c r="B14236" s="12"/>
      <c r="C14236" s="13"/>
      <c r="D14236" s="13"/>
      <c r="E14236" s="13"/>
      <c r="F14236" s="13"/>
    </row>
    <row r="14237" spans="1:6">
      <c r="A14237" s="112"/>
      <c r="B14237" s="12"/>
      <c r="C14237" s="13"/>
      <c r="D14237" s="13"/>
      <c r="E14237" s="13"/>
      <c r="F14237" s="13"/>
    </row>
    <row r="14238" spans="1:6">
      <c r="A14238" s="112"/>
      <c r="B14238" s="12"/>
      <c r="C14238" s="13"/>
      <c r="D14238" s="13"/>
      <c r="E14238" s="13"/>
      <c r="F14238" s="13"/>
    </row>
    <row r="14239" spans="1:6">
      <c r="A14239" s="112"/>
      <c r="B14239" s="12"/>
      <c r="C14239" s="13"/>
      <c r="D14239" s="13"/>
      <c r="E14239" s="13"/>
      <c r="F14239" s="13"/>
    </row>
    <row r="14240" spans="1:6">
      <c r="A14240" s="112"/>
      <c r="B14240" s="12"/>
      <c r="C14240" s="13"/>
      <c r="D14240" s="13"/>
      <c r="E14240" s="13"/>
      <c r="F14240" s="13"/>
    </row>
    <row r="14241" spans="1:6">
      <c r="A14241" s="112"/>
      <c r="B14241" s="12"/>
      <c r="C14241" s="13"/>
      <c r="D14241" s="13"/>
      <c r="E14241" s="13"/>
      <c r="F14241" s="13"/>
    </row>
    <row r="14242" spans="1:6">
      <c r="A14242" s="112"/>
      <c r="B14242" s="12"/>
      <c r="C14242" s="13"/>
      <c r="D14242" s="13"/>
      <c r="E14242" s="13"/>
      <c r="F14242" s="13"/>
    </row>
    <row r="14243" spans="1:6">
      <c r="A14243" s="112"/>
      <c r="B14243" s="12"/>
      <c r="C14243" s="13"/>
      <c r="D14243" s="13"/>
      <c r="E14243" s="13"/>
      <c r="F14243" s="13"/>
    </row>
    <row r="14244" spans="1:6">
      <c r="A14244" s="112"/>
      <c r="B14244" s="12"/>
      <c r="C14244" s="13"/>
      <c r="D14244" s="13"/>
      <c r="E14244" s="13"/>
      <c r="F14244" s="13"/>
    </row>
    <row r="14245" spans="1:6">
      <c r="A14245" s="112"/>
      <c r="B14245" s="12"/>
      <c r="C14245" s="13"/>
      <c r="D14245" s="13"/>
      <c r="E14245" s="13"/>
      <c r="F14245" s="13"/>
    </row>
    <row r="14246" spans="1:6">
      <c r="A14246" s="112"/>
      <c r="B14246" s="12"/>
      <c r="C14246" s="13"/>
      <c r="D14246" s="13"/>
      <c r="E14246" s="13"/>
      <c r="F14246" s="13"/>
    </row>
    <row r="14247" spans="1:6">
      <c r="A14247" s="112"/>
      <c r="B14247" s="12"/>
      <c r="C14247" s="13"/>
      <c r="D14247" s="13"/>
      <c r="E14247" s="13"/>
      <c r="F14247" s="13"/>
    </row>
    <row r="14248" spans="1:6">
      <c r="A14248" s="112"/>
      <c r="B14248" s="12"/>
      <c r="C14248" s="13"/>
      <c r="D14248" s="13"/>
      <c r="E14248" s="13"/>
      <c r="F14248" s="13"/>
    </row>
    <row r="14249" spans="1:6">
      <c r="A14249" s="112"/>
      <c r="B14249" s="12"/>
      <c r="C14249" s="13"/>
      <c r="D14249" s="13"/>
      <c r="E14249" s="13"/>
      <c r="F14249" s="13"/>
    </row>
    <row r="14250" spans="1:6">
      <c r="A14250" s="112"/>
      <c r="B14250" s="12"/>
      <c r="C14250" s="13"/>
      <c r="D14250" s="13"/>
      <c r="E14250" s="13"/>
      <c r="F14250" s="13"/>
    </row>
    <row r="14251" spans="1:6">
      <c r="A14251" s="112"/>
      <c r="B14251" s="12"/>
      <c r="C14251" s="13"/>
      <c r="D14251" s="13"/>
      <c r="E14251" s="13"/>
      <c r="F14251" s="13"/>
    </row>
    <row r="14252" spans="1:6">
      <c r="A14252" s="112"/>
      <c r="B14252" s="12"/>
      <c r="C14252" s="13"/>
      <c r="D14252" s="13"/>
      <c r="E14252" s="13"/>
      <c r="F14252" s="13"/>
    </row>
    <row r="14253" spans="1:6">
      <c r="A14253" s="112"/>
      <c r="B14253" s="12"/>
      <c r="C14253" s="13"/>
      <c r="D14253" s="13"/>
      <c r="E14253" s="13"/>
      <c r="F14253" s="13"/>
    </row>
    <row r="14254" spans="1:6">
      <c r="A14254" s="112"/>
      <c r="B14254" s="12"/>
      <c r="C14254" s="13"/>
      <c r="D14254" s="13"/>
      <c r="E14254" s="13"/>
      <c r="F14254" s="13"/>
    </row>
    <row r="14255" spans="1:6">
      <c r="A14255" s="112"/>
      <c r="B14255" s="12"/>
      <c r="C14255" s="13"/>
      <c r="D14255" s="13"/>
      <c r="E14255" s="13"/>
      <c r="F14255" s="13"/>
    </row>
    <row r="14256" spans="1:6">
      <c r="A14256" s="112"/>
      <c r="B14256" s="12"/>
      <c r="C14256" s="13"/>
      <c r="D14256" s="13"/>
      <c r="E14256" s="13"/>
      <c r="F14256" s="13"/>
    </row>
    <row r="14257" spans="1:6">
      <c r="A14257" s="112"/>
      <c r="B14257" s="12"/>
      <c r="C14257" s="13"/>
      <c r="D14257" s="13"/>
      <c r="E14257" s="13"/>
      <c r="F14257" s="13"/>
    </row>
    <row r="14258" spans="1:6">
      <c r="A14258" s="112"/>
      <c r="B14258" s="12"/>
      <c r="C14258" s="13"/>
      <c r="D14258" s="13"/>
      <c r="E14258" s="13"/>
      <c r="F14258" s="13"/>
    </row>
    <row r="14259" spans="1:6">
      <c r="A14259" s="112"/>
      <c r="B14259" s="12"/>
      <c r="C14259" s="13"/>
      <c r="D14259" s="13"/>
      <c r="E14259" s="13"/>
      <c r="F14259" s="13"/>
    </row>
    <row r="14260" spans="1:6">
      <c r="A14260" s="112"/>
      <c r="B14260" s="12"/>
      <c r="C14260" s="13"/>
      <c r="D14260" s="13"/>
      <c r="E14260" s="13"/>
      <c r="F14260" s="13"/>
    </row>
    <row r="14261" spans="1:6">
      <c r="A14261" s="112"/>
      <c r="B14261" s="12"/>
      <c r="C14261" s="13"/>
      <c r="D14261" s="13"/>
      <c r="E14261" s="13"/>
      <c r="F14261" s="13"/>
    </row>
    <row r="14262" spans="1:6">
      <c r="A14262" s="112"/>
      <c r="B14262" s="12"/>
      <c r="C14262" s="13"/>
      <c r="D14262" s="13"/>
      <c r="E14262" s="13"/>
      <c r="F14262" s="13"/>
    </row>
    <row r="14263" spans="1:6">
      <c r="A14263" s="112"/>
      <c r="B14263" s="12"/>
      <c r="C14263" s="13"/>
      <c r="D14263" s="13"/>
      <c r="E14263" s="13"/>
      <c r="F14263" s="13"/>
    </row>
    <row r="14264" spans="1:6">
      <c r="A14264" s="112"/>
      <c r="B14264" s="12"/>
      <c r="C14264" s="13"/>
      <c r="D14264" s="13"/>
      <c r="E14264" s="13"/>
      <c r="F14264" s="13"/>
    </row>
    <row r="14265" spans="1:6">
      <c r="A14265" s="112"/>
      <c r="B14265" s="12"/>
      <c r="C14265" s="13"/>
      <c r="D14265" s="13"/>
      <c r="E14265" s="13"/>
      <c r="F14265" s="13"/>
    </row>
    <row r="14266" spans="1:6">
      <c r="A14266" s="112"/>
      <c r="B14266" s="12"/>
      <c r="C14266" s="13"/>
      <c r="D14266" s="13"/>
      <c r="E14266" s="13"/>
      <c r="F14266" s="13"/>
    </row>
    <row r="14267" spans="1:6">
      <c r="A14267" s="112"/>
      <c r="B14267" s="12"/>
      <c r="C14267" s="13"/>
      <c r="D14267" s="13"/>
      <c r="E14267" s="13"/>
      <c r="F14267" s="13"/>
    </row>
    <row r="14268" spans="1:6">
      <c r="A14268" s="112"/>
      <c r="B14268" s="12"/>
      <c r="C14268" s="13"/>
      <c r="D14268" s="13"/>
      <c r="E14268" s="13"/>
      <c r="F14268" s="13"/>
    </row>
    <row r="14269" spans="1:6">
      <c r="A14269" s="112"/>
      <c r="B14269" s="12"/>
      <c r="C14269" s="13"/>
      <c r="D14269" s="13"/>
      <c r="E14269" s="13"/>
      <c r="F14269" s="13"/>
    </row>
    <row r="14270" spans="1:6">
      <c r="A14270" s="112"/>
      <c r="B14270" s="12"/>
      <c r="C14270" s="13"/>
      <c r="D14270" s="13"/>
      <c r="E14270" s="13"/>
      <c r="F14270" s="13"/>
    </row>
    <row r="14271" spans="1:6">
      <c r="A14271" s="112"/>
      <c r="B14271" s="12"/>
      <c r="C14271" s="13"/>
      <c r="D14271" s="13"/>
      <c r="E14271" s="13"/>
      <c r="F14271" s="13"/>
    </row>
    <row r="14272" spans="1:6">
      <c r="A14272" s="112"/>
      <c r="B14272" s="12"/>
      <c r="C14272" s="13"/>
      <c r="D14272" s="13"/>
      <c r="E14272" s="13"/>
      <c r="F14272" s="13"/>
    </row>
    <row r="14273" spans="1:6">
      <c r="A14273" s="112"/>
      <c r="B14273" s="12"/>
      <c r="C14273" s="13"/>
      <c r="D14273" s="13"/>
      <c r="E14273" s="13"/>
      <c r="F14273" s="13"/>
    </row>
    <row r="14274" spans="1:6">
      <c r="A14274" s="112"/>
      <c r="B14274" s="12"/>
      <c r="C14274" s="13"/>
      <c r="D14274" s="13"/>
      <c r="E14274" s="13"/>
      <c r="F14274" s="13"/>
    </row>
    <row r="14275" spans="1:6">
      <c r="A14275" s="112"/>
      <c r="B14275" s="12"/>
      <c r="C14275" s="13"/>
      <c r="D14275" s="13"/>
      <c r="E14275" s="13"/>
      <c r="F14275" s="13"/>
    </row>
    <row r="14276" spans="1:6">
      <c r="A14276" s="112"/>
      <c r="B14276" s="12"/>
      <c r="C14276" s="13"/>
      <c r="D14276" s="13"/>
      <c r="E14276" s="13"/>
      <c r="F14276" s="13"/>
    </row>
    <row r="14277" spans="1:6">
      <c r="A14277" s="112"/>
      <c r="B14277" s="12"/>
      <c r="C14277" s="13"/>
      <c r="D14277" s="13"/>
      <c r="E14277" s="13"/>
      <c r="F14277" s="13"/>
    </row>
    <row r="14278" spans="1:6">
      <c r="A14278" s="112"/>
      <c r="B14278" s="12"/>
      <c r="C14278" s="13"/>
      <c r="D14278" s="13"/>
      <c r="E14278" s="13"/>
      <c r="F14278" s="13"/>
    </row>
    <row r="14279" spans="1:6">
      <c r="A14279" s="112"/>
      <c r="B14279" s="12"/>
      <c r="C14279" s="13"/>
      <c r="D14279" s="13"/>
      <c r="E14279" s="13"/>
      <c r="F14279" s="13"/>
    </row>
    <row r="14280" spans="1:6">
      <c r="A14280" s="112"/>
      <c r="B14280" s="12"/>
      <c r="C14280" s="13"/>
      <c r="D14280" s="13"/>
      <c r="E14280" s="13"/>
      <c r="F14280" s="13"/>
    </row>
    <row r="14281" spans="1:6">
      <c r="A14281" s="112"/>
      <c r="B14281" s="12"/>
      <c r="C14281" s="13"/>
      <c r="D14281" s="13"/>
      <c r="E14281" s="13"/>
      <c r="F14281" s="13"/>
    </row>
    <row r="14282" spans="1:6">
      <c r="A14282" s="112"/>
      <c r="B14282" s="12"/>
      <c r="C14282" s="13"/>
      <c r="D14282" s="13"/>
      <c r="E14282" s="13"/>
      <c r="F14282" s="13"/>
    </row>
    <row r="14283" spans="1:6">
      <c r="A14283" s="112"/>
      <c r="B14283" s="12"/>
      <c r="C14283" s="13"/>
      <c r="D14283" s="13"/>
      <c r="E14283" s="13"/>
      <c r="F14283" s="13"/>
    </row>
    <row r="14284" spans="1:6">
      <c r="A14284" s="112"/>
      <c r="B14284" s="12"/>
      <c r="C14284" s="13"/>
      <c r="D14284" s="13"/>
      <c r="E14284" s="13"/>
      <c r="F14284" s="13"/>
    </row>
    <row r="14285" spans="1:6">
      <c r="A14285" s="112"/>
      <c r="B14285" s="12"/>
      <c r="C14285" s="13"/>
      <c r="D14285" s="13"/>
      <c r="E14285" s="13"/>
      <c r="F14285" s="13"/>
    </row>
    <row r="14286" spans="1:6">
      <c r="A14286" s="112"/>
      <c r="B14286" s="12"/>
      <c r="C14286" s="13"/>
      <c r="D14286" s="13"/>
      <c r="E14286" s="13"/>
      <c r="F14286" s="13"/>
    </row>
    <row r="14287" spans="1:6">
      <c r="A14287" s="112"/>
      <c r="B14287" s="12"/>
      <c r="C14287" s="13"/>
      <c r="D14287" s="13"/>
      <c r="E14287" s="13"/>
      <c r="F14287" s="13"/>
    </row>
    <row r="14288" spans="1:6">
      <c r="A14288" s="112"/>
      <c r="B14288" s="12"/>
      <c r="C14288" s="13"/>
      <c r="D14288" s="13"/>
      <c r="E14288" s="13"/>
      <c r="F14288" s="13"/>
    </row>
    <row r="14289" spans="1:6">
      <c r="A14289" s="112"/>
      <c r="B14289" s="12"/>
      <c r="C14289" s="13"/>
      <c r="D14289" s="13"/>
      <c r="E14289" s="13"/>
      <c r="F14289" s="13"/>
    </row>
    <row r="14290" spans="1:6">
      <c r="A14290" s="112"/>
      <c r="B14290" s="12"/>
      <c r="C14290" s="13"/>
      <c r="D14290" s="13"/>
      <c r="E14290" s="13"/>
      <c r="F14290" s="13"/>
    </row>
    <row r="14291" spans="1:6">
      <c r="A14291" s="112"/>
      <c r="B14291" s="12"/>
      <c r="C14291" s="13"/>
      <c r="D14291" s="13"/>
      <c r="E14291" s="13"/>
      <c r="F14291" s="13"/>
    </row>
    <row r="14292" spans="1:6">
      <c r="A14292" s="112"/>
      <c r="B14292" s="12"/>
      <c r="C14292" s="13"/>
      <c r="D14292" s="13"/>
      <c r="E14292" s="13"/>
      <c r="F14292" s="13"/>
    </row>
    <row r="14293" spans="1:6">
      <c r="A14293" s="112"/>
      <c r="B14293" s="12"/>
      <c r="C14293" s="13"/>
      <c r="D14293" s="13"/>
      <c r="E14293" s="13"/>
      <c r="F14293" s="13"/>
    </row>
    <row r="14294" spans="1:6">
      <c r="A14294" s="112"/>
      <c r="B14294" s="12"/>
      <c r="C14294" s="13"/>
      <c r="D14294" s="13"/>
      <c r="E14294" s="13"/>
      <c r="F14294" s="13"/>
    </row>
    <row r="14295" spans="1:6">
      <c r="A14295" s="112"/>
      <c r="B14295" s="12"/>
      <c r="C14295" s="13"/>
      <c r="D14295" s="13"/>
      <c r="E14295" s="13"/>
      <c r="F14295" s="13"/>
    </row>
    <row r="14296" spans="1:6">
      <c r="A14296" s="112"/>
      <c r="B14296" s="12"/>
      <c r="C14296" s="13"/>
      <c r="D14296" s="13"/>
      <c r="E14296" s="13"/>
      <c r="F14296" s="13"/>
    </row>
    <row r="14297" spans="1:6">
      <c r="A14297" s="112"/>
      <c r="B14297" s="12"/>
      <c r="C14297" s="13"/>
      <c r="D14297" s="13"/>
      <c r="E14297" s="13"/>
      <c r="F14297" s="13"/>
    </row>
    <row r="14298" spans="1:6">
      <c r="A14298" s="112"/>
      <c r="B14298" s="12"/>
      <c r="C14298" s="13"/>
      <c r="D14298" s="13"/>
      <c r="E14298" s="13"/>
      <c r="F14298" s="13"/>
    </row>
    <row r="14299" spans="1:6">
      <c r="A14299" s="112"/>
      <c r="B14299" s="12"/>
      <c r="C14299" s="13"/>
      <c r="D14299" s="13"/>
      <c r="E14299" s="13"/>
      <c r="F14299" s="13"/>
    </row>
    <row r="14300" spans="1:6">
      <c r="A14300" s="112"/>
      <c r="B14300" s="12"/>
      <c r="C14300" s="13"/>
      <c r="D14300" s="13"/>
      <c r="E14300" s="13"/>
      <c r="F14300" s="13"/>
    </row>
    <row r="14301" spans="1:6">
      <c r="A14301" s="112"/>
      <c r="B14301" s="12"/>
      <c r="C14301" s="13"/>
      <c r="D14301" s="13"/>
      <c r="E14301" s="13"/>
      <c r="F14301" s="13"/>
    </row>
    <row r="14302" spans="1:6">
      <c r="A14302" s="112"/>
      <c r="B14302" s="12"/>
      <c r="C14302" s="13"/>
      <c r="D14302" s="13"/>
      <c r="E14302" s="13"/>
      <c r="F14302" s="13"/>
    </row>
    <row r="14303" spans="1:6">
      <c r="A14303" s="112"/>
      <c r="B14303" s="12"/>
      <c r="C14303" s="13"/>
      <c r="D14303" s="13"/>
      <c r="E14303" s="13"/>
      <c r="F14303" s="13"/>
    </row>
    <row r="14304" spans="1:6">
      <c r="A14304" s="112"/>
      <c r="B14304" s="12"/>
      <c r="C14304" s="13"/>
      <c r="D14304" s="13"/>
      <c r="E14304" s="13"/>
      <c r="F14304" s="13"/>
    </row>
    <row r="14305" spans="1:6">
      <c r="A14305" s="112"/>
      <c r="B14305" s="12"/>
      <c r="C14305" s="13"/>
      <c r="D14305" s="13"/>
      <c r="E14305" s="13"/>
      <c r="F14305" s="13"/>
    </row>
    <row r="14306" spans="1:6">
      <c r="A14306" s="112"/>
      <c r="B14306" s="12"/>
      <c r="C14306" s="13"/>
      <c r="D14306" s="13"/>
      <c r="E14306" s="13"/>
      <c r="F14306" s="13"/>
    </row>
    <row r="14307" spans="1:6">
      <c r="A14307" s="112"/>
      <c r="B14307" s="12"/>
      <c r="C14307" s="13"/>
      <c r="D14307" s="13"/>
      <c r="E14307" s="13"/>
      <c r="F14307" s="13"/>
    </row>
    <row r="14308" spans="1:6">
      <c r="A14308" s="112"/>
      <c r="B14308" s="12"/>
      <c r="C14308" s="13"/>
      <c r="D14308" s="13"/>
      <c r="E14308" s="13"/>
      <c r="F14308" s="13"/>
    </row>
    <row r="14309" spans="1:6">
      <c r="A14309" s="112"/>
      <c r="B14309" s="12"/>
      <c r="C14309" s="13"/>
      <c r="D14309" s="13"/>
      <c r="E14309" s="13"/>
      <c r="F14309" s="13"/>
    </row>
    <row r="14310" spans="1:6">
      <c r="A14310" s="112"/>
      <c r="B14310" s="12"/>
      <c r="C14310" s="13"/>
      <c r="D14310" s="13"/>
      <c r="E14310" s="13"/>
      <c r="F14310" s="13"/>
    </row>
    <row r="14311" spans="1:6">
      <c r="A14311" s="112"/>
      <c r="B14311" s="12"/>
      <c r="C14311" s="13"/>
      <c r="D14311" s="13"/>
      <c r="E14311" s="13"/>
      <c r="F14311" s="13"/>
    </row>
    <row r="14312" spans="1:6">
      <c r="A14312" s="112"/>
      <c r="B14312" s="12"/>
      <c r="C14312" s="13"/>
      <c r="D14312" s="13"/>
      <c r="E14312" s="13"/>
      <c r="F14312" s="13"/>
    </row>
    <row r="14313" spans="1:6">
      <c r="A14313" s="112"/>
      <c r="B14313" s="12"/>
      <c r="C14313" s="13"/>
      <c r="D14313" s="13"/>
      <c r="E14313" s="13"/>
      <c r="F14313" s="13"/>
    </row>
    <row r="14314" spans="1:6">
      <c r="A14314" s="112"/>
      <c r="B14314" s="12"/>
      <c r="C14314" s="13"/>
      <c r="D14314" s="13"/>
      <c r="E14314" s="13"/>
      <c r="F14314" s="13"/>
    </row>
    <row r="14315" spans="1:6">
      <c r="A14315" s="112"/>
      <c r="B14315" s="12"/>
      <c r="C14315" s="13"/>
      <c r="D14315" s="13"/>
      <c r="E14315" s="13"/>
      <c r="F14315" s="13"/>
    </row>
    <row r="14316" spans="1:6">
      <c r="A14316" s="112"/>
      <c r="B14316" s="12"/>
      <c r="C14316" s="13"/>
      <c r="D14316" s="13"/>
      <c r="E14316" s="13"/>
      <c r="F14316" s="13"/>
    </row>
    <row r="14317" spans="1:6">
      <c r="A14317" s="112"/>
      <c r="B14317" s="12"/>
      <c r="C14317" s="13"/>
      <c r="D14317" s="13"/>
      <c r="E14317" s="13"/>
      <c r="F14317" s="13"/>
    </row>
    <row r="14318" spans="1:6">
      <c r="A14318" s="112"/>
      <c r="B14318" s="12"/>
      <c r="C14318" s="13"/>
      <c r="D14318" s="13"/>
      <c r="E14318" s="13"/>
      <c r="F14318" s="13"/>
    </row>
    <row r="14319" spans="1:6">
      <c r="A14319" s="112"/>
      <c r="B14319" s="12"/>
      <c r="C14319" s="13"/>
      <c r="D14319" s="13"/>
      <c r="E14319" s="13"/>
      <c r="F14319" s="13"/>
    </row>
    <row r="14320" spans="1:6">
      <c r="A14320" s="112"/>
      <c r="B14320" s="12"/>
      <c r="C14320" s="13"/>
      <c r="D14320" s="13"/>
      <c r="E14320" s="13"/>
      <c r="F14320" s="13"/>
    </row>
    <row r="14321" spans="1:6">
      <c r="A14321" s="112"/>
      <c r="B14321" s="12"/>
      <c r="C14321" s="13"/>
      <c r="D14321" s="13"/>
      <c r="E14321" s="13"/>
      <c r="F14321" s="13"/>
    </row>
    <row r="14322" spans="1:6">
      <c r="A14322" s="112"/>
      <c r="B14322" s="12"/>
      <c r="C14322" s="13"/>
      <c r="D14322" s="13"/>
      <c r="E14322" s="13"/>
      <c r="F14322" s="13"/>
    </row>
    <row r="14323" spans="1:6">
      <c r="A14323" s="112"/>
      <c r="B14323" s="12"/>
      <c r="C14323" s="13"/>
      <c r="D14323" s="13"/>
      <c r="E14323" s="13"/>
      <c r="F14323" s="13"/>
    </row>
    <row r="14324" spans="1:6">
      <c r="A14324" s="112"/>
      <c r="B14324" s="12"/>
      <c r="C14324" s="13"/>
      <c r="D14324" s="13"/>
      <c r="E14324" s="13"/>
      <c r="F14324" s="13"/>
    </row>
    <row r="14325" spans="1:6">
      <c r="A14325" s="112"/>
      <c r="B14325" s="12"/>
      <c r="C14325" s="13"/>
      <c r="D14325" s="13"/>
      <c r="E14325" s="13"/>
      <c r="F14325" s="13"/>
    </row>
    <row r="14326" spans="1:6">
      <c r="A14326" s="112"/>
      <c r="B14326" s="12"/>
      <c r="C14326" s="13"/>
      <c r="D14326" s="13"/>
      <c r="E14326" s="13"/>
      <c r="F14326" s="13"/>
    </row>
    <row r="14327" spans="1:6">
      <c r="A14327" s="112"/>
      <c r="B14327" s="12"/>
      <c r="C14327" s="13"/>
      <c r="D14327" s="13"/>
      <c r="E14327" s="13"/>
      <c r="F14327" s="13"/>
    </row>
    <row r="14328" spans="1:6">
      <c r="A14328" s="112"/>
      <c r="B14328" s="12"/>
      <c r="C14328" s="13"/>
      <c r="D14328" s="13"/>
      <c r="E14328" s="13"/>
      <c r="F14328" s="13"/>
    </row>
    <row r="14329" spans="1:6">
      <c r="A14329" s="112"/>
      <c r="B14329" s="12"/>
      <c r="C14329" s="13"/>
      <c r="D14329" s="13"/>
      <c r="E14329" s="13"/>
      <c r="F14329" s="13"/>
    </row>
    <row r="14330" spans="1:6">
      <c r="A14330" s="112"/>
      <c r="B14330" s="12"/>
      <c r="C14330" s="13"/>
      <c r="D14330" s="13"/>
      <c r="E14330" s="13"/>
      <c r="F14330" s="13"/>
    </row>
    <row r="14331" spans="1:6">
      <c r="A14331" s="112"/>
      <c r="B14331" s="12"/>
      <c r="C14331" s="13"/>
      <c r="D14331" s="13"/>
      <c r="E14331" s="13"/>
      <c r="F14331" s="13"/>
    </row>
    <row r="14332" spans="1:6">
      <c r="A14332" s="112"/>
      <c r="B14332" s="12"/>
      <c r="C14332" s="13"/>
      <c r="D14332" s="13"/>
      <c r="E14332" s="13"/>
      <c r="F14332" s="13"/>
    </row>
    <row r="14333" spans="1:6">
      <c r="A14333" s="112"/>
      <c r="B14333" s="12"/>
      <c r="C14333" s="13"/>
      <c r="D14333" s="13"/>
      <c r="E14333" s="13"/>
      <c r="F14333" s="13"/>
    </row>
    <row r="14334" spans="1:6">
      <c r="A14334" s="112"/>
      <c r="B14334" s="12"/>
      <c r="C14334" s="13"/>
      <c r="D14334" s="13"/>
      <c r="E14334" s="13"/>
      <c r="F14334" s="13"/>
    </row>
    <row r="14335" spans="1:6">
      <c r="A14335" s="112"/>
      <c r="B14335" s="12"/>
      <c r="C14335" s="13"/>
      <c r="D14335" s="13"/>
      <c r="E14335" s="13"/>
      <c r="F14335" s="13"/>
    </row>
    <row r="14336" spans="1:6">
      <c r="A14336" s="112"/>
      <c r="B14336" s="12"/>
      <c r="C14336" s="13"/>
      <c r="D14336" s="13"/>
      <c r="E14336" s="13"/>
      <c r="F14336" s="13"/>
    </row>
    <row r="14337" spans="1:6">
      <c r="A14337" s="112"/>
      <c r="B14337" s="12"/>
      <c r="C14337" s="13"/>
      <c r="D14337" s="13"/>
      <c r="E14337" s="13"/>
      <c r="F14337" s="13"/>
    </row>
    <row r="14338" spans="1:6">
      <c r="A14338" s="112"/>
      <c r="B14338" s="12"/>
      <c r="C14338" s="13"/>
      <c r="D14338" s="13"/>
      <c r="E14338" s="13"/>
      <c r="F14338" s="13"/>
    </row>
    <row r="14339" spans="1:6">
      <c r="A14339" s="112"/>
      <c r="B14339" s="12"/>
      <c r="C14339" s="13"/>
      <c r="D14339" s="13"/>
      <c r="E14339" s="13"/>
      <c r="F14339" s="13"/>
    </row>
    <row r="14340" spans="1:6">
      <c r="A14340" s="112"/>
      <c r="B14340" s="12"/>
      <c r="C14340" s="13"/>
      <c r="D14340" s="13"/>
      <c r="E14340" s="13"/>
      <c r="F14340" s="13"/>
    </row>
    <row r="14341" spans="1:6">
      <c r="A14341" s="112"/>
      <c r="B14341" s="12"/>
      <c r="C14341" s="13"/>
      <c r="D14341" s="13"/>
      <c r="E14341" s="13"/>
      <c r="F14341" s="13"/>
    </row>
    <row r="14342" spans="1:6">
      <c r="A14342" s="112"/>
      <c r="B14342" s="12"/>
      <c r="C14342" s="13"/>
      <c r="D14342" s="13"/>
      <c r="E14342" s="13"/>
      <c r="F14342" s="13"/>
    </row>
    <row r="14343" spans="1:6">
      <c r="A14343" s="112"/>
      <c r="B14343" s="12"/>
      <c r="C14343" s="13"/>
      <c r="D14343" s="13"/>
      <c r="E14343" s="13"/>
      <c r="F14343" s="13"/>
    </row>
    <row r="14344" spans="1:6">
      <c r="A14344" s="112"/>
      <c r="B14344" s="12"/>
      <c r="C14344" s="13"/>
      <c r="D14344" s="13"/>
      <c r="E14344" s="13"/>
      <c r="F14344" s="13"/>
    </row>
    <row r="14345" spans="1:6">
      <c r="A14345" s="112"/>
      <c r="B14345" s="12"/>
      <c r="C14345" s="13"/>
      <c r="D14345" s="13"/>
      <c r="E14345" s="13"/>
      <c r="F14345" s="13"/>
    </row>
    <row r="14346" spans="1:6">
      <c r="A14346" s="112"/>
      <c r="B14346" s="12"/>
      <c r="C14346" s="13"/>
      <c r="D14346" s="13"/>
      <c r="E14346" s="13"/>
      <c r="F14346" s="13"/>
    </row>
    <row r="14347" spans="1:6">
      <c r="A14347" s="112"/>
      <c r="B14347" s="12"/>
      <c r="C14347" s="13"/>
      <c r="D14347" s="13"/>
      <c r="E14347" s="13"/>
      <c r="F14347" s="13"/>
    </row>
    <row r="14348" spans="1:6">
      <c r="A14348" s="112"/>
      <c r="B14348" s="12"/>
      <c r="C14348" s="13"/>
      <c r="D14348" s="13"/>
      <c r="E14348" s="13"/>
      <c r="F14348" s="13"/>
    </row>
    <row r="14349" spans="1:6">
      <c r="A14349" s="112"/>
      <c r="B14349" s="12"/>
      <c r="C14349" s="13"/>
      <c r="D14349" s="13"/>
      <c r="E14349" s="13"/>
      <c r="F14349" s="13"/>
    </row>
    <row r="14350" spans="1:6">
      <c r="A14350" s="112"/>
      <c r="B14350" s="12"/>
      <c r="C14350" s="13"/>
      <c r="D14350" s="13"/>
      <c r="E14350" s="13"/>
      <c r="F14350" s="13"/>
    </row>
    <row r="14351" spans="1:6">
      <c r="A14351" s="112"/>
      <c r="B14351" s="12"/>
      <c r="C14351" s="13"/>
      <c r="D14351" s="13"/>
      <c r="E14351" s="13"/>
      <c r="F14351" s="13"/>
    </row>
    <row r="14352" spans="1:6">
      <c r="A14352" s="112"/>
      <c r="B14352" s="12"/>
      <c r="C14352" s="13"/>
      <c r="D14352" s="13"/>
      <c r="E14352" s="13"/>
      <c r="F14352" s="13"/>
    </row>
    <row r="14353" spans="1:6">
      <c r="A14353" s="112"/>
      <c r="B14353" s="12"/>
      <c r="C14353" s="13"/>
      <c r="D14353" s="13"/>
      <c r="E14353" s="13"/>
      <c r="F14353" s="13"/>
    </row>
    <row r="14354" spans="1:6">
      <c r="A14354" s="112"/>
      <c r="B14354" s="12"/>
      <c r="C14354" s="13"/>
      <c r="D14354" s="13"/>
      <c r="E14354" s="13"/>
      <c r="F14354" s="13"/>
    </row>
    <row r="14355" spans="1:6">
      <c r="A14355" s="112"/>
      <c r="B14355" s="12"/>
      <c r="C14355" s="13"/>
      <c r="D14355" s="13"/>
      <c r="E14355" s="13"/>
      <c r="F14355" s="13"/>
    </row>
    <row r="14356" spans="1:6">
      <c r="A14356" s="112"/>
      <c r="B14356" s="12"/>
      <c r="C14356" s="13"/>
      <c r="D14356" s="13"/>
      <c r="E14356" s="13"/>
      <c r="F14356" s="13"/>
    </row>
    <row r="14357" spans="1:6">
      <c r="A14357" s="112"/>
      <c r="B14357" s="12"/>
      <c r="C14357" s="13"/>
      <c r="D14357" s="13"/>
      <c r="E14357" s="13"/>
      <c r="F14357" s="13"/>
    </row>
    <row r="14358" spans="1:6">
      <c r="A14358" s="112"/>
      <c r="B14358" s="12"/>
      <c r="C14358" s="13"/>
      <c r="D14358" s="13"/>
      <c r="E14358" s="13"/>
      <c r="F14358" s="13"/>
    </row>
    <row r="14359" spans="1:6">
      <c r="A14359" s="112"/>
      <c r="B14359" s="12"/>
      <c r="C14359" s="13"/>
      <c r="D14359" s="13"/>
      <c r="E14359" s="13"/>
      <c r="F14359" s="13"/>
    </row>
    <row r="14360" spans="1:6">
      <c r="A14360" s="112"/>
      <c r="B14360" s="12"/>
      <c r="C14360" s="13"/>
      <c r="D14360" s="13"/>
      <c r="E14360" s="13"/>
      <c r="F14360" s="13"/>
    </row>
    <row r="14361" spans="1:6">
      <c r="A14361" s="112"/>
      <c r="B14361" s="12"/>
      <c r="C14361" s="13"/>
      <c r="D14361" s="13"/>
      <c r="E14361" s="13"/>
      <c r="F14361" s="13"/>
    </row>
    <row r="14362" spans="1:6">
      <c r="A14362" s="112"/>
      <c r="B14362" s="12"/>
      <c r="C14362" s="13"/>
      <c r="D14362" s="13"/>
      <c r="E14362" s="13"/>
      <c r="F14362" s="13"/>
    </row>
    <row r="14363" spans="1:6">
      <c r="A14363" s="112"/>
      <c r="B14363" s="12"/>
      <c r="C14363" s="13"/>
      <c r="D14363" s="13"/>
      <c r="E14363" s="13"/>
      <c r="F14363" s="13"/>
    </row>
    <row r="14364" spans="1:6">
      <c r="A14364" s="112"/>
      <c r="B14364" s="12"/>
      <c r="C14364" s="13"/>
      <c r="D14364" s="13"/>
      <c r="E14364" s="13"/>
      <c r="F14364" s="13"/>
    </row>
    <row r="14365" spans="1:6">
      <c r="A14365" s="112"/>
      <c r="B14365" s="12"/>
      <c r="C14365" s="13"/>
      <c r="D14365" s="13"/>
      <c r="E14365" s="13"/>
      <c r="F14365" s="13"/>
    </row>
    <row r="14366" spans="1:6">
      <c r="A14366" s="112"/>
      <c r="B14366" s="12"/>
      <c r="C14366" s="13"/>
      <c r="D14366" s="13"/>
      <c r="E14366" s="13"/>
      <c r="F14366" s="13"/>
    </row>
    <row r="14367" spans="1:6">
      <c r="A14367" s="112"/>
      <c r="B14367" s="12"/>
      <c r="C14367" s="13"/>
      <c r="D14367" s="13"/>
      <c r="E14367" s="13"/>
      <c r="F14367" s="13"/>
    </row>
    <row r="14368" spans="1:6">
      <c r="A14368" s="112"/>
      <c r="B14368" s="12"/>
      <c r="C14368" s="13"/>
      <c r="D14368" s="13"/>
      <c r="E14368" s="13"/>
      <c r="F14368" s="13"/>
    </row>
    <row r="14369" spans="1:6">
      <c r="A14369" s="112"/>
      <c r="B14369" s="12"/>
      <c r="C14369" s="13"/>
      <c r="D14369" s="13"/>
      <c r="E14369" s="13"/>
      <c r="F14369" s="13"/>
    </row>
    <row r="14370" spans="1:6">
      <c r="A14370" s="112"/>
      <c r="B14370" s="12"/>
      <c r="C14370" s="13"/>
      <c r="D14370" s="13"/>
      <c r="E14370" s="13"/>
      <c r="F14370" s="13"/>
    </row>
    <row r="14371" spans="1:6">
      <c r="A14371" s="112"/>
      <c r="B14371" s="12"/>
      <c r="C14371" s="13"/>
      <c r="D14371" s="13"/>
      <c r="E14371" s="13"/>
      <c r="F14371" s="13"/>
    </row>
    <row r="14372" spans="1:6">
      <c r="A14372" s="112"/>
      <c r="B14372" s="12"/>
      <c r="C14372" s="13"/>
      <c r="D14372" s="13"/>
      <c r="E14372" s="13"/>
      <c r="F14372" s="13"/>
    </row>
    <row r="14373" spans="1:6">
      <c r="A14373" s="112"/>
      <c r="B14373" s="12"/>
      <c r="C14373" s="13"/>
      <c r="D14373" s="13"/>
      <c r="E14373" s="13"/>
      <c r="F14373" s="13"/>
    </row>
    <row r="14374" spans="1:6">
      <c r="A14374" s="112"/>
      <c r="B14374" s="12"/>
      <c r="C14374" s="13"/>
      <c r="D14374" s="13"/>
      <c r="E14374" s="13"/>
      <c r="F14374" s="13"/>
    </row>
    <row r="14375" spans="1:6">
      <c r="A14375" s="112"/>
      <c r="B14375" s="12"/>
      <c r="C14375" s="13"/>
      <c r="D14375" s="13"/>
      <c r="E14375" s="13"/>
      <c r="F14375" s="13"/>
    </row>
    <row r="14376" spans="1:6">
      <c r="A14376" s="112"/>
      <c r="B14376" s="12"/>
      <c r="C14376" s="13"/>
      <c r="D14376" s="13"/>
      <c r="E14376" s="13"/>
      <c r="F14376" s="13"/>
    </row>
    <row r="14377" spans="1:6">
      <c r="A14377" s="112"/>
      <c r="B14377" s="12"/>
      <c r="C14377" s="13"/>
      <c r="D14377" s="13"/>
      <c r="E14377" s="13"/>
      <c r="F14377" s="13"/>
    </row>
    <row r="14378" spans="1:6">
      <c r="A14378" s="112"/>
      <c r="B14378" s="12"/>
      <c r="C14378" s="13"/>
      <c r="D14378" s="13"/>
      <c r="E14378" s="13"/>
      <c r="F14378" s="13"/>
    </row>
    <row r="14379" spans="1:6">
      <c r="A14379" s="112"/>
      <c r="B14379" s="12"/>
      <c r="C14379" s="13"/>
      <c r="D14379" s="13"/>
      <c r="E14379" s="13"/>
      <c r="F14379" s="13"/>
    </row>
    <row r="14380" spans="1:6">
      <c r="A14380" s="112"/>
      <c r="B14380" s="12"/>
      <c r="C14380" s="13"/>
      <c r="D14380" s="13"/>
      <c r="E14380" s="13"/>
      <c r="F14380" s="13"/>
    </row>
    <row r="14381" spans="1:6">
      <c r="A14381" s="112"/>
      <c r="B14381" s="12"/>
      <c r="C14381" s="13"/>
      <c r="D14381" s="13"/>
      <c r="E14381" s="13"/>
      <c r="F14381" s="13"/>
    </row>
    <row r="14382" spans="1:6">
      <c r="A14382" s="112"/>
      <c r="B14382" s="12"/>
      <c r="C14382" s="13"/>
      <c r="D14382" s="13"/>
      <c r="E14382" s="13"/>
      <c r="F14382" s="13"/>
    </row>
    <row r="14383" spans="1:6">
      <c r="A14383" s="112"/>
      <c r="B14383" s="12"/>
      <c r="C14383" s="13"/>
      <c r="D14383" s="13"/>
      <c r="E14383" s="13"/>
      <c r="F14383" s="13"/>
    </row>
    <row r="14384" spans="1:6">
      <c r="A14384" s="112"/>
      <c r="B14384" s="12"/>
      <c r="C14384" s="13"/>
      <c r="D14384" s="13"/>
      <c r="E14384" s="13"/>
      <c r="F14384" s="13"/>
    </row>
    <row r="14385" spans="1:6">
      <c r="A14385" s="112"/>
      <c r="B14385" s="12"/>
      <c r="C14385" s="13"/>
      <c r="D14385" s="13"/>
      <c r="E14385" s="13"/>
      <c r="F14385" s="13"/>
    </row>
    <row r="14386" spans="1:6">
      <c r="A14386" s="112"/>
      <c r="B14386" s="12"/>
      <c r="C14386" s="13"/>
      <c r="D14386" s="13"/>
      <c r="E14386" s="13"/>
      <c r="F14386" s="13"/>
    </row>
    <row r="14387" spans="1:6">
      <c r="A14387" s="112"/>
      <c r="B14387" s="12"/>
      <c r="C14387" s="13"/>
      <c r="D14387" s="13"/>
      <c r="E14387" s="13"/>
      <c r="F14387" s="13"/>
    </row>
    <row r="14388" spans="1:6">
      <c r="A14388" s="112"/>
      <c r="B14388" s="12"/>
      <c r="C14388" s="13"/>
      <c r="D14388" s="13"/>
      <c r="E14388" s="13"/>
      <c r="F14388" s="13"/>
    </row>
    <row r="14389" spans="1:6">
      <c r="A14389" s="112"/>
      <c r="B14389" s="12"/>
      <c r="C14389" s="13"/>
      <c r="D14389" s="13"/>
      <c r="E14389" s="13"/>
      <c r="F14389" s="13"/>
    </row>
    <row r="14390" spans="1:6">
      <c r="A14390" s="112"/>
      <c r="B14390" s="12"/>
      <c r="C14390" s="13"/>
      <c r="D14390" s="13"/>
      <c r="E14390" s="13"/>
      <c r="F14390" s="13"/>
    </row>
    <row r="14391" spans="1:6">
      <c r="A14391" s="112"/>
      <c r="B14391" s="12"/>
      <c r="C14391" s="13"/>
      <c r="D14391" s="13"/>
      <c r="E14391" s="13"/>
      <c r="F14391" s="13"/>
    </row>
    <row r="14392" spans="1:6">
      <c r="A14392" s="112"/>
      <c r="B14392" s="12"/>
      <c r="C14392" s="13"/>
      <c r="D14392" s="13"/>
      <c r="E14392" s="13"/>
      <c r="F14392" s="13"/>
    </row>
    <row r="14393" spans="1:6">
      <c r="A14393" s="112"/>
      <c r="B14393" s="12"/>
      <c r="C14393" s="13"/>
      <c r="D14393" s="13"/>
      <c r="E14393" s="13"/>
      <c r="F14393" s="13"/>
    </row>
    <row r="14394" spans="1:6">
      <c r="A14394" s="112"/>
      <c r="B14394" s="12"/>
      <c r="C14394" s="13"/>
      <c r="D14394" s="13"/>
      <c r="E14394" s="13"/>
      <c r="F14394" s="13"/>
    </row>
    <row r="14395" spans="1:6">
      <c r="A14395" s="112"/>
      <c r="B14395" s="12"/>
      <c r="C14395" s="13"/>
      <c r="D14395" s="13"/>
      <c r="E14395" s="13"/>
      <c r="F14395" s="13"/>
    </row>
    <row r="14396" spans="1:6">
      <c r="A14396" s="112"/>
      <c r="B14396" s="12"/>
      <c r="C14396" s="13"/>
      <c r="D14396" s="13"/>
      <c r="E14396" s="13"/>
      <c r="F14396" s="13"/>
    </row>
    <row r="14397" spans="1:6">
      <c r="A14397" s="112"/>
      <c r="B14397" s="12"/>
      <c r="C14397" s="13"/>
      <c r="D14397" s="13"/>
      <c r="E14397" s="13"/>
      <c r="F14397" s="13"/>
    </row>
    <row r="14398" spans="1:6">
      <c r="A14398" s="112"/>
      <c r="B14398" s="12"/>
      <c r="C14398" s="13"/>
      <c r="D14398" s="13"/>
      <c r="E14398" s="13"/>
      <c r="F14398" s="13"/>
    </row>
    <row r="14399" spans="1:6">
      <c r="A14399" s="112"/>
      <c r="B14399" s="12"/>
      <c r="C14399" s="13"/>
      <c r="D14399" s="13"/>
      <c r="E14399" s="13"/>
      <c r="F14399" s="13"/>
    </row>
    <row r="14400" spans="1:6">
      <c r="A14400" s="112"/>
      <c r="B14400" s="12"/>
      <c r="C14400" s="13"/>
      <c r="D14400" s="13"/>
      <c r="E14400" s="13"/>
      <c r="F14400" s="13"/>
    </row>
    <row r="14401" spans="1:6">
      <c r="A14401" s="112"/>
      <c r="B14401" s="12"/>
      <c r="C14401" s="13"/>
      <c r="D14401" s="13"/>
      <c r="E14401" s="13"/>
      <c r="F14401" s="13"/>
    </row>
    <row r="14402" spans="1:6">
      <c r="A14402" s="112"/>
      <c r="B14402" s="12"/>
      <c r="C14402" s="13"/>
      <c r="D14402" s="13"/>
      <c r="E14402" s="13"/>
      <c r="F14402" s="13"/>
    </row>
    <row r="14403" spans="1:6">
      <c r="A14403" s="112"/>
      <c r="B14403" s="12"/>
      <c r="C14403" s="13"/>
      <c r="D14403" s="13"/>
      <c r="E14403" s="13"/>
      <c r="F14403" s="13"/>
    </row>
    <row r="14404" spans="1:6">
      <c r="A14404" s="112"/>
      <c r="B14404" s="12"/>
      <c r="C14404" s="13"/>
      <c r="D14404" s="13"/>
      <c r="E14404" s="13"/>
      <c r="F14404" s="13"/>
    </row>
    <row r="14405" spans="1:6">
      <c r="A14405" s="112"/>
      <c r="B14405" s="12"/>
      <c r="C14405" s="13"/>
      <c r="D14405" s="13"/>
      <c r="E14405" s="13"/>
      <c r="F14405" s="13"/>
    </row>
    <row r="14406" spans="1:6">
      <c r="A14406" s="112"/>
      <c r="B14406" s="12"/>
      <c r="C14406" s="13"/>
      <c r="D14406" s="13"/>
      <c r="E14406" s="13"/>
      <c r="F14406" s="13"/>
    </row>
    <row r="14407" spans="1:6">
      <c r="A14407" s="112"/>
      <c r="B14407" s="12"/>
      <c r="C14407" s="13"/>
      <c r="D14407" s="13"/>
      <c r="E14407" s="13"/>
      <c r="F14407" s="13"/>
    </row>
    <row r="14408" spans="1:6">
      <c r="A14408" s="112"/>
      <c r="B14408" s="12"/>
      <c r="C14408" s="13"/>
      <c r="D14408" s="13"/>
      <c r="E14408" s="13"/>
      <c r="F14408" s="13"/>
    </row>
    <row r="14409" spans="1:6">
      <c r="A14409" s="112"/>
      <c r="B14409" s="12"/>
      <c r="C14409" s="13"/>
      <c r="D14409" s="13"/>
      <c r="E14409" s="13"/>
      <c r="F14409" s="13"/>
    </row>
    <row r="14410" spans="1:6">
      <c r="A14410" s="112"/>
      <c r="B14410" s="12"/>
      <c r="C14410" s="13"/>
      <c r="D14410" s="13"/>
      <c r="E14410" s="13"/>
      <c r="F14410" s="13"/>
    </row>
    <row r="14411" spans="1:6">
      <c r="A14411" s="112"/>
      <c r="B14411" s="12"/>
      <c r="C14411" s="13"/>
      <c r="D14411" s="13"/>
      <c r="E14411" s="13"/>
      <c r="F14411" s="13"/>
    </row>
    <row r="14412" spans="1:6">
      <c r="A14412" s="112"/>
      <c r="B14412" s="12"/>
      <c r="C14412" s="13"/>
      <c r="D14412" s="13"/>
      <c r="E14412" s="13"/>
      <c r="F14412" s="13"/>
    </row>
    <row r="14413" spans="1:6">
      <c r="A14413" s="112"/>
      <c r="B14413" s="12"/>
      <c r="C14413" s="13"/>
      <c r="D14413" s="13"/>
      <c r="E14413" s="13"/>
      <c r="F14413" s="13"/>
    </row>
    <row r="14414" spans="1:6">
      <c r="A14414" s="112"/>
      <c r="B14414" s="12"/>
      <c r="C14414" s="13"/>
      <c r="D14414" s="13"/>
      <c r="E14414" s="13"/>
      <c r="F14414" s="13"/>
    </row>
    <row r="14415" spans="1:6">
      <c r="A14415" s="112"/>
      <c r="B14415" s="12"/>
      <c r="C14415" s="13"/>
      <c r="D14415" s="13"/>
      <c r="E14415" s="13"/>
      <c r="F14415" s="13"/>
    </row>
    <row r="14416" spans="1:6">
      <c r="A14416" s="112"/>
      <c r="B14416" s="12"/>
      <c r="C14416" s="13"/>
      <c r="D14416" s="13"/>
      <c r="E14416" s="13"/>
      <c r="F14416" s="13"/>
    </row>
    <row r="14417" spans="1:6">
      <c r="A14417" s="112"/>
      <c r="B14417" s="12"/>
      <c r="C14417" s="13"/>
      <c r="D14417" s="13"/>
      <c r="E14417" s="13"/>
      <c r="F14417" s="13"/>
    </row>
    <row r="14418" spans="1:6">
      <c r="A14418" s="112"/>
      <c r="B14418" s="12"/>
      <c r="C14418" s="13"/>
      <c r="D14418" s="13"/>
      <c r="E14418" s="13"/>
      <c r="F14418" s="13"/>
    </row>
    <row r="14419" spans="1:6">
      <c r="A14419" s="112"/>
      <c r="B14419" s="12"/>
      <c r="C14419" s="13"/>
      <c r="D14419" s="13"/>
      <c r="E14419" s="13"/>
      <c r="F14419" s="13"/>
    </row>
    <row r="14420" spans="1:6">
      <c r="A14420" s="112"/>
      <c r="B14420" s="12"/>
      <c r="C14420" s="13"/>
      <c r="D14420" s="13"/>
      <c r="E14420" s="13"/>
      <c r="F14420" s="13"/>
    </row>
    <row r="14421" spans="1:6">
      <c r="A14421" s="112"/>
      <c r="B14421" s="12"/>
      <c r="C14421" s="13"/>
      <c r="D14421" s="13"/>
      <c r="E14421" s="13"/>
      <c r="F14421" s="13"/>
    </row>
    <row r="14422" spans="1:6">
      <c r="A14422" s="112"/>
      <c r="B14422" s="12"/>
      <c r="C14422" s="13"/>
      <c r="D14422" s="13"/>
      <c r="E14422" s="13"/>
      <c r="F14422" s="13"/>
    </row>
    <row r="14423" spans="1:6">
      <c r="A14423" s="112"/>
      <c r="B14423" s="12"/>
      <c r="C14423" s="13"/>
      <c r="D14423" s="13"/>
      <c r="E14423" s="13"/>
      <c r="F14423" s="13"/>
    </row>
    <row r="14424" spans="1:6">
      <c r="A14424" s="112"/>
      <c r="B14424" s="12"/>
      <c r="C14424" s="13"/>
      <c r="D14424" s="13"/>
      <c r="E14424" s="13"/>
      <c r="F14424" s="13"/>
    </row>
    <row r="14425" spans="1:6">
      <c r="A14425" s="112"/>
      <c r="B14425" s="12"/>
      <c r="C14425" s="13"/>
      <c r="D14425" s="13"/>
      <c r="E14425" s="13"/>
      <c r="F14425" s="13"/>
    </row>
    <row r="14426" spans="1:6">
      <c r="A14426" s="112"/>
      <c r="B14426" s="12"/>
      <c r="C14426" s="13"/>
      <c r="D14426" s="13"/>
      <c r="E14426" s="13"/>
      <c r="F14426" s="13"/>
    </row>
    <row r="14427" spans="1:6">
      <c r="A14427" s="112"/>
      <c r="B14427" s="12"/>
      <c r="C14427" s="13"/>
      <c r="D14427" s="13"/>
      <c r="E14427" s="13"/>
      <c r="F14427" s="13"/>
    </row>
    <row r="14428" spans="1:6">
      <c r="A14428" s="112"/>
      <c r="B14428" s="12"/>
      <c r="C14428" s="13"/>
      <c r="D14428" s="13"/>
      <c r="E14428" s="13"/>
      <c r="F14428" s="13"/>
    </row>
    <row r="14429" spans="1:6">
      <c r="A14429" s="112"/>
      <c r="B14429" s="12"/>
      <c r="C14429" s="13"/>
      <c r="D14429" s="13"/>
      <c r="E14429" s="13"/>
      <c r="F14429" s="13"/>
    </row>
    <row r="14430" spans="1:6">
      <c r="A14430" s="112"/>
      <c r="B14430" s="12"/>
      <c r="C14430" s="13"/>
      <c r="D14430" s="13"/>
      <c r="E14430" s="13"/>
      <c r="F14430" s="13"/>
    </row>
    <row r="14431" spans="1:6">
      <c r="A14431" s="112"/>
      <c r="B14431" s="12"/>
      <c r="C14431" s="13"/>
      <c r="D14431" s="13"/>
      <c r="E14431" s="13"/>
      <c r="F14431" s="13"/>
    </row>
    <row r="14432" spans="1:6">
      <c r="A14432" s="112"/>
      <c r="B14432" s="12"/>
      <c r="C14432" s="13"/>
      <c r="D14432" s="13"/>
      <c r="E14432" s="13"/>
      <c r="F14432" s="13"/>
    </row>
    <row r="14433" spans="1:6">
      <c r="A14433" s="112"/>
      <c r="B14433" s="12"/>
      <c r="C14433" s="13"/>
      <c r="D14433" s="13"/>
      <c r="E14433" s="13"/>
      <c r="F14433" s="13"/>
    </row>
    <row r="14434" spans="1:6">
      <c r="A14434" s="112"/>
      <c r="B14434" s="12"/>
      <c r="C14434" s="13"/>
      <c r="D14434" s="13"/>
      <c r="E14434" s="13"/>
      <c r="F14434" s="13"/>
    </row>
    <row r="14435" spans="1:6">
      <c r="A14435" s="112"/>
      <c r="B14435" s="12"/>
      <c r="C14435" s="13"/>
      <c r="D14435" s="13"/>
      <c r="E14435" s="13"/>
      <c r="F14435" s="13"/>
    </row>
    <row r="14436" spans="1:6">
      <c r="A14436" s="112"/>
      <c r="B14436" s="12"/>
      <c r="C14436" s="13"/>
      <c r="D14436" s="13"/>
      <c r="E14436" s="13"/>
      <c r="F14436" s="13"/>
    </row>
    <row r="14437" spans="1:6">
      <c r="A14437" s="112"/>
      <c r="B14437" s="12"/>
      <c r="C14437" s="13"/>
      <c r="D14437" s="13"/>
      <c r="E14437" s="13"/>
      <c r="F14437" s="13"/>
    </row>
    <row r="14438" spans="1:6">
      <c r="A14438" s="112"/>
      <c r="B14438" s="12"/>
      <c r="C14438" s="13"/>
      <c r="D14438" s="13"/>
      <c r="E14438" s="13"/>
      <c r="F14438" s="13"/>
    </row>
    <row r="14439" spans="1:6">
      <c r="A14439" s="112"/>
      <c r="B14439" s="12"/>
      <c r="C14439" s="13"/>
      <c r="D14439" s="13"/>
      <c r="E14439" s="13"/>
      <c r="F14439" s="13"/>
    </row>
    <row r="14440" spans="1:6">
      <c r="A14440" s="112"/>
      <c r="B14440" s="12"/>
      <c r="C14440" s="13"/>
      <c r="D14440" s="13"/>
      <c r="E14440" s="13"/>
      <c r="F14440" s="13"/>
    </row>
    <row r="14441" spans="1:6">
      <c r="A14441" s="112"/>
      <c r="B14441" s="12"/>
      <c r="C14441" s="13"/>
      <c r="D14441" s="13"/>
      <c r="E14441" s="13"/>
      <c r="F14441" s="13"/>
    </row>
    <row r="14442" spans="1:6">
      <c r="A14442" s="112"/>
      <c r="B14442" s="12"/>
      <c r="C14442" s="13"/>
      <c r="D14442" s="13"/>
      <c r="E14442" s="13"/>
      <c r="F14442" s="13"/>
    </row>
    <row r="14443" spans="1:6">
      <c r="A14443" s="112"/>
      <c r="B14443" s="12"/>
      <c r="C14443" s="13"/>
      <c r="D14443" s="13"/>
      <c r="E14443" s="13"/>
      <c r="F14443" s="13"/>
    </row>
    <row r="14444" spans="1:6">
      <c r="A14444" s="112"/>
      <c r="B14444" s="12"/>
      <c r="C14444" s="13"/>
      <c r="D14444" s="13"/>
      <c r="E14444" s="13"/>
      <c r="F14444" s="13"/>
    </row>
    <row r="14445" spans="1:6">
      <c r="A14445" s="112"/>
      <c r="B14445" s="12"/>
      <c r="C14445" s="13"/>
      <c r="D14445" s="13"/>
      <c r="E14445" s="13"/>
      <c r="F14445" s="13"/>
    </row>
    <row r="14446" spans="1:6">
      <c r="A14446" s="112"/>
      <c r="B14446" s="12"/>
      <c r="C14446" s="13"/>
      <c r="D14446" s="13"/>
      <c r="E14446" s="13"/>
      <c r="F14446" s="13"/>
    </row>
    <row r="14447" spans="1:6">
      <c r="A14447" s="112"/>
      <c r="B14447" s="12"/>
      <c r="C14447" s="13"/>
      <c r="D14447" s="13"/>
      <c r="E14447" s="13"/>
      <c r="F14447" s="13"/>
    </row>
    <row r="14448" spans="1:6">
      <c r="A14448" s="112"/>
      <c r="B14448" s="12"/>
      <c r="C14448" s="13"/>
      <c r="D14448" s="13"/>
      <c r="E14448" s="13"/>
      <c r="F14448" s="13"/>
    </row>
    <row r="14449" spans="1:6">
      <c r="A14449" s="112"/>
      <c r="B14449" s="12"/>
      <c r="C14449" s="13"/>
      <c r="D14449" s="13"/>
      <c r="E14449" s="13"/>
      <c r="F14449" s="13"/>
    </row>
    <row r="14450" spans="1:6">
      <c r="A14450" s="112"/>
      <c r="B14450" s="12"/>
      <c r="C14450" s="13"/>
      <c r="D14450" s="13"/>
      <c r="E14450" s="13"/>
      <c r="F14450" s="13"/>
    </row>
    <row r="14451" spans="1:6">
      <c r="A14451" s="112"/>
      <c r="B14451" s="12"/>
      <c r="C14451" s="13"/>
      <c r="D14451" s="13"/>
      <c r="E14451" s="13"/>
      <c r="F14451" s="13"/>
    </row>
    <row r="14452" spans="1:6">
      <c r="A14452" s="112"/>
      <c r="B14452" s="12"/>
      <c r="C14452" s="13"/>
      <c r="D14452" s="13"/>
      <c r="E14452" s="13"/>
      <c r="F14452" s="13"/>
    </row>
    <row r="14453" spans="1:6">
      <c r="A14453" s="112"/>
      <c r="B14453" s="12"/>
      <c r="C14453" s="13"/>
      <c r="D14453" s="13"/>
      <c r="E14453" s="13"/>
      <c r="F14453" s="13"/>
    </row>
    <row r="14454" spans="1:6">
      <c r="A14454" s="112"/>
      <c r="B14454" s="12"/>
      <c r="C14454" s="13"/>
      <c r="D14454" s="13"/>
      <c r="E14454" s="13"/>
      <c r="F14454" s="13"/>
    </row>
    <row r="14455" spans="1:6">
      <c r="A14455" s="112"/>
      <c r="B14455" s="12"/>
      <c r="C14455" s="13"/>
      <c r="D14455" s="13"/>
      <c r="E14455" s="13"/>
      <c r="F14455" s="13"/>
    </row>
    <row r="14456" spans="1:6">
      <c r="A14456" s="112"/>
      <c r="B14456" s="12"/>
      <c r="C14456" s="13"/>
      <c r="D14456" s="13"/>
      <c r="E14456" s="13"/>
      <c r="F14456" s="13"/>
    </row>
    <row r="14457" spans="1:6">
      <c r="A14457" s="112"/>
      <c r="B14457" s="12"/>
      <c r="C14457" s="13"/>
      <c r="D14457" s="13"/>
      <c r="E14457" s="13"/>
      <c r="F14457" s="13"/>
    </row>
    <row r="14458" spans="1:6">
      <c r="A14458" s="112"/>
      <c r="B14458" s="12"/>
      <c r="C14458" s="13"/>
      <c r="D14458" s="13"/>
      <c r="E14458" s="13"/>
      <c r="F14458" s="13"/>
    </row>
    <row r="14459" spans="1:6">
      <c r="A14459" s="112"/>
      <c r="B14459" s="12"/>
      <c r="C14459" s="13"/>
      <c r="D14459" s="13"/>
      <c r="E14459" s="13"/>
      <c r="F14459" s="13"/>
    </row>
    <row r="14460" spans="1:6">
      <c r="A14460" s="112"/>
      <c r="B14460" s="12"/>
      <c r="C14460" s="13"/>
      <c r="D14460" s="13"/>
      <c r="E14460" s="13"/>
      <c r="F14460" s="13"/>
    </row>
    <row r="14461" spans="1:6">
      <c r="A14461" s="112"/>
      <c r="B14461" s="12"/>
      <c r="C14461" s="13"/>
      <c r="D14461" s="13"/>
      <c r="E14461" s="13"/>
      <c r="F14461" s="13"/>
    </row>
    <row r="14462" spans="1:6">
      <c r="A14462" s="112"/>
      <c r="B14462" s="12"/>
      <c r="C14462" s="13"/>
      <c r="D14462" s="13"/>
      <c r="E14462" s="13"/>
      <c r="F14462" s="13"/>
    </row>
    <row r="14463" spans="1:6">
      <c r="A14463" s="112"/>
      <c r="B14463" s="12"/>
      <c r="C14463" s="13"/>
      <c r="D14463" s="13"/>
      <c r="E14463" s="13"/>
      <c r="F14463" s="13"/>
    </row>
    <row r="14464" spans="1:6">
      <c r="A14464" s="112"/>
      <c r="B14464" s="12"/>
      <c r="C14464" s="13"/>
      <c r="D14464" s="13"/>
      <c r="E14464" s="13"/>
      <c r="F14464" s="13"/>
    </row>
    <row r="14465" spans="1:6">
      <c r="A14465" s="112"/>
      <c r="B14465" s="12"/>
      <c r="C14465" s="13"/>
      <c r="D14465" s="13"/>
      <c r="E14465" s="13"/>
      <c r="F14465" s="13"/>
    </row>
    <row r="14466" spans="1:6">
      <c r="A14466" s="112"/>
      <c r="B14466" s="12"/>
      <c r="C14466" s="13"/>
      <c r="D14466" s="13"/>
      <c r="E14466" s="13"/>
      <c r="F14466" s="13"/>
    </row>
    <row r="14467" spans="1:6">
      <c r="A14467" s="112"/>
      <c r="B14467" s="12"/>
      <c r="C14467" s="13"/>
      <c r="D14467" s="13"/>
      <c r="E14467" s="13"/>
      <c r="F14467" s="13"/>
    </row>
    <row r="14468" spans="1:6">
      <c r="A14468" s="112"/>
      <c r="B14468" s="12"/>
      <c r="C14468" s="13"/>
      <c r="D14468" s="13"/>
      <c r="E14468" s="13"/>
      <c r="F14468" s="13"/>
    </row>
    <row r="14469" spans="1:6">
      <c r="A14469" s="112"/>
      <c r="B14469" s="12"/>
      <c r="C14469" s="13"/>
      <c r="D14469" s="13"/>
      <c r="E14469" s="13"/>
      <c r="F14469" s="13"/>
    </row>
    <row r="14470" spans="1:6">
      <c r="A14470" s="112"/>
      <c r="B14470" s="12"/>
      <c r="C14470" s="13"/>
      <c r="D14470" s="13"/>
      <c r="E14470" s="13"/>
      <c r="F14470" s="13"/>
    </row>
    <row r="14471" spans="1:6">
      <c r="A14471" s="112"/>
      <c r="B14471" s="12"/>
      <c r="C14471" s="13"/>
      <c r="D14471" s="13"/>
      <c r="E14471" s="13"/>
      <c r="F14471" s="13"/>
    </row>
    <row r="14472" spans="1:6">
      <c r="A14472" s="112"/>
      <c r="B14472" s="12"/>
      <c r="C14472" s="13"/>
      <c r="D14472" s="13"/>
      <c r="E14472" s="13"/>
      <c r="F14472" s="13"/>
    </row>
    <row r="14473" spans="1:6">
      <c r="A14473" s="112"/>
      <c r="B14473" s="12"/>
      <c r="C14473" s="13"/>
      <c r="D14473" s="13"/>
      <c r="E14473" s="13"/>
      <c r="F14473" s="13"/>
    </row>
    <row r="14474" spans="1:6">
      <c r="A14474" s="112"/>
      <c r="B14474" s="12"/>
      <c r="C14474" s="13"/>
      <c r="D14474" s="13"/>
      <c r="E14474" s="13"/>
      <c r="F14474" s="13"/>
    </row>
    <row r="14475" spans="1:6">
      <c r="A14475" s="112"/>
      <c r="B14475" s="12"/>
      <c r="C14475" s="13"/>
      <c r="D14475" s="13"/>
      <c r="E14475" s="13"/>
      <c r="F14475" s="13"/>
    </row>
    <row r="14476" spans="1:6">
      <c r="A14476" s="112"/>
      <c r="B14476" s="12"/>
      <c r="C14476" s="13"/>
      <c r="D14476" s="13"/>
      <c r="E14476" s="13"/>
      <c r="F14476" s="13"/>
    </row>
    <row r="14477" spans="1:6">
      <c r="A14477" s="112"/>
      <c r="B14477" s="12"/>
      <c r="C14477" s="13"/>
      <c r="D14477" s="13"/>
      <c r="E14477" s="13"/>
      <c r="F14477" s="13"/>
    </row>
    <row r="14478" spans="1:6">
      <c r="A14478" s="112"/>
      <c r="B14478" s="12"/>
      <c r="C14478" s="13"/>
      <c r="D14478" s="13"/>
      <c r="E14478" s="13"/>
      <c r="F14478" s="13"/>
    </row>
    <row r="14479" spans="1:6">
      <c r="A14479" s="112"/>
      <c r="B14479" s="12"/>
      <c r="C14479" s="13"/>
      <c r="D14479" s="13"/>
      <c r="E14479" s="13"/>
      <c r="F14479" s="13"/>
    </row>
    <row r="14480" spans="1:6">
      <c r="A14480" s="112"/>
      <c r="B14480" s="12"/>
      <c r="C14480" s="13"/>
      <c r="D14480" s="13"/>
      <c r="E14480" s="13"/>
      <c r="F14480" s="13"/>
    </row>
    <row r="14481" spans="1:6">
      <c r="A14481" s="112"/>
      <c r="B14481" s="12"/>
      <c r="C14481" s="13"/>
      <c r="D14481" s="13"/>
      <c r="E14481" s="13"/>
      <c r="F14481" s="13"/>
    </row>
    <row r="14482" spans="1:6">
      <c r="A14482" s="112"/>
      <c r="B14482" s="12"/>
      <c r="C14482" s="13"/>
      <c r="D14482" s="13"/>
      <c r="E14482" s="13"/>
      <c r="F14482" s="13"/>
    </row>
    <row r="14483" spans="1:6">
      <c r="A14483" s="112"/>
      <c r="B14483" s="12"/>
      <c r="C14483" s="13"/>
      <c r="D14483" s="13"/>
      <c r="E14483" s="13"/>
      <c r="F14483" s="13"/>
    </row>
    <row r="14484" spans="1:6">
      <c r="A14484" s="112"/>
      <c r="B14484" s="12"/>
      <c r="C14484" s="13"/>
      <c r="D14484" s="13"/>
      <c r="E14484" s="13"/>
      <c r="F14484" s="13"/>
    </row>
    <row r="14485" spans="1:6">
      <c r="A14485" s="112"/>
      <c r="B14485" s="12"/>
      <c r="C14485" s="13"/>
      <c r="D14485" s="13"/>
      <c r="E14485" s="13"/>
      <c r="F14485" s="13"/>
    </row>
    <row r="14486" spans="1:6">
      <c r="A14486" s="112"/>
      <c r="B14486" s="12"/>
      <c r="C14486" s="13"/>
      <c r="D14486" s="13"/>
      <c r="E14486" s="13"/>
      <c r="F14486" s="13"/>
    </row>
    <row r="14487" spans="1:6">
      <c r="A14487" s="112"/>
      <c r="B14487" s="12"/>
      <c r="C14487" s="13"/>
      <c r="D14487" s="13"/>
      <c r="E14487" s="13"/>
      <c r="F14487" s="13"/>
    </row>
    <row r="14488" spans="1:6">
      <c r="A14488" s="112"/>
      <c r="B14488" s="12"/>
      <c r="C14488" s="13"/>
      <c r="D14488" s="13"/>
      <c r="E14488" s="13"/>
      <c r="F14488" s="13"/>
    </row>
    <row r="14489" spans="1:6">
      <c r="A14489" s="112"/>
      <c r="B14489" s="12"/>
      <c r="C14489" s="13"/>
      <c r="D14489" s="13"/>
      <c r="E14489" s="13"/>
      <c r="F14489" s="13"/>
    </row>
    <row r="14490" spans="1:6">
      <c r="A14490" s="112"/>
      <c r="B14490" s="12"/>
      <c r="C14490" s="13"/>
      <c r="D14490" s="13"/>
      <c r="E14490" s="13"/>
      <c r="F14490" s="13"/>
    </row>
    <row r="14491" spans="1:6">
      <c r="A14491" s="112"/>
      <c r="B14491" s="12"/>
      <c r="C14491" s="13"/>
      <c r="D14491" s="13"/>
      <c r="E14491" s="13"/>
      <c r="F14491" s="13"/>
    </row>
    <row r="14492" spans="1:6">
      <c r="A14492" s="112"/>
      <c r="B14492" s="12"/>
      <c r="C14492" s="13"/>
      <c r="D14492" s="13"/>
      <c r="E14492" s="13"/>
      <c r="F14492" s="13"/>
    </row>
    <row r="14493" spans="1:6">
      <c r="A14493" s="112"/>
      <c r="B14493" s="12"/>
      <c r="C14493" s="13"/>
      <c r="D14493" s="13"/>
      <c r="E14493" s="13"/>
      <c r="F14493" s="13"/>
    </row>
    <row r="14494" spans="1:6">
      <c r="A14494" s="112"/>
      <c r="B14494" s="12"/>
      <c r="C14494" s="13"/>
      <c r="D14494" s="13"/>
      <c r="E14494" s="13"/>
      <c r="F14494" s="13"/>
    </row>
    <row r="14495" spans="1:6">
      <c r="A14495" s="112"/>
      <c r="B14495" s="12"/>
      <c r="C14495" s="13"/>
      <c r="D14495" s="13"/>
      <c r="E14495" s="13"/>
      <c r="F14495" s="13"/>
    </row>
    <row r="14496" spans="1:6">
      <c r="A14496" s="112"/>
      <c r="B14496" s="12"/>
      <c r="C14496" s="13"/>
      <c r="D14496" s="13"/>
      <c r="E14496" s="13"/>
      <c r="F14496" s="13"/>
    </row>
    <row r="14497" spans="1:6">
      <c r="A14497" s="112"/>
      <c r="B14497" s="12"/>
      <c r="C14497" s="13"/>
      <c r="D14497" s="13"/>
      <c r="E14497" s="13"/>
      <c r="F14497" s="13"/>
    </row>
    <row r="14498" spans="1:6">
      <c r="A14498" s="112"/>
      <c r="B14498" s="12"/>
      <c r="C14498" s="13"/>
      <c r="D14498" s="13"/>
      <c r="E14498" s="13"/>
      <c r="F14498" s="13"/>
    </row>
    <row r="14499" spans="1:6">
      <c r="A14499" s="112"/>
      <c r="B14499" s="12"/>
      <c r="C14499" s="13"/>
      <c r="D14499" s="13"/>
      <c r="E14499" s="13"/>
      <c r="F14499" s="13"/>
    </row>
    <row r="14500" spans="1:6">
      <c r="A14500" s="112"/>
      <c r="B14500" s="12"/>
      <c r="C14500" s="13"/>
      <c r="D14500" s="13"/>
      <c r="E14500" s="13"/>
      <c r="F14500" s="13"/>
    </row>
    <row r="14501" spans="1:6">
      <c r="A14501" s="112"/>
      <c r="B14501" s="12"/>
      <c r="C14501" s="13"/>
      <c r="D14501" s="13"/>
      <c r="E14501" s="13"/>
      <c r="F14501" s="13"/>
    </row>
    <row r="14502" spans="1:6">
      <c r="A14502" s="112"/>
      <c r="B14502" s="12"/>
      <c r="C14502" s="13"/>
      <c r="D14502" s="13"/>
      <c r="E14502" s="13"/>
      <c r="F14502" s="13"/>
    </row>
    <row r="14503" spans="1:6">
      <c r="A14503" s="112"/>
      <c r="B14503" s="12"/>
      <c r="C14503" s="13"/>
      <c r="D14503" s="13"/>
      <c r="E14503" s="13"/>
      <c r="F14503" s="13"/>
    </row>
    <row r="14504" spans="1:6">
      <c r="A14504" s="112"/>
      <c r="B14504" s="12"/>
      <c r="C14504" s="13"/>
      <c r="D14504" s="13"/>
      <c r="E14504" s="13"/>
      <c r="F14504" s="13"/>
    </row>
    <row r="14505" spans="1:6">
      <c r="A14505" s="112"/>
      <c r="B14505" s="12"/>
      <c r="C14505" s="13"/>
      <c r="D14505" s="13"/>
      <c r="E14505" s="13"/>
      <c r="F14505" s="13"/>
    </row>
    <row r="14506" spans="1:6">
      <c r="A14506" s="112"/>
      <c r="B14506" s="12"/>
      <c r="C14506" s="13"/>
      <c r="D14506" s="13"/>
      <c r="E14506" s="13"/>
      <c r="F14506" s="13"/>
    </row>
    <row r="14507" spans="1:6">
      <c r="A14507" s="112"/>
      <c r="B14507" s="12"/>
      <c r="C14507" s="13"/>
      <c r="D14507" s="13"/>
      <c r="E14507" s="13"/>
      <c r="F14507" s="13"/>
    </row>
    <row r="14508" spans="1:6">
      <c r="A14508" s="112"/>
      <c r="B14508" s="12"/>
      <c r="C14508" s="13"/>
      <c r="D14508" s="13"/>
      <c r="E14508" s="13"/>
      <c r="F14508" s="13"/>
    </row>
    <row r="14509" spans="1:6">
      <c r="A14509" s="112"/>
      <c r="B14509" s="12"/>
      <c r="C14509" s="13"/>
      <c r="D14509" s="13"/>
      <c r="E14509" s="13"/>
      <c r="F14509" s="13"/>
    </row>
    <row r="14510" spans="1:6">
      <c r="A14510" s="112"/>
      <c r="B14510" s="12"/>
      <c r="C14510" s="13"/>
      <c r="D14510" s="13"/>
      <c r="E14510" s="13"/>
      <c r="F14510" s="13"/>
    </row>
    <row r="14511" spans="1:6">
      <c r="A14511" s="112"/>
      <c r="B14511" s="12"/>
      <c r="C14511" s="13"/>
      <c r="D14511" s="13"/>
      <c r="E14511" s="13"/>
      <c r="F14511" s="13"/>
    </row>
    <row r="14512" spans="1:6">
      <c r="A14512" s="112"/>
      <c r="B14512" s="12"/>
      <c r="C14512" s="13"/>
      <c r="D14512" s="13"/>
      <c r="E14512" s="13"/>
      <c r="F14512" s="13"/>
    </row>
    <row r="14513" spans="1:6">
      <c r="A14513" s="112"/>
      <c r="B14513" s="12"/>
      <c r="C14513" s="13"/>
      <c r="D14513" s="13"/>
      <c r="E14513" s="13"/>
      <c r="F14513" s="13"/>
    </row>
    <row r="14514" spans="1:6">
      <c r="A14514" s="112"/>
      <c r="B14514" s="12"/>
      <c r="C14514" s="13"/>
      <c r="D14514" s="13"/>
      <c r="E14514" s="13"/>
      <c r="F14514" s="13"/>
    </row>
    <row r="14515" spans="1:6">
      <c r="A14515" s="112"/>
      <c r="B14515" s="12"/>
      <c r="C14515" s="13"/>
      <c r="D14515" s="13"/>
      <c r="E14515" s="13"/>
      <c r="F14515" s="13"/>
    </row>
    <row r="14516" spans="1:6">
      <c r="A14516" s="112"/>
      <c r="B14516" s="12"/>
      <c r="C14516" s="13"/>
      <c r="D14516" s="13"/>
      <c r="E14516" s="13"/>
      <c r="F14516" s="13"/>
    </row>
    <row r="14517" spans="1:6">
      <c r="A14517" s="112"/>
      <c r="B14517" s="12"/>
      <c r="C14517" s="13"/>
      <c r="D14517" s="13"/>
      <c r="E14517" s="13"/>
      <c r="F14517" s="13"/>
    </row>
    <row r="14518" spans="1:6">
      <c r="A14518" s="112"/>
      <c r="B14518" s="12"/>
      <c r="C14518" s="13"/>
      <c r="D14518" s="13"/>
      <c r="E14518" s="13"/>
      <c r="F14518" s="13"/>
    </row>
    <row r="14519" spans="1:6">
      <c r="A14519" s="112"/>
      <c r="B14519" s="12"/>
      <c r="C14519" s="13"/>
      <c r="D14519" s="13"/>
      <c r="E14519" s="13"/>
      <c r="F14519" s="13"/>
    </row>
    <row r="14520" spans="1:6">
      <c r="A14520" s="112"/>
      <c r="B14520" s="12"/>
      <c r="C14520" s="13"/>
      <c r="D14520" s="13"/>
      <c r="E14520" s="13"/>
      <c r="F14520" s="13"/>
    </row>
    <row r="14521" spans="1:6">
      <c r="A14521" s="112"/>
      <c r="B14521" s="12"/>
      <c r="C14521" s="13"/>
      <c r="D14521" s="13"/>
      <c r="E14521" s="13"/>
      <c r="F14521" s="13"/>
    </row>
    <row r="14522" spans="1:6">
      <c r="A14522" s="112"/>
      <c r="B14522" s="12"/>
      <c r="C14522" s="13"/>
      <c r="D14522" s="13"/>
      <c r="E14522" s="13"/>
      <c r="F14522" s="13"/>
    </row>
    <row r="14523" spans="1:6">
      <c r="A14523" s="112"/>
      <c r="B14523" s="12"/>
      <c r="C14523" s="13"/>
      <c r="D14523" s="13"/>
      <c r="E14523" s="13"/>
      <c r="F14523" s="13"/>
    </row>
    <row r="14524" spans="1:6">
      <c r="A14524" s="112"/>
      <c r="B14524" s="12"/>
      <c r="C14524" s="13"/>
      <c r="D14524" s="13"/>
      <c r="E14524" s="13"/>
      <c r="F14524" s="13"/>
    </row>
    <row r="14525" spans="1:6">
      <c r="A14525" s="112"/>
      <c r="B14525" s="12"/>
      <c r="C14525" s="13"/>
      <c r="D14525" s="13"/>
      <c r="E14525" s="13"/>
      <c r="F14525" s="13"/>
    </row>
    <row r="14526" spans="1:6">
      <c r="A14526" s="112"/>
      <c r="B14526" s="12"/>
      <c r="C14526" s="13"/>
      <c r="D14526" s="13"/>
      <c r="E14526" s="13"/>
      <c r="F14526" s="13"/>
    </row>
    <row r="14527" spans="1:6">
      <c r="A14527" s="112"/>
      <c r="B14527" s="12"/>
      <c r="C14527" s="13"/>
      <c r="D14527" s="13"/>
      <c r="E14527" s="13"/>
      <c r="F14527" s="13"/>
    </row>
    <row r="14528" spans="1:6">
      <c r="A14528" s="112"/>
      <c r="B14528" s="12"/>
      <c r="C14528" s="13"/>
      <c r="D14528" s="13"/>
      <c r="E14528" s="13"/>
      <c r="F14528" s="13"/>
    </row>
    <row r="14529" spans="1:6">
      <c r="A14529" s="112"/>
      <c r="B14529" s="12"/>
      <c r="C14529" s="13"/>
      <c r="D14529" s="13"/>
      <c r="E14529" s="13"/>
      <c r="F14529" s="13"/>
    </row>
    <row r="14530" spans="1:6">
      <c r="A14530" s="112"/>
      <c r="B14530" s="12"/>
      <c r="C14530" s="13"/>
      <c r="D14530" s="13"/>
      <c r="E14530" s="13"/>
      <c r="F14530" s="13"/>
    </row>
    <row r="14531" spans="1:6">
      <c r="A14531" s="112"/>
      <c r="B14531" s="12"/>
      <c r="C14531" s="13"/>
      <c r="D14531" s="13"/>
      <c r="E14531" s="13"/>
      <c r="F14531" s="13"/>
    </row>
    <row r="14532" spans="1:6">
      <c r="A14532" s="112"/>
      <c r="B14532" s="12"/>
      <c r="C14532" s="13"/>
      <c r="D14532" s="13"/>
      <c r="E14532" s="13"/>
      <c r="F14532" s="13"/>
    </row>
    <row r="14533" spans="1:6">
      <c r="A14533" s="112"/>
      <c r="B14533" s="12"/>
      <c r="C14533" s="13"/>
      <c r="D14533" s="13"/>
      <c r="E14533" s="13"/>
      <c r="F14533" s="13"/>
    </row>
    <row r="14534" spans="1:6">
      <c r="A14534" s="112"/>
      <c r="B14534" s="12"/>
      <c r="C14534" s="13"/>
      <c r="D14534" s="13"/>
      <c r="E14534" s="13"/>
      <c r="F14534" s="13"/>
    </row>
    <row r="14535" spans="1:6">
      <c r="A14535" s="112"/>
      <c r="B14535" s="12"/>
      <c r="C14535" s="13"/>
      <c r="D14535" s="13"/>
      <c r="E14535" s="13"/>
      <c r="F14535" s="13"/>
    </row>
    <row r="14536" spans="1:6">
      <c r="A14536" s="112"/>
      <c r="B14536" s="12"/>
      <c r="C14536" s="13"/>
      <c r="D14536" s="13"/>
      <c r="E14536" s="13"/>
      <c r="F14536" s="13"/>
    </row>
    <row r="14537" spans="1:6">
      <c r="A14537" s="112"/>
      <c r="B14537" s="12"/>
      <c r="C14537" s="13"/>
      <c r="D14537" s="13"/>
      <c r="E14537" s="13"/>
      <c r="F14537" s="13"/>
    </row>
    <row r="14538" spans="1:6">
      <c r="A14538" s="112"/>
      <c r="B14538" s="12"/>
      <c r="C14538" s="13"/>
      <c r="D14538" s="13"/>
      <c r="E14538" s="13"/>
      <c r="F14538" s="13"/>
    </row>
    <row r="14539" spans="1:6">
      <c r="A14539" s="112"/>
      <c r="B14539" s="12"/>
      <c r="C14539" s="13"/>
      <c r="D14539" s="13"/>
      <c r="E14539" s="13"/>
      <c r="F14539" s="13"/>
    </row>
    <row r="14540" spans="1:6">
      <c r="A14540" s="112"/>
      <c r="B14540" s="12"/>
      <c r="C14540" s="13"/>
      <c r="D14540" s="13"/>
      <c r="E14540" s="13"/>
      <c r="F14540" s="13"/>
    </row>
    <row r="14541" spans="1:6">
      <c r="A14541" s="112"/>
      <c r="B14541" s="12"/>
      <c r="C14541" s="13"/>
      <c r="D14541" s="13"/>
      <c r="E14541" s="13"/>
      <c r="F14541" s="13"/>
    </row>
    <row r="14542" spans="1:6">
      <c r="A14542" s="112"/>
      <c r="B14542" s="12"/>
      <c r="C14542" s="13"/>
      <c r="D14542" s="13"/>
      <c r="E14542" s="13"/>
      <c r="F14542" s="13"/>
    </row>
    <row r="14543" spans="1:6">
      <c r="A14543" s="112"/>
      <c r="B14543" s="12"/>
      <c r="C14543" s="13"/>
      <c r="D14543" s="13"/>
      <c r="E14543" s="13"/>
      <c r="F14543" s="13"/>
    </row>
    <row r="14544" spans="1:6">
      <c r="A14544" s="112"/>
      <c r="B14544" s="12"/>
      <c r="C14544" s="13"/>
      <c r="D14544" s="13"/>
      <c r="E14544" s="13"/>
      <c r="F14544" s="13"/>
    </row>
    <row r="14545" spans="1:6">
      <c r="A14545" s="112"/>
      <c r="B14545" s="12"/>
      <c r="C14545" s="13"/>
      <c r="D14545" s="13"/>
      <c r="E14545" s="13"/>
      <c r="F14545" s="13"/>
    </row>
    <row r="14546" spans="1:6">
      <c r="A14546" s="112"/>
      <c r="B14546" s="12"/>
      <c r="C14546" s="13"/>
      <c r="D14546" s="13"/>
      <c r="E14546" s="13"/>
      <c r="F14546" s="13"/>
    </row>
    <row r="14547" spans="1:6">
      <c r="A14547" s="112"/>
      <c r="B14547" s="12"/>
      <c r="C14547" s="13"/>
      <c r="D14547" s="13"/>
      <c r="E14547" s="13"/>
      <c r="F14547" s="13"/>
    </row>
    <row r="14548" spans="1:6">
      <c r="A14548" s="112"/>
      <c r="B14548" s="12"/>
      <c r="C14548" s="13"/>
      <c r="D14548" s="13"/>
      <c r="E14548" s="13"/>
      <c r="F14548" s="13"/>
    </row>
    <row r="14549" spans="1:6">
      <c r="A14549" s="112"/>
      <c r="B14549" s="12"/>
      <c r="C14549" s="13"/>
      <c r="D14549" s="13"/>
      <c r="E14549" s="13"/>
      <c r="F14549" s="13"/>
    </row>
    <row r="14550" spans="1:6">
      <c r="A14550" s="112"/>
      <c r="B14550" s="12"/>
      <c r="C14550" s="13"/>
      <c r="D14550" s="13"/>
      <c r="E14550" s="13"/>
      <c r="F14550" s="13"/>
    </row>
    <row r="14551" spans="1:6">
      <c r="A14551" s="112"/>
      <c r="B14551" s="12"/>
      <c r="C14551" s="13"/>
      <c r="D14551" s="13"/>
      <c r="E14551" s="13"/>
      <c r="F14551" s="13"/>
    </row>
    <row r="14552" spans="1:6">
      <c r="A14552" s="112"/>
      <c r="B14552" s="12"/>
      <c r="C14552" s="13"/>
      <c r="D14552" s="13"/>
      <c r="E14552" s="13"/>
      <c r="F14552" s="13"/>
    </row>
    <row r="14553" spans="1:6">
      <c r="A14553" s="112"/>
      <c r="B14553" s="12"/>
      <c r="C14553" s="13"/>
      <c r="D14553" s="13"/>
      <c r="E14553" s="13"/>
      <c r="F14553" s="13"/>
    </row>
    <row r="14554" spans="1:6">
      <c r="A14554" s="112"/>
      <c r="B14554" s="12"/>
      <c r="C14554" s="13"/>
      <c r="D14554" s="13"/>
      <c r="E14554" s="13"/>
      <c r="F14554" s="13"/>
    </row>
    <row r="14555" spans="1:6">
      <c r="A14555" s="112"/>
      <c r="B14555" s="12"/>
      <c r="C14555" s="13"/>
      <c r="D14555" s="13"/>
      <c r="E14555" s="13"/>
      <c r="F14555" s="13"/>
    </row>
    <row r="14556" spans="1:6">
      <c r="A14556" s="112"/>
      <c r="B14556" s="12"/>
      <c r="C14556" s="13"/>
      <c r="D14556" s="13"/>
      <c r="E14556" s="13"/>
      <c r="F14556" s="13"/>
    </row>
    <row r="14557" spans="1:6">
      <c r="A14557" s="112"/>
      <c r="B14557" s="12"/>
      <c r="C14557" s="13"/>
      <c r="D14557" s="13"/>
      <c r="E14557" s="13"/>
      <c r="F14557" s="13"/>
    </row>
    <row r="14558" spans="1:6">
      <c r="A14558" s="112"/>
      <c r="B14558" s="12"/>
      <c r="C14558" s="13"/>
      <c r="D14558" s="13"/>
      <c r="E14558" s="13"/>
      <c r="F14558" s="13"/>
    </row>
    <row r="14559" spans="1:6">
      <c r="A14559" s="112"/>
      <c r="B14559" s="12"/>
      <c r="C14559" s="13"/>
      <c r="D14559" s="13"/>
      <c r="E14559" s="13"/>
      <c r="F14559" s="13"/>
    </row>
    <row r="14560" spans="1:6">
      <c r="A14560" s="112"/>
      <c r="B14560" s="12"/>
      <c r="C14560" s="13"/>
      <c r="D14560" s="13"/>
      <c r="E14560" s="13"/>
      <c r="F14560" s="13"/>
    </row>
    <row r="14561" spans="1:6">
      <c r="A14561" s="112"/>
      <c r="B14561" s="12"/>
      <c r="C14561" s="13"/>
      <c r="D14561" s="13"/>
      <c r="E14561" s="13"/>
      <c r="F14561" s="13"/>
    </row>
    <row r="14562" spans="1:6">
      <c r="A14562" s="112"/>
      <c r="B14562" s="12"/>
      <c r="C14562" s="13"/>
      <c r="D14562" s="13"/>
      <c r="E14562" s="13"/>
      <c r="F14562" s="13"/>
    </row>
    <row r="14563" spans="1:6">
      <c r="A14563" s="112"/>
      <c r="B14563" s="12"/>
      <c r="C14563" s="13"/>
      <c r="D14563" s="13"/>
      <c r="E14563" s="13"/>
      <c r="F14563" s="13"/>
    </row>
    <row r="14564" spans="1:6">
      <c r="A14564" s="112"/>
      <c r="B14564" s="12"/>
      <c r="C14564" s="13"/>
      <c r="D14564" s="13"/>
      <c r="E14564" s="13"/>
      <c r="F14564" s="13"/>
    </row>
    <row r="14565" spans="1:6">
      <c r="A14565" s="112"/>
      <c r="B14565" s="12"/>
      <c r="C14565" s="13"/>
      <c r="D14565" s="13"/>
      <c r="E14565" s="13"/>
      <c r="F14565" s="13"/>
    </row>
    <row r="14566" spans="1:6">
      <c r="A14566" s="112"/>
      <c r="B14566" s="12"/>
      <c r="C14566" s="13"/>
      <c r="D14566" s="13"/>
      <c r="E14566" s="13"/>
      <c r="F14566" s="13"/>
    </row>
    <row r="14567" spans="1:6">
      <c r="A14567" s="112"/>
      <c r="B14567" s="12"/>
      <c r="C14567" s="13"/>
      <c r="D14567" s="13"/>
      <c r="E14567" s="13"/>
      <c r="F14567" s="13"/>
    </row>
    <row r="14568" spans="1:6">
      <c r="A14568" s="112"/>
      <c r="B14568" s="12"/>
      <c r="C14568" s="13"/>
      <c r="D14568" s="13"/>
      <c r="E14568" s="13"/>
      <c r="F14568" s="13"/>
    </row>
    <row r="14569" spans="1:6">
      <c r="A14569" s="112"/>
      <c r="B14569" s="12"/>
      <c r="C14569" s="13"/>
      <c r="D14569" s="13"/>
      <c r="E14569" s="13"/>
      <c r="F14569" s="13"/>
    </row>
    <row r="14570" spans="1:6">
      <c r="A14570" s="112"/>
      <c r="B14570" s="12"/>
      <c r="C14570" s="13"/>
      <c r="D14570" s="13"/>
      <c r="E14570" s="13"/>
      <c r="F14570" s="13"/>
    </row>
    <row r="14571" spans="1:6">
      <c r="A14571" s="112"/>
      <c r="B14571" s="12"/>
      <c r="C14571" s="13"/>
      <c r="D14571" s="13"/>
      <c r="E14571" s="13"/>
      <c r="F14571" s="13"/>
    </row>
    <row r="14572" spans="1:6">
      <c r="A14572" s="112"/>
      <c r="B14572" s="12"/>
      <c r="C14572" s="13"/>
      <c r="D14572" s="13"/>
      <c r="E14572" s="13"/>
      <c r="F14572" s="13"/>
    </row>
    <row r="14573" spans="1:6">
      <c r="A14573" s="112"/>
      <c r="B14573" s="12"/>
      <c r="C14573" s="13"/>
      <c r="D14573" s="13"/>
      <c r="E14573" s="13"/>
      <c r="F14573" s="13"/>
    </row>
    <row r="14574" spans="1:6">
      <c r="A14574" s="112"/>
      <c r="B14574" s="12"/>
      <c r="C14574" s="13"/>
      <c r="D14574" s="13"/>
      <c r="E14574" s="13"/>
      <c r="F14574" s="13"/>
    </row>
    <row r="14575" spans="1:6">
      <c r="A14575" s="112"/>
      <c r="B14575" s="12"/>
      <c r="C14575" s="13"/>
      <c r="D14575" s="13"/>
      <c r="E14575" s="13"/>
      <c r="F14575" s="13"/>
    </row>
    <row r="14576" spans="1:6">
      <c r="A14576" s="112"/>
      <c r="B14576" s="12"/>
      <c r="C14576" s="13"/>
      <c r="D14576" s="13"/>
      <c r="E14576" s="13"/>
      <c r="F14576" s="13"/>
    </row>
    <row r="14577" spans="1:6">
      <c r="A14577" s="112"/>
      <c r="B14577" s="12"/>
      <c r="C14577" s="13"/>
      <c r="D14577" s="13"/>
      <c r="E14577" s="13"/>
      <c r="F14577" s="13"/>
    </row>
    <row r="14578" spans="1:6">
      <c r="A14578" s="112"/>
      <c r="B14578" s="12"/>
      <c r="C14578" s="13"/>
      <c r="D14578" s="13"/>
      <c r="E14578" s="13"/>
      <c r="F14578" s="13"/>
    </row>
    <row r="14579" spans="1:6">
      <c r="A14579" s="112"/>
      <c r="B14579" s="12"/>
      <c r="C14579" s="13"/>
      <c r="D14579" s="13"/>
      <c r="E14579" s="13"/>
      <c r="F14579" s="13"/>
    </row>
    <row r="14580" spans="1:6">
      <c r="A14580" s="112"/>
      <c r="B14580" s="12"/>
      <c r="C14580" s="13"/>
      <c r="D14580" s="13"/>
      <c r="E14580" s="13"/>
      <c r="F14580" s="13"/>
    </row>
    <row r="14581" spans="1:6">
      <c r="A14581" s="112"/>
      <c r="B14581" s="12"/>
      <c r="C14581" s="13"/>
      <c r="D14581" s="13"/>
      <c r="E14581" s="13"/>
      <c r="F14581" s="13"/>
    </row>
    <row r="14582" spans="1:6">
      <c r="A14582" s="112"/>
      <c r="B14582" s="12"/>
      <c r="C14582" s="13"/>
      <c r="D14582" s="13"/>
      <c r="E14582" s="13"/>
      <c r="F14582" s="13"/>
    </row>
    <row r="14583" spans="1:6">
      <c r="A14583" s="112"/>
      <c r="B14583" s="12"/>
      <c r="C14583" s="13"/>
      <c r="D14583" s="13"/>
      <c r="E14583" s="13"/>
      <c r="F14583" s="13"/>
    </row>
    <row r="14584" spans="1:6">
      <c r="A14584" s="112"/>
      <c r="B14584" s="12"/>
      <c r="C14584" s="13"/>
      <c r="D14584" s="13"/>
      <c r="E14584" s="13"/>
      <c r="F14584" s="13"/>
    </row>
    <row r="14585" spans="1:6">
      <c r="A14585" s="112"/>
      <c r="B14585" s="12"/>
      <c r="C14585" s="13"/>
      <c r="D14585" s="13"/>
      <c r="E14585" s="13"/>
      <c r="F14585" s="13"/>
    </row>
    <row r="14586" spans="1:6">
      <c r="A14586" s="112"/>
      <c r="B14586" s="12"/>
      <c r="C14586" s="13"/>
      <c r="D14586" s="13"/>
      <c r="E14586" s="13"/>
      <c r="F14586" s="13"/>
    </row>
    <row r="14587" spans="1:6">
      <c r="A14587" s="112"/>
      <c r="B14587" s="12"/>
      <c r="C14587" s="13"/>
      <c r="D14587" s="13"/>
      <c r="E14587" s="13"/>
      <c r="F14587" s="13"/>
    </row>
    <row r="14588" spans="1:6">
      <c r="A14588" s="112"/>
      <c r="B14588" s="12"/>
      <c r="C14588" s="13"/>
      <c r="D14588" s="13"/>
      <c r="E14588" s="13"/>
      <c r="F14588" s="13"/>
    </row>
    <row r="14589" spans="1:6">
      <c r="A14589" s="112"/>
      <c r="B14589" s="12"/>
      <c r="C14589" s="13"/>
      <c r="D14589" s="13"/>
      <c r="E14589" s="13"/>
      <c r="F14589" s="13"/>
    </row>
    <row r="14590" spans="1:6">
      <c r="A14590" s="112"/>
      <c r="B14590" s="12"/>
      <c r="C14590" s="13"/>
      <c r="D14590" s="13"/>
      <c r="E14590" s="13"/>
      <c r="F14590" s="13"/>
    </row>
    <row r="14591" spans="1:6">
      <c r="A14591" s="112"/>
      <c r="B14591" s="12"/>
      <c r="C14591" s="13"/>
      <c r="D14591" s="13"/>
      <c r="E14591" s="13"/>
      <c r="F14591" s="13"/>
    </row>
    <row r="14592" spans="1:6">
      <c r="A14592" s="112"/>
      <c r="B14592" s="12"/>
      <c r="C14592" s="13"/>
      <c r="D14592" s="13"/>
      <c r="E14592" s="13"/>
      <c r="F14592" s="13"/>
    </row>
    <row r="14593" spans="1:6">
      <c r="A14593" s="112"/>
      <c r="B14593" s="12"/>
      <c r="C14593" s="13"/>
      <c r="D14593" s="13"/>
      <c r="E14593" s="13"/>
      <c r="F14593" s="13"/>
    </row>
    <row r="14594" spans="1:6">
      <c r="A14594" s="112"/>
      <c r="B14594" s="12"/>
      <c r="C14594" s="13"/>
      <c r="D14594" s="13"/>
      <c r="E14594" s="13"/>
      <c r="F14594" s="13"/>
    </row>
    <row r="14595" spans="1:6">
      <c r="A14595" s="112"/>
      <c r="B14595" s="12"/>
      <c r="C14595" s="13"/>
      <c r="D14595" s="13"/>
      <c r="E14595" s="13"/>
      <c r="F14595" s="13"/>
    </row>
    <row r="14596" spans="1:6">
      <c r="A14596" s="112"/>
      <c r="B14596" s="12"/>
      <c r="C14596" s="13"/>
      <c r="D14596" s="13"/>
      <c r="E14596" s="13"/>
      <c r="F14596" s="13"/>
    </row>
    <row r="14597" spans="1:6">
      <c r="A14597" s="112"/>
      <c r="B14597" s="12"/>
      <c r="C14597" s="13"/>
      <c r="D14597" s="13"/>
      <c r="E14597" s="13"/>
      <c r="F14597" s="13"/>
    </row>
    <row r="14598" spans="1:6">
      <c r="A14598" s="112"/>
      <c r="B14598" s="12"/>
      <c r="C14598" s="13"/>
      <c r="D14598" s="13"/>
      <c r="E14598" s="13"/>
      <c r="F14598" s="13"/>
    </row>
    <row r="14599" spans="1:6">
      <c r="A14599" s="112"/>
      <c r="B14599" s="12"/>
      <c r="C14599" s="13"/>
      <c r="D14599" s="13"/>
      <c r="E14599" s="13"/>
      <c r="F14599" s="13"/>
    </row>
    <row r="14600" spans="1:6">
      <c r="A14600" s="112"/>
      <c r="B14600" s="12"/>
      <c r="C14600" s="13"/>
      <c r="D14600" s="13"/>
      <c r="E14600" s="13"/>
      <c r="F14600" s="13"/>
    </row>
    <row r="14601" spans="1:6">
      <c r="A14601" s="112"/>
      <c r="B14601" s="12"/>
      <c r="C14601" s="13"/>
      <c r="D14601" s="13"/>
      <c r="E14601" s="13"/>
      <c r="F14601" s="13"/>
    </row>
    <row r="14602" spans="1:6">
      <c r="A14602" s="112"/>
      <c r="B14602" s="12"/>
      <c r="C14602" s="13"/>
      <c r="D14602" s="13"/>
      <c r="E14602" s="13"/>
      <c r="F14602" s="13"/>
    </row>
    <row r="14603" spans="1:6">
      <c r="A14603" s="112"/>
      <c r="B14603" s="12"/>
      <c r="C14603" s="13"/>
      <c r="D14603" s="13"/>
      <c r="E14603" s="13"/>
      <c r="F14603" s="13"/>
    </row>
    <row r="14604" spans="1:6">
      <c r="A14604" s="112"/>
      <c r="B14604" s="12"/>
      <c r="C14604" s="13"/>
      <c r="D14604" s="13"/>
      <c r="E14604" s="13"/>
      <c r="F14604" s="13"/>
    </row>
    <row r="14605" spans="1:6">
      <c r="A14605" s="112"/>
      <c r="B14605" s="12"/>
      <c r="C14605" s="13"/>
      <c r="D14605" s="13"/>
      <c r="E14605" s="13"/>
      <c r="F14605" s="13"/>
    </row>
    <row r="14606" spans="1:6">
      <c r="A14606" s="112"/>
      <c r="B14606" s="12"/>
      <c r="C14606" s="13"/>
      <c r="D14606" s="13"/>
      <c r="E14606" s="13"/>
      <c r="F14606" s="13"/>
    </row>
    <row r="14607" spans="1:6">
      <c r="A14607" s="112"/>
      <c r="B14607" s="12"/>
      <c r="C14607" s="13"/>
      <c r="D14607" s="13"/>
      <c r="E14607" s="13"/>
      <c r="F14607" s="13"/>
    </row>
    <row r="14608" spans="1:6">
      <c r="A14608" s="112"/>
      <c r="B14608" s="12"/>
      <c r="C14608" s="13"/>
      <c r="D14608" s="13"/>
      <c r="E14608" s="13"/>
      <c r="F14608" s="13"/>
    </row>
    <row r="14609" spans="1:6">
      <c r="A14609" s="112"/>
      <c r="B14609" s="12"/>
      <c r="C14609" s="13"/>
      <c r="D14609" s="13"/>
      <c r="E14609" s="13"/>
      <c r="F14609" s="13"/>
    </row>
    <row r="14610" spans="1:6">
      <c r="A14610" s="112"/>
      <c r="B14610" s="12"/>
      <c r="C14610" s="13"/>
      <c r="D14610" s="13"/>
      <c r="E14610" s="13"/>
      <c r="F14610" s="13"/>
    </row>
    <row r="14611" spans="1:6">
      <c r="A14611" s="112"/>
      <c r="B14611" s="12"/>
      <c r="C14611" s="13"/>
      <c r="D14611" s="13"/>
      <c r="E14611" s="13"/>
      <c r="F14611" s="13"/>
    </row>
    <row r="14612" spans="1:6">
      <c r="A14612" s="112"/>
      <c r="B14612" s="12"/>
      <c r="C14612" s="13"/>
      <c r="D14612" s="13"/>
      <c r="E14612" s="13"/>
      <c r="F14612" s="13"/>
    </row>
    <row r="14613" spans="1:6">
      <c r="A14613" s="112"/>
      <c r="B14613" s="12"/>
      <c r="C14613" s="13"/>
      <c r="D14613" s="13"/>
      <c r="E14613" s="13"/>
      <c r="F14613" s="13"/>
    </row>
    <row r="14614" spans="1:6">
      <c r="A14614" s="112"/>
      <c r="B14614" s="12"/>
      <c r="C14614" s="13"/>
      <c r="D14614" s="13"/>
      <c r="E14614" s="13"/>
      <c r="F14614" s="13"/>
    </row>
    <row r="14615" spans="1:6">
      <c r="A14615" s="112"/>
      <c r="B14615" s="12"/>
      <c r="C14615" s="13"/>
      <c r="D14615" s="13"/>
      <c r="E14615" s="13"/>
      <c r="F14615" s="13"/>
    </row>
    <row r="14616" spans="1:6">
      <c r="A14616" s="112"/>
      <c r="B14616" s="12"/>
      <c r="C14616" s="13"/>
      <c r="D14616" s="13"/>
      <c r="E14616" s="13"/>
      <c r="F14616" s="13"/>
    </row>
    <row r="14617" spans="1:6">
      <c r="A14617" s="112"/>
      <c r="B14617" s="12"/>
      <c r="C14617" s="13"/>
      <c r="D14617" s="13"/>
      <c r="E14617" s="13"/>
      <c r="F14617" s="13"/>
    </row>
    <row r="14618" spans="1:6">
      <c r="A14618" s="112"/>
      <c r="B14618" s="12"/>
      <c r="C14618" s="13"/>
      <c r="D14618" s="13"/>
      <c r="E14618" s="13"/>
      <c r="F14618" s="13"/>
    </row>
    <row r="14619" spans="1:6">
      <c r="A14619" s="112"/>
      <c r="B14619" s="12"/>
      <c r="C14619" s="13"/>
      <c r="D14619" s="13"/>
      <c r="E14619" s="13"/>
      <c r="F14619" s="13"/>
    </row>
    <row r="14620" spans="1:6">
      <c r="A14620" s="112"/>
      <c r="B14620" s="12"/>
      <c r="C14620" s="13"/>
      <c r="D14620" s="13"/>
      <c r="E14620" s="13"/>
      <c r="F14620" s="13"/>
    </row>
    <row r="14621" spans="1:6">
      <c r="A14621" s="112"/>
      <c r="B14621" s="12"/>
      <c r="C14621" s="13"/>
      <c r="D14621" s="13"/>
      <c r="E14621" s="13"/>
      <c r="F14621" s="13"/>
    </row>
    <row r="14622" spans="1:6">
      <c r="A14622" s="112"/>
      <c r="B14622" s="12"/>
      <c r="C14622" s="13"/>
      <c r="D14622" s="13"/>
      <c r="E14622" s="13"/>
      <c r="F14622" s="13"/>
    </row>
    <row r="14623" spans="1:6">
      <c r="A14623" s="112"/>
      <c r="B14623" s="12"/>
      <c r="C14623" s="13"/>
      <c r="D14623" s="13"/>
      <c r="E14623" s="13"/>
      <c r="F14623" s="13"/>
    </row>
    <row r="14624" spans="1:6">
      <c r="A14624" s="112"/>
      <c r="B14624" s="12"/>
      <c r="C14624" s="13"/>
      <c r="D14624" s="13"/>
      <c r="E14624" s="13"/>
      <c r="F14624" s="13"/>
    </row>
    <row r="14625" spans="1:6">
      <c r="A14625" s="112"/>
      <c r="B14625" s="12"/>
      <c r="C14625" s="13"/>
      <c r="D14625" s="13"/>
      <c r="E14625" s="13"/>
      <c r="F14625" s="13"/>
    </row>
    <row r="14626" spans="1:6">
      <c r="A14626" s="112"/>
      <c r="B14626" s="12"/>
      <c r="C14626" s="13"/>
      <c r="D14626" s="13"/>
      <c r="E14626" s="13"/>
      <c r="F14626" s="13"/>
    </row>
    <row r="14627" spans="1:6">
      <c r="A14627" s="112"/>
      <c r="B14627" s="12"/>
      <c r="C14627" s="13"/>
      <c r="D14627" s="13"/>
      <c r="E14627" s="13"/>
      <c r="F14627" s="13"/>
    </row>
    <row r="14628" spans="1:6">
      <c r="A14628" s="112"/>
      <c r="B14628" s="12"/>
      <c r="C14628" s="13"/>
      <c r="D14628" s="13"/>
      <c r="E14628" s="13"/>
      <c r="F14628" s="13"/>
    </row>
    <row r="14629" spans="1:6">
      <c r="A14629" s="112"/>
      <c r="B14629" s="12"/>
      <c r="C14629" s="13"/>
      <c r="D14629" s="13"/>
      <c r="E14629" s="13"/>
      <c r="F14629" s="13"/>
    </row>
    <row r="14630" spans="1:6">
      <c r="A14630" s="112"/>
      <c r="B14630" s="12"/>
      <c r="C14630" s="13"/>
      <c r="D14630" s="13"/>
      <c r="E14630" s="13"/>
      <c r="F14630" s="13"/>
    </row>
    <row r="14631" spans="1:6">
      <c r="A14631" s="112"/>
      <c r="B14631" s="12"/>
      <c r="C14631" s="13"/>
      <c r="D14631" s="13"/>
      <c r="E14631" s="13"/>
      <c r="F14631" s="13"/>
    </row>
    <row r="14632" spans="1:6">
      <c r="A14632" s="112"/>
      <c r="B14632" s="12"/>
      <c r="C14632" s="13"/>
      <c r="D14632" s="13"/>
      <c r="E14632" s="13"/>
      <c r="F14632" s="13"/>
    </row>
    <row r="14633" spans="1:6">
      <c r="A14633" s="112"/>
      <c r="B14633" s="12"/>
      <c r="C14633" s="13"/>
      <c r="D14633" s="13"/>
      <c r="E14633" s="13"/>
      <c r="F14633" s="13"/>
    </row>
    <row r="14634" spans="1:6">
      <c r="A14634" s="112"/>
      <c r="B14634" s="12"/>
      <c r="C14634" s="13"/>
      <c r="D14634" s="13"/>
      <c r="E14634" s="13"/>
      <c r="F14634" s="13"/>
    </row>
    <row r="14635" spans="1:6">
      <c r="A14635" s="112"/>
      <c r="B14635" s="12"/>
      <c r="C14635" s="13"/>
      <c r="D14635" s="13"/>
      <c r="E14635" s="13"/>
      <c r="F14635" s="13"/>
    </row>
    <row r="14636" spans="1:6">
      <c r="A14636" s="112"/>
      <c r="B14636" s="12"/>
      <c r="C14636" s="13"/>
      <c r="D14636" s="13"/>
      <c r="E14636" s="13"/>
      <c r="F14636" s="13"/>
    </row>
    <row r="14637" spans="1:6">
      <c r="A14637" s="112"/>
      <c r="B14637" s="12"/>
      <c r="C14637" s="13"/>
      <c r="D14637" s="13"/>
      <c r="E14637" s="13"/>
      <c r="F14637" s="13"/>
    </row>
    <row r="14638" spans="1:6">
      <c r="A14638" s="112"/>
      <c r="B14638" s="12"/>
      <c r="C14638" s="13"/>
      <c r="D14638" s="13"/>
      <c r="E14638" s="13"/>
      <c r="F14638" s="13"/>
    </row>
    <row r="14639" spans="1:6">
      <c r="A14639" s="112"/>
      <c r="B14639" s="12"/>
      <c r="C14639" s="13"/>
      <c r="D14639" s="13"/>
      <c r="E14639" s="13"/>
      <c r="F14639" s="13"/>
    </row>
    <row r="14640" spans="1:6">
      <c r="A14640" s="112"/>
      <c r="B14640" s="12"/>
      <c r="C14640" s="13"/>
      <c r="D14640" s="13"/>
      <c r="E14640" s="13"/>
      <c r="F14640" s="13"/>
    </row>
    <row r="14641" spans="1:6">
      <c r="A14641" s="112"/>
      <c r="B14641" s="12"/>
      <c r="C14641" s="13"/>
      <c r="D14641" s="13"/>
      <c r="E14641" s="13"/>
      <c r="F14641" s="13"/>
    </row>
    <row r="14642" spans="1:6">
      <c r="A14642" s="112"/>
      <c r="B14642" s="12"/>
      <c r="C14642" s="13"/>
      <c r="D14642" s="13"/>
      <c r="E14642" s="13"/>
      <c r="F14642" s="13"/>
    </row>
    <row r="14643" spans="1:6">
      <c r="A14643" s="112"/>
      <c r="B14643" s="12"/>
      <c r="C14643" s="13"/>
      <c r="D14643" s="13"/>
      <c r="E14643" s="13"/>
      <c r="F14643" s="13"/>
    </row>
    <row r="14644" spans="1:6">
      <c r="A14644" s="112"/>
      <c r="B14644" s="12"/>
      <c r="C14644" s="13"/>
      <c r="D14644" s="13"/>
      <c r="E14644" s="13"/>
      <c r="F14644" s="13"/>
    </row>
    <row r="14645" spans="1:6">
      <c r="A14645" s="112"/>
      <c r="B14645" s="12"/>
      <c r="C14645" s="13"/>
      <c r="D14645" s="13"/>
      <c r="E14645" s="13"/>
      <c r="F14645" s="13"/>
    </row>
    <row r="14646" spans="1:6">
      <c r="A14646" s="112"/>
      <c r="B14646" s="12"/>
      <c r="C14646" s="13"/>
      <c r="D14646" s="13"/>
      <c r="E14646" s="13"/>
      <c r="F14646" s="13"/>
    </row>
    <row r="14647" spans="1:6">
      <c r="A14647" s="112"/>
      <c r="B14647" s="12"/>
      <c r="C14647" s="13"/>
      <c r="D14647" s="13"/>
      <c r="E14647" s="13"/>
      <c r="F14647" s="13"/>
    </row>
    <row r="14648" spans="1:6">
      <c r="A14648" s="112"/>
      <c r="B14648" s="12"/>
      <c r="C14648" s="13"/>
      <c r="D14648" s="13"/>
      <c r="E14648" s="13"/>
      <c r="F14648" s="13"/>
    </row>
    <row r="14649" spans="1:6">
      <c r="A14649" s="112"/>
      <c r="B14649" s="12"/>
      <c r="C14649" s="13"/>
      <c r="D14649" s="13"/>
      <c r="E14649" s="13"/>
      <c r="F14649" s="13"/>
    </row>
    <row r="14650" spans="1:6">
      <c r="A14650" s="112"/>
      <c r="B14650" s="12"/>
      <c r="C14650" s="13"/>
      <c r="D14650" s="13"/>
      <c r="E14650" s="13"/>
      <c r="F14650" s="13"/>
    </row>
    <row r="14651" spans="1:6">
      <c r="A14651" s="112"/>
      <c r="B14651" s="12"/>
      <c r="C14651" s="13"/>
      <c r="D14651" s="13"/>
      <c r="E14651" s="13"/>
      <c r="F14651" s="13"/>
    </row>
    <row r="14652" spans="1:6">
      <c r="A14652" s="112"/>
      <c r="B14652" s="12"/>
      <c r="C14652" s="13"/>
      <c r="D14652" s="13"/>
      <c r="E14652" s="13"/>
      <c r="F14652" s="13"/>
    </row>
    <row r="14653" spans="1:6">
      <c r="A14653" s="112"/>
      <c r="B14653" s="12"/>
      <c r="C14653" s="13"/>
      <c r="D14653" s="13"/>
      <c r="E14653" s="13"/>
      <c r="F14653" s="13"/>
    </row>
    <row r="14654" spans="1:6">
      <c r="A14654" s="112"/>
      <c r="B14654" s="12"/>
      <c r="C14654" s="13"/>
      <c r="D14654" s="13"/>
      <c r="E14654" s="13"/>
      <c r="F14654" s="13"/>
    </row>
    <row r="14655" spans="1:6">
      <c r="A14655" s="112"/>
      <c r="B14655" s="12"/>
      <c r="C14655" s="13"/>
      <c r="D14655" s="13"/>
      <c r="E14655" s="13"/>
      <c r="F14655" s="13"/>
    </row>
    <row r="14656" spans="1:6">
      <c r="A14656" s="112"/>
      <c r="B14656" s="12"/>
      <c r="C14656" s="13"/>
      <c r="D14656" s="13"/>
      <c r="E14656" s="13"/>
      <c r="F14656" s="13"/>
    </row>
    <row r="14657" spans="1:6">
      <c r="A14657" s="112"/>
      <c r="B14657" s="12"/>
      <c r="C14657" s="13"/>
      <c r="D14657" s="13"/>
      <c r="E14657" s="13"/>
      <c r="F14657" s="13"/>
    </row>
    <row r="14658" spans="1:6">
      <c r="A14658" s="112"/>
      <c r="B14658" s="12"/>
      <c r="C14658" s="13"/>
      <c r="D14658" s="13"/>
      <c r="E14658" s="13"/>
      <c r="F14658" s="13"/>
    </row>
    <row r="14659" spans="1:6">
      <c r="A14659" s="112"/>
      <c r="B14659" s="12"/>
      <c r="C14659" s="13"/>
      <c r="D14659" s="13"/>
      <c r="E14659" s="13"/>
      <c r="F14659" s="13"/>
    </row>
    <row r="14660" spans="1:6">
      <c r="A14660" s="112"/>
      <c r="B14660" s="12"/>
      <c r="C14660" s="13"/>
      <c r="D14660" s="13"/>
      <c r="E14660" s="13"/>
      <c r="F14660" s="13"/>
    </row>
    <row r="14661" spans="1:6">
      <c r="A14661" s="112"/>
      <c r="B14661" s="12"/>
      <c r="C14661" s="13"/>
      <c r="D14661" s="13"/>
      <c r="E14661" s="13"/>
      <c r="F14661" s="13"/>
    </row>
    <row r="14662" spans="1:6">
      <c r="A14662" s="112"/>
      <c r="B14662" s="12"/>
      <c r="C14662" s="13"/>
      <c r="D14662" s="13"/>
      <c r="E14662" s="13"/>
      <c r="F14662" s="13"/>
    </row>
    <row r="14663" spans="1:6">
      <c r="A14663" s="112"/>
      <c r="B14663" s="12"/>
      <c r="C14663" s="13"/>
      <c r="D14663" s="13"/>
      <c r="E14663" s="13"/>
      <c r="F14663" s="13"/>
    </row>
    <row r="14664" spans="1:6">
      <c r="A14664" s="112"/>
      <c r="B14664" s="12"/>
      <c r="C14664" s="13"/>
      <c r="D14664" s="13"/>
      <c r="E14664" s="13"/>
      <c r="F14664" s="13"/>
    </row>
    <row r="14665" spans="1:6">
      <c r="A14665" s="112"/>
      <c r="B14665" s="12"/>
      <c r="C14665" s="13"/>
      <c r="D14665" s="13"/>
      <c r="E14665" s="13"/>
      <c r="F14665" s="13"/>
    </row>
    <row r="14666" spans="1:6">
      <c r="A14666" s="112"/>
      <c r="B14666" s="12"/>
      <c r="C14666" s="13"/>
      <c r="D14666" s="13"/>
      <c r="E14666" s="13"/>
      <c r="F14666" s="13"/>
    </row>
    <row r="14667" spans="1:6">
      <c r="A14667" s="112"/>
      <c r="B14667" s="12"/>
      <c r="C14667" s="13"/>
      <c r="D14667" s="13"/>
      <c r="E14667" s="13"/>
      <c r="F14667" s="13"/>
    </row>
    <row r="14668" spans="1:6">
      <c r="A14668" s="112"/>
      <c r="B14668" s="12"/>
      <c r="C14668" s="13"/>
      <c r="D14668" s="13"/>
      <c r="E14668" s="13"/>
      <c r="F14668" s="13"/>
    </row>
    <row r="14669" spans="1:6">
      <c r="A14669" s="112"/>
      <c r="B14669" s="12"/>
      <c r="C14669" s="13"/>
      <c r="D14669" s="13"/>
      <c r="E14669" s="13"/>
      <c r="F14669" s="13"/>
    </row>
    <row r="14670" spans="1:6">
      <c r="A14670" s="112"/>
      <c r="B14670" s="12"/>
      <c r="C14670" s="13"/>
      <c r="D14670" s="13"/>
      <c r="E14670" s="13"/>
      <c r="F14670" s="13"/>
    </row>
    <row r="14671" spans="1:6">
      <c r="A14671" s="112"/>
      <c r="B14671" s="12"/>
      <c r="C14671" s="13"/>
      <c r="D14671" s="13"/>
      <c r="E14671" s="13"/>
      <c r="F14671" s="13"/>
    </row>
    <row r="14672" spans="1:6">
      <c r="A14672" s="112"/>
      <c r="B14672" s="12"/>
      <c r="C14672" s="13"/>
      <c r="D14672" s="13"/>
      <c r="E14672" s="13"/>
      <c r="F14672" s="13"/>
    </row>
    <row r="14673" spans="1:6">
      <c r="A14673" s="112"/>
      <c r="B14673" s="12"/>
      <c r="C14673" s="13"/>
      <c r="D14673" s="13"/>
      <c r="E14673" s="13"/>
      <c r="F14673" s="13"/>
    </row>
    <row r="14674" spans="1:6">
      <c r="A14674" s="112"/>
      <c r="B14674" s="12"/>
      <c r="C14674" s="13"/>
      <c r="D14674" s="13"/>
      <c r="E14674" s="13"/>
      <c r="F14674" s="13"/>
    </row>
    <row r="14675" spans="1:6">
      <c r="A14675" s="112"/>
      <c r="B14675" s="12"/>
      <c r="C14675" s="13"/>
      <c r="D14675" s="13"/>
      <c r="E14675" s="13"/>
      <c r="F14675" s="13"/>
    </row>
    <row r="14676" spans="1:6">
      <c r="A14676" s="112"/>
      <c r="B14676" s="12"/>
      <c r="C14676" s="13"/>
      <c r="D14676" s="13"/>
      <c r="E14676" s="13"/>
      <c r="F14676" s="13"/>
    </row>
    <row r="14677" spans="1:6">
      <c r="A14677" s="112"/>
      <c r="B14677" s="12"/>
      <c r="C14677" s="13"/>
      <c r="D14677" s="13"/>
      <c r="E14677" s="13"/>
      <c r="F14677" s="13"/>
    </row>
    <row r="14678" spans="1:6">
      <c r="A14678" s="112"/>
      <c r="B14678" s="12"/>
      <c r="C14678" s="13"/>
      <c r="D14678" s="13"/>
      <c r="E14678" s="13"/>
      <c r="F14678" s="13"/>
    </row>
    <row r="14679" spans="1:6">
      <c r="A14679" s="112"/>
      <c r="B14679" s="12"/>
      <c r="C14679" s="13"/>
      <c r="D14679" s="13"/>
      <c r="E14679" s="13"/>
      <c r="F14679" s="13"/>
    </row>
    <row r="14680" spans="1:6">
      <c r="A14680" s="112"/>
      <c r="B14680" s="12"/>
      <c r="C14680" s="13"/>
      <c r="D14680" s="13"/>
      <c r="E14680" s="13"/>
      <c r="F14680" s="13"/>
    </row>
    <row r="14681" spans="1:6">
      <c r="A14681" s="112"/>
      <c r="B14681" s="12"/>
      <c r="C14681" s="13"/>
      <c r="D14681" s="13"/>
      <c r="E14681" s="13"/>
      <c r="F14681" s="13"/>
    </row>
    <row r="14682" spans="1:6">
      <c r="A14682" s="112"/>
      <c r="B14682" s="12"/>
      <c r="C14682" s="13"/>
      <c r="D14682" s="13"/>
      <c r="E14682" s="13"/>
      <c r="F14682" s="13"/>
    </row>
    <row r="14683" spans="1:6">
      <c r="A14683" s="112"/>
      <c r="B14683" s="12"/>
      <c r="C14683" s="13"/>
      <c r="D14683" s="13"/>
      <c r="E14683" s="13"/>
      <c r="F14683" s="13"/>
    </row>
    <row r="14684" spans="1:6">
      <c r="A14684" s="112"/>
      <c r="B14684" s="12"/>
      <c r="C14684" s="13"/>
      <c r="D14684" s="13"/>
      <c r="E14684" s="13"/>
      <c r="F14684" s="13"/>
    </row>
    <row r="14685" spans="1:6">
      <c r="A14685" s="112"/>
      <c r="B14685" s="12"/>
      <c r="C14685" s="13"/>
      <c r="D14685" s="13"/>
      <c r="E14685" s="13"/>
      <c r="F14685" s="13"/>
    </row>
    <row r="14686" spans="1:6">
      <c r="A14686" s="112"/>
      <c r="B14686" s="12"/>
      <c r="C14686" s="13"/>
      <c r="D14686" s="13"/>
      <c r="E14686" s="13"/>
      <c r="F14686" s="13"/>
    </row>
    <row r="14687" spans="1:6">
      <c r="A14687" s="112"/>
      <c r="B14687" s="12"/>
      <c r="C14687" s="13"/>
      <c r="D14687" s="13"/>
      <c r="E14687" s="13"/>
      <c r="F14687" s="13"/>
    </row>
    <row r="14688" spans="1:6">
      <c r="A14688" s="112"/>
      <c r="B14688" s="12"/>
      <c r="C14688" s="13"/>
      <c r="D14688" s="13"/>
      <c r="E14688" s="13"/>
      <c r="F14688" s="13"/>
    </row>
    <row r="14689" spans="1:6">
      <c r="A14689" s="112"/>
      <c r="B14689" s="12"/>
      <c r="C14689" s="13"/>
      <c r="D14689" s="13"/>
      <c r="E14689" s="13"/>
      <c r="F14689" s="13"/>
    </row>
    <row r="14690" spans="1:6">
      <c r="A14690" s="112"/>
      <c r="B14690" s="12"/>
      <c r="C14690" s="13"/>
      <c r="D14690" s="13"/>
      <c r="E14690" s="13"/>
      <c r="F14690" s="13"/>
    </row>
    <row r="14691" spans="1:6">
      <c r="A14691" s="112"/>
      <c r="B14691" s="12"/>
      <c r="C14691" s="13"/>
      <c r="D14691" s="13"/>
      <c r="E14691" s="13"/>
      <c r="F14691" s="13"/>
    </row>
    <row r="14692" spans="1:6">
      <c r="A14692" s="112"/>
      <c r="B14692" s="12"/>
      <c r="C14692" s="13"/>
      <c r="D14692" s="13"/>
      <c r="E14692" s="13"/>
      <c r="F14692" s="13"/>
    </row>
    <row r="14693" spans="1:6">
      <c r="A14693" s="112"/>
      <c r="B14693" s="12"/>
      <c r="C14693" s="13"/>
      <c r="D14693" s="13"/>
      <c r="E14693" s="13"/>
      <c r="F14693" s="13"/>
    </row>
    <row r="14694" spans="1:6">
      <c r="A14694" s="112"/>
      <c r="B14694" s="12"/>
      <c r="C14694" s="13"/>
      <c r="D14694" s="13"/>
      <c r="E14694" s="13"/>
      <c r="F14694" s="13"/>
    </row>
    <row r="14695" spans="1:6">
      <c r="A14695" s="112"/>
      <c r="B14695" s="12"/>
      <c r="C14695" s="13"/>
      <c r="D14695" s="13"/>
      <c r="E14695" s="13"/>
      <c r="F14695" s="13"/>
    </row>
    <row r="14696" spans="1:6">
      <c r="A14696" s="112"/>
      <c r="B14696" s="12"/>
      <c r="C14696" s="13"/>
      <c r="D14696" s="13"/>
      <c r="E14696" s="13"/>
      <c r="F14696" s="13"/>
    </row>
    <row r="14697" spans="1:6">
      <c r="A14697" s="112"/>
      <c r="B14697" s="12"/>
      <c r="C14697" s="13"/>
      <c r="D14697" s="13"/>
      <c r="E14697" s="13"/>
      <c r="F14697" s="13"/>
    </row>
    <row r="14698" spans="1:6">
      <c r="A14698" s="112"/>
      <c r="B14698" s="12"/>
      <c r="C14698" s="13"/>
      <c r="D14698" s="13"/>
      <c r="E14698" s="13"/>
      <c r="F14698" s="13"/>
    </row>
    <row r="14699" spans="1:6">
      <c r="A14699" s="112"/>
      <c r="B14699" s="12"/>
      <c r="C14699" s="13"/>
      <c r="D14699" s="13"/>
      <c r="E14699" s="13"/>
      <c r="F14699" s="13"/>
    </row>
    <row r="14700" spans="1:6">
      <c r="A14700" s="112"/>
      <c r="B14700" s="12"/>
      <c r="C14700" s="13"/>
      <c r="D14700" s="13"/>
      <c r="E14700" s="13"/>
      <c r="F14700" s="13"/>
    </row>
    <row r="14701" spans="1:6">
      <c r="A14701" s="112"/>
      <c r="B14701" s="12"/>
      <c r="C14701" s="13"/>
      <c r="D14701" s="13"/>
      <c r="E14701" s="13"/>
      <c r="F14701" s="13"/>
    </row>
    <row r="14702" spans="1:6">
      <c r="A14702" s="112"/>
      <c r="B14702" s="12"/>
      <c r="C14702" s="13"/>
      <c r="D14702" s="13"/>
      <c r="E14702" s="13"/>
      <c r="F14702" s="13"/>
    </row>
    <row r="14703" spans="1:6">
      <c r="A14703" s="112"/>
      <c r="B14703" s="12"/>
      <c r="C14703" s="13"/>
      <c r="D14703" s="13"/>
      <c r="E14703" s="13"/>
      <c r="F14703" s="13"/>
    </row>
    <row r="14704" spans="1:6">
      <c r="A14704" s="112"/>
      <c r="B14704" s="12"/>
      <c r="C14704" s="13"/>
      <c r="D14704" s="13"/>
      <c r="E14704" s="13"/>
      <c r="F14704" s="13"/>
    </row>
    <row r="14705" spans="1:6">
      <c r="A14705" s="112"/>
      <c r="B14705" s="12"/>
      <c r="C14705" s="13"/>
      <c r="D14705" s="13"/>
      <c r="E14705" s="13"/>
      <c r="F14705" s="13"/>
    </row>
    <row r="14706" spans="1:6">
      <c r="A14706" s="112"/>
      <c r="B14706" s="12"/>
      <c r="C14706" s="13"/>
      <c r="D14706" s="13"/>
      <c r="E14706" s="13"/>
      <c r="F14706" s="13"/>
    </row>
    <row r="14707" spans="1:6">
      <c r="A14707" s="112"/>
      <c r="B14707" s="12"/>
      <c r="C14707" s="13"/>
      <c r="D14707" s="13"/>
      <c r="E14707" s="13"/>
      <c r="F14707" s="13"/>
    </row>
    <row r="14708" spans="1:6">
      <c r="A14708" s="112"/>
      <c r="B14708" s="12"/>
      <c r="C14708" s="13"/>
      <c r="D14708" s="13"/>
      <c r="E14708" s="13"/>
      <c r="F14708" s="13"/>
    </row>
    <row r="14709" spans="1:6">
      <c r="A14709" s="112"/>
      <c r="B14709" s="12"/>
      <c r="C14709" s="13"/>
      <c r="D14709" s="13"/>
      <c r="E14709" s="13"/>
      <c r="F14709" s="13"/>
    </row>
    <row r="14710" spans="1:6">
      <c r="A14710" s="112"/>
      <c r="B14710" s="12"/>
      <c r="C14710" s="13"/>
      <c r="D14710" s="13"/>
      <c r="E14710" s="13"/>
      <c r="F14710" s="13"/>
    </row>
    <row r="14711" spans="1:6">
      <c r="A14711" s="112"/>
      <c r="B14711" s="12"/>
      <c r="C14711" s="13"/>
      <c r="D14711" s="13"/>
      <c r="E14711" s="13"/>
      <c r="F14711" s="13"/>
    </row>
    <row r="14712" spans="1:6">
      <c r="A14712" s="112"/>
      <c r="B14712" s="12"/>
      <c r="C14712" s="13"/>
      <c r="D14712" s="13"/>
      <c r="E14712" s="13"/>
      <c r="F14712" s="13"/>
    </row>
    <row r="14713" spans="1:6">
      <c r="A14713" s="112"/>
      <c r="B14713" s="12"/>
      <c r="C14713" s="13"/>
      <c r="D14713" s="13"/>
      <c r="E14713" s="13"/>
      <c r="F14713" s="13"/>
    </row>
    <row r="14714" spans="1:6">
      <c r="A14714" s="112"/>
      <c r="B14714" s="12"/>
      <c r="C14714" s="13"/>
      <c r="D14714" s="13"/>
      <c r="E14714" s="13"/>
      <c r="F14714" s="13"/>
    </row>
    <row r="14715" spans="1:6">
      <c r="A14715" s="112"/>
      <c r="B14715" s="12"/>
      <c r="C14715" s="13"/>
      <c r="D14715" s="13"/>
      <c r="E14715" s="13"/>
      <c r="F14715" s="13"/>
    </row>
    <row r="14716" spans="1:6">
      <c r="A14716" s="112"/>
      <c r="B14716" s="12"/>
      <c r="C14716" s="13"/>
      <c r="D14716" s="13"/>
      <c r="E14716" s="13"/>
      <c r="F14716" s="13"/>
    </row>
    <row r="14717" spans="1:6">
      <c r="A14717" s="112"/>
      <c r="B14717" s="12"/>
      <c r="C14717" s="13"/>
      <c r="D14717" s="13"/>
      <c r="E14717" s="13"/>
      <c r="F14717" s="13"/>
    </row>
    <row r="14718" spans="1:6">
      <c r="A14718" s="112"/>
      <c r="B14718" s="12"/>
      <c r="C14718" s="13"/>
      <c r="D14718" s="13"/>
      <c r="E14718" s="13"/>
      <c r="F14718" s="13"/>
    </row>
    <row r="14719" spans="1:6">
      <c r="A14719" s="112"/>
      <c r="B14719" s="12"/>
      <c r="C14719" s="13"/>
      <c r="D14719" s="13"/>
      <c r="E14719" s="13"/>
      <c r="F14719" s="13"/>
    </row>
    <row r="14720" spans="1:6">
      <c r="A14720" s="112"/>
      <c r="B14720" s="12"/>
      <c r="C14720" s="13"/>
      <c r="D14720" s="13"/>
      <c r="E14720" s="13"/>
      <c r="F14720" s="13"/>
    </row>
    <row r="14721" spans="1:6">
      <c r="A14721" s="112"/>
      <c r="B14721" s="12"/>
      <c r="C14721" s="13"/>
      <c r="D14721" s="13"/>
      <c r="E14721" s="13"/>
      <c r="F14721" s="13"/>
    </row>
    <row r="14722" spans="1:6">
      <c r="A14722" s="112"/>
      <c r="B14722" s="12"/>
      <c r="C14722" s="13"/>
      <c r="D14722" s="13"/>
      <c r="E14722" s="13"/>
      <c r="F14722" s="13"/>
    </row>
    <row r="14723" spans="1:6">
      <c r="A14723" s="112"/>
      <c r="B14723" s="12"/>
      <c r="C14723" s="13"/>
      <c r="D14723" s="13"/>
      <c r="E14723" s="13"/>
      <c r="F14723" s="13"/>
    </row>
    <row r="14724" spans="1:6">
      <c r="A14724" s="112"/>
      <c r="B14724" s="12"/>
      <c r="C14724" s="13"/>
      <c r="D14724" s="13"/>
      <c r="E14724" s="13"/>
      <c r="F14724" s="13"/>
    </row>
    <row r="14725" spans="1:6">
      <c r="A14725" s="112"/>
      <c r="B14725" s="12"/>
      <c r="C14725" s="13"/>
      <c r="D14725" s="13"/>
      <c r="E14725" s="13"/>
      <c r="F14725" s="13"/>
    </row>
    <row r="14726" spans="1:6">
      <c r="A14726" s="112"/>
      <c r="B14726" s="12"/>
      <c r="C14726" s="13"/>
      <c r="D14726" s="13"/>
      <c r="E14726" s="13"/>
      <c r="F14726" s="13"/>
    </row>
    <row r="14727" spans="1:6">
      <c r="A14727" s="112"/>
      <c r="B14727" s="12"/>
      <c r="C14727" s="13"/>
      <c r="D14727" s="13"/>
      <c r="E14727" s="13"/>
      <c r="F14727" s="13"/>
    </row>
    <row r="14728" spans="1:6">
      <c r="A14728" s="112"/>
      <c r="B14728" s="12"/>
      <c r="C14728" s="13"/>
      <c r="D14728" s="13"/>
      <c r="E14728" s="13"/>
      <c r="F14728" s="13"/>
    </row>
    <row r="14729" spans="1:6">
      <c r="A14729" s="112"/>
      <c r="B14729" s="12"/>
      <c r="C14729" s="13"/>
      <c r="D14729" s="13"/>
      <c r="E14729" s="13"/>
      <c r="F14729" s="13"/>
    </row>
    <row r="14730" spans="1:6">
      <c r="A14730" s="112"/>
      <c r="B14730" s="12"/>
      <c r="C14730" s="13"/>
      <c r="D14730" s="13"/>
      <c r="E14730" s="13"/>
      <c r="F14730" s="13"/>
    </row>
    <row r="14731" spans="1:6">
      <c r="A14731" s="112"/>
      <c r="B14731" s="12"/>
      <c r="C14731" s="13"/>
      <c r="D14731" s="13"/>
      <c r="E14731" s="13"/>
      <c r="F14731" s="13"/>
    </row>
    <row r="14732" spans="1:6">
      <c r="A14732" s="112"/>
      <c r="B14732" s="12"/>
      <c r="C14732" s="13"/>
      <c r="D14732" s="13"/>
      <c r="E14732" s="13"/>
      <c r="F14732" s="13"/>
    </row>
    <row r="14733" spans="1:6">
      <c r="A14733" s="112"/>
      <c r="B14733" s="12"/>
      <c r="C14733" s="13"/>
      <c r="D14733" s="13"/>
      <c r="E14733" s="13"/>
      <c r="F14733" s="13"/>
    </row>
    <row r="14734" spans="1:6">
      <c r="A14734" s="112"/>
      <c r="B14734" s="12"/>
      <c r="C14734" s="13"/>
      <c r="D14734" s="13"/>
      <c r="E14734" s="13"/>
      <c r="F14734" s="13"/>
    </row>
    <row r="14735" spans="1:6">
      <c r="A14735" s="112"/>
      <c r="B14735" s="12"/>
      <c r="C14735" s="13"/>
      <c r="D14735" s="13"/>
      <c r="E14735" s="13"/>
      <c r="F14735" s="13"/>
    </row>
    <row r="14736" spans="1:6">
      <c r="A14736" s="112"/>
      <c r="B14736" s="12"/>
      <c r="C14736" s="13"/>
      <c r="D14736" s="13"/>
      <c r="E14736" s="13"/>
      <c r="F14736" s="13"/>
    </row>
    <row r="14737" spans="1:6">
      <c r="A14737" s="112"/>
      <c r="B14737" s="12"/>
      <c r="C14737" s="13"/>
      <c r="D14737" s="13"/>
      <c r="E14737" s="13"/>
      <c r="F14737" s="13"/>
    </row>
    <row r="14738" spans="1:6">
      <c r="A14738" s="112"/>
      <c r="B14738" s="12"/>
      <c r="C14738" s="13"/>
      <c r="D14738" s="13"/>
      <c r="E14738" s="13"/>
      <c r="F14738" s="13"/>
    </row>
    <row r="14739" spans="1:6">
      <c r="A14739" s="112"/>
      <c r="B14739" s="12"/>
      <c r="C14739" s="13"/>
      <c r="D14739" s="13"/>
      <c r="E14739" s="13"/>
      <c r="F14739" s="13"/>
    </row>
    <row r="14740" spans="1:6">
      <c r="A14740" s="112"/>
      <c r="B14740" s="12"/>
      <c r="C14740" s="13"/>
      <c r="D14740" s="13"/>
      <c r="E14740" s="13"/>
      <c r="F14740" s="13"/>
    </row>
    <row r="14741" spans="1:6">
      <c r="A14741" s="112"/>
      <c r="B14741" s="12"/>
      <c r="C14741" s="13"/>
      <c r="D14741" s="13"/>
      <c r="E14741" s="13"/>
      <c r="F14741" s="13"/>
    </row>
    <row r="14742" spans="1:6">
      <c r="A14742" s="112"/>
      <c r="B14742" s="12"/>
      <c r="C14742" s="13"/>
      <c r="D14742" s="13"/>
      <c r="E14742" s="13"/>
      <c r="F14742" s="13"/>
    </row>
    <row r="14743" spans="1:6">
      <c r="A14743" s="112"/>
      <c r="B14743" s="12"/>
      <c r="C14743" s="13"/>
      <c r="D14743" s="13"/>
      <c r="E14743" s="13"/>
      <c r="F14743" s="13"/>
    </row>
    <row r="14744" spans="1:6">
      <c r="A14744" s="112"/>
      <c r="B14744" s="12"/>
      <c r="C14744" s="13"/>
      <c r="D14744" s="13"/>
      <c r="E14744" s="13"/>
      <c r="F14744" s="13"/>
    </row>
    <row r="14745" spans="1:6">
      <c r="A14745" s="112"/>
      <c r="B14745" s="12"/>
      <c r="C14745" s="13"/>
      <c r="D14745" s="13"/>
      <c r="E14745" s="13"/>
      <c r="F14745" s="13"/>
    </row>
    <row r="14746" spans="1:6">
      <c r="A14746" s="112"/>
      <c r="B14746" s="12"/>
      <c r="C14746" s="13"/>
      <c r="D14746" s="13"/>
      <c r="E14746" s="13"/>
      <c r="F14746" s="13"/>
    </row>
    <row r="14747" spans="1:6">
      <c r="A14747" s="112"/>
      <c r="B14747" s="12"/>
      <c r="C14747" s="13"/>
      <c r="D14747" s="13"/>
      <c r="E14747" s="13"/>
      <c r="F14747" s="13"/>
    </row>
    <row r="14748" spans="1:6">
      <c r="A14748" s="112"/>
      <c r="B14748" s="12"/>
      <c r="C14748" s="13"/>
      <c r="D14748" s="13"/>
      <c r="E14748" s="13"/>
      <c r="F14748" s="13"/>
    </row>
    <row r="14749" spans="1:6">
      <c r="A14749" s="112"/>
      <c r="B14749" s="12"/>
      <c r="C14749" s="13"/>
      <c r="D14749" s="13"/>
      <c r="E14749" s="13"/>
      <c r="F14749" s="13"/>
    </row>
    <row r="14750" spans="1:6">
      <c r="A14750" s="112"/>
      <c r="B14750" s="12"/>
      <c r="C14750" s="13"/>
      <c r="D14750" s="13"/>
      <c r="E14750" s="13"/>
      <c r="F14750" s="13"/>
    </row>
    <row r="14751" spans="1:6">
      <c r="A14751" s="112"/>
      <c r="B14751" s="12"/>
      <c r="C14751" s="13"/>
      <c r="D14751" s="13"/>
      <c r="E14751" s="13"/>
      <c r="F14751" s="13"/>
    </row>
    <row r="14752" spans="1:6">
      <c r="A14752" s="112"/>
      <c r="B14752" s="12"/>
      <c r="C14752" s="13"/>
      <c r="D14752" s="13"/>
      <c r="E14752" s="13"/>
      <c r="F14752" s="13"/>
    </row>
    <row r="14753" spans="1:6">
      <c r="A14753" s="112"/>
      <c r="B14753" s="12"/>
      <c r="C14753" s="13"/>
      <c r="D14753" s="13"/>
      <c r="E14753" s="13"/>
      <c r="F14753" s="13"/>
    </row>
    <row r="14754" spans="1:6">
      <c r="A14754" s="112"/>
      <c r="B14754" s="12"/>
      <c r="C14754" s="13"/>
      <c r="D14754" s="13"/>
      <c r="E14754" s="13"/>
      <c r="F14754" s="13"/>
    </row>
    <row r="14755" spans="1:6">
      <c r="A14755" s="112"/>
      <c r="B14755" s="12"/>
      <c r="C14755" s="13"/>
      <c r="D14755" s="13"/>
      <c r="E14755" s="13"/>
      <c r="F14755" s="13"/>
    </row>
    <row r="14756" spans="1:6">
      <c r="A14756" s="112"/>
      <c r="B14756" s="12"/>
      <c r="C14756" s="13"/>
      <c r="D14756" s="13"/>
      <c r="E14756" s="13"/>
      <c r="F14756" s="13"/>
    </row>
    <row r="14757" spans="1:6">
      <c r="A14757" s="112"/>
      <c r="B14757" s="12"/>
      <c r="C14757" s="13"/>
      <c r="D14757" s="13"/>
      <c r="E14757" s="13"/>
      <c r="F14757" s="13"/>
    </row>
    <row r="14758" spans="1:6">
      <c r="A14758" s="112"/>
      <c r="B14758" s="12"/>
      <c r="C14758" s="13"/>
      <c r="D14758" s="13"/>
      <c r="E14758" s="13"/>
      <c r="F14758" s="13"/>
    </row>
    <row r="14759" spans="1:6">
      <c r="A14759" s="112"/>
      <c r="B14759" s="12"/>
      <c r="C14759" s="13"/>
      <c r="D14759" s="13"/>
      <c r="E14759" s="13"/>
      <c r="F14759" s="13"/>
    </row>
    <row r="14760" spans="1:6">
      <c r="A14760" s="112"/>
      <c r="B14760" s="12"/>
      <c r="C14760" s="13"/>
      <c r="D14760" s="13"/>
      <c r="E14760" s="13"/>
      <c r="F14760" s="13"/>
    </row>
    <row r="14761" spans="1:6">
      <c r="A14761" s="112"/>
      <c r="B14761" s="12"/>
      <c r="C14761" s="13"/>
      <c r="D14761" s="13"/>
      <c r="E14761" s="13"/>
      <c r="F14761" s="13"/>
    </row>
    <row r="14762" spans="1:6">
      <c r="A14762" s="112"/>
      <c r="B14762" s="12"/>
      <c r="C14762" s="13"/>
      <c r="D14762" s="13"/>
      <c r="E14762" s="13"/>
      <c r="F14762" s="13"/>
    </row>
    <row r="14763" spans="1:6">
      <c r="A14763" s="112"/>
      <c r="B14763" s="12"/>
      <c r="C14763" s="13"/>
      <c r="D14763" s="13"/>
      <c r="E14763" s="13"/>
      <c r="F14763" s="13"/>
    </row>
    <row r="14764" spans="1:6">
      <c r="A14764" s="112"/>
      <c r="B14764" s="12"/>
      <c r="C14764" s="13"/>
      <c r="D14764" s="13"/>
      <c r="E14764" s="13"/>
      <c r="F14764" s="13"/>
    </row>
    <row r="14765" spans="1:6">
      <c r="A14765" s="112"/>
      <c r="B14765" s="12"/>
      <c r="C14765" s="13"/>
      <c r="D14765" s="13"/>
      <c r="E14765" s="13"/>
      <c r="F14765" s="13"/>
    </row>
    <row r="14766" spans="1:6">
      <c r="A14766" s="112"/>
      <c r="B14766" s="12"/>
      <c r="C14766" s="13"/>
      <c r="D14766" s="13"/>
      <c r="E14766" s="13"/>
      <c r="F14766" s="13"/>
    </row>
    <row r="14767" spans="1:6">
      <c r="A14767" s="112"/>
      <c r="B14767" s="12"/>
      <c r="C14767" s="13"/>
      <c r="D14767" s="13"/>
      <c r="E14767" s="13"/>
      <c r="F14767" s="13"/>
    </row>
    <row r="14768" spans="1:6">
      <c r="A14768" s="112"/>
      <c r="B14768" s="12"/>
      <c r="C14768" s="13"/>
      <c r="D14768" s="13"/>
      <c r="E14768" s="13"/>
      <c r="F14768" s="13"/>
    </row>
    <row r="14769" spans="1:6">
      <c r="A14769" s="112"/>
      <c r="B14769" s="12"/>
      <c r="C14769" s="13"/>
      <c r="D14769" s="13"/>
      <c r="E14769" s="13"/>
      <c r="F14769" s="13"/>
    </row>
    <row r="14770" spans="1:6">
      <c r="A14770" s="112"/>
      <c r="B14770" s="12"/>
      <c r="C14770" s="13"/>
      <c r="D14770" s="13"/>
      <c r="E14770" s="13"/>
      <c r="F14770" s="13"/>
    </row>
    <row r="14771" spans="1:6">
      <c r="A14771" s="112"/>
      <c r="B14771" s="12"/>
      <c r="C14771" s="13"/>
      <c r="D14771" s="13"/>
      <c r="E14771" s="13"/>
      <c r="F14771" s="13"/>
    </row>
    <row r="14772" spans="1:6">
      <c r="A14772" s="112"/>
      <c r="B14772" s="12"/>
      <c r="C14772" s="13"/>
      <c r="D14772" s="13"/>
      <c r="E14772" s="13"/>
      <c r="F14772" s="13"/>
    </row>
    <row r="14773" spans="1:6">
      <c r="A14773" s="112"/>
      <c r="B14773" s="12"/>
      <c r="C14773" s="13"/>
      <c r="D14773" s="13"/>
      <c r="E14773" s="13"/>
      <c r="F14773" s="13"/>
    </row>
    <row r="14774" spans="1:6">
      <c r="A14774" s="112"/>
      <c r="B14774" s="12"/>
      <c r="C14774" s="13"/>
      <c r="D14774" s="13"/>
      <c r="E14774" s="13"/>
      <c r="F14774" s="13"/>
    </row>
    <row r="14775" spans="1:6">
      <c r="A14775" s="112"/>
      <c r="B14775" s="12"/>
      <c r="C14775" s="13"/>
      <c r="D14775" s="13"/>
      <c r="E14775" s="13"/>
      <c r="F14775" s="13"/>
    </row>
    <row r="14776" spans="1:6">
      <c r="A14776" s="112"/>
      <c r="B14776" s="12"/>
      <c r="C14776" s="13"/>
      <c r="D14776" s="13"/>
      <c r="E14776" s="13"/>
      <c r="F14776" s="13"/>
    </row>
    <row r="14777" spans="1:6">
      <c r="A14777" s="112"/>
      <c r="B14777" s="12"/>
      <c r="C14777" s="13"/>
      <c r="D14777" s="13"/>
      <c r="E14777" s="13"/>
      <c r="F14777" s="13"/>
    </row>
    <row r="14778" spans="1:6">
      <c r="A14778" s="112"/>
      <c r="B14778" s="12"/>
      <c r="C14778" s="13"/>
      <c r="D14778" s="13"/>
      <c r="E14778" s="13"/>
      <c r="F14778" s="13"/>
    </row>
    <row r="14779" spans="1:6">
      <c r="A14779" s="112"/>
      <c r="B14779" s="12"/>
      <c r="C14779" s="13"/>
      <c r="D14779" s="13"/>
      <c r="E14779" s="13"/>
      <c r="F14779" s="13"/>
    </row>
    <row r="14780" spans="1:6">
      <c r="A14780" s="112"/>
      <c r="B14780" s="12"/>
      <c r="C14780" s="13"/>
      <c r="D14780" s="13"/>
      <c r="E14780" s="13"/>
      <c r="F14780" s="13"/>
    </row>
    <row r="14781" spans="1:6">
      <c r="A14781" s="112"/>
      <c r="B14781" s="12"/>
      <c r="C14781" s="13"/>
      <c r="D14781" s="13"/>
      <c r="E14781" s="13"/>
      <c r="F14781" s="13"/>
    </row>
    <row r="14782" spans="1:6">
      <c r="A14782" s="112"/>
      <c r="B14782" s="12"/>
      <c r="C14782" s="13"/>
      <c r="D14782" s="13"/>
      <c r="E14782" s="13"/>
      <c r="F14782" s="13"/>
    </row>
    <row r="14783" spans="1:6">
      <c r="A14783" s="112"/>
      <c r="B14783" s="12"/>
      <c r="C14783" s="13"/>
      <c r="D14783" s="13"/>
      <c r="E14783" s="13"/>
      <c r="F14783" s="13"/>
    </row>
    <row r="14784" spans="1:6">
      <c r="A14784" s="112"/>
      <c r="B14784" s="12"/>
      <c r="C14784" s="13"/>
      <c r="D14784" s="13"/>
      <c r="E14784" s="13"/>
      <c r="F14784" s="13"/>
    </row>
    <row r="14785" spans="1:6">
      <c r="A14785" s="112"/>
      <c r="B14785" s="12"/>
      <c r="C14785" s="13"/>
      <c r="D14785" s="13"/>
      <c r="E14785" s="13"/>
      <c r="F14785" s="13"/>
    </row>
    <row r="14786" spans="1:6">
      <c r="A14786" s="112"/>
      <c r="B14786" s="12"/>
      <c r="C14786" s="13"/>
      <c r="D14786" s="13"/>
      <c r="E14786" s="13"/>
      <c r="F14786" s="13"/>
    </row>
    <row r="14787" spans="1:6">
      <c r="A14787" s="112"/>
      <c r="B14787" s="12"/>
      <c r="C14787" s="13"/>
      <c r="D14787" s="13"/>
      <c r="E14787" s="13"/>
      <c r="F14787" s="13"/>
    </row>
    <row r="14788" spans="1:6">
      <c r="A14788" s="112"/>
      <c r="B14788" s="12"/>
      <c r="C14788" s="13"/>
      <c r="D14788" s="13"/>
      <c r="E14788" s="13"/>
      <c r="F14788" s="13"/>
    </row>
    <row r="14789" spans="1:6">
      <c r="A14789" s="112"/>
      <c r="B14789" s="12"/>
      <c r="C14789" s="13"/>
      <c r="D14789" s="13"/>
      <c r="E14789" s="13"/>
      <c r="F14789" s="13"/>
    </row>
    <row r="14790" spans="1:6">
      <c r="A14790" s="112"/>
      <c r="B14790" s="12"/>
      <c r="C14790" s="13"/>
      <c r="D14790" s="13"/>
      <c r="E14790" s="13"/>
      <c r="F14790" s="13"/>
    </row>
    <row r="14791" spans="1:6">
      <c r="A14791" s="112"/>
      <c r="B14791" s="12"/>
      <c r="C14791" s="13"/>
      <c r="D14791" s="13"/>
      <c r="E14791" s="13"/>
      <c r="F14791" s="13"/>
    </row>
    <row r="14792" spans="1:6">
      <c r="A14792" s="112"/>
      <c r="B14792" s="12"/>
      <c r="C14792" s="13"/>
      <c r="D14792" s="13"/>
      <c r="E14792" s="13"/>
      <c r="F14792" s="13"/>
    </row>
    <row r="14793" spans="1:6">
      <c r="A14793" s="112"/>
      <c r="B14793" s="12"/>
      <c r="C14793" s="13"/>
      <c r="D14793" s="13"/>
      <c r="E14793" s="13"/>
      <c r="F14793" s="13"/>
    </row>
    <row r="14794" spans="1:6">
      <c r="A14794" s="112"/>
      <c r="B14794" s="12"/>
      <c r="C14794" s="13"/>
      <c r="D14794" s="13"/>
      <c r="E14794" s="13"/>
      <c r="F14794" s="13"/>
    </row>
    <row r="14795" spans="1:6">
      <c r="A14795" s="112"/>
      <c r="B14795" s="12"/>
      <c r="C14795" s="13"/>
      <c r="D14795" s="13"/>
      <c r="E14795" s="13"/>
      <c r="F14795" s="13"/>
    </row>
    <row r="14796" spans="1:6">
      <c r="A14796" s="112"/>
      <c r="B14796" s="12"/>
      <c r="C14796" s="13"/>
      <c r="D14796" s="13"/>
      <c r="E14796" s="13"/>
      <c r="F14796" s="13"/>
    </row>
    <row r="14797" spans="1:6">
      <c r="A14797" s="112"/>
      <c r="B14797" s="12"/>
      <c r="C14797" s="13"/>
      <c r="D14797" s="13"/>
      <c r="E14797" s="13"/>
      <c r="F14797" s="13"/>
    </row>
    <row r="14798" spans="1:6">
      <c r="A14798" s="112"/>
      <c r="B14798" s="12"/>
      <c r="C14798" s="13"/>
      <c r="D14798" s="13"/>
      <c r="E14798" s="13"/>
      <c r="F14798" s="13"/>
    </row>
    <row r="14799" spans="1:6">
      <c r="A14799" s="112"/>
      <c r="B14799" s="12"/>
      <c r="C14799" s="13"/>
      <c r="D14799" s="13"/>
      <c r="E14799" s="13"/>
      <c r="F14799" s="13"/>
    </row>
    <row r="14800" spans="1:6">
      <c r="A14800" s="112"/>
      <c r="B14800" s="12"/>
      <c r="C14800" s="13"/>
      <c r="D14800" s="13"/>
      <c r="E14800" s="13"/>
      <c r="F14800" s="13"/>
    </row>
    <row r="14801" spans="1:6">
      <c r="A14801" s="112"/>
      <c r="B14801" s="12"/>
      <c r="C14801" s="13"/>
      <c r="D14801" s="13"/>
      <c r="E14801" s="13"/>
      <c r="F14801" s="13"/>
    </row>
    <row r="14802" spans="1:6">
      <c r="A14802" s="112"/>
      <c r="B14802" s="12"/>
      <c r="C14802" s="13"/>
      <c r="D14802" s="13"/>
      <c r="E14802" s="13"/>
      <c r="F14802" s="13"/>
    </row>
    <row r="14803" spans="1:6">
      <c r="A14803" s="112"/>
      <c r="B14803" s="12"/>
      <c r="C14803" s="13"/>
      <c r="D14803" s="13"/>
      <c r="E14803" s="13"/>
      <c r="F14803" s="13"/>
    </row>
    <row r="14804" spans="1:6">
      <c r="A14804" s="112"/>
      <c r="B14804" s="12"/>
      <c r="C14804" s="13"/>
      <c r="D14804" s="13"/>
      <c r="E14804" s="13"/>
      <c r="F14804" s="13"/>
    </row>
    <row r="14805" spans="1:6">
      <c r="A14805" s="112"/>
      <c r="B14805" s="12"/>
      <c r="C14805" s="13"/>
      <c r="D14805" s="13"/>
      <c r="E14805" s="13"/>
      <c r="F14805" s="13"/>
    </row>
    <row r="14806" spans="1:6">
      <c r="A14806" s="112"/>
      <c r="B14806" s="12"/>
      <c r="C14806" s="13"/>
      <c r="D14806" s="13"/>
      <c r="E14806" s="13"/>
      <c r="F14806" s="13"/>
    </row>
    <row r="14807" spans="1:6">
      <c r="A14807" s="112"/>
      <c r="B14807" s="12"/>
      <c r="C14807" s="13"/>
      <c r="D14807" s="13"/>
      <c r="E14807" s="13"/>
      <c r="F14807" s="13"/>
    </row>
    <row r="14808" spans="1:6">
      <c r="A14808" s="112"/>
      <c r="B14808" s="12"/>
      <c r="C14808" s="13"/>
      <c r="D14808" s="13"/>
      <c r="E14808" s="13"/>
      <c r="F14808" s="13"/>
    </row>
    <row r="14809" spans="1:6">
      <c r="A14809" s="112"/>
      <c r="B14809" s="12"/>
      <c r="C14809" s="13"/>
      <c r="D14809" s="13"/>
      <c r="E14809" s="13"/>
      <c r="F14809" s="13"/>
    </row>
    <row r="14810" spans="1:6">
      <c r="A14810" s="112"/>
      <c r="B14810" s="12"/>
      <c r="C14810" s="13"/>
      <c r="D14810" s="13"/>
      <c r="E14810" s="13"/>
      <c r="F14810" s="13"/>
    </row>
    <row r="14811" spans="1:6">
      <c r="A14811" s="112"/>
      <c r="B14811" s="12"/>
      <c r="C14811" s="13"/>
      <c r="D14811" s="13"/>
      <c r="E14811" s="13"/>
      <c r="F14811" s="13"/>
    </row>
    <row r="14812" spans="1:6">
      <c r="A14812" s="112"/>
      <c r="B14812" s="12"/>
      <c r="C14812" s="13"/>
      <c r="D14812" s="13"/>
      <c r="E14812" s="13"/>
      <c r="F14812" s="13"/>
    </row>
    <row r="14813" spans="1:6">
      <c r="A14813" s="112"/>
      <c r="B14813" s="12"/>
      <c r="C14813" s="13"/>
      <c r="D14813" s="13"/>
      <c r="E14813" s="13"/>
      <c r="F14813" s="13"/>
    </row>
    <row r="14814" spans="1:6">
      <c r="A14814" s="112"/>
      <c r="B14814" s="12"/>
      <c r="C14814" s="13"/>
      <c r="D14814" s="13"/>
      <c r="E14814" s="13"/>
      <c r="F14814" s="13"/>
    </row>
    <row r="14815" spans="1:6">
      <c r="A14815" s="112"/>
      <c r="B14815" s="12"/>
      <c r="C14815" s="13"/>
      <c r="D14815" s="13"/>
      <c r="E14815" s="13"/>
      <c r="F14815" s="13"/>
    </row>
    <row r="14816" spans="1:6">
      <c r="A14816" s="112"/>
      <c r="B14816" s="12"/>
      <c r="C14816" s="13"/>
      <c r="D14816" s="13"/>
      <c r="E14816" s="13"/>
      <c r="F14816" s="13"/>
    </row>
    <row r="14817" spans="1:6">
      <c r="A14817" s="112"/>
      <c r="B14817" s="12"/>
      <c r="C14817" s="13"/>
      <c r="D14817" s="13"/>
      <c r="E14817" s="13"/>
      <c r="F14817" s="13"/>
    </row>
    <row r="14818" spans="1:6">
      <c r="A14818" s="112"/>
      <c r="B14818" s="12"/>
      <c r="C14818" s="13"/>
      <c r="D14818" s="13"/>
      <c r="E14818" s="13"/>
      <c r="F14818" s="13"/>
    </row>
    <row r="14819" spans="1:6">
      <c r="A14819" s="112"/>
      <c r="B14819" s="12"/>
      <c r="C14819" s="13"/>
      <c r="D14819" s="13"/>
      <c r="E14819" s="13"/>
      <c r="F14819" s="13"/>
    </row>
    <row r="14820" spans="1:6">
      <c r="A14820" s="112"/>
      <c r="B14820" s="12"/>
      <c r="C14820" s="13"/>
      <c r="D14820" s="13"/>
      <c r="E14820" s="13"/>
      <c r="F14820" s="13"/>
    </row>
    <row r="14821" spans="1:6">
      <c r="A14821" s="112"/>
      <c r="B14821" s="12"/>
      <c r="C14821" s="13"/>
      <c r="D14821" s="13"/>
      <c r="E14821" s="13"/>
      <c r="F14821" s="13"/>
    </row>
    <row r="14822" spans="1:6">
      <c r="A14822" s="112"/>
      <c r="B14822" s="12"/>
      <c r="C14822" s="13"/>
      <c r="D14822" s="13"/>
      <c r="E14822" s="13"/>
      <c r="F14822" s="13"/>
    </row>
    <row r="14823" spans="1:6">
      <c r="A14823" s="112"/>
      <c r="B14823" s="12"/>
      <c r="C14823" s="13"/>
      <c r="D14823" s="13"/>
      <c r="E14823" s="13"/>
      <c r="F14823" s="13"/>
    </row>
    <row r="14824" spans="1:6">
      <c r="A14824" s="112"/>
      <c r="B14824" s="12"/>
      <c r="C14824" s="13"/>
      <c r="D14824" s="13"/>
      <c r="E14824" s="13"/>
      <c r="F14824" s="13"/>
    </row>
    <row r="14825" spans="1:6">
      <c r="A14825" s="112"/>
      <c r="B14825" s="12"/>
      <c r="C14825" s="13"/>
      <c r="D14825" s="13"/>
      <c r="E14825" s="13"/>
      <c r="F14825" s="13"/>
    </row>
    <row r="14826" spans="1:6">
      <c r="A14826" s="112"/>
      <c r="B14826" s="12"/>
      <c r="C14826" s="13"/>
      <c r="D14826" s="13"/>
      <c r="E14826" s="13"/>
      <c r="F14826" s="13"/>
    </row>
    <row r="14827" spans="1:6">
      <c r="A14827" s="112"/>
      <c r="B14827" s="12"/>
      <c r="C14827" s="13"/>
      <c r="D14827" s="13"/>
      <c r="E14827" s="13"/>
      <c r="F14827" s="13"/>
    </row>
    <row r="14828" spans="1:6">
      <c r="A14828" s="112"/>
      <c r="B14828" s="12"/>
      <c r="C14828" s="13"/>
      <c r="D14828" s="13"/>
      <c r="E14828" s="13"/>
      <c r="F14828" s="13"/>
    </row>
    <row r="14829" spans="1:6">
      <c r="A14829" s="112"/>
      <c r="B14829" s="12"/>
      <c r="C14829" s="13"/>
      <c r="D14829" s="13"/>
      <c r="E14829" s="13"/>
      <c r="F14829" s="13"/>
    </row>
    <row r="14830" spans="1:6">
      <c r="A14830" s="112"/>
      <c r="B14830" s="12"/>
      <c r="C14830" s="13"/>
      <c r="D14830" s="13"/>
      <c r="E14830" s="13"/>
      <c r="F14830" s="13"/>
    </row>
    <row r="14831" spans="1:6">
      <c r="A14831" s="112"/>
      <c r="B14831" s="12"/>
      <c r="C14831" s="13"/>
      <c r="D14831" s="13"/>
      <c r="E14831" s="13"/>
      <c r="F14831" s="13"/>
    </row>
    <row r="14832" spans="1:6">
      <c r="A14832" s="112"/>
      <c r="B14832" s="12"/>
      <c r="C14832" s="13"/>
      <c r="D14832" s="13"/>
      <c r="E14832" s="13"/>
      <c r="F14832" s="13"/>
    </row>
    <row r="14833" spans="1:6">
      <c r="A14833" s="112"/>
      <c r="B14833" s="12"/>
      <c r="C14833" s="13"/>
      <c r="D14833" s="13"/>
      <c r="E14833" s="13"/>
      <c r="F14833" s="13"/>
    </row>
    <row r="14834" spans="1:6">
      <c r="A14834" s="112"/>
      <c r="B14834" s="12"/>
      <c r="C14834" s="13"/>
      <c r="D14834" s="13"/>
      <c r="E14834" s="13"/>
      <c r="F14834" s="13"/>
    </row>
    <row r="14835" spans="1:6">
      <c r="A14835" s="112"/>
      <c r="B14835" s="12"/>
      <c r="C14835" s="13"/>
      <c r="D14835" s="13"/>
      <c r="E14835" s="13"/>
      <c r="F14835" s="13"/>
    </row>
    <row r="14836" spans="1:6">
      <c r="A14836" s="112"/>
      <c r="B14836" s="12"/>
      <c r="C14836" s="13"/>
      <c r="D14836" s="13"/>
      <c r="E14836" s="13"/>
      <c r="F14836" s="13"/>
    </row>
    <row r="14837" spans="1:6">
      <c r="A14837" s="112"/>
      <c r="B14837" s="12"/>
      <c r="C14837" s="13"/>
      <c r="D14837" s="13"/>
      <c r="E14837" s="13"/>
      <c r="F14837" s="13"/>
    </row>
    <row r="14838" spans="1:6">
      <c r="A14838" s="112"/>
      <c r="B14838" s="12"/>
      <c r="C14838" s="13"/>
      <c r="D14838" s="13"/>
      <c r="E14838" s="13"/>
      <c r="F14838" s="13"/>
    </row>
    <row r="14839" spans="1:6">
      <c r="A14839" s="112"/>
      <c r="B14839" s="12"/>
      <c r="C14839" s="13"/>
      <c r="D14839" s="13"/>
      <c r="E14839" s="13"/>
      <c r="F14839" s="13"/>
    </row>
    <row r="14840" spans="1:6">
      <c r="A14840" s="112"/>
      <c r="B14840" s="12"/>
      <c r="C14840" s="13"/>
      <c r="D14840" s="13"/>
      <c r="E14840" s="13"/>
      <c r="F14840" s="13"/>
    </row>
    <row r="14841" spans="1:6">
      <c r="A14841" s="112"/>
      <c r="B14841" s="12"/>
      <c r="C14841" s="13"/>
      <c r="D14841" s="13"/>
      <c r="E14841" s="13"/>
      <c r="F14841" s="13"/>
    </row>
    <row r="14842" spans="1:6">
      <c r="A14842" s="112"/>
      <c r="B14842" s="12"/>
      <c r="C14842" s="13"/>
      <c r="D14842" s="13"/>
      <c r="E14842" s="13"/>
      <c r="F14842" s="13"/>
    </row>
    <row r="14843" spans="1:6">
      <c r="A14843" s="112"/>
      <c r="B14843" s="12"/>
      <c r="C14843" s="13"/>
      <c r="D14843" s="13"/>
      <c r="E14843" s="13"/>
      <c r="F14843" s="13"/>
    </row>
    <row r="14844" spans="1:6">
      <c r="A14844" s="112"/>
      <c r="B14844" s="12"/>
      <c r="C14844" s="13"/>
      <c r="D14844" s="13"/>
      <c r="E14844" s="13"/>
      <c r="F14844" s="13"/>
    </row>
    <row r="14845" spans="1:6">
      <c r="A14845" s="112"/>
      <c r="B14845" s="12"/>
      <c r="C14845" s="13"/>
      <c r="D14845" s="13"/>
      <c r="E14845" s="13"/>
      <c r="F14845" s="13"/>
    </row>
    <row r="14846" spans="1:6">
      <c r="A14846" s="112"/>
      <c r="B14846" s="12"/>
      <c r="C14846" s="13"/>
      <c r="D14846" s="13"/>
      <c r="E14846" s="13"/>
      <c r="F14846" s="13"/>
    </row>
    <row r="14847" spans="1:6">
      <c r="A14847" s="112"/>
      <c r="B14847" s="12"/>
      <c r="C14847" s="13"/>
      <c r="D14847" s="13"/>
      <c r="E14847" s="13"/>
      <c r="F14847" s="13"/>
    </row>
    <row r="14848" spans="1:6">
      <c r="A14848" s="112"/>
      <c r="B14848" s="12"/>
      <c r="C14848" s="13"/>
      <c r="D14848" s="13"/>
      <c r="E14848" s="13"/>
      <c r="F14848" s="13"/>
    </row>
    <row r="14849" spans="1:6">
      <c r="A14849" s="112"/>
      <c r="B14849" s="12"/>
      <c r="C14849" s="13"/>
      <c r="D14849" s="13"/>
      <c r="E14849" s="13"/>
      <c r="F14849" s="13"/>
    </row>
    <row r="14850" spans="1:6">
      <c r="A14850" s="112"/>
      <c r="B14850" s="12"/>
      <c r="C14850" s="13"/>
      <c r="D14850" s="13"/>
      <c r="E14850" s="13"/>
      <c r="F14850" s="13"/>
    </row>
    <row r="14851" spans="1:6">
      <c r="A14851" s="112"/>
      <c r="B14851" s="12"/>
      <c r="C14851" s="13"/>
      <c r="D14851" s="13"/>
      <c r="E14851" s="13"/>
      <c r="F14851" s="13"/>
    </row>
    <row r="14852" spans="1:6">
      <c r="A14852" s="112"/>
      <c r="B14852" s="12"/>
      <c r="C14852" s="13"/>
      <c r="D14852" s="13"/>
      <c r="E14852" s="13"/>
      <c r="F14852" s="13"/>
    </row>
    <row r="14853" spans="1:6">
      <c r="A14853" s="112"/>
      <c r="B14853" s="12"/>
      <c r="C14853" s="13"/>
      <c r="D14853" s="13"/>
      <c r="E14853" s="13"/>
      <c r="F14853" s="13"/>
    </row>
    <row r="14854" spans="1:6">
      <c r="A14854" s="112"/>
      <c r="B14854" s="12"/>
      <c r="C14854" s="13"/>
      <c r="D14854" s="13"/>
      <c r="E14854" s="13"/>
      <c r="F14854" s="13"/>
    </row>
    <row r="14855" spans="1:6">
      <c r="A14855" s="112"/>
      <c r="B14855" s="12"/>
      <c r="C14855" s="13"/>
      <c r="D14855" s="13"/>
      <c r="E14855" s="13"/>
      <c r="F14855" s="13"/>
    </row>
    <row r="14856" spans="1:6">
      <c r="A14856" s="112"/>
      <c r="B14856" s="12"/>
      <c r="C14856" s="13"/>
      <c r="D14856" s="13"/>
      <c r="E14856" s="13"/>
      <c r="F14856" s="13"/>
    </row>
    <row r="14857" spans="1:6">
      <c r="A14857" s="112"/>
      <c r="B14857" s="12"/>
      <c r="C14857" s="13"/>
      <c r="D14857" s="13"/>
      <c r="E14857" s="13"/>
      <c r="F14857" s="13"/>
    </row>
    <row r="14858" spans="1:6">
      <c r="A14858" s="112"/>
      <c r="B14858" s="12"/>
      <c r="C14858" s="13"/>
      <c r="D14858" s="13"/>
      <c r="E14858" s="13"/>
      <c r="F14858" s="13"/>
    </row>
    <row r="14859" spans="1:6">
      <c r="A14859" s="112"/>
      <c r="B14859" s="12"/>
      <c r="C14859" s="13"/>
      <c r="D14859" s="13"/>
      <c r="E14859" s="13"/>
      <c r="F14859" s="13"/>
    </row>
    <row r="14860" spans="1:6">
      <c r="A14860" s="112"/>
      <c r="B14860" s="12"/>
      <c r="C14860" s="13"/>
      <c r="D14860" s="13"/>
      <c r="E14860" s="13"/>
      <c r="F14860" s="13"/>
    </row>
    <row r="14861" spans="1:6">
      <c r="A14861" s="112"/>
      <c r="B14861" s="12"/>
      <c r="C14861" s="13"/>
      <c r="D14861" s="13"/>
      <c r="E14861" s="13"/>
      <c r="F14861" s="13"/>
    </row>
    <row r="14862" spans="1:6">
      <c r="A14862" s="112"/>
      <c r="B14862" s="12"/>
      <c r="C14862" s="13"/>
      <c r="D14862" s="13"/>
      <c r="E14862" s="13"/>
      <c r="F14862" s="13"/>
    </row>
    <row r="14863" spans="1:6">
      <c r="A14863" s="112"/>
      <c r="B14863" s="12"/>
      <c r="C14863" s="13"/>
      <c r="D14863" s="13"/>
      <c r="E14863" s="13"/>
      <c r="F14863" s="13"/>
    </row>
    <row r="14864" spans="1:6">
      <c r="A14864" s="112"/>
      <c r="B14864" s="12"/>
      <c r="C14864" s="13"/>
      <c r="D14864" s="13"/>
      <c r="E14864" s="13"/>
      <c r="F14864" s="13"/>
    </row>
    <row r="14865" spans="1:6">
      <c r="A14865" s="112"/>
      <c r="B14865" s="12"/>
      <c r="C14865" s="13"/>
      <c r="D14865" s="13"/>
      <c r="E14865" s="13"/>
      <c r="F14865" s="13"/>
    </row>
    <row r="14866" spans="1:6">
      <c r="A14866" s="112"/>
      <c r="B14866" s="12"/>
      <c r="C14866" s="13"/>
      <c r="D14866" s="13"/>
      <c r="E14866" s="13"/>
      <c r="F14866" s="13"/>
    </row>
    <row r="14867" spans="1:6">
      <c r="A14867" s="112"/>
      <c r="B14867" s="12"/>
      <c r="C14867" s="13"/>
      <c r="D14867" s="13"/>
      <c r="E14867" s="13"/>
      <c r="F14867" s="13"/>
    </row>
    <row r="14868" spans="1:6">
      <c r="A14868" s="112"/>
      <c r="B14868" s="12"/>
      <c r="C14868" s="13"/>
      <c r="D14868" s="13"/>
      <c r="E14868" s="13"/>
      <c r="F14868" s="13"/>
    </row>
    <row r="14869" spans="1:6">
      <c r="A14869" s="112"/>
      <c r="B14869" s="12"/>
      <c r="C14869" s="13"/>
      <c r="D14869" s="13"/>
      <c r="E14869" s="13"/>
      <c r="F14869" s="13"/>
    </row>
    <row r="14870" spans="1:6">
      <c r="A14870" s="112"/>
      <c r="B14870" s="12"/>
      <c r="C14870" s="13"/>
      <c r="D14870" s="13"/>
      <c r="E14870" s="13"/>
      <c r="F14870" s="13"/>
    </row>
    <row r="14871" spans="1:6">
      <c r="A14871" s="112"/>
      <c r="B14871" s="12"/>
      <c r="C14871" s="13"/>
      <c r="D14871" s="13"/>
      <c r="E14871" s="13"/>
      <c r="F14871" s="13"/>
    </row>
    <row r="14872" spans="1:6">
      <c r="A14872" s="112"/>
      <c r="B14872" s="12"/>
      <c r="C14872" s="13"/>
      <c r="D14872" s="13"/>
      <c r="E14872" s="13"/>
      <c r="F14872" s="13"/>
    </row>
    <row r="14873" spans="1:6">
      <c r="A14873" s="112"/>
      <c r="B14873" s="12"/>
      <c r="C14873" s="13"/>
      <c r="D14873" s="13"/>
      <c r="E14873" s="13"/>
      <c r="F14873" s="13"/>
    </row>
    <row r="14874" spans="1:6">
      <c r="A14874" s="112"/>
      <c r="B14874" s="12"/>
      <c r="C14874" s="13"/>
      <c r="D14874" s="13"/>
      <c r="E14874" s="13"/>
      <c r="F14874" s="13"/>
    </row>
    <row r="14875" spans="1:6">
      <c r="A14875" s="112"/>
      <c r="B14875" s="12"/>
      <c r="C14875" s="13"/>
      <c r="D14875" s="13"/>
      <c r="E14875" s="13"/>
      <c r="F14875" s="13"/>
    </row>
    <row r="14876" spans="1:6">
      <c r="A14876" s="112"/>
      <c r="B14876" s="12"/>
      <c r="C14876" s="13"/>
      <c r="D14876" s="13"/>
      <c r="E14876" s="13"/>
      <c r="F14876" s="13"/>
    </row>
    <row r="14877" spans="1:6">
      <c r="A14877" s="112"/>
      <c r="B14877" s="12"/>
      <c r="C14877" s="13"/>
      <c r="D14877" s="13"/>
      <c r="E14877" s="13"/>
      <c r="F14877" s="13"/>
    </row>
    <row r="14878" spans="1:6">
      <c r="A14878" s="112"/>
      <c r="B14878" s="12"/>
      <c r="C14878" s="13"/>
      <c r="D14878" s="13"/>
      <c r="E14878" s="13"/>
      <c r="F14878" s="13"/>
    </row>
    <row r="14879" spans="1:6">
      <c r="A14879" s="112"/>
      <c r="B14879" s="12"/>
      <c r="C14879" s="13"/>
      <c r="D14879" s="13"/>
      <c r="E14879" s="13"/>
      <c r="F14879" s="13"/>
    </row>
    <row r="14880" spans="1:6">
      <c r="A14880" s="112"/>
      <c r="B14880" s="12"/>
      <c r="C14880" s="13"/>
      <c r="D14880" s="13"/>
      <c r="E14880" s="13"/>
      <c r="F14880" s="13"/>
    </row>
    <row r="14881" spans="1:6">
      <c r="A14881" s="112"/>
      <c r="B14881" s="12"/>
      <c r="C14881" s="13"/>
      <c r="D14881" s="13"/>
      <c r="E14881" s="13"/>
      <c r="F14881" s="13"/>
    </row>
    <row r="14882" spans="1:6">
      <c r="A14882" s="112"/>
      <c r="B14882" s="12"/>
      <c r="C14882" s="13"/>
      <c r="D14882" s="13"/>
      <c r="E14882" s="13"/>
      <c r="F14882" s="13"/>
    </row>
    <row r="14883" spans="1:6">
      <c r="A14883" s="112"/>
      <c r="B14883" s="12"/>
      <c r="C14883" s="13"/>
      <c r="D14883" s="13"/>
      <c r="E14883" s="13"/>
      <c r="F14883" s="13"/>
    </row>
    <row r="14884" spans="1:6">
      <c r="A14884" s="112"/>
      <c r="B14884" s="12"/>
      <c r="C14884" s="13"/>
      <c r="D14884" s="13"/>
      <c r="E14884" s="13"/>
      <c r="F14884" s="13"/>
    </row>
    <row r="14885" spans="1:6">
      <c r="A14885" s="112"/>
      <c r="B14885" s="12"/>
      <c r="C14885" s="13"/>
      <c r="D14885" s="13"/>
      <c r="E14885" s="13"/>
      <c r="F14885" s="13"/>
    </row>
    <row r="14886" spans="1:6">
      <c r="A14886" s="112"/>
      <c r="B14886" s="12"/>
      <c r="C14886" s="13"/>
      <c r="D14886" s="13"/>
      <c r="E14886" s="13"/>
      <c r="F14886" s="13"/>
    </row>
    <row r="14887" spans="1:6">
      <c r="A14887" s="112"/>
      <c r="B14887" s="12"/>
      <c r="C14887" s="13"/>
      <c r="D14887" s="13"/>
      <c r="E14887" s="13"/>
      <c r="F14887" s="13"/>
    </row>
    <row r="14888" spans="1:6">
      <c r="A14888" s="112"/>
      <c r="B14888" s="12"/>
      <c r="C14888" s="13"/>
      <c r="D14888" s="13"/>
      <c r="E14888" s="13"/>
      <c r="F14888" s="13"/>
    </row>
    <row r="14889" spans="1:6">
      <c r="A14889" s="112"/>
      <c r="B14889" s="12"/>
      <c r="C14889" s="13"/>
      <c r="D14889" s="13"/>
      <c r="E14889" s="13"/>
      <c r="F14889" s="13"/>
    </row>
    <row r="14890" spans="1:6">
      <c r="A14890" s="112"/>
      <c r="B14890" s="12"/>
      <c r="C14890" s="13"/>
      <c r="D14890" s="13"/>
      <c r="E14890" s="13"/>
      <c r="F14890" s="13"/>
    </row>
    <row r="14891" spans="1:6">
      <c r="A14891" s="112"/>
      <c r="B14891" s="12"/>
      <c r="C14891" s="13"/>
      <c r="D14891" s="13"/>
      <c r="E14891" s="13"/>
      <c r="F14891" s="13"/>
    </row>
    <row r="14892" spans="1:6">
      <c r="A14892" s="112"/>
      <c r="B14892" s="12"/>
      <c r="C14892" s="13"/>
      <c r="D14892" s="13"/>
      <c r="E14892" s="13"/>
      <c r="F14892" s="13"/>
    </row>
    <row r="14893" spans="1:6">
      <c r="A14893" s="112"/>
      <c r="B14893" s="12"/>
      <c r="C14893" s="13"/>
      <c r="D14893" s="13"/>
      <c r="E14893" s="13"/>
      <c r="F14893" s="13"/>
    </row>
    <row r="14894" spans="1:6">
      <c r="A14894" s="112"/>
      <c r="B14894" s="12"/>
      <c r="C14894" s="13"/>
      <c r="D14894" s="13"/>
      <c r="E14894" s="13"/>
      <c r="F14894" s="13"/>
    </row>
    <row r="14895" spans="1:6">
      <c r="A14895" s="112"/>
      <c r="B14895" s="12"/>
      <c r="C14895" s="13"/>
      <c r="D14895" s="13"/>
      <c r="E14895" s="13"/>
      <c r="F14895" s="13"/>
    </row>
    <row r="14896" spans="1:6">
      <c r="A14896" s="112"/>
      <c r="B14896" s="12"/>
      <c r="C14896" s="13"/>
      <c r="D14896" s="13"/>
      <c r="E14896" s="13"/>
      <c r="F14896" s="13"/>
    </row>
    <row r="14897" spans="1:6">
      <c r="A14897" s="112"/>
      <c r="B14897" s="12"/>
      <c r="C14897" s="13"/>
      <c r="D14897" s="13"/>
      <c r="E14897" s="13"/>
      <c r="F14897" s="13"/>
    </row>
    <row r="14898" spans="1:6">
      <c r="A14898" s="112"/>
      <c r="B14898" s="12"/>
      <c r="C14898" s="13"/>
      <c r="D14898" s="13"/>
      <c r="E14898" s="13"/>
      <c r="F14898" s="13"/>
    </row>
    <row r="14899" spans="1:6">
      <c r="A14899" s="112"/>
      <c r="B14899" s="12"/>
      <c r="C14899" s="13"/>
      <c r="D14899" s="13"/>
      <c r="E14899" s="13"/>
      <c r="F14899" s="13"/>
    </row>
    <row r="14900" spans="1:6">
      <c r="A14900" s="112"/>
      <c r="B14900" s="12"/>
      <c r="C14900" s="13"/>
      <c r="D14900" s="13"/>
      <c r="E14900" s="13"/>
      <c r="F14900" s="13"/>
    </row>
    <row r="14901" spans="1:6">
      <c r="A14901" s="112"/>
      <c r="B14901" s="12"/>
      <c r="C14901" s="13"/>
      <c r="D14901" s="13"/>
      <c r="E14901" s="13"/>
      <c r="F14901" s="13"/>
    </row>
    <row r="14902" spans="1:6">
      <c r="A14902" s="112"/>
      <c r="B14902" s="12"/>
      <c r="C14902" s="13"/>
      <c r="D14902" s="13"/>
      <c r="E14902" s="13"/>
      <c r="F14902" s="13"/>
    </row>
    <row r="14903" spans="1:6">
      <c r="A14903" s="112"/>
      <c r="B14903" s="12"/>
      <c r="C14903" s="13"/>
      <c r="D14903" s="13"/>
      <c r="E14903" s="13"/>
      <c r="F14903" s="13"/>
    </row>
    <row r="14904" spans="1:6">
      <c r="A14904" s="112"/>
      <c r="B14904" s="12"/>
      <c r="C14904" s="13"/>
      <c r="D14904" s="13"/>
      <c r="E14904" s="13"/>
      <c r="F14904" s="13"/>
    </row>
    <row r="14905" spans="1:6">
      <c r="A14905" s="112"/>
      <c r="B14905" s="12"/>
      <c r="C14905" s="13"/>
      <c r="D14905" s="13"/>
      <c r="E14905" s="13"/>
      <c r="F14905" s="13"/>
    </row>
    <row r="14906" spans="1:6">
      <c r="A14906" s="112"/>
      <c r="B14906" s="12"/>
      <c r="C14906" s="13"/>
      <c r="D14906" s="13"/>
      <c r="E14906" s="13"/>
      <c r="F14906" s="13"/>
    </row>
    <row r="14907" spans="1:6">
      <c r="A14907" s="112"/>
      <c r="B14907" s="12"/>
      <c r="C14907" s="13"/>
      <c r="D14907" s="13"/>
      <c r="E14907" s="13"/>
      <c r="F14907" s="13"/>
    </row>
    <row r="14908" spans="1:6">
      <c r="A14908" s="112"/>
      <c r="B14908" s="12"/>
      <c r="C14908" s="13"/>
      <c r="D14908" s="13"/>
      <c r="E14908" s="13"/>
      <c r="F14908" s="13"/>
    </row>
    <row r="14909" spans="1:6">
      <c r="A14909" s="112"/>
      <c r="B14909" s="12"/>
      <c r="C14909" s="13"/>
      <c r="D14909" s="13"/>
      <c r="E14909" s="13"/>
      <c r="F14909" s="13"/>
    </row>
    <row r="14910" spans="1:6">
      <c r="A14910" s="112"/>
      <c r="B14910" s="12"/>
      <c r="C14910" s="13"/>
      <c r="D14910" s="13"/>
      <c r="E14910" s="13"/>
      <c r="F14910" s="13"/>
    </row>
    <row r="14911" spans="1:6">
      <c r="A14911" s="112"/>
      <c r="B14911" s="12"/>
      <c r="C14911" s="13"/>
      <c r="D14911" s="13"/>
      <c r="E14911" s="13"/>
      <c r="F14911" s="13"/>
    </row>
    <row r="14912" spans="1:6">
      <c r="A14912" s="112"/>
      <c r="B14912" s="12"/>
      <c r="C14912" s="13"/>
      <c r="D14912" s="13"/>
      <c r="E14912" s="13"/>
      <c r="F14912" s="13"/>
    </row>
    <row r="14913" spans="1:6">
      <c r="A14913" s="112"/>
      <c r="B14913" s="12"/>
      <c r="C14913" s="13"/>
      <c r="D14913" s="13"/>
      <c r="E14913" s="13"/>
      <c r="F14913" s="13"/>
    </row>
    <row r="14914" spans="1:6">
      <c r="A14914" s="112"/>
      <c r="B14914" s="12"/>
      <c r="C14914" s="13"/>
      <c r="D14914" s="13"/>
      <c r="E14914" s="13"/>
      <c r="F14914" s="13"/>
    </row>
    <row r="14915" spans="1:6">
      <c r="A14915" s="112"/>
      <c r="B14915" s="12"/>
      <c r="C14915" s="13"/>
      <c r="D14915" s="13"/>
      <c r="E14915" s="13"/>
      <c r="F14915" s="13"/>
    </row>
    <row r="14916" spans="1:6">
      <c r="A14916" s="112"/>
      <c r="B14916" s="12"/>
      <c r="C14916" s="13"/>
      <c r="D14916" s="13"/>
      <c r="E14916" s="13"/>
      <c r="F14916" s="13"/>
    </row>
    <row r="14917" spans="1:6">
      <c r="A14917" s="112"/>
      <c r="B14917" s="12"/>
      <c r="C14917" s="13"/>
      <c r="D14917" s="13"/>
      <c r="E14917" s="13"/>
      <c r="F14917" s="13"/>
    </row>
    <row r="14918" spans="1:6">
      <c r="A14918" s="112"/>
      <c r="B14918" s="12"/>
      <c r="C14918" s="13"/>
      <c r="D14918" s="13"/>
      <c r="E14918" s="13"/>
      <c r="F14918" s="13"/>
    </row>
    <row r="14919" spans="1:6">
      <c r="A14919" s="112"/>
      <c r="B14919" s="12"/>
      <c r="C14919" s="13"/>
      <c r="D14919" s="13"/>
      <c r="E14919" s="13"/>
      <c r="F14919" s="13"/>
    </row>
    <row r="14920" spans="1:6">
      <c r="A14920" s="112"/>
      <c r="B14920" s="12"/>
      <c r="C14920" s="13"/>
      <c r="D14920" s="13"/>
      <c r="E14920" s="13"/>
      <c r="F14920" s="13"/>
    </row>
    <row r="14921" spans="1:6">
      <c r="A14921" s="112"/>
      <c r="B14921" s="12"/>
      <c r="C14921" s="13"/>
      <c r="D14921" s="13"/>
      <c r="E14921" s="13"/>
      <c r="F14921" s="13"/>
    </row>
    <row r="14922" spans="1:6">
      <c r="A14922" s="112"/>
      <c r="B14922" s="12"/>
      <c r="C14922" s="13"/>
      <c r="D14922" s="13"/>
      <c r="E14922" s="13"/>
      <c r="F14922" s="13"/>
    </row>
    <row r="14923" spans="1:6">
      <c r="A14923" s="112"/>
      <c r="B14923" s="12"/>
      <c r="C14923" s="13"/>
      <c r="D14923" s="13"/>
      <c r="E14923" s="13"/>
      <c r="F14923" s="13"/>
    </row>
    <row r="14924" spans="1:6">
      <c r="A14924" s="112"/>
      <c r="B14924" s="12"/>
      <c r="C14924" s="13"/>
      <c r="D14924" s="13"/>
      <c r="E14924" s="13"/>
      <c r="F14924" s="13"/>
    </row>
    <row r="14925" spans="1:6">
      <c r="A14925" s="112"/>
      <c r="B14925" s="12"/>
      <c r="C14925" s="13"/>
      <c r="D14925" s="13"/>
      <c r="E14925" s="13"/>
      <c r="F14925" s="13"/>
    </row>
    <row r="14926" spans="1:6">
      <c r="A14926" s="112"/>
      <c r="B14926" s="12"/>
      <c r="C14926" s="13"/>
      <c r="D14926" s="13"/>
      <c r="E14926" s="13"/>
      <c r="F14926" s="13"/>
    </row>
    <row r="14927" spans="1:6">
      <c r="A14927" s="112"/>
      <c r="B14927" s="12"/>
      <c r="C14927" s="13"/>
      <c r="D14927" s="13"/>
      <c r="E14927" s="13"/>
      <c r="F14927" s="13"/>
    </row>
    <row r="14928" spans="1:6">
      <c r="A14928" s="112"/>
      <c r="B14928" s="12"/>
      <c r="C14928" s="13"/>
      <c r="D14928" s="13"/>
      <c r="E14928" s="13"/>
      <c r="F14928" s="13"/>
    </row>
    <row r="14929" spans="1:6">
      <c r="A14929" s="112"/>
      <c r="B14929" s="12"/>
      <c r="C14929" s="13"/>
      <c r="D14929" s="13"/>
      <c r="E14929" s="13"/>
      <c r="F14929" s="13"/>
    </row>
    <row r="14930" spans="1:6">
      <c r="A14930" s="112"/>
      <c r="B14930" s="12"/>
      <c r="C14930" s="13"/>
      <c r="D14930" s="13"/>
      <c r="E14930" s="13"/>
      <c r="F14930" s="13"/>
    </row>
    <row r="14931" spans="1:6">
      <c r="A14931" s="112"/>
      <c r="B14931" s="12"/>
      <c r="C14931" s="13"/>
      <c r="D14931" s="13"/>
      <c r="E14931" s="13"/>
      <c r="F14931" s="13"/>
    </row>
    <row r="14932" spans="1:6">
      <c r="A14932" s="112"/>
      <c r="B14932" s="12"/>
      <c r="C14932" s="13"/>
      <c r="D14932" s="13"/>
      <c r="E14932" s="13"/>
      <c r="F14932" s="13"/>
    </row>
    <row r="14933" spans="1:6">
      <c r="A14933" s="112"/>
      <c r="B14933" s="12"/>
      <c r="C14933" s="13"/>
      <c r="D14933" s="13"/>
      <c r="E14933" s="13"/>
      <c r="F14933" s="13"/>
    </row>
    <row r="14934" spans="1:6">
      <c r="A14934" s="112"/>
      <c r="B14934" s="12"/>
      <c r="C14934" s="13"/>
      <c r="D14934" s="13"/>
      <c r="E14934" s="13"/>
      <c r="F14934" s="13"/>
    </row>
    <row r="14935" spans="1:6">
      <c r="A14935" s="112"/>
      <c r="B14935" s="12"/>
      <c r="C14935" s="13"/>
      <c r="D14935" s="13"/>
      <c r="E14935" s="13"/>
      <c r="F14935" s="13"/>
    </row>
    <row r="14936" spans="1:6">
      <c r="A14936" s="112"/>
      <c r="B14936" s="12"/>
      <c r="C14936" s="13"/>
      <c r="D14936" s="13"/>
      <c r="E14936" s="13"/>
      <c r="F14936" s="13"/>
    </row>
    <row r="14937" spans="1:6">
      <c r="A14937" s="112"/>
      <c r="B14937" s="12"/>
      <c r="C14937" s="13"/>
      <c r="D14937" s="13"/>
      <c r="E14937" s="13"/>
      <c r="F14937" s="13"/>
    </row>
    <row r="14938" spans="1:6">
      <c r="A14938" s="112"/>
      <c r="B14938" s="12"/>
      <c r="C14938" s="13"/>
      <c r="D14938" s="13"/>
      <c r="E14938" s="13"/>
      <c r="F14938" s="13"/>
    </row>
    <row r="14939" spans="1:6">
      <c r="A14939" s="112"/>
      <c r="B14939" s="12"/>
      <c r="C14939" s="13"/>
      <c r="D14939" s="13"/>
      <c r="E14939" s="13"/>
      <c r="F14939" s="13"/>
    </row>
    <row r="14940" spans="1:6">
      <c r="A14940" s="112"/>
      <c r="B14940" s="12"/>
      <c r="C14940" s="13"/>
      <c r="D14940" s="13"/>
      <c r="E14940" s="13"/>
      <c r="F14940" s="13"/>
    </row>
    <row r="14941" spans="1:6">
      <c r="A14941" s="112"/>
      <c r="B14941" s="12"/>
      <c r="C14941" s="13"/>
      <c r="D14941" s="13"/>
      <c r="E14941" s="13"/>
      <c r="F14941" s="13"/>
    </row>
    <row r="14942" spans="1:6">
      <c r="A14942" s="112"/>
      <c r="B14942" s="12"/>
      <c r="C14942" s="13"/>
      <c r="D14942" s="13"/>
      <c r="E14942" s="13"/>
      <c r="F14942" s="13"/>
    </row>
    <row r="14943" spans="1:6">
      <c r="A14943" s="112"/>
      <c r="B14943" s="12"/>
      <c r="C14943" s="13"/>
      <c r="D14943" s="13"/>
      <c r="E14943" s="13"/>
      <c r="F14943" s="13"/>
    </row>
    <row r="14944" spans="1:6">
      <c r="A14944" s="112"/>
      <c r="B14944" s="12"/>
      <c r="C14944" s="13"/>
      <c r="D14944" s="13"/>
      <c r="E14944" s="13"/>
      <c r="F14944" s="13"/>
    </row>
    <row r="14945" spans="1:6">
      <c r="A14945" s="112"/>
      <c r="B14945" s="12"/>
      <c r="C14945" s="13"/>
      <c r="D14945" s="13"/>
      <c r="E14945" s="13"/>
      <c r="F14945" s="13"/>
    </row>
    <row r="14946" spans="1:6">
      <c r="A14946" s="112"/>
      <c r="B14946" s="12"/>
      <c r="C14946" s="13"/>
      <c r="D14946" s="13"/>
      <c r="E14946" s="13"/>
      <c r="F14946" s="13"/>
    </row>
    <row r="14947" spans="1:6">
      <c r="A14947" s="112"/>
      <c r="B14947" s="12"/>
      <c r="C14947" s="13"/>
      <c r="D14947" s="13"/>
      <c r="E14947" s="13"/>
      <c r="F14947" s="13"/>
    </row>
    <row r="14948" spans="1:6">
      <c r="A14948" s="112"/>
      <c r="B14948" s="12"/>
      <c r="C14948" s="13"/>
      <c r="D14948" s="13"/>
      <c r="E14948" s="13"/>
      <c r="F14948" s="13"/>
    </row>
    <row r="14949" spans="1:6">
      <c r="A14949" s="112"/>
      <c r="B14949" s="12"/>
      <c r="C14949" s="13"/>
      <c r="D14949" s="13"/>
      <c r="E14949" s="13"/>
      <c r="F14949" s="13"/>
    </row>
    <row r="14950" spans="1:6">
      <c r="A14950" s="112"/>
      <c r="B14950" s="12"/>
      <c r="C14950" s="13"/>
      <c r="D14950" s="13"/>
      <c r="E14950" s="13"/>
      <c r="F14950" s="13"/>
    </row>
    <row r="14951" spans="1:6">
      <c r="A14951" s="112"/>
      <c r="B14951" s="12"/>
      <c r="C14951" s="13"/>
      <c r="D14951" s="13"/>
      <c r="E14951" s="13"/>
      <c r="F14951" s="13"/>
    </row>
    <row r="14952" spans="1:6">
      <c r="A14952" s="112"/>
      <c r="B14952" s="12"/>
      <c r="C14952" s="13"/>
      <c r="D14952" s="13"/>
      <c r="E14952" s="13"/>
      <c r="F14952" s="13"/>
    </row>
    <row r="14953" spans="1:6">
      <c r="A14953" s="112"/>
      <c r="B14953" s="12"/>
      <c r="C14953" s="13"/>
      <c r="D14953" s="13"/>
      <c r="E14953" s="13"/>
      <c r="F14953" s="13"/>
    </row>
    <row r="14954" spans="1:6">
      <c r="A14954" s="112"/>
      <c r="B14954" s="12"/>
      <c r="C14954" s="13"/>
      <c r="D14954" s="13"/>
      <c r="E14954" s="13"/>
      <c r="F14954" s="13"/>
    </row>
    <row r="14955" spans="1:6">
      <c r="A14955" s="112"/>
      <c r="B14955" s="12"/>
      <c r="C14955" s="13"/>
      <c r="D14955" s="13"/>
      <c r="E14955" s="13"/>
      <c r="F14955" s="13"/>
    </row>
    <row r="14956" spans="1:6">
      <c r="A14956" s="112"/>
      <c r="B14956" s="12"/>
      <c r="C14956" s="13"/>
      <c r="D14956" s="13"/>
      <c r="E14956" s="13"/>
      <c r="F14956" s="13"/>
    </row>
    <row r="14957" spans="1:6">
      <c r="A14957" s="112"/>
      <c r="B14957" s="12"/>
      <c r="C14957" s="13"/>
      <c r="D14957" s="13"/>
      <c r="E14957" s="13"/>
      <c r="F14957" s="13"/>
    </row>
    <row r="14958" spans="1:6">
      <c r="A14958" s="112"/>
      <c r="B14958" s="12"/>
      <c r="C14958" s="13"/>
      <c r="D14958" s="13"/>
      <c r="E14958" s="13"/>
      <c r="F14958" s="13"/>
    </row>
    <row r="14959" spans="1:6">
      <c r="A14959" s="112"/>
      <c r="B14959" s="12"/>
      <c r="C14959" s="13"/>
      <c r="D14959" s="13"/>
      <c r="E14959" s="13"/>
      <c r="F14959" s="13"/>
    </row>
    <row r="14960" spans="1:6">
      <c r="A14960" s="112"/>
      <c r="B14960" s="12"/>
      <c r="C14960" s="13"/>
      <c r="D14960" s="13"/>
      <c r="E14960" s="13"/>
      <c r="F14960" s="13"/>
    </row>
    <row r="14961" spans="1:6">
      <c r="A14961" s="112"/>
      <c r="B14961" s="12"/>
      <c r="C14961" s="13"/>
      <c r="D14961" s="13"/>
      <c r="E14961" s="13"/>
      <c r="F14961" s="13"/>
    </row>
    <row r="14962" spans="1:6">
      <c r="A14962" s="112"/>
      <c r="B14962" s="12"/>
      <c r="C14962" s="13"/>
      <c r="D14962" s="13"/>
      <c r="E14962" s="13"/>
      <c r="F14962" s="13"/>
    </row>
    <row r="14963" spans="1:6">
      <c r="A14963" s="112"/>
      <c r="B14963" s="12"/>
      <c r="C14963" s="13"/>
      <c r="D14963" s="13"/>
      <c r="E14963" s="13"/>
      <c r="F14963" s="13"/>
    </row>
    <row r="14964" spans="1:6">
      <c r="A14964" s="112"/>
      <c r="B14964" s="12"/>
      <c r="C14964" s="13"/>
      <c r="D14964" s="13"/>
      <c r="E14964" s="13"/>
      <c r="F14964" s="13"/>
    </row>
    <row r="14965" spans="1:6">
      <c r="A14965" s="112"/>
      <c r="B14965" s="12"/>
      <c r="C14965" s="13"/>
      <c r="D14965" s="13"/>
      <c r="E14965" s="13"/>
      <c r="F14965" s="13"/>
    </row>
    <row r="14966" spans="1:6">
      <c r="A14966" s="112"/>
      <c r="B14966" s="12"/>
      <c r="C14966" s="13"/>
      <c r="D14966" s="13"/>
      <c r="E14966" s="13"/>
      <c r="F14966" s="13"/>
    </row>
    <row r="14967" spans="1:6">
      <c r="A14967" s="112"/>
      <c r="B14967" s="12"/>
      <c r="C14967" s="13"/>
      <c r="D14967" s="13"/>
      <c r="E14967" s="13"/>
      <c r="F14967" s="13"/>
    </row>
    <row r="14968" spans="1:6">
      <c r="A14968" s="112"/>
      <c r="B14968" s="12"/>
      <c r="C14968" s="13"/>
      <c r="D14968" s="13"/>
      <c r="E14968" s="13"/>
      <c r="F14968" s="13"/>
    </row>
    <row r="14969" spans="1:6">
      <c r="A14969" s="112"/>
      <c r="B14969" s="12"/>
      <c r="C14969" s="13"/>
      <c r="D14969" s="13"/>
      <c r="E14969" s="13"/>
      <c r="F14969" s="13"/>
    </row>
    <row r="14970" spans="1:6">
      <c r="A14970" s="112"/>
      <c r="B14970" s="12"/>
      <c r="C14970" s="13"/>
      <c r="D14970" s="13"/>
      <c r="E14970" s="13"/>
      <c r="F14970" s="13"/>
    </row>
    <row r="14971" spans="1:6">
      <c r="A14971" s="112"/>
      <c r="B14971" s="12"/>
      <c r="C14971" s="13"/>
      <c r="D14971" s="13"/>
      <c r="E14971" s="13"/>
      <c r="F14971" s="13"/>
    </row>
    <row r="14972" spans="1:6">
      <c r="A14972" s="112"/>
      <c r="B14972" s="12"/>
      <c r="C14972" s="13"/>
      <c r="D14972" s="13"/>
      <c r="E14972" s="13"/>
      <c r="F14972" s="13"/>
    </row>
    <row r="14973" spans="1:6">
      <c r="A14973" s="112"/>
      <c r="B14973" s="12"/>
      <c r="C14973" s="13"/>
      <c r="D14973" s="13"/>
      <c r="E14973" s="13"/>
      <c r="F14973" s="13"/>
    </row>
    <row r="14974" spans="1:6">
      <c r="A14974" s="112"/>
      <c r="B14974" s="12"/>
      <c r="C14974" s="13"/>
      <c r="D14974" s="13"/>
      <c r="E14974" s="13"/>
      <c r="F14974" s="13"/>
    </row>
    <row r="14975" spans="1:6">
      <c r="A14975" s="112"/>
      <c r="B14975" s="12"/>
      <c r="C14975" s="13"/>
      <c r="D14975" s="13"/>
      <c r="E14975" s="13"/>
      <c r="F14975" s="13"/>
    </row>
    <row r="14976" spans="1:6">
      <c r="A14976" s="112"/>
      <c r="B14976" s="12"/>
      <c r="C14976" s="13"/>
      <c r="D14976" s="13"/>
      <c r="E14976" s="13"/>
      <c r="F14976" s="13"/>
    </row>
    <row r="14977" spans="1:6">
      <c r="A14977" s="112"/>
      <c r="B14977" s="12"/>
      <c r="C14977" s="13"/>
      <c r="D14977" s="13"/>
      <c r="E14977" s="13"/>
      <c r="F14977" s="13"/>
    </row>
    <row r="14978" spans="1:6">
      <c r="A14978" s="112"/>
      <c r="B14978" s="12"/>
      <c r="C14978" s="13"/>
      <c r="D14978" s="13"/>
      <c r="E14978" s="13"/>
      <c r="F14978" s="13"/>
    </row>
    <row r="14979" spans="1:6">
      <c r="A14979" s="112"/>
      <c r="B14979" s="12"/>
      <c r="C14979" s="13"/>
      <c r="D14979" s="13"/>
      <c r="E14979" s="13"/>
      <c r="F14979" s="13"/>
    </row>
    <row r="14980" spans="1:6">
      <c r="A14980" s="112"/>
      <c r="B14980" s="12"/>
      <c r="C14980" s="13"/>
      <c r="D14980" s="13"/>
      <c r="E14980" s="13"/>
      <c r="F14980" s="13"/>
    </row>
    <row r="14981" spans="1:6">
      <c r="A14981" s="112"/>
      <c r="B14981" s="12"/>
      <c r="C14981" s="13"/>
      <c r="D14981" s="13"/>
      <c r="E14981" s="13"/>
      <c r="F14981" s="13"/>
    </row>
    <row r="14982" spans="1:6">
      <c r="A14982" s="112"/>
      <c r="B14982" s="12"/>
      <c r="C14982" s="13"/>
      <c r="D14982" s="13"/>
      <c r="E14982" s="13"/>
      <c r="F14982" s="13"/>
    </row>
    <row r="14983" spans="1:6">
      <c r="A14983" s="112"/>
      <c r="B14983" s="12"/>
      <c r="C14983" s="13"/>
      <c r="D14983" s="13"/>
      <c r="E14983" s="13"/>
      <c r="F14983" s="13"/>
    </row>
    <row r="14984" spans="1:6">
      <c r="A14984" s="112"/>
      <c r="B14984" s="12"/>
      <c r="C14984" s="13"/>
      <c r="D14984" s="13"/>
      <c r="E14984" s="13"/>
      <c r="F14984" s="13"/>
    </row>
    <row r="14985" spans="1:6">
      <c r="A14985" s="112"/>
      <c r="B14985" s="12"/>
      <c r="C14985" s="13"/>
      <c r="D14985" s="13"/>
      <c r="E14985" s="13"/>
      <c r="F14985" s="13"/>
    </row>
    <row r="14986" spans="1:6">
      <c r="A14986" s="112"/>
      <c r="B14986" s="12"/>
      <c r="C14986" s="13"/>
      <c r="D14986" s="13"/>
      <c r="E14986" s="13"/>
      <c r="F14986" s="13"/>
    </row>
    <row r="14987" spans="1:6">
      <c r="A14987" s="112"/>
      <c r="B14987" s="12"/>
      <c r="C14987" s="13"/>
      <c r="D14987" s="13"/>
      <c r="E14987" s="13"/>
      <c r="F14987" s="13"/>
    </row>
    <row r="14988" spans="1:6">
      <c r="A14988" s="112"/>
      <c r="B14988" s="12"/>
      <c r="C14988" s="13"/>
      <c r="D14988" s="13"/>
      <c r="E14988" s="13"/>
      <c r="F14988" s="13"/>
    </row>
    <row r="14989" spans="1:6">
      <c r="A14989" s="112"/>
      <c r="B14989" s="12"/>
      <c r="C14989" s="13"/>
      <c r="D14989" s="13"/>
      <c r="E14989" s="13"/>
      <c r="F14989" s="13"/>
    </row>
    <row r="14990" spans="1:6">
      <c r="A14990" s="112"/>
      <c r="B14990" s="12"/>
      <c r="C14990" s="13"/>
      <c r="D14990" s="13"/>
      <c r="E14990" s="13"/>
      <c r="F14990" s="13"/>
    </row>
    <row r="14991" spans="1:6">
      <c r="A14991" s="112"/>
      <c r="B14991" s="12"/>
      <c r="C14991" s="13"/>
      <c r="D14991" s="13"/>
      <c r="E14991" s="13"/>
      <c r="F14991" s="13"/>
    </row>
    <row r="14992" spans="1:6">
      <c r="A14992" s="112"/>
      <c r="B14992" s="12"/>
      <c r="C14992" s="13"/>
      <c r="D14992" s="13"/>
      <c r="E14992" s="13"/>
      <c r="F14992" s="13"/>
    </row>
    <row r="14993" spans="1:6">
      <c r="A14993" s="112"/>
      <c r="B14993" s="12"/>
      <c r="C14993" s="13"/>
      <c r="D14993" s="13"/>
      <c r="E14993" s="13"/>
      <c r="F14993" s="13"/>
    </row>
    <row r="14994" spans="1:6">
      <c r="A14994" s="112"/>
      <c r="B14994" s="12"/>
      <c r="C14994" s="13"/>
      <c r="D14994" s="13"/>
      <c r="E14994" s="13"/>
      <c r="F14994" s="13"/>
    </row>
    <row r="14995" spans="1:6">
      <c r="A14995" s="112"/>
      <c r="B14995" s="12"/>
      <c r="C14995" s="13"/>
      <c r="D14995" s="13"/>
      <c r="E14995" s="13"/>
      <c r="F14995" s="13"/>
    </row>
    <row r="14996" spans="1:6">
      <c r="A14996" s="112"/>
      <c r="B14996" s="12"/>
      <c r="C14996" s="13"/>
      <c r="D14996" s="13"/>
      <c r="E14996" s="13"/>
      <c r="F14996" s="13"/>
    </row>
    <row r="14997" spans="1:6">
      <c r="A14997" s="112"/>
      <c r="B14997" s="12"/>
      <c r="C14997" s="13"/>
      <c r="D14997" s="13"/>
      <c r="E14997" s="13"/>
      <c r="F14997" s="13"/>
    </row>
    <row r="14998" spans="1:6">
      <c r="A14998" s="112"/>
      <c r="B14998" s="12"/>
      <c r="C14998" s="13"/>
      <c r="D14998" s="13"/>
      <c r="E14998" s="13"/>
      <c r="F14998" s="13"/>
    </row>
    <row r="14999" spans="1:6">
      <c r="A14999" s="112"/>
      <c r="B14999" s="12"/>
      <c r="C14999" s="13"/>
      <c r="D14999" s="13"/>
      <c r="E14999" s="13"/>
      <c r="F14999" s="13"/>
    </row>
    <row r="15000" spans="1:6">
      <c r="A15000" s="112"/>
      <c r="B15000" s="12"/>
      <c r="C15000" s="13"/>
      <c r="D15000" s="13"/>
      <c r="E15000" s="13"/>
      <c r="F15000" s="13"/>
    </row>
    <row r="15001" spans="1:6">
      <c r="A15001" s="112"/>
      <c r="B15001" s="12"/>
      <c r="C15001" s="13"/>
      <c r="D15001" s="13"/>
      <c r="E15001" s="13"/>
      <c r="F15001" s="13"/>
    </row>
    <row r="15002" spans="1:6">
      <c r="A15002" s="112"/>
      <c r="B15002" s="12"/>
      <c r="C15002" s="13"/>
      <c r="D15002" s="13"/>
      <c r="E15002" s="13"/>
      <c r="F15002" s="13"/>
    </row>
    <row r="15003" spans="1:6">
      <c r="A15003" s="112"/>
      <c r="B15003" s="12"/>
      <c r="C15003" s="13"/>
      <c r="D15003" s="13"/>
      <c r="E15003" s="13"/>
      <c r="F15003" s="13"/>
    </row>
    <row r="15004" spans="1:6">
      <c r="A15004" s="112"/>
      <c r="B15004" s="12"/>
      <c r="C15004" s="13"/>
      <c r="D15004" s="13"/>
      <c r="E15004" s="13"/>
      <c r="F15004" s="13"/>
    </row>
    <row r="15005" spans="1:6">
      <c r="A15005" s="112"/>
      <c r="B15005" s="12"/>
      <c r="C15005" s="13"/>
      <c r="D15005" s="13"/>
      <c r="E15005" s="13"/>
      <c r="F15005" s="13"/>
    </row>
    <row r="15006" spans="1:6">
      <c r="A15006" s="112"/>
      <c r="B15006" s="12"/>
      <c r="C15006" s="13"/>
      <c r="D15006" s="13"/>
      <c r="E15006" s="13"/>
      <c r="F15006" s="13"/>
    </row>
    <row r="15007" spans="1:6">
      <c r="A15007" s="112"/>
      <c r="B15007" s="12"/>
      <c r="C15007" s="13"/>
      <c r="D15007" s="13"/>
      <c r="E15007" s="13"/>
      <c r="F15007" s="13"/>
    </row>
    <row r="15008" spans="1:6">
      <c r="A15008" s="112"/>
      <c r="B15008" s="12"/>
      <c r="C15008" s="13"/>
      <c r="D15008" s="13"/>
      <c r="E15008" s="13"/>
      <c r="F15008" s="13"/>
    </row>
    <row r="15009" spans="1:6">
      <c r="A15009" s="112"/>
      <c r="B15009" s="12"/>
      <c r="C15009" s="13"/>
      <c r="D15009" s="13"/>
      <c r="E15009" s="13"/>
      <c r="F15009" s="13"/>
    </row>
    <row r="15010" spans="1:6">
      <c r="A15010" s="112"/>
      <c r="B15010" s="12"/>
      <c r="C15010" s="13"/>
      <c r="D15010" s="13"/>
      <c r="E15010" s="13"/>
      <c r="F15010" s="13"/>
    </row>
    <row r="15011" spans="1:6">
      <c r="A15011" s="112"/>
      <c r="B15011" s="12"/>
      <c r="C15011" s="13"/>
      <c r="D15011" s="13"/>
      <c r="E15011" s="13"/>
      <c r="F15011" s="13"/>
    </row>
    <row r="15012" spans="1:6">
      <c r="A15012" s="112"/>
      <c r="B15012" s="12"/>
      <c r="C15012" s="13"/>
      <c r="D15012" s="13"/>
      <c r="E15012" s="13"/>
      <c r="F15012" s="13"/>
    </row>
    <row r="15013" spans="1:6">
      <c r="A15013" s="112"/>
      <c r="B15013" s="12"/>
      <c r="C15013" s="13"/>
      <c r="D15013" s="13"/>
      <c r="E15013" s="13"/>
      <c r="F15013" s="13"/>
    </row>
    <row r="15014" spans="1:6">
      <c r="A15014" s="112"/>
      <c r="B15014" s="12"/>
      <c r="C15014" s="13"/>
      <c r="D15014" s="13"/>
      <c r="E15014" s="13"/>
      <c r="F15014" s="13"/>
    </row>
    <row r="15015" spans="1:6">
      <c r="A15015" s="112"/>
      <c r="B15015" s="12"/>
      <c r="C15015" s="13"/>
      <c r="D15015" s="13"/>
      <c r="E15015" s="13"/>
      <c r="F15015" s="13"/>
    </row>
    <row r="15016" spans="1:6">
      <c r="A15016" s="112"/>
      <c r="B15016" s="12"/>
      <c r="C15016" s="13"/>
      <c r="D15016" s="13"/>
      <c r="E15016" s="13"/>
      <c r="F15016" s="13"/>
    </row>
    <row r="15017" spans="1:6">
      <c r="A15017" s="112"/>
      <c r="B15017" s="12"/>
      <c r="C15017" s="13"/>
      <c r="D15017" s="13"/>
      <c r="E15017" s="13"/>
      <c r="F15017" s="13"/>
    </row>
    <row r="15018" spans="1:6">
      <c r="A15018" s="112"/>
      <c r="B15018" s="12"/>
      <c r="C15018" s="13"/>
      <c r="D15018" s="13"/>
      <c r="E15018" s="13"/>
      <c r="F15018" s="13"/>
    </row>
    <row r="15019" spans="1:6">
      <c r="A15019" s="112"/>
      <c r="B15019" s="12"/>
      <c r="C15019" s="13"/>
      <c r="D15019" s="13"/>
      <c r="E15019" s="13"/>
      <c r="F15019" s="13"/>
    </row>
    <row r="15020" spans="1:6">
      <c r="A15020" s="112"/>
      <c r="B15020" s="12"/>
      <c r="C15020" s="13"/>
      <c r="D15020" s="13"/>
      <c r="E15020" s="13"/>
      <c r="F15020" s="13"/>
    </row>
    <row r="15021" spans="1:6">
      <c r="A15021" s="112"/>
      <c r="B15021" s="12"/>
      <c r="C15021" s="13"/>
      <c r="D15021" s="13"/>
      <c r="E15021" s="13"/>
      <c r="F15021" s="13"/>
    </row>
    <row r="15022" spans="1:6">
      <c r="A15022" s="112"/>
      <c r="B15022" s="12"/>
      <c r="C15022" s="13"/>
      <c r="D15022" s="13"/>
      <c r="E15022" s="13"/>
      <c r="F15022" s="13"/>
    </row>
    <row r="15023" spans="1:6">
      <c r="A15023" s="112"/>
      <c r="B15023" s="12"/>
      <c r="C15023" s="13"/>
      <c r="D15023" s="13"/>
      <c r="E15023" s="13"/>
      <c r="F15023" s="13"/>
    </row>
    <row r="15024" spans="1:6">
      <c r="A15024" s="112"/>
      <c r="B15024" s="12"/>
      <c r="C15024" s="13"/>
      <c r="D15024" s="13"/>
      <c r="E15024" s="13"/>
      <c r="F15024" s="13"/>
    </row>
    <row r="15025" spans="1:6">
      <c r="A15025" s="112"/>
      <c r="B15025" s="12"/>
      <c r="C15025" s="13"/>
      <c r="D15025" s="13"/>
      <c r="E15025" s="13"/>
      <c r="F15025" s="13"/>
    </row>
    <row r="15026" spans="1:6">
      <c r="A15026" s="112"/>
      <c r="B15026" s="12"/>
      <c r="C15026" s="13"/>
      <c r="D15026" s="13"/>
      <c r="E15026" s="13"/>
      <c r="F15026" s="13"/>
    </row>
    <row r="15027" spans="1:6">
      <c r="A15027" s="112"/>
      <c r="B15027" s="12"/>
      <c r="C15027" s="13"/>
      <c r="D15027" s="13"/>
      <c r="E15027" s="13"/>
      <c r="F15027" s="13"/>
    </row>
    <row r="15028" spans="1:6">
      <c r="A15028" s="112"/>
      <c r="B15028" s="12"/>
      <c r="C15028" s="13"/>
      <c r="D15028" s="13"/>
      <c r="E15028" s="13"/>
      <c r="F15028" s="13"/>
    </row>
    <row r="15029" spans="1:6">
      <c r="A15029" s="112"/>
      <c r="B15029" s="12"/>
      <c r="C15029" s="13"/>
      <c r="D15029" s="13"/>
      <c r="E15029" s="13"/>
      <c r="F15029" s="13"/>
    </row>
    <row r="15030" spans="1:6">
      <c r="A15030" s="112"/>
      <c r="B15030" s="12"/>
      <c r="C15030" s="13"/>
      <c r="D15030" s="13"/>
      <c r="E15030" s="13"/>
      <c r="F15030" s="13"/>
    </row>
    <row r="15031" spans="1:6">
      <c r="A15031" s="112"/>
      <c r="B15031" s="12"/>
      <c r="C15031" s="13"/>
      <c r="D15031" s="13"/>
      <c r="E15031" s="13"/>
      <c r="F15031" s="13"/>
    </row>
    <row r="15032" spans="1:6">
      <c r="A15032" s="112"/>
      <c r="B15032" s="12"/>
      <c r="C15032" s="13"/>
      <c r="D15032" s="13"/>
      <c r="E15032" s="13"/>
      <c r="F15032" s="13"/>
    </row>
    <row r="15033" spans="1:6">
      <c r="A15033" s="112"/>
      <c r="B15033" s="12"/>
      <c r="C15033" s="13"/>
      <c r="D15033" s="13"/>
      <c r="E15033" s="13"/>
      <c r="F15033" s="13"/>
    </row>
    <row r="15034" spans="1:6">
      <c r="A15034" s="112"/>
      <c r="B15034" s="12"/>
      <c r="C15034" s="13"/>
      <c r="D15034" s="13"/>
      <c r="E15034" s="13"/>
      <c r="F15034" s="13"/>
    </row>
    <row r="15035" spans="1:6">
      <c r="A15035" s="112"/>
      <c r="B15035" s="12"/>
      <c r="C15035" s="13"/>
      <c r="D15035" s="13"/>
      <c r="E15035" s="13"/>
      <c r="F15035" s="13"/>
    </row>
    <row r="15036" spans="1:6">
      <c r="A15036" s="112"/>
      <c r="B15036" s="12"/>
      <c r="C15036" s="13"/>
      <c r="D15036" s="13"/>
      <c r="E15036" s="13"/>
      <c r="F15036" s="13"/>
    </row>
    <row r="15037" spans="1:6">
      <c r="A15037" s="112"/>
      <c r="B15037" s="12"/>
      <c r="C15037" s="13"/>
      <c r="D15037" s="13"/>
      <c r="E15037" s="13"/>
      <c r="F15037" s="13"/>
    </row>
    <row r="15038" spans="1:6">
      <c r="A15038" s="112"/>
      <c r="B15038" s="12"/>
      <c r="C15038" s="13"/>
      <c r="D15038" s="13"/>
      <c r="E15038" s="13"/>
      <c r="F15038" s="13"/>
    </row>
    <row r="15039" spans="1:6">
      <c r="A15039" s="112"/>
      <c r="B15039" s="12"/>
      <c r="C15039" s="13"/>
      <c r="D15039" s="13"/>
      <c r="E15039" s="13"/>
      <c r="F15039" s="13"/>
    </row>
    <row r="15040" spans="1:6">
      <c r="A15040" s="112"/>
      <c r="B15040" s="12"/>
      <c r="C15040" s="13"/>
      <c r="D15040" s="13"/>
      <c r="E15040" s="13"/>
      <c r="F15040" s="13"/>
    </row>
    <row r="15041" spans="1:6">
      <c r="A15041" s="112"/>
      <c r="B15041" s="12"/>
      <c r="C15041" s="13"/>
      <c r="D15041" s="13"/>
      <c r="E15041" s="13"/>
      <c r="F15041" s="13"/>
    </row>
    <row r="15042" spans="1:6">
      <c r="A15042" s="112"/>
      <c r="B15042" s="12"/>
      <c r="C15042" s="13"/>
      <c r="D15042" s="13"/>
      <c r="E15042" s="13"/>
      <c r="F15042" s="13"/>
    </row>
    <row r="15043" spans="1:6">
      <c r="A15043" s="112"/>
      <c r="B15043" s="12"/>
      <c r="C15043" s="13"/>
      <c r="D15043" s="13"/>
      <c r="E15043" s="13"/>
      <c r="F15043" s="13"/>
    </row>
    <row r="15044" spans="1:6">
      <c r="A15044" s="112"/>
      <c r="B15044" s="12"/>
      <c r="C15044" s="13"/>
      <c r="D15044" s="13"/>
      <c r="E15044" s="13"/>
      <c r="F15044" s="13"/>
    </row>
    <row r="15045" spans="1:6">
      <c r="A15045" s="112"/>
      <c r="B15045" s="12"/>
      <c r="C15045" s="13"/>
      <c r="D15045" s="13"/>
      <c r="E15045" s="13"/>
      <c r="F15045" s="13"/>
    </row>
    <row r="15046" spans="1:6">
      <c r="A15046" s="112"/>
      <c r="B15046" s="12"/>
      <c r="C15046" s="13"/>
      <c r="D15046" s="13"/>
      <c r="E15046" s="13"/>
      <c r="F15046" s="13"/>
    </row>
    <row r="15047" spans="1:6">
      <c r="A15047" s="112"/>
      <c r="B15047" s="12"/>
      <c r="C15047" s="13"/>
      <c r="D15047" s="13"/>
      <c r="E15047" s="13"/>
      <c r="F15047" s="13"/>
    </row>
    <row r="15048" spans="1:6">
      <c r="A15048" s="112"/>
      <c r="B15048" s="12"/>
      <c r="C15048" s="13"/>
      <c r="D15048" s="13"/>
      <c r="E15048" s="13"/>
      <c r="F15048" s="13"/>
    </row>
    <row r="15049" spans="1:6">
      <c r="A15049" s="112"/>
      <c r="B15049" s="12"/>
      <c r="C15049" s="13"/>
      <c r="D15049" s="13"/>
      <c r="E15049" s="13"/>
      <c r="F15049" s="13"/>
    </row>
    <row r="15050" spans="1:6">
      <c r="A15050" s="112"/>
      <c r="B15050" s="12"/>
      <c r="C15050" s="13"/>
      <c r="D15050" s="13"/>
      <c r="E15050" s="13"/>
      <c r="F15050" s="13"/>
    </row>
    <row r="15051" spans="1:6">
      <c r="A15051" s="112"/>
      <c r="B15051" s="12"/>
      <c r="C15051" s="13"/>
      <c r="D15051" s="13"/>
      <c r="E15051" s="13"/>
      <c r="F15051" s="13"/>
    </row>
    <row r="15052" spans="1:6">
      <c r="A15052" s="112"/>
      <c r="B15052" s="12"/>
      <c r="C15052" s="13"/>
      <c r="D15052" s="13"/>
      <c r="E15052" s="13"/>
      <c r="F15052" s="13"/>
    </row>
    <row r="15053" spans="1:6">
      <c r="A15053" s="112"/>
      <c r="B15053" s="12"/>
      <c r="C15053" s="13"/>
      <c r="D15053" s="13"/>
      <c r="E15053" s="13"/>
      <c r="F15053" s="13"/>
    </row>
    <row r="15054" spans="1:6">
      <c r="A15054" s="112"/>
      <c r="B15054" s="12"/>
      <c r="C15054" s="13"/>
      <c r="D15054" s="13"/>
      <c r="E15054" s="13"/>
      <c r="F15054" s="13"/>
    </row>
    <row r="15055" spans="1:6">
      <c r="A15055" s="112"/>
      <c r="B15055" s="12"/>
      <c r="C15055" s="13"/>
      <c r="D15055" s="13"/>
      <c r="E15055" s="13"/>
      <c r="F15055" s="13"/>
    </row>
    <row r="15056" spans="1:6">
      <c r="A15056" s="112"/>
      <c r="B15056" s="12"/>
      <c r="C15056" s="13"/>
      <c r="D15056" s="13"/>
      <c r="E15056" s="13"/>
      <c r="F15056" s="13"/>
    </row>
    <row r="15057" spans="1:6">
      <c r="A15057" s="112"/>
      <c r="B15057" s="12"/>
      <c r="C15057" s="13"/>
      <c r="D15057" s="13"/>
      <c r="E15057" s="13"/>
      <c r="F15057" s="13"/>
    </row>
    <row r="15058" spans="1:6">
      <c r="A15058" s="112"/>
      <c r="B15058" s="12"/>
      <c r="C15058" s="13"/>
      <c r="D15058" s="13"/>
      <c r="E15058" s="13"/>
      <c r="F15058" s="13"/>
    </row>
    <row r="15059" spans="1:6">
      <c r="A15059" s="112"/>
      <c r="B15059" s="12"/>
      <c r="C15059" s="13"/>
      <c r="D15059" s="13"/>
      <c r="E15059" s="13"/>
      <c r="F15059" s="13"/>
    </row>
    <row r="15060" spans="1:6">
      <c r="A15060" s="112"/>
      <c r="B15060" s="12"/>
      <c r="C15060" s="13"/>
      <c r="D15060" s="13"/>
      <c r="E15060" s="13"/>
      <c r="F15060" s="13"/>
    </row>
    <row r="15061" spans="1:6">
      <c r="A15061" s="112"/>
      <c r="B15061" s="12"/>
      <c r="C15061" s="13"/>
      <c r="D15061" s="13"/>
      <c r="E15061" s="13"/>
      <c r="F15061" s="13"/>
    </row>
    <row r="15062" spans="1:6">
      <c r="A15062" s="112"/>
      <c r="B15062" s="12"/>
      <c r="C15062" s="13"/>
      <c r="D15062" s="13"/>
      <c r="E15062" s="13"/>
      <c r="F15062" s="13"/>
    </row>
    <row r="15063" spans="1:6">
      <c r="A15063" s="112"/>
      <c r="B15063" s="12"/>
      <c r="C15063" s="13"/>
      <c r="D15063" s="13"/>
      <c r="E15063" s="13"/>
      <c r="F15063" s="13"/>
    </row>
    <row r="15064" spans="1:6">
      <c r="A15064" s="112"/>
      <c r="B15064" s="12"/>
      <c r="C15064" s="13"/>
      <c r="D15064" s="13"/>
      <c r="E15064" s="13"/>
      <c r="F15064" s="13"/>
    </row>
    <row r="15065" spans="1:6">
      <c r="A15065" s="112"/>
      <c r="B15065" s="12"/>
      <c r="C15065" s="13"/>
      <c r="D15065" s="13"/>
      <c r="E15065" s="13"/>
      <c r="F15065" s="13"/>
    </row>
    <row r="15066" spans="1:6">
      <c r="A15066" s="112"/>
      <c r="B15066" s="12"/>
      <c r="C15066" s="13"/>
      <c r="D15066" s="13"/>
      <c r="E15066" s="13"/>
      <c r="F15066" s="13"/>
    </row>
    <row r="15067" spans="1:6">
      <c r="A15067" s="112"/>
      <c r="B15067" s="12"/>
      <c r="C15067" s="13"/>
      <c r="D15067" s="13"/>
      <c r="E15067" s="13"/>
      <c r="F15067" s="13"/>
    </row>
    <row r="15068" spans="1:6">
      <c r="A15068" s="112"/>
      <c r="B15068" s="12"/>
      <c r="C15068" s="13"/>
      <c r="D15068" s="13"/>
      <c r="E15068" s="13"/>
      <c r="F15068" s="13"/>
    </row>
    <row r="15069" spans="1:6">
      <c r="A15069" s="112"/>
      <c r="B15069" s="12"/>
      <c r="C15069" s="13"/>
      <c r="D15069" s="13"/>
      <c r="E15069" s="13"/>
      <c r="F15069" s="13"/>
    </row>
    <row r="15070" spans="1:6">
      <c r="A15070" s="112"/>
      <c r="B15070" s="12"/>
      <c r="C15070" s="13"/>
      <c r="D15070" s="13"/>
      <c r="E15070" s="13"/>
      <c r="F15070" s="13"/>
    </row>
    <row r="15071" spans="1:6">
      <c r="A15071" s="112"/>
      <c r="B15071" s="12"/>
      <c r="C15071" s="13"/>
      <c r="D15071" s="13"/>
      <c r="E15071" s="13"/>
      <c r="F15071" s="13"/>
    </row>
    <row r="15072" spans="1:6">
      <c r="A15072" s="112"/>
      <c r="B15072" s="12"/>
      <c r="C15072" s="13"/>
      <c r="D15072" s="13"/>
      <c r="E15072" s="13"/>
      <c r="F15072" s="13"/>
    </row>
    <row r="15073" spans="1:6">
      <c r="A15073" s="112"/>
      <c r="B15073" s="12"/>
      <c r="C15073" s="13"/>
      <c r="D15073" s="13"/>
      <c r="E15073" s="13"/>
      <c r="F15073" s="13"/>
    </row>
    <row r="15074" spans="1:6">
      <c r="A15074" s="112"/>
      <c r="B15074" s="12"/>
      <c r="C15074" s="13"/>
      <c r="D15074" s="13"/>
      <c r="E15074" s="13"/>
      <c r="F15074" s="13"/>
    </row>
    <row r="15075" spans="1:6">
      <c r="A15075" s="112"/>
      <c r="B15075" s="12"/>
      <c r="C15075" s="13"/>
      <c r="D15075" s="13"/>
      <c r="E15075" s="13"/>
      <c r="F15075" s="13"/>
    </row>
    <row r="15076" spans="1:6">
      <c r="A15076" s="112"/>
      <c r="B15076" s="12"/>
      <c r="C15076" s="13"/>
      <c r="D15076" s="13"/>
      <c r="E15076" s="13"/>
      <c r="F15076" s="13"/>
    </row>
    <row r="15077" spans="1:6">
      <c r="A15077" s="112"/>
      <c r="B15077" s="12"/>
      <c r="C15077" s="13"/>
      <c r="D15077" s="13"/>
      <c r="E15077" s="13"/>
      <c r="F15077" s="13"/>
    </row>
    <row r="15078" spans="1:6">
      <c r="A15078" s="112"/>
      <c r="B15078" s="12"/>
      <c r="C15078" s="13"/>
      <c r="D15078" s="13"/>
      <c r="E15078" s="13"/>
      <c r="F15078" s="13"/>
    </row>
    <row r="15079" spans="1:6">
      <c r="A15079" s="112"/>
      <c r="B15079" s="12"/>
      <c r="C15079" s="13"/>
      <c r="D15079" s="13"/>
      <c r="E15079" s="13"/>
      <c r="F15079" s="13"/>
    </row>
    <row r="15080" spans="1:6">
      <c r="A15080" s="112"/>
      <c r="B15080" s="12"/>
      <c r="C15080" s="13"/>
      <c r="D15080" s="13"/>
      <c r="E15080" s="13"/>
      <c r="F15080" s="13"/>
    </row>
    <row r="15081" spans="1:6">
      <c r="A15081" s="112"/>
      <c r="B15081" s="12"/>
      <c r="C15081" s="13"/>
      <c r="D15081" s="13"/>
      <c r="E15081" s="13"/>
      <c r="F15081" s="13"/>
    </row>
    <row r="15082" spans="1:6">
      <c r="A15082" s="112"/>
      <c r="B15082" s="12"/>
      <c r="C15082" s="13"/>
      <c r="D15082" s="13"/>
      <c r="E15082" s="13"/>
      <c r="F15082" s="13"/>
    </row>
    <row r="15083" spans="1:6">
      <c r="A15083" s="112"/>
      <c r="B15083" s="12"/>
      <c r="C15083" s="13"/>
      <c r="D15083" s="13"/>
      <c r="E15083" s="13"/>
      <c r="F15083" s="13"/>
    </row>
    <row r="15084" spans="1:6">
      <c r="A15084" s="112"/>
      <c r="B15084" s="12"/>
      <c r="C15084" s="13"/>
      <c r="D15084" s="13"/>
      <c r="E15084" s="13"/>
      <c r="F15084" s="13"/>
    </row>
    <row r="15085" spans="1:6">
      <c r="A15085" s="112"/>
      <c r="B15085" s="12"/>
      <c r="C15085" s="13"/>
      <c r="D15085" s="13"/>
      <c r="E15085" s="13"/>
      <c r="F15085" s="13"/>
    </row>
    <row r="15086" spans="1:6">
      <c r="A15086" s="112"/>
      <c r="B15086" s="12"/>
      <c r="C15086" s="13"/>
      <c r="D15086" s="13"/>
      <c r="E15086" s="13"/>
      <c r="F15086" s="13"/>
    </row>
    <row r="15087" spans="1:6">
      <c r="A15087" s="112"/>
      <c r="B15087" s="12"/>
      <c r="C15087" s="13"/>
      <c r="D15087" s="13"/>
      <c r="E15087" s="13"/>
      <c r="F15087" s="13"/>
    </row>
    <row r="15088" spans="1:6">
      <c r="A15088" s="112"/>
      <c r="B15088" s="12"/>
      <c r="C15088" s="13"/>
      <c r="D15088" s="13"/>
      <c r="E15088" s="13"/>
      <c r="F15088" s="13"/>
    </row>
    <row r="15089" spans="1:6">
      <c r="A15089" s="112"/>
      <c r="B15089" s="12"/>
      <c r="C15089" s="13"/>
      <c r="D15089" s="13"/>
      <c r="E15089" s="13"/>
      <c r="F15089" s="13"/>
    </row>
    <row r="15090" spans="1:6">
      <c r="A15090" s="112"/>
      <c r="B15090" s="12"/>
      <c r="C15090" s="13"/>
      <c r="D15090" s="13"/>
      <c r="E15090" s="13"/>
      <c r="F15090" s="13"/>
    </row>
    <row r="15091" spans="1:6">
      <c r="A15091" s="112"/>
      <c r="B15091" s="12"/>
      <c r="C15091" s="13"/>
      <c r="D15091" s="13"/>
      <c r="E15091" s="13"/>
      <c r="F15091" s="13"/>
    </row>
    <row r="15092" spans="1:6">
      <c r="A15092" s="112"/>
      <c r="B15092" s="12"/>
      <c r="C15092" s="13"/>
      <c r="D15092" s="13"/>
      <c r="E15092" s="13"/>
      <c r="F15092" s="13"/>
    </row>
    <row r="15093" spans="1:6">
      <c r="A15093" s="112"/>
      <c r="B15093" s="12"/>
      <c r="C15093" s="13"/>
      <c r="D15093" s="13"/>
      <c r="E15093" s="13"/>
      <c r="F15093" s="13"/>
    </row>
    <row r="15094" spans="1:6">
      <c r="A15094" s="112"/>
      <c r="B15094" s="12"/>
      <c r="C15094" s="13"/>
      <c r="D15094" s="13"/>
      <c r="E15094" s="13"/>
      <c r="F15094" s="13"/>
    </row>
    <row r="15095" spans="1:6">
      <c r="A15095" s="112"/>
      <c r="B15095" s="12"/>
      <c r="C15095" s="13"/>
      <c r="D15095" s="13"/>
      <c r="E15095" s="13"/>
      <c r="F15095" s="13"/>
    </row>
    <row r="15096" spans="1:6">
      <c r="A15096" s="112"/>
      <c r="B15096" s="12"/>
      <c r="C15096" s="13"/>
      <c r="D15096" s="13"/>
      <c r="E15096" s="13"/>
      <c r="F15096" s="13"/>
    </row>
    <row r="15097" spans="1:6">
      <c r="A15097" s="112"/>
      <c r="B15097" s="12"/>
      <c r="C15097" s="13"/>
      <c r="D15097" s="13"/>
      <c r="E15097" s="13"/>
      <c r="F15097" s="13"/>
    </row>
    <row r="15098" spans="1:6">
      <c r="A15098" s="112"/>
      <c r="B15098" s="12"/>
      <c r="C15098" s="13"/>
      <c r="D15098" s="13"/>
      <c r="E15098" s="13"/>
      <c r="F15098" s="13"/>
    </row>
    <row r="15099" spans="1:6">
      <c r="A15099" s="112"/>
      <c r="B15099" s="12"/>
      <c r="C15099" s="13"/>
      <c r="D15099" s="13"/>
      <c r="E15099" s="13"/>
      <c r="F15099" s="13"/>
    </row>
    <row r="15100" spans="1:6">
      <c r="A15100" s="112"/>
      <c r="B15100" s="12"/>
      <c r="C15100" s="13"/>
      <c r="D15100" s="13"/>
      <c r="E15100" s="13"/>
      <c r="F15100" s="13"/>
    </row>
    <row r="15101" spans="1:6">
      <c r="A15101" s="112"/>
      <c r="B15101" s="12"/>
      <c r="C15101" s="13"/>
      <c r="D15101" s="13"/>
      <c r="E15101" s="13"/>
      <c r="F15101" s="13"/>
    </row>
    <row r="15102" spans="1:6">
      <c r="A15102" s="112"/>
      <c r="B15102" s="12"/>
      <c r="C15102" s="13"/>
      <c r="D15102" s="13"/>
      <c r="E15102" s="13"/>
      <c r="F15102" s="13"/>
    </row>
    <row r="15103" spans="1:6">
      <c r="A15103" s="112"/>
      <c r="B15103" s="12"/>
      <c r="C15103" s="13"/>
      <c r="D15103" s="13"/>
      <c r="E15103" s="13"/>
      <c r="F15103" s="13"/>
    </row>
    <row r="15104" spans="1:6">
      <c r="A15104" s="112"/>
      <c r="B15104" s="12"/>
      <c r="C15104" s="13"/>
      <c r="D15104" s="13"/>
      <c r="E15104" s="13"/>
      <c r="F15104" s="13"/>
    </row>
    <row r="15105" spans="1:6">
      <c r="A15105" s="112"/>
      <c r="B15105" s="12"/>
      <c r="C15105" s="13"/>
      <c r="D15105" s="13"/>
      <c r="E15105" s="13"/>
      <c r="F15105" s="13"/>
    </row>
    <row r="15106" spans="1:6">
      <c r="A15106" s="112"/>
      <c r="B15106" s="12"/>
      <c r="C15106" s="13"/>
      <c r="D15106" s="13"/>
      <c r="E15106" s="13"/>
      <c r="F15106" s="13"/>
    </row>
    <row r="15107" spans="1:6">
      <c r="A15107" s="112"/>
      <c r="B15107" s="12"/>
      <c r="C15107" s="13"/>
      <c r="D15107" s="13"/>
      <c r="E15107" s="13"/>
      <c r="F15107" s="13"/>
    </row>
    <row r="15108" spans="1:6">
      <c r="A15108" s="112"/>
      <c r="B15108" s="12"/>
      <c r="C15108" s="13"/>
      <c r="D15108" s="13"/>
      <c r="E15108" s="13"/>
      <c r="F15108" s="13"/>
    </row>
    <row r="15109" spans="1:6">
      <c r="A15109" s="112"/>
      <c r="B15109" s="12"/>
      <c r="C15109" s="13"/>
      <c r="D15109" s="13"/>
      <c r="E15109" s="13"/>
      <c r="F15109" s="13"/>
    </row>
    <row r="15110" spans="1:6">
      <c r="A15110" s="112"/>
      <c r="B15110" s="12"/>
      <c r="C15110" s="13"/>
      <c r="D15110" s="13"/>
      <c r="E15110" s="13"/>
      <c r="F15110" s="13"/>
    </row>
    <row r="15111" spans="1:6">
      <c r="A15111" s="112"/>
      <c r="B15111" s="12"/>
      <c r="C15111" s="13"/>
      <c r="D15111" s="13"/>
      <c r="E15111" s="13"/>
      <c r="F15111" s="13"/>
    </row>
    <row r="15112" spans="1:6">
      <c r="A15112" s="112"/>
      <c r="B15112" s="12"/>
      <c r="C15112" s="13"/>
      <c r="D15112" s="13"/>
      <c r="E15112" s="13"/>
      <c r="F15112" s="13"/>
    </row>
    <row r="15113" spans="1:6">
      <c r="A15113" s="112"/>
      <c r="B15113" s="12"/>
      <c r="C15113" s="13"/>
      <c r="D15113" s="13"/>
      <c r="E15113" s="13"/>
      <c r="F15113" s="13"/>
    </row>
    <row r="15114" spans="1:6">
      <c r="A15114" s="112"/>
      <c r="B15114" s="12"/>
      <c r="C15114" s="13"/>
      <c r="D15114" s="13"/>
      <c r="E15114" s="13"/>
      <c r="F15114" s="13"/>
    </row>
    <row r="15115" spans="1:6">
      <c r="A15115" s="112"/>
      <c r="B15115" s="12"/>
      <c r="C15115" s="13"/>
      <c r="D15115" s="13"/>
      <c r="E15115" s="13"/>
      <c r="F15115" s="13"/>
    </row>
    <row r="15116" spans="1:6">
      <c r="A15116" s="112"/>
      <c r="B15116" s="12"/>
      <c r="C15116" s="13"/>
      <c r="D15116" s="13"/>
      <c r="E15116" s="13"/>
      <c r="F15116" s="13"/>
    </row>
    <row r="15117" spans="1:6">
      <c r="A15117" s="112"/>
      <c r="B15117" s="12"/>
      <c r="C15117" s="13"/>
      <c r="D15117" s="13"/>
      <c r="E15117" s="13"/>
      <c r="F15117" s="13"/>
    </row>
    <row r="15118" spans="1:6">
      <c r="A15118" s="112"/>
      <c r="B15118" s="12"/>
      <c r="C15118" s="13"/>
      <c r="D15118" s="13"/>
      <c r="E15118" s="13"/>
      <c r="F15118" s="13"/>
    </row>
    <row r="15119" spans="1:6">
      <c r="A15119" s="112"/>
      <c r="B15119" s="12"/>
      <c r="C15119" s="13"/>
      <c r="D15119" s="13"/>
      <c r="E15119" s="13"/>
      <c r="F15119" s="13"/>
    </row>
    <row r="15120" spans="1:6">
      <c r="A15120" s="112"/>
      <c r="B15120" s="12"/>
      <c r="C15120" s="13"/>
      <c r="D15120" s="13"/>
      <c r="E15120" s="13"/>
      <c r="F15120" s="13"/>
    </row>
    <row r="15121" spans="1:6">
      <c r="A15121" s="112"/>
      <c r="B15121" s="12"/>
      <c r="C15121" s="13"/>
      <c r="D15121" s="13"/>
      <c r="E15121" s="13"/>
      <c r="F15121" s="13"/>
    </row>
    <row r="15122" spans="1:6">
      <c r="A15122" s="112"/>
      <c r="B15122" s="12"/>
      <c r="C15122" s="13"/>
      <c r="D15122" s="13"/>
      <c r="E15122" s="13"/>
      <c r="F15122" s="13"/>
    </row>
    <row r="15123" spans="1:6">
      <c r="A15123" s="112"/>
      <c r="B15123" s="12"/>
      <c r="C15123" s="13"/>
      <c r="D15123" s="13"/>
      <c r="E15123" s="13"/>
      <c r="F15123" s="13"/>
    </row>
    <row r="15124" spans="1:6">
      <c r="A15124" s="112"/>
      <c r="B15124" s="12"/>
      <c r="C15124" s="13"/>
      <c r="D15124" s="13"/>
      <c r="E15124" s="13"/>
      <c r="F15124" s="13"/>
    </row>
    <row r="15125" spans="1:6">
      <c r="A15125" s="112"/>
      <c r="B15125" s="12"/>
      <c r="C15125" s="13"/>
      <c r="D15125" s="13"/>
      <c r="E15125" s="13"/>
      <c r="F15125" s="13"/>
    </row>
    <row r="15126" spans="1:6">
      <c r="A15126" s="112"/>
      <c r="B15126" s="12"/>
      <c r="C15126" s="13"/>
      <c r="D15126" s="13"/>
      <c r="E15126" s="13"/>
      <c r="F15126" s="13"/>
    </row>
    <row r="15127" spans="1:6">
      <c r="A15127" s="112"/>
      <c r="B15127" s="12"/>
      <c r="C15127" s="13"/>
      <c r="D15127" s="13"/>
      <c r="E15127" s="13"/>
      <c r="F15127" s="13"/>
    </row>
    <row r="15128" spans="1:6">
      <c r="A15128" s="112"/>
      <c r="B15128" s="12"/>
      <c r="C15128" s="13"/>
      <c r="D15128" s="13"/>
      <c r="E15128" s="13"/>
      <c r="F15128" s="13"/>
    </row>
    <row r="15129" spans="1:6">
      <c r="A15129" s="112"/>
      <c r="B15129" s="12"/>
      <c r="C15129" s="13"/>
      <c r="D15129" s="13"/>
      <c r="E15129" s="13"/>
      <c r="F15129" s="13"/>
    </row>
    <row r="15130" spans="1:6">
      <c r="A15130" s="112"/>
      <c r="B15130" s="12"/>
      <c r="C15130" s="13"/>
      <c r="D15130" s="13"/>
      <c r="E15130" s="13"/>
      <c r="F15130" s="13"/>
    </row>
    <row r="15131" spans="1:6">
      <c r="A15131" s="112"/>
      <c r="B15131" s="12"/>
      <c r="C15131" s="13"/>
      <c r="D15131" s="13"/>
      <c r="E15131" s="13"/>
      <c r="F15131" s="13"/>
    </row>
    <row r="15132" spans="1:6">
      <c r="A15132" s="112"/>
      <c r="B15132" s="12"/>
      <c r="C15132" s="13"/>
      <c r="D15132" s="13"/>
      <c r="E15132" s="13"/>
      <c r="F15132" s="13"/>
    </row>
    <row r="15133" spans="1:6">
      <c r="A15133" s="112"/>
      <c r="B15133" s="12"/>
      <c r="C15133" s="13"/>
      <c r="D15133" s="13"/>
      <c r="E15133" s="13"/>
      <c r="F15133" s="13"/>
    </row>
    <row r="15134" spans="1:6">
      <c r="A15134" s="112"/>
      <c r="B15134" s="12"/>
      <c r="C15134" s="13"/>
      <c r="D15134" s="13"/>
      <c r="E15134" s="13"/>
      <c r="F15134" s="13"/>
    </row>
    <row r="15135" spans="1:6">
      <c r="A15135" s="112"/>
      <c r="B15135" s="12"/>
      <c r="C15135" s="13"/>
      <c r="D15135" s="13"/>
      <c r="E15135" s="13"/>
      <c r="F15135" s="13"/>
    </row>
    <row r="15136" spans="1:6">
      <c r="A15136" s="112"/>
      <c r="B15136" s="12"/>
      <c r="C15136" s="13"/>
      <c r="D15136" s="13"/>
      <c r="E15136" s="13"/>
      <c r="F15136" s="13"/>
    </row>
    <row r="15137" spans="1:6">
      <c r="A15137" s="112"/>
      <c r="B15137" s="12"/>
      <c r="C15137" s="13"/>
      <c r="D15137" s="13"/>
      <c r="E15137" s="13"/>
      <c r="F15137" s="13"/>
    </row>
    <row r="15138" spans="1:6">
      <c r="A15138" s="112"/>
      <c r="B15138" s="12"/>
      <c r="C15138" s="13"/>
      <c r="D15138" s="13"/>
      <c r="E15138" s="13"/>
      <c r="F15138" s="13"/>
    </row>
    <row r="15139" spans="1:6">
      <c r="A15139" s="112"/>
      <c r="B15139" s="12"/>
      <c r="C15139" s="13"/>
      <c r="D15139" s="13"/>
      <c r="E15139" s="13"/>
      <c r="F15139" s="13"/>
    </row>
    <row r="15140" spans="1:6">
      <c r="A15140" s="112"/>
      <c r="B15140" s="12"/>
      <c r="C15140" s="13"/>
      <c r="D15140" s="13"/>
      <c r="E15140" s="13"/>
      <c r="F15140" s="13"/>
    </row>
    <row r="15141" spans="1:6">
      <c r="A15141" s="112"/>
      <c r="B15141" s="12"/>
      <c r="C15141" s="13"/>
      <c r="D15141" s="13"/>
      <c r="E15141" s="13"/>
      <c r="F15141" s="13"/>
    </row>
    <row r="15142" spans="1:6">
      <c r="A15142" s="112"/>
      <c r="B15142" s="12"/>
      <c r="C15142" s="13"/>
      <c r="D15142" s="13"/>
      <c r="E15142" s="13"/>
      <c r="F15142" s="13"/>
    </row>
    <row r="15143" spans="1:6">
      <c r="A15143" s="112"/>
      <c r="B15143" s="12"/>
      <c r="C15143" s="13"/>
      <c r="D15143" s="13"/>
      <c r="E15143" s="13"/>
      <c r="F15143" s="13"/>
    </row>
    <row r="15144" spans="1:6">
      <c r="A15144" s="112"/>
      <c r="B15144" s="12"/>
      <c r="C15144" s="13"/>
      <c r="D15144" s="13"/>
      <c r="E15144" s="13"/>
      <c r="F15144" s="13"/>
    </row>
    <row r="15145" spans="1:6">
      <c r="A15145" s="112"/>
      <c r="B15145" s="12"/>
      <c r="C15145" s="13"/>
      <c r="D15145" s="13"/>
      <c r="E15145" s="13"/>
      <c r="F15145" s="13"/>
    </row>
    <row r="15146" spans="1:6">
      <c r="A15146" s="112"/>
      <c r="B15146" s="12"/>
      <c r="C15146" s="13"/>
      <c r="D15146" s="13"/>
      <c r="E15146" s="13"/>
      <c r="F15146" s="13"/>
    </row>
    <row r="15147" spans="1:6">
      <c r="A15147" s="112"/>
      <c r="B15147" s="12"/>
      <c r="C15147" s="13"/>
      <c r="D15147" s="13"/>
      <c r="E15147" s="13"/>
      <c r="F15147" s="13"/>
    </row>
    <row r="15148" spans="1:6">
      <c r="A15148" s="112"/>
      <c r="B15148" s="12"/>
      <c r="C15148" s="13"/>
      <c r="D15148" s="13"/>
      <c r="E15148" s="13"/>
      <c r="F15148" s="13"/>
    </row>
    <row r="15149" spans="1:6">
      <c r="A15149" s="112"/>
      <c r="B15149" s="12"/>
      <c r="C15149" s="13"/>
      <c r="D15149" s="13"/>
      <c r="E15149" s="13"/>
      <c r="F15149" s="13"/>
    </row>
    <row r="15150" spans="1:6">
      <c r="A15150" s="112"/>
      <c r="B15150" s="12"/>
      <c r="C15150" s="13"/>
      <c r="D15150" s="13"/>
      <c r="E15150" s="13"/>
      <c r="F15150" s="13"/>
    </row>
    <row r="15151" spans="1:6">
      <c r="A15151" s="112"/>
      <c r="B15151" s="12"/>
      <c r="C15151" s="13"/>
      <c r="D15151" s="13"/>
      <c r="E15151" s="13"/>
      <c r="F15151" s="13"/>
    </row>
    <row r="15152" spans="1:6">
      <c r="A15152" s="112"/>
      <c r="B15152" s="12"/>
      <c r="C15152" s="13"/>
      <c r="D15152" s="13"/>
      <c r="E15152" s="13"/>
      <c r="F15152" s="13"/>
    </row>
    <row r="15153" spans="1:6">
      <c r="A15153" s="112"/>
      <c r="B15153" s="12"/>
      <c r="C15153" s="13"/>
      <c r="D15153" s="13"/>
      <c r="E15153" s="13"/>
      <c r="F15153" s="13"/>
    </row>
    <row r="15154" spans="1:6">
      <c r="A15154" s="112"/>
      <c r="B15154" s="12"/>
      <c r="C15154" s="13"/>
      <c r="D15154" s="13"/>
      <c r="E15154" s="13"/>
      <c r="F15154" s="13"/>
    </row>
    <row r="15155" spans="1:6">
      <c r="A15155" s="112"/>
      <c r="B15155" s="12"/>
      <c r="C15155" s="13"/>
      <c r="D15155" s="13"/>
      <c r="E15155" s="13"/>
      <c r="F15155" s="13"/>
    </row>
    <row r="15156" spans="1:6">
      <c r="A15156" s="112"/>
      <c r="B15156" s="12"/>
      <c r="C15156" s="13"/>
      <c r="D15156" s="13"/>
      <c r="E15156" s="13"/>
      <c r="F15156" s="13"/>
    </row>
    <row r="15157" spans="1:6">
      <c r="A15157" s="112"/>
      <c r="B15157" s="12"/>
      <c r="C15157" s="13"/>
      <c r="D15157" s="13"/>
      <c r="E15157" s="13"/>
      <c r="F15157" s="13"/>
    </row>
    <row r="15158" spans="1:6">
      <c r="A15158" s="112"/>
      <c r="B15158" s="12"/>
      <c r="C15158" s="13"/>
      <c r="D15158" s="13"/>
      <c r="E15158" s="13"/>
      <c r="F15158" s="13"/>
    </row>
    <row r="15159" spans="1:6">
      <c r="A15159" s="112"/>
      <c r="B15159" s="12"/>
      <c r="C15159" s="13"/>
      <c r="D15159" s="13"/>
      <c r="E15159" s="13"/>
      <c r="F15159" s="13"/>
    </row>
    <row r="15160" spans="1:6">
      <c r="A15160" s="112"/>
      <c r="B15160" s="12"/>
      <c r="C15160" s="13"/>
      <c r="D15160" s="13"/>
      <c r="E15160" s="13"/>
      <c r="F15160" s="13"/>
    </row>
    <row r="15161" spans="1:6">
      <c r="A15161" s="112"/>
      <c r="B15161" s="12"/>
      <c r="C15161" s="13"/>
      <c r="D15161" s="13"/>
      <c r="E15161" s="13"/>
      <c r="F15161" s="13"/>
    </row>
    <row r="15162" spans="1:6">
      <c r="A15162" s="112"/>
      <c r="B15162" s="12"/>
      <c r="C15162" s="13"/>
      <c r="D15162" s="13"/>
      <c r="E15162" s="13"/>
      <c r="F15162" s="13"/>
    </row>
    <row r="15163" spans="1:6">
      <c r="A15163" s="112"/>
      <c r="B15163" s="12"/>
      <c r="C15163" s="13"/>
      <c r="D15163" s="13"/>
      <c r="E15163" s="13"/>
      <c r="F15163" s="13"/>
    </row>
    <row r="15164" spans="1:6">
      <c r="A15164" s="112"/>
      <c r="B15164" s="12"/>
      <c r="C15164" s="13"/>
      <c r="D15164" s="13"/>
      <c r="E15164" s="13"/>
      <c r="F15164" s="13"/>
    </row>
    <row r="15165" spans="1:6">
      <c r="A15165" s="112"/>
      <c r="B15165" s="12"/>
      <c r="C15165" s="13"/>
      <c r="D15165" s="13"/>
      <c r="E15165" s="13"/>
      <c r="F15165" s="13"/>
    </row>
    <row r="15166" spans="1:6">
      <c r="A15166" s="112"/>
      <c r="B15166" s="12"/>
      <c r="C15166" s="13"/>
      <c r="D15166" s="13"/>
      <c r="E15166" s="13"/>
      <c r="F15166" s="13"/>
    </row>
    <row r="15167" spans="1:6">
      <c r="A15167" s="112"/>
      <c r="B15167" s="12"/>
      <c r="C15167" s="13"/>
      <c r="D15167" s="13"/>
      <c r="E15167" s="13"/>
      <c r="F15167" s="13"/>
    </row>
    <row r="15168" spans="1:6">
      <c r="A15168" s="112"/>
      <c r="B15168" s="12"/>
      <c r="C15168" s="13"/>
      <c r="D15168" s="13"/>
      <c r="E15168" s="13"/>
      <c r="F15168" s="13"/>
    </row>
    <row r="15169" spans="1:6">
      <c r="A15169" s="112"/>
      <c r="B15169" s="12"/>
      <c r="C15169" s="13"/>
      <c r="D15169" s="13"/>
      <c r="E15169" s="13"/>
      <c r="F15169" s="13"/>
    </row>
    <row r="15170" spans="1:6">
      <c r="A15170" s="112"/>
      <c r="B15170" s="12"/>
      <c r="C15170" s="13"/>
      <c r="D15170" s="13"/>
      <c r="E15170" s="13"/>
      <c r="F15170" s="13"/>
    </row>
    <row r="15171" spans="1:6">
      <c r="A15171" s="112"/>
      <c r="B15171" s="12"/>
      <c r="C15171" s="13"/>
      <c r="D15171" s="13"/>
      <c r="E15171" s="13"/>
      <c r="F15171" s="13"/>
    </row>
    <row r="15172" spans="1:6">
      <c r="A15172" s="112"/>
      <c r="B15172" s="12"/>
      <c r="C15172" s="13"/>
      <c r="D15172" s="13"/>
      <c r="E15172" s="13"/>
      <c r="F15172" s="13"/>
    </row>
    <row r="15173" spans="1:6">
      <c r="A15173" s="112"/>
      <c r="B15173" s="12"/>
      <c r="C15173" s="13"/>
      <c r="D15173" s="13"/>
      <c r="E15173" s="13"/>
      <c r="F15173" s="13"/>
    </row>
    <row r="15174" spans="1:6">
      <c r="A15174" s="112"/>
      <c r="B15174" s="12"/>
      <c r="C15174" s="13"/>
      <c r="D15174" s="13"/>
      <c r="E15174" s="13"/>
      <c r="F15174" s="13"/>
    </row>
    <row r="15175" spans="1:6">
      <c r="A15175" s="112"/>
      <c r="B15175" s="12"/>
      <c r="C15175" s="13"/>
      <c r="D15175" s="13"/>
      <c r="E15175" s="13"/>
      <c r="F15175" s="13"/>
    </row>
    <row r="15176" spans="1:6">
      <c r="A15176" s="112"/>
      <c r="B15176" s="12"/>
      <c r="C15176" s="13"/>
      <c r="D15176" s="13"/>
      <c r="E15176" s="13"/>
      <c r="F15176" s="13"/>
    </row>
    <row r="15177" spans="1:6">
      <c r="A15177" s="112"/>
      <c r="B15177" s="12"/>
      <c r="C15177" s="13"/>
      <c r="D15177" s="13"/>
      <c r="E15177" s="13"/>
      <c r="F15177" s="13"/>
    </row>
    <row r="15178" spans="1:6">
      <c r="A15178" s="112"/>
      <c r="B15178" s="12"/>
      <c r="C15178" s="13"/>
      <c r="D15178" s="13"/>
      <c r="E15178" s="13"/>
      <c r="F15178" s="13"/>
    </row>
    <row r="15179" spans="1:6">
      <c r="A15179" s="112"/>
      <c r="B15179" s="12"/>
      <c r="C15179" s="13"/>
      <c r="D15179" s="13"/>
      <c r="E15179" s="13"/>
      <c r="F15179" s="13"/>
    </row>
    <row r="15180" spans="1:6">
      <c r="A15180" s="112"/>
      <c r="B15180" s="12"/>
      <c r="C15180" s="13"/>
      <c r="D15180" s="13"/>
      <c r="E15180" s="13"/>
      <c r="F15180" s="13"/>
    </row>
    <row r="15181" spans="1:6">
      <c r="A15181" s="112"/>
      <c r="B15181" s="12"/>
      <c r="C15181" s="13"/>
      <c r="D15181" s="13"/>
      <c r="E15181" s="13"/>
      <c r="F15181" s="13"/>
    </row>
    <row r="15182" spans="1:6">
      <c r="A15182" s="112"/>
      <c r="B15182" s="12"/>
      <c r="C15182" s="13"/>
      <c r="D15182" s="13"/>
      <c r="E15182" s="13"/>
      <c r="F15182" s="13"/>
    </row>
    <row r="15183" spans="1:6">
      <c r="A15183" s="112"/>
      <c r="B15183" s="12"/>
      <c r="C15183" s="13"/>
      <c r="D15183" s="13"/>
      <c r="E15183" s="13"/>
      <c r="F15183" s="13"/>
    </row>
    <row r="15184" spans="1:6">
      <c r="A15184" s="112"/>
      <c r="B15184" s="12"/>
      <c r="C15184" s="13"/>
      <c r="D15184" s="13"/>
      <c r="E15184" s="13"/>
      <c r="F15184" s="13"/>
    </row>
    <row r="15185" spans="1:6">
      <c r="A15185" s="112"/>
      <c r="B15185" s="12"/>
      <c r="C15185" s="13"/>
      <c r="D15185" s="13"/>
      <c r="E15185" s="13"/>
      <c r="F15185" s="13"/>
    </row>
    <row r="15186" spans="1:6">
      <c r="A15186" s="112"/>
      <c r="B15186" s="12"/>
      <c r="C15186" s="13"/>
      <c r="D15186" s="13"/>
      <c r="E15186" s="13"/>
      <c r="F15186" s="13"/>
    </row>
    <row r="15187" spans="1:6">
      <c r="A15187" s="112"/>
      <c r="B15187" s="12"/>
      <c r="C15187" s="13"/>
      <c r="D15187" s="13"/>
      <c r="E15187" s="13"/>
      <c r="F15187" s="13"/>
    </row>
    <row r="15188" spans="1:6">
      <c r="A15188" s="112"/>
      <c r="B15188" s="12"/>
      <c r="C15188" s="13"/>
      <c r="D15188" s="13"/>
      <c r="E15188" s="13"/>
      <c r="F15188" s="13"/>
    </row>
    <row r="15189" spans="1:6">
      <c r="A15189" s="112"/>
      <c r="B15189" s="12"/>
      <c r="C15189" s="13"/>
      <c r="D15189" s="13"/>
      <c r="E15189" s="13"/>
      <c r="F15189" s="13"/>
    </row>
    <row r="15190" spans="1:6">
      <c r="A15190" s="112"/>
      <c r="B15190" s="12"/>
      <c r="C15190" s="13"/>
      <c r="D15190" s="13"/>
      <c r="E15190" s="13"/>
      <c r="F15190" s="13"/>
    </row>
    <row r="15191" spans="1:6">
      <c r="A15191" s="112"/>
      <c r="B15191" s="12"/>
      <c r="C15191" s="13"/>
      <c r="D15191" s="13"/>
      <c r="E15191" s="13"/>
      <c r="F15191" s="13"/>
    </row>
    <row r="15192" spans="1:6">
      <c r="A15192" s="112"/>
      <c r="B15192" s="12"/>
      <c r="C15192" s="13"/>
      <c r="D15192" s="13"/>
      <c r="E15192" s="13"/>
      <c r="F15192" s="13"/>
    </row>
    <row r="15193" spans="1:6">
      <c r="A15193" s="112"/>
      <c r="B15193" s="12"/>
      <c r="C15193" s="13"/>
      <c r="D15193" s="13"/>
      <c r="E15193" s="13"/>
      <c r="F15193" s="13"/>
    </row>
    <row r="15194" spans="1:6">
      <c r="A15194" s="112"/>
      <c r="B15194" s="12"/>
      <c r="C15194" s="13"/>
      <c r="D15194" s="13"/>
      <c r="E15194" s="13"/>
      <c r="F15194" s="13"/>
    </row>
    <row r="15195" spans="1:6">
      <c r="A15195" s="112"/>
      <c r="B15195" s="12"/>
      <c r="C15195" s="13"/>
      <c r="D15195" s="13"/>
      <c r="E15195" s="13"/>
      <c r="F15195" s="13"/>
    </row>
    <row r="15196" spans="1:6">
      <c r="A15196" s="112"/>
      <c r="B15196" s="12"/>
      <c r="C15196" s="13"/>
      <c r="D15196" s="13"/>
      <c r="E15196" s="13"/>
      <c r="F15196" s="13"/>
    </row>
    <row r="15197" spans="1:6">
      <c r="A15197" s="112"/>
      <c r="B15197" s="12"/>
      <c r="C15197" s="13"/>
      <c r="D15197" s="13"/>
      <c r="E15197" s="13"/>
      <c r="F15197" s="13"/>
    </row>
    <row r="15198" spans="1:6">
      <c r="A15198" s="112"/>
      <c r="B15198" s="12"/>
      <c r="C15198" s="13"/>
      <c r="D15198" s="13"/>
      <c r="E15198" s="13"/>
      <c r="F15198" s="13"/>
    </row>
    <row r="15199" spans="1:6">
      <c r="A15199" s="112"/>
      <c r="B15199" s="12"/>
      <c r="C15199" s="13"/>
      <c r="D15199" s="13"/>
      <c r="E15199" s="13"/>
      <c r="F15199" s="13"/>
    </row>
    <row r="15200" spans="1:6">
      <c r="A15200" s="112"/>
      <c r="B15200" s="12"/>
      <c r="C15200" s="13"/>
      <c r="D15200" s="13"/>
      <c r="E15200" s="13"/>
      <c r="F15200" s="13"/>
    </row>
    <row r="15201" spans="1:6">
      <c r="A15201" s="112"/>
      <c r="B15201" s="12"/>
      <c r="C15201" s="13"/>
      <c r="D15201" s="13"/>
      <c r="E15201" s="13"/>
      <c r="F15201" s="13"/>
    </row>
    <row r="15202" spans="1:6">
      <c r="A15202" s="112"/>
      <c r="B15202" s="12"/>
      <c r="C15202" s="13"/>
      <c r="D15202" s="13"/>
      <c r="E15202" s="13"/>
      <c r="F15202" s="13"/>
    </row>
    <row r="15203" spans="1:6">
      <c r="A15203" s="112"/>
      <c r="B15203" s="12"/>
      <c r="C15203" s="13"/>
      <c r="D15203" s="13"/>
      <c r="E15203" s="13"/>
      <c r="F15203" s="13"/>
    </row>
    <row r="15204" spans="1:6">
      <c r="A15204" s="112"/>
      <c r="B15204" s="12"/>
      <c r="C15204" s="13"/>
      <c r="D15204" s="13"/>
      <c r="E15204" s="13"/>
      <c r="F15204" s="13"/>
    </row>
    <row r="15205" spans="1:6">
      <c r="A15205" s="112"/>
      <c r="B15205" s="12"/>
      <c r="C15205" s="13"/>
      <c r="D15205" s="13"/>
      <c r="E15205" s="13"/>
      <c r="F15205" s="13"/>
    </row>
    <row r="15206" spans="1:6">
      <c r="A15206" s="112"/>
      <c r="B15206" s="12"/>
      <c r="C15206" s="13"/>
      <c r="D15206" s="13"/>
      <c r="E15206" s="13"/>
      <c r="F15206" s="13"/>
    </row>
    <row r="15207" spans="1:6">
      <c r="A15207" s="112"/>
      <c r="B15207" s="12"/>
      <c r="C15207" s="13"/>
      <c r="D15207" s="13"/>
      <c r="E15207" s="13"/>
      <c r="F15207" s="13"/>
    </row>
    <row r="15208" spans="1:6">
      <c r="A15208" s="112"/>
      <c r="B15208" s="12"/>
      <c r="C15208" s="13"/>
      <c r="D15208" s="13"/>
      <c r="E15208" s="13"/>
      <c r="F15208" s="13"/>
    </row>
    <row r="15209" spans="1:6">
      <c r="A15209" s="112"/>
      <c r="B15209" s="12"/>
      <c r="C15209" s="13"/>
      <c r="D15209" s="13"/>
      <c r="E15209" s="13"/>
      <c r="F15209" s="13"/>
    </row>
    <row r="15210" spans="1:6">
      <c r="A15210" s="112"/>
      <c r="B15210" s="12"/>
      <c r="C15210" s="13"/>
      <c r="D15210" s="13"/>
      <c r="E15210" s="13"/>
      <c r="F15210" s="13"/>
    </row>
    <row r="15211" spans="1:6">
      <c r="A15211" s="112"/>
      <c r="B15211" s="12"/>
      <c r="C15211" s="13"/>
      <c r="D15211" s="13"/>
      <c r="E15211" s="13"/>
      <c r="F15211" s="13"/>
    </row>
    <row r="15212" spans="1:6">
      <c r="A15212" s="112"/>
      <c r="B15212" s="12"/>
      <c r="C15212" s="13"/>
      <c r="D15212" s="13"/>
      <c r="E15212" s="13"/>
      <c r="F15212" s="13"/>
    </row>
    <row r="15213" spans="1:6">
      <c r="A15213" s="112"/>
      <c r="B15213" s="12"/>
      <c r="C15213" s="13"/>
      <c r="D15213" s="13"/>
      <c r="E15213" s="13"/>
      <c r="F15213" s="13"/>
    </row>
    <row r="15214" spans="1:6">
      <c r="A15214" s="112"/>
      <c r="B15214" s="12"/>
      <c r="C15214" s="13"/>
      <c r="D15214" s="13"/>
      <c r="E15214" s="13"/>
      <c r="F15214" s="13"/>
    </row>
    <row r="15215" spans="1:6">
      <c r="A15215" s="112"/>
      <c r="B15215" s="12"/>
      <c r="C15215" s="13"/>
      <c r="D15215" s="13"/>
      <c r="E15215" s="13"/>
      <c r="F15215" s="13"/>
    </row>
    <row r="15216" spans="1:6">
      <c r="A15216" s="112"/>
      <c r="B15216" s="12"/>
      <c r="C15216" s="13"/>
      <c r="D15216" s="13"/>
      <c r="E15216" s="13"/>
      <c r="F15216" s="13"/>
    </row>
    <row r="15217" spans="1:6">
      <c r="A15217" s="112"/>
      <c r="B15217" s="12"/>
      <c r="C15217" s="13"/>
      <c r="D15217" s="13"/>
      <c r="E15217" s="13"/>
      <c r="F15217" s="13"/>
    </row>
    <row r="15218" spans="1:6">
      <c r="A15218" s="112"/>
      <c r="B15218" s="12"/>
      <c r="C15218" s="13"/>
      <c r="D15218" s="13"/>
      <c r="E15218" s="13"/>
      <c r="F15218" s="13"/>
    </row>
    <row r="15219" spans="1:6">
      <c r="A15219" s="112"/>
      <c r="B15219" s="12"/>
      <c r="C15219" s="13"/>
      <c r="D15219" s="13"/>
      <c r="E15219" s="13"/>
      <c r="F15219" s="13"/>
    </row>
    <row r="15220" spans="1:6">
      <c r="A15220" s="112"/>
      <c r="B15220" s="12"/>
      <c r="C15220" s="13"/>
      <c r="D15220" s="13"/>
      <c r="E15220" s="13"/>
      <c r="F15220" s="13"/>
    </row>
    <row r="15221" spans="1:6">
      <c r="A15221" s="112"/>
      <c r="B15221" s="12"/>
      <c r="C15221" s="13"/>
      <c r="D15221" s="13"/>
      <c r="E15221" s="13"/>
      <c r="F15221" s="13"/>
    </row>
    <row r="15222" spans="1:6">
      <c r="A15222" s="112"/>
      <c r="B15222" s="12"/>
      <c r="C15222" s="13"/>
      <c r="D15222" s="13"/>
      <c r="E15222" s="13"/>
      <c r="F15222" s="13"/>
    </row>
    <row r="15223" spans="1:6">
      <c r="A15223" s="112"/>
      <c r="B15223" s="12"/>
      <c r="C15223" s="13"/>
      <c r="D15223" s="13"/>
      <c r="E15223" s="13"/>
      <c r="F15223" s="13"/>
    </row>
    <row r="15224" spans="1:6">
      <c r="A15224" s="112"/>
      <c r="B15224" s="12"/>
      <c r="C15224" s="13"/>
      <c r="D15224" s="13"/>
      <c r="E15224" s="13"/>
      <c r="F15224" s="13"/>
    </row>
    <row r="15225" spans="1:6">
      <c r="A15225" s="112"/>
      <c r="B15225" s="12"/>
      <c r="C15225" s="13"/>
      <c r="D15225" s="13"/>
      <c r="E15225" s="13"/>
      <c r="F15225" s="13"/>
    </row>
    <row r="15226" spans="1:6">
      <c r="A15226" s="112"/>
      <c r="B15226" s="12"/>
      <c r="C15226" s="13"/>
      <c r="D15226" s="13"/>
      <c r="E15226" s="13"/>
      <c r="F15226" s="13"/>
    </row>
    <row r="15227" spans="1:6">
      <c r="A15227" s="112"/>
      <c r="B15227" s="12"/>
      <c r="C15227" s="13"/>
      <c r="D15227" s="13"/>
      <c r="E15227" s="13"/>
      <c r="F15227" s="13"/>
    </row>
    <row r="15228" spans="1:6">
      <c r="A15228" s="112"/>
      <c r="B15228" s="12"/>
      <c r="C15228" s="13"/>
      <c r="D15228" s="13"/>
      <c r="E15228" s="13"/>
      <c r="F15228" s="13"/>
    </row>
    <row r="15229" spans="1:6">
      <c r="A15229" s="112"/>
      <c r="B15229" s="12"/>
      <c r="C15229" s="13"/>
      <c r="D15229" s="13"/>
      <c r="E15229" s="13"/>
      <c r="F15229" s="13"/>
    </row>
    <row r="15230" spans="1:6">
      <c r="A15230" s="112"/>
      <c r="B15230" s="12"/>
      <c r="C15230" s="13"/>
      <c r="D15230" s="13"/>
      <c r="E15230" s="13"/>
      <c r="F15230" s="13"/>
    </row>
    <row r="15231" spans="1:6">
      <c r="A15231" s="112"/>
      <c r="B15231" s="12"/>
      <c r="C15231" s="13"/>
      <c r="D15231" s="13"/>
      <c r="E15231" s="13"/>
      <c r="F15231" s="13"/>
    </row>
    <row r="15232" spans="1:6">
      <c r="A15232" s="112"/>
      <c r="B15232" s="12"/>
      <c r="C15232" s="13"/>
      <c r="D15232" s="13"/>
      <c r="E15232" s="13"/>
      <c r="F15232" s="13"/>
    </row>
    <row r="15233" spans="1:6">
      <c r="A15233" s="112"/>
      <c r="B15233" s="12"/>
      <c r="C15233" s="13"/>
      <c r="D15233" s="13"/>
      <c r="E15233" s="13"/>
      <c r="F15233" s="13"/>
    </row>
    <row r="15234" spans="1:6">
      <c r="A15234" s="112"/>
      <c r="B15234" s="12"/>
      <c r="C15234" s="13"/>
      <c r="D15234" s="13"/>
      <c r="E15234" s="13"/>
      <c r="F15234" s="13"/>
    </row>
    <row r="15235" spans="1:6">
      <c r="A15235" s="112"/>
      <c r="B15235" s="12"/>
      <c r="C15235" s="13"/>
      <c r="D15235" s="13"/>
      <c r="E15235" s="13"/>
      <c r="F15235" s="13"/>
    </row>
    <row r="15236" spans="1:6">
      <c r="A15236" s="112"/>
      <c r="B15236" s="12"/>
      <c r="C15236" s="13"/>
      <c r="D15236" s="13"/>
      <c r="E15236" s="13"/>
      <c r="F15236" s="13"/>
    </row>
    <row r="15237" spans="1:6">
      <c r="A15237" s="112"/>
      <c r="B15237" s="12"/>
      <c r="C15237" s="13"/>
      <c r="D15237" s="13"/>
      <c r="E15237" s="13"/>
      <c r="F15237" s="13"/>
    </row>
    <row r="15238" spans="1:6">
      <c r="A15238" s="112"/>
      <c r="B15238" s="12"/>
      <c r="C15238" s="13"/>
      <c r="D15238" s="13"/>
      <c r="E15238" s="13"/>
      <c r="F15238" s="13"/>
    </row>
    <row r="15239" spans="1:6">
      <c r="A15239" s="112"/>
      <c r="B15239" s="12"/>
      <c r="C15239" s="13"/>
      <c r="D15239" s="13"/>
      <c r="E15239" s="13"/>
      <c r="F15239" s="13"/>
    </row>
    <row r="15240" spans="1:6">
      <c r="A15240" s="112"/>
      <c r="B15240" s="12"/>
      <c r="C15240" s="13"/>
      <c r="D15240" s="13"/>
      <c r="E15240" s="13"/>
      <c r="F15240" s="13"/>
    </row>
    <row r="15241" spans="1:6">
      <c r="A15241" s="112"/>
      <c r="B15241" s="12"/>
      <c r="C15241" s="13"/>
      <c r="D15241" s="13"/>
      <c r="E15241" s="13"/>
      <c r="F15241" s="13"/>
    </row>
    <row r="15242" spans="1:6">
      <c r="A15242" s="112"/>
      <c r="B15242" s="12"/>
      <c r="C15242" s="13"/>
      <c r="D15242" s="13"/>
      <c r="E15242" s="13"/>
      <c r="F15242" s="13"/>
    </row>
    <row r="15243" spans="1:6">
      <c r="A15243" s="112"/>
      <c r="B15243" s="12"/>
      <c r="C15243" s="13"/>
      <c r="D15243" s="13"/>
      <c r="E15243" s="13"/>
      <c r="F15243" s="13"/>
    </row>
    <row r="15244" spans="1:6">
      <c r="A15244" s="112"/>
      <c r="B15244" s="12"/>
      <c r="C15244" s="13"/>
      <c r="D15244" s="13"/>
      <c r="E15244" s="13"/>
      <c r="F15244" s="13"/>
    </row>
    <row r="15245" spans="1:6">
      <c r="A15245" s="112"/>
      <c r="B15245" s="12"/>
      <c r="C15245" s="13"/>
      <c r="D15245" s="13"/>
      <c r="E15245" s="13"/>
      <c r="F15245" s="13"/>
    </row>
    <row r="15246" spans="1:6">
      <c r="A15246" s="112"/>
      <c r="B15246" s="12"/>
      <c r="C15246" s="13"/>
      <c r="D15246" s="13"/>
      <c r="E15246" s="13"/>
      <c r="F15246" s="13"/>
    </row>
    <row r="15247" spans="1:6">
      <c r="A15247" s="112"/>
      <c r="B15247" s="12"/>
      <c r="C15247" s="13"/>
      <c r="D15247" s="13"/>
      <c r="E15247" s="13"/>
      <c r="F15247" s="13"/>
    </row>
    <row r="15248" spans="1:6">
      <c r="A15248" s="112"/>
      <c r="B15248" s="12"/>
      <c r="C15248" s="13"/>
      <c r="D15248" s="13"/>
      <c r="E15248" s="13"/>
      <c r="F15248" s="13"/>
    </row>
    <row r="15249" spans="1:6">
      <c r="A15249" s="112"/>
      <c r="B15249" s="12"/>
      <c r="C15249" s="13"/>
      <c r="D15249" s="13"/>
      <c r="E15249" s="13"/>
      <c r="F15249" s="13"/>
    </row>
    <row r="15250" spans="1:6">
      <c r="A15250" s="112"/>
      <c r="B15250" s="12"/>
      <c r="C15250" s="13"/>
      <c r="D15250" s="13"/>
      <c r="E15250" s="13"/>
      <c r="F15250" s="13"/>
    </row>
    <row r="15251" spans="1:6">
      <c r="A15251" s="112"/>
      <c r="B15251" s="12"/>
      <c r="C15251" s="13"/>
      <c r="D15251" s="13"/>
      <c r="E15251" s="13"/>
      <c r="F15251" s="13"/>
    </row>
    <row r="15252" spans="1:6">
      <c r="A15252" s="112"/>
      <c r="B15252" s="12"/>
      <c r="C15252" s="13"/>
      <c r="D15252" s="13"/>
      <c r="E15252" s="13"/>
      <c r="F15252" s="13"/>
    </row>
    <row r="15253" spans="1:6">
      <c r="A15253" s="112"/>
      <c r="B15253" s="12"/>
      <c r="C15253" s="13"/>
      <c r="D15253" s="13"/>
      <c r="E15253" s="13"/>
      <c r="F15253" s="13"/>
    </row>
    <row r="15254" spans="1:6">
      <c r="A15254" s="112"/>
      <c r="B15254" s="12"/>
      <c r="C15254" s="13"/>
      <c r="D15254" s="13"/>
      <c r="E15254" s="13"/>
      <c r="F15254" s="13"/>
    </row>
    <row r="15255" spans="1:6">
      <c r="A15255" s="112"/>
      <c r="B15255" s="12"/>
      <c r="C15255" s="13"/>
      <c r="D15255" s="13"/>
      <c r="E15255" s="13"/>
      <c r="F15255" s="13"/>
    </row>
    <row r="15256" spans="1:6">
      <c r="A15256" s="112"/>
      <c r="B15256" s="12"/>
      <c r="C15256" s="13"/>
      <c r="D15256" s="13"/>
      <c r="E15256" s="13"/>
      <c r="F15256" s="13"/>
    </row>
    <row r="15257" spans="1:6">
      <c r="A15257" s="112"/>
      <c r="B15257" s="12"/>
      <c r="C15257" s="13"/>
      <c r="D15257" s="13"/>
      <c r="E15257" s="13"/>
      <c r="F15257" s="13"/>
    </row>
    <row r="15258" spans="1:6">
      <c r="A15258" s="112"/>
      <c r="B15258" s="12"/>
      <c r="C15258" s="13"/>
      <c r="D15258" s="13"/>
      <c r="E15258" s="13"/>
      <c r="F15258" s="13"/>
    </row>
    <row r="15259" spans="1:6">
      <c r="A15259" s="112"/>
      <c r="B15259" s="12"/>
      <c r="C15259" s="13"/>
      <c r="D15259" s="13"/>
      <c r="E15259" s="13"/>
      <c r="F15259" s="13"/>
    </row>
    <row r="15260" spans="1:6">
      <c r="A15260" s="112"/>
      <c r="B15260" s="12"/>
      <c r="C15260" s="13"/>
      <c r="D15260" s="13"/>
      <c r="E15260" s="13"/>
      <c r="F15260" s="13"/>
    </row>
    <row r="15261" spans="1:6">
      <c r="A15261" s="112"/>
      <c r="B15261" s="12"/>
      <c r="C15261" s="13"/>
      <c r="D15261" s="13"/>
      <c r="E15261" s="13"/>
      <c r="F15261" s="13"/>
    </row>
    <row r="15262" spans="1:6">
      <c r="A15262" s="112"/>
      <c r="B15262" s="12"/>
      <c r="C15262" s="13"/>
      <c r="D15262" s="13"/>
      <c r="E15262" s="13"/>
      <c r="F15262" s="13"/>
    </row>
    <row r="15263" spans="1:6">
      <c r="A15263" s="112"/>
      <c r="B15263" s="12"/>
      <c r="C15263" s="13"/>
      <c r="D15263" s="13"/>
      <c r="E15263" s="13"/>
      <c r="F15263" s="13"/>
    </row>
    <row r="15264" spans="1:6">
      <c r="A15264" s="112"/>
      <c r="B15264" s="12"/>
      <c r="C15264" s="13"/>
      <c r="D15264" s="13"/>
      <c r="E15264" s="13"/>
      <c r="F15264" s="13"/>
    </row>
    <row r="15265" spans="1:6">
      <c r="A15265" s="112"/>
      <c r="B15265" s="12"/>
      <c r="C15265" s="13"/>
      <c r="D15265" s="13"/>
      <c r="E15265" s="13"/>
      <c r="F15265" s="13"/>
    </row>
    <row r="15266" spans="1:6">
      <c r="A15266" s="112"/>
      <c r="B15266" s="12"/>
      <c r="C15266" s="13"/>
      <c r="D15266" s="13"/>
      <c r="E15266" s="13"/>
      <c r="F15266" s="13"/>
    </row>
    <row r="15267" spans="1:6">
      <c r="A15267" s="112"/>
      <c r="B15267" s="12"/>
      <c r="C15267" s="13"/>
      <c r="D15267" s="13"/>
      <c r="E15267" s="13"/>
      <c r="F15267" s="13"/>
    </row>
    <row r="15268" spans="1:6">
      <c r="A15268" s="112"/>
      <c r="B15268" s="12"/>
      <c r="C15268" s="13"/>
      <c r="D15268" s="13"/>
      <c r="E15268" s="13"/>
      <c r="F15268" s="13"/>
    </row>
    <row r="15269" spans="1:6">
      <c r="A15269" s="112"/>
      <c r="B15269" s="12"/>
      <c r="C15269" s="13"/>
      <c r="D15269" s="13"/>
      <c r="E15269" s="13"/>
      <c r="F15269" s="13"/>
    </row>
    <row r="15270" spans="1:6">
      <c r="A15270" s="112"/>
      <c r="B15270" s="12"/>
      <c r="C15270" s="13"/>
      <c r="D15270" s="13"/>
      <c r="E15270" s="13"/>
      <c r="F15270" s="13"/>
    </row>
    <row r="15271" spans="1:6">
      <c r="A15271" s="112"/>
      <c r="B15271" s="12"/>
      <c r="C15271" s="13"/>
      <c r="D15271" s="13"/>
      <c r="E15271" s="13"/>
      <c r="F15271" s="13"/>
    </row>
    <row r="15272" spans="1:6">
      <c r="A15272" s="112"/>
      <c r="B15272" s="12"/>
      <c r="C15272" s="13"/>
      <c r="D15272" s="13"/>
      <c r="E15272" s="13"/>
      <c r="F15272" s="13"/>
    </row>
    <row r="15273" spans="1:6">
      <c r="A15273" s="112"/>
      <c r="B15273" s="12"/>
      <c r="C15273" s="13"/>
      <c r="D15273" s="13"/>
      <c r="E15273" s="13"/>
      <c r="F15273" s="13"/>
    </row>
    <row r="15274" spans="1:6">
      <c r="A15274" s="112"/>
      <c r="B15274" s="12"/>
      <c r="C15274" s="13"/>
      <c r="D15274" s="13"/>
      <c r="E15274" s="13"/>
      <c r="F15274" s="13"/>
    </row>
    <row r="15275" spans="1:6">
      <c r="A15275" s="112"/>
      <c r="B15275" s="12"/>
      <c r="C15275" s="13"/>
      <c r="D15275" s="13"/>
      <c r="E15275" s="13"/>
      <c r="F15275" s="13"/>
    </row>
    <row r="15276" spans="1:6">
      <c r="A15276" s="112"/>
      <c r="B15276" s="12"/>
      <c r="C15276" s="13"/>
      <c r="D15276" s="13"/>
      <c r="E15276" s="13"/>
      <c r="F15276" s="13"/>
    </row>
    <row r="15277" spans="1:6">
      <c r="A15277" s="112"/>
      <c r="B15277" s="12"/>
      <c r="C15277" s="13"/>
      <c r="D15277" s="13"/>
      <c r="E15277" s="13"/>
      <c r="F15277" s="13"/>
    </row>
    <row r="15278" spans="1:6">
      <c r="A15278" s="112"/>
      <c r="B15278" s="12"/>
      <c r="C15278" s="13"/>
      <c r="D15278" s="13"/>
      <c r="E15278" s="13"/>
      <c r="F15278" s="13"/>
    </row>
    <row r="15279" spans="1:6">
      <c r="A15279" s="112"/>
      <c r="B15279" s="12"/>
      <c r="C15279" s="13"/>
      <c r="D15279" s="13"/>
      <c r="E15279" s="13"/>
      <c r="F15279" s="13"/>
    </row>
    <row r="15280" spans="1:6">
      <c r="A15280" s="112"/>
      <c r="B15280" s="12"/>
      <c r="C15280" s="13"/>
      <c r="D15280" s="13"/>
      <c r="E15280" s="13"/>
      <c r="F15280" s="13"/>
    </row>
    <row r="15281" spans="1:6">
      <c r="A15281" s="112"/>
      <c r="B15281" s="12"/>
      <c r="C15281" s="13"/>
      <c r="D15281" s="13"/>
      <c r="E15281" s="13"/>
      <c r="F15281" s="13"/>
    </row>
    <row r="15282" spans="1:6">
      <c r="A15282" s="112"/>
      <c r="B15282" s="12"/>
      <c r="C15282" s="13"/>
      <c r="D15282" s="13"/>
      <c r="E15282" s="13"/>
      <c r="F15282" s="13"/>
    </row>
    <row r="15283" spans="1:6">
      <c r="A15283" s="112"/>
      <c r="B15283" s="12"/>
      <c r="C15283" s="13"/>
      <c r="D15283" s="13"/>
      <c r="E15283" s="13"/>
      <c r="F15283" s="13"/>
    </row>
    <row r="15284" spans="1:6">
      <c r="A15284" s="112"/>
      <c r="B15284" s="12"/>
      <c r="C15284" s="13"/>
      <c r="D15284" s="13"/>
      <c r="E15284" s="13"/>
      <c r="F15284" s="13"/>
    </row>
    <row r="15285" spans="1:6">
      <c r="A15285" s="112"/>
      <c r="B15285" s="12"/>
      <c r="C15285" s="13"/>
      <c r="D15285" s="13"/>
      <c r="E15285" s="13"/>
      <c r="F15285" s="13"/>
    </row>
    <row r="15286" spans="1:6">
      <c r="A15286" s="112"/>
      <c r="B15286" s="12"/>
      <c r="C15286" s="13"/>
      <c r="D15286" s="13"/>
      <c r="E15286" s="13"/>
      <c r="F15286" s="13"/>
    </row>
    <row r="15287" spans="1:6">
      <c r="A15287" s="112"/>
      <c r="B15287" s="12"/>
      <c r="C15287" s="13"/>
      <c r="D15287" s="13"/>
      <c r="E15287" s="13"/>
      <c r="F15287" s="13"/>
    </row>
    <row r="15288" spans="1:6">
      <c r="A15288" s="112"/>
      <c r="B15288" s="12"/>
      <c r="C15288" s="13"/>
      <c r="D15288" s="13"/>
      <c r="E15288" s="13"/>
      <c r="F15288" s="13"/>
    </row>
    <row r="15289" spans="1:6">
      <c r="A15289" s="112"/>
      <c r="B15289" s="12"/>
      <c r="C15289" s="13"/>
      <c r="D15289" s="13"/>
      <c r="E15289" s="13"/>
      <c r="F15289" s="13"/>
    </row>
    <row r="15290" spans="1:6">
      <c r="A15290" s="112"/>
      <c r="B15290" s="12"/>
      <c r="C15290" s="13"/>
      <c r="D15290" s="13"/>
      <c r="E15290" s="13"/>
      <c r="F15290" s="13"/>
    </row>
    <row r="15291" spans="1:6">
      <c r="A15291" s="112"/>
      <c r="B15291" s="12"/>
      <c r="C15291" s="13"/>
      <c r="D15291" s="13"/>
      <c r="E15291" s="13"/>
      <c r="F15291" s="13"/>
    </row>
    <row r="15292" spans="1:6">
      <c r="A15292" s="112"/>
      <c r="B15292" s="12"/>
      <c r="C15292" s="13"/>
      <c r="D15292" s="13"/>
      <c r="E15292" s="13"/>
      <c r="F15292" s="13"/>
    </row>
    <row r="15293" spans="1:6">
      <c r="A15293" s="112"/>
      <c r="B15293" s="12"/>
      <c r="C15293" s="13"/>
      <c r="D15293" s="13"/>
      <c r="E15293" s="13"/>
      <c r="F15293" s="13"/>
    </row>
    <row r="15294" spans="1:6">
      <c r="A15294" s="112"/>
      <c r="B15294" s="12"/>
      <c r="C15294" s="13"/>
      <c r="D15294" s="13"/>
      <c r="E15294" s="13"/>
      <c r="F15294" s="13"/>
    </row>
    <row r="15295" spans="1:6">
      <c r="A15295" s="112"/>
      <c r="B15295" s="12"/>
      <c r="C15295" s="13"/>
      <c r="D15295" s="13"/>
      <c r="E15295" s="13"/>
      <c r="F15295" s="13"/>
    </row>
    <row r="15296" spans="1:6">
      <c r="A15296" s="112"/>
      <c r="B15296" s="12"/>
      <c r="C15296" s="13"/>
      <c r="D15296" s="13"/>
      <c r="E15296" s="13"/>
      <c r="F15296" s="13"/>
    </row>
    <row r="15297" spans="1:6">
      <c r="A15297" s="112"/>
      <c r="B15297" s="12"/>
      <c r="C15297" s="13"/>
      <c r="D15297" s="13"/>
      <c r="E15297" s="13"/>
      <c r="F15297" s="13"/>
    </row>
    <row r="15298" spans="1:6">
      <c r="A15298" s="112"/>
      <c r="B15298" s="12"/>
      <c r="C15298" s="13"/>
      <c r="D15298" s="13"/>
      <c r="E15298" s="13"/>
      <c r="F15298" s="13"/>
    </row>
    <row r="15299" spans="1:6">
      <c r="A15299" s="112"/>
      <c r="B15299" s="12"/>
      <c r="C15299" s="13"/>
      <c r="D15299" s="13"/>
      <c r="E15299" s="13"/>
      <c r="F15299" s="13"/>
    </row>
    <row r="15300" spans="1:6">
      <c r="A15300" s="112"/>
      <c r="B15300" s="12"/>
      <c r="C15300" s="13"/>
      <c r="D15300" s="13"/>
      <c r="E15300" s="13"/>
      <c r="F15300" s="13"/>
    </row>
    <row r="15301" spans="1:6">
      <c r="A15301" s="112"/>
      <c r="B15301" s="12"/>
      <c r="C15301" s="13"/>
      <c r="D15301" s="13"/>
      <c r="E15301" s="13"/>
      <c r="F15301" s="13"/>
    </row>
    <row r="15302" spans="1:6">
      <c r="A15302" s="112"/>
      <c r="B15302" s="12"/>
      <c r="C15302" s="13"/>
      <c r="D15302" s="13"/>
      <c r="E15302" s="13"/>
      <c r="F15302" s="13"/>
    </row>
    <row r="15303" spans="1:6">
      <c r="A15303" s="112"/>
      <c r="B15303" s="12"/>
      <c r="C15303" s="13"/>
      <c r="D15303" s="13"/>
      <c r="E15303" s="13"/>
      <c r="F15303" s="13"/>
    </row>
    <row r="15304" spans="1:6">
      <c r="A15304" s="112"/>
      <c r="B15304" s="12"/>
      <c r="C15304" s="13"/>
      <c r="D15304" s="13"/>
      <c r="E15304" s="13"/>
      <c r="F15304" s="13"/>
    </row>
    <row r="15305" spans="1:6">
      <c r="A15305" s="112"/>
      <c r="B15305" s="12"/>
      <c r="C15305" s="13"/>
      <c r="D15305" s="13"/>
      <c r="E15305" s="13"/>
      <c r="F15305" s="13"/>
    </row>
    <row r="15306" spans="1:6">
      <c r="A15306" s="112"/>
      <c r="B15306" s="12"/>
      <c r="C15306" s="13"/>
      <c r="D15306" s="13"/>
      <c r="E15306" s="13"/>
      <c r="F15306" s="13"/>
    </row>
    <row r="15307" spans="1:6">
      <c r="A15307" s="112"/>
      <c r="B15307" s="12"/>
      <c r="C15307" s="13"/>
      <c r="D15307" s="13"/>
      <c r="E15307" s="13"/>
      <c r="F15307" s="13"/>
    </row>
    <row r="15308" spans="1:6">
      <c r="A15308" s="112"/>
      <c r="B15308" s="12"/>
      <c r="C15308" s="13"/>
      <c r="D15308" s="13"/>
      <c r="E15308" s="13"/>
      <c r="F15308" s="13"/>
    </row>
    <row r="15309" spans="1:6">
      <c r="A15309" s="112"/>
      <c r="B15309" s="12"/>
      <c r="C15309" s="13"/>
      <c r="D15309" s="13"/>
      <c r="E15309" s="13"/>
      <c r="F15309" s="13"/>
    </row>
    <row r="15310" spans="1:6">
      <c r="A15310" s="112"/>
      <c r="B15310" s="12"/>
      <c r="C15310" s="13"/>
      <c r="D15310" s="13"/>
      <c r="E15310" s="13"/>
      <c r="F15310" s="13"/>
    </row>
    <row r="15311" spans="1:6">
      <c r="A15311" s="112"/>
      <c r="B15311" s="12"/>
      <c r="C15311" s="13"/>
      <c r="D15311" s="13"/>
      <c r="E15311" s="13"/>
      <c r="F15311" s="13"/>
    </row>
    <row r="15312" spans="1:6">
      <c r="A15312" s="112"/>
      <c r="B15312" s="12"/>
      <c r="C15312" s="13"/>
      <c r="D15312" s="13"/>
      <c r="E15312" s="13"/>
      <c r="F15312" s="13"/>
    </row>
    <row r="15313" spans="1:6">
      <c r="A15313" s="112"/>
      <c r="B15313" s="12"/>
      <c r="C15313" s="13"/>
      <c r="D15313" s="13"/>
      <c r="E15313" s="13"/>
      <c r="F15313" s="13"/>
    </row>
    <row r="15314" spans="1:6">
      <c r="A15314" s="112"/>
      <c r="B15314" s="12"/>
      <c r="C15314" s="13"/>
      <c r="D15314" s="13"/>
      <c r="E15314" s="13"/>
      <c r="F15314" s="13"/>
    </row>
    <row r="15315" spans="1:6">
      <c r="A15315" s="112"/>
      <c r="B15315" s="12"/>
      <c r="C15315" s="13"/>
      <c r="D15315" s="13"/>
      <c r="E15315" s="13"/>
      <c r="F15315" s="13"/>
    </row>
    <row r="15316" spans="1:6">
      <c r="A15316" s="112"/>
      <c r="B15316" s="12"/>
      <c r="C15316" s="13"/>
      <c r="D15316" s="13"/>
      <c r="E15316" s="13"/>
      <c r="F15316" s="13"/>
    </row>
    <row r="15317" spans="1:6">
      <c r="A15317" s="112"/>
      <c r="B15317" s="12"/>
      <c r="C15317" s="13"/>
      <c r="D15317" s="13"/>
      <c r="E15317" s="13"/>
      <c r="F15317" s="13"/>
    </row>
    <row r="15318" spans="1:6">
      <c r="A15318" s="112"/>
      <c r="B15318" s="12"/>
      <c r="C15318" s="13"/>
      <c r="D15318" s="13"/>
      <c r="E15318" s="13"/>
      <c r="F15318" s="13"/>
    </row>
    <row r="15319" spans="1:6">
      <c r="A15319" s="112"/>
      <c r="B15319" s="12"/>
      <c r="C15319" s="13"/>
      <c r="D15319" s="13"/>
      <c r="E15319" s="13"/>
      <c r="F15319" s="13"/>
    </row>
    <row r="15320" spans="1:6">
      <c r="A15320" s="112"/>
      <c r="B15320" s="12"/>
      <c r="C15320" s="13"/>
      <c r="D15320" s="13"/>
      <c r="E15320" s="13"/>
      <c r="F15320" s="13"/>
    </row>
    <row r="15321" spans="1:6">
      <c r="A15321" s="112"/>
      <c r="B15321" s="12"/>
      <c r="C15321" s="13"/>
      <c r="D15321" s="13"/>
      <c r="E15321" s="13"/>
      <c r="F15321" s="13"/>
    </row>
    <row r="15322" spans="1:6">
      <c r="A15322" s="112"/>
      <c r="B15322" s="12"/>
      <c r="C15322" s="13"/>
      <c r="D15322" s="13"/>
      <c r="E15322" s="13"/>
      <c r="F15322" s="13"/>
    </row>
    <row r="15323" spans="1:6">
      <c r="A15323" s="112"/>
      <c r="B15323" s="12"/>
      <c r="C15323" s="13"/>
      <c r="D15323" s="13"/>
      <c r="E15323" s="13"/>
      <c r="F15323" s="13"/>
    </row>
    <row r="15324" spans="1:6">
      <c r="A15324" s="112"/>
      <c r="B15324" s="12"/>
      <c r="C15324" s="13"/>
      <c r="D15324" s="13"/>
      <c r="E15324" s="13"/>
      <c r="F15324" s="13"/>
    </row>
    <row r="15325" spans="1:6">
      <c r="A15325" s="112"/>
      <c r="B15325" s="12"/>
      <c r="C15325" s="13"/>
      <c r="D15325" s="13"/>
      <c r="E15325" s="13"/>
      <c r="F15325" s="13"/>
    </row>
    <row r="15326" spans="1:6">
      <c r="A15326" s="112"/>
      <c r="B15326" s="12"/>
      <c r="C15326" s="13"/>
      <c r="D15326" s="13"/>
      <c r="E15326" s="13"/>
      <c r="F15326" s="13"/>
    </row>
    <row r="15327" spans="1:6">
      <c r="A15327" s="112"/>
      <c r="B15327" s="12"/>
      <c r="C15327" s="13"/>
      <c r="D15327" s="13"/>
      <c r="E15327" s="13"/>
      <c r="F15327" s="13"/>
    </row>
    <row r="15328" spans="1:6">
      <c r="A15328" s="112"/>
      <c r="B15328" s="12"/>
      <c r="C15328" s="13"/>
      <c r="D15328" s="13"/>
      <c r="E15328" s="13"/>
      <c r="F15328" s="13"/>
    </row>
    <row r="15329" spans="1:6">
      <c r="A15329" s="112"/>
      <c r="B15329" s="12"/>
      <c r="C15329" s="13"/>
      <c r="D15329" s="13"/>
      <c r="E15329" s="13"/>
      <c r="F15329" s="13"/>
    </row>
    <row r="15330" spans="1:6">
      <c r="A15330" s="112"/>
      <c r="B15330" s="12"/>
      <c r="C15330" s="13"/>
      <c r="D15330" s="13"/>
      <c r="E15330" s="13"/>
      <c r="F15330" s="13"/>
    </row>
    <row r="15331" spans="1:6">
      <c r="A15331" s="112"/>
      <c r="B15331" s="12"/>
      <c r="C15331" s="13"/>
      <c r="D15331" s="13"/>
      <c r="E15331" s="13"/>
      <c r="F15331" s="13"/>
    </row>
    <row r="15332" spans="1:6">
      <c r="A15332" s="112"/>
      <c r="B15332" s="12"/>
      <c r="C15332" s="13"/>
      <c r="D15332" s="13"/>
      <c r="E15332" s="13"/>
      <c r="F15332" s="13"/>
    </row>
    <row r="15333" spans="1:6">
      <c r="A15333" s="112"/>
      <c r="B15333" s="12"/>
      <c r="C15333" s="13"/>
      <c r="D15333" s="13"/>
      <c r="E15333" s="13"/>
      <c r="F15333" s="13"/>
    </row>
    <row r="15334" spans="1:6">
      <c r="A15334" s="112"/>
      <c r="B15334" s="12"/>
      <c r="C15334" s="13"/>
      <c r="D15334" s="13"/>
      <c r="E15334" s="13"/>
      <c r="F15334" s="13"/>
    </row>
    <row r="15335" spans="1:6">
      <c r="A15335" s="112"/>
      <c r="B15335" s="12"/>
      <c r="C15335" s="13"/>
      <c r="D15335" s="13"/>
      <c r="E15335" s="13"/>
      <c r="F15335" s="13"/>
    </row>
    <row r="15336" spans="1:6">
      <c r="A15336" s="112"/>
      <c r="B15336" s="12"/>
      <c r="C15336" s="13"/>
      <c r="D15336" s="13"/>
      <c r="E15336" s="13"/>
      <c r="F15336" s="13"/>
    </row>
    <row r="15337" spans="1:6">
      <c r="A15337" s="112"/>
      <c r="B15337" s="12"/>
      <c r="C15337" s="13"/>
      <c r="D15337" s="13"/>
      <c r="E15337" s="13"/>
      <c r="F15337" s="13"/>
    </row>
    <row r="15338" spans="1:6">
      <c r="A15338" s="112"/>
      <c r="B15338" s="12"/>
      <c r="C15338" s="13"/>
      <c r="D15338" s="13"/>
      <c r="E15338" s="13"/>
      <c r="F15338" s="13"/>
    </row>
    <row r="15339" spans="1:6">
      <c r="A15339" s="112"/>
      <c r="B15339" s="12"/>
      <c r="C15339" s="13"/>
      <c r="D15339" s="13"/>
      <c r="E15339" s="13"/>
      <c r="F15339" s="13"/>
    </row>
    <row r="15340" spans="1:6">
      <c r="A15340" s="112"/>
      <c r="B15340" s="12"/>
      <c r="C15340" s="13"/>
      <c r="D15340" s="13"/>
      <c r="E15340" s="13"/>
      <c r="F15340" s="13"/>
    </row>
    <row r="15341" spans="1:6">
      <c r="A15341" s="112"/>
      <c r="B15341" s="12"/>
      <c r="C15341" s="13"/>
      <c r="D15341" s="13"/>
      <c r="E15341" s="13"/>
      <c r="F15341" s="13"/>
    </row>
    <row r="15342" spans="1:6">
      <c r="A15342" s="112"/>
      <c r="B15342" s="12"/>
      <c r="C15342" s="13"/>
      <c r="D15342" s="13"/>
      <c r="E15342" s="13"/>
      <c r="F15342" s="13"/>
    </row>
    <row r="15343" spans="1:6">
      <c r="A15343" s="112"/>
      <c r="B15343" s="12"/>
      <c r="C15343" s="13"/>
      <c r="D15343" s="13"/>
      <c r="E15343" s="13"/>
      <c r="F15343" s="13"/>
    </row>
    <row r="15344" spans="1:6">
      <c r="A15344" s="112"/>
      <c r="B15344" s="12"/>
      <c r="C15344" s="13"/>
      <c r="D15344" s="13"/>
      <c r="E15344" s="13"/>
      <c r="F15344" s="13"/>
    </row>
    <row r="15345" spans="1:6">
      <c r="A15345" s="112"/>
      <c r="B15345" s="12"/>
      <c r="C15345" s="13"/>
      <c r="D15345" s="13"/>
      <c r="E15345" s="13"/>
      <c r="F15345" s="13"/>
    </row>
    <row r="15346" spans="1:6">
      <c r="A15346" s="112"/>
      <c r="B15346" s="12"/>
      <c r="C15346" s="13"/>
      <c r="D15346" s="13"/>
      <c r="E15346" s="13"/>
      <c r="F15346" s="13"/>
    </row>
    <row r="15347" spans="1:6">
      <c r="A15347" s="112"/>
      <c r="B15347" s="12"/>
      <c r="C15347" s="13"/>
      <c r="D15347" s="13"/>
      <c r="E15347" s="13"/>
      <c r="F15347" s="13"/>
    </row>
    <row r="15348" spans="1:6">
      <c r="A15348" s="112"/>
      <c r="B15348" s="12"/>
      <c r="C15348" s="13"/>
      <c r="D15348" s="13"/>
      <c r="E15348" s="13"/>
      <c r="F15348" s="13"/>
    </row>
    <row r="15349" spans="1:6">
      <c r="A15349" s="112"/>
      <c r="B15349" s="12"/>
      <c r="C15349" s="13"/>
      <c r="D15349" s="13"/>
      <c r="E15349" s="13"/>
      <c r="F15349" s="13"/>
    </row>
    <row r="15350" spans="1:6">
      <c r="A15350" s="112"/>
      <c r="B15350" s="12"/>
      <c r="C15350" s="13"/>
      <c r="D15350" s="13"/>
      <c r="E15350" s="13"/>
      <c r="F15350" s="13"/>
    </row>
    <row r="15351" spans="1:6">
      <c r="A15351" s="112"/>
      <c r="B15351" s="12"/>
      <c r="C15351" s="13"/>
      <c r="D15351" s="13"/>
      <c r="E15351" s="13"/>
      <c r="F15351" s="13"/>
    </row>
    <row r="15352" spans="1:6">
      <c r="A15352" s="112"/>
      <c r="B15352" s="12"/>
      <c r="C15352" s="13"/>
      <c r="D15352" s="13"/>
      <c r="E15352" s="13"/>
      <c r="F15352" s="13"/>
    </row>
    <row r="15353" spans="1:6">
      <c r="A15353" s="112"/>
      <c r="B15353" s="12"/>
      <c r="C15353" s="13"/>
      <c r="D15353" s="13"/>
      <c r="E15353" s="13"/>
      <c r="F15353" s="13"/>
    </row>
    <row r="15354" spans="1:6">
      <c r="A15354" s="112"/>
      <c r="B15354" s="12"/>
      <c r="C15354" s="13"/>
      <c r="D15354" s="13"/>
      <c r="E15354" s="13"/>
      <c r="F15354" s="13"/>
    </row>
    <row r="15355" spans="1:6">
      <c r="A15355" s="112"/>
      <c r="B15355" s="12"/>
      <c r="C15355" s="13"/>
      <c r="D15355" s="13"/>
      <c r="E15355" s="13"/>
      <c r="F15355" s="13"/>
    </row>
    <row r="15356" spans="1:6">
      <c r="A15356" s="112"/>
      <c r="B15356" s="12"/>
      <c r="C15356" s="13"/>
      <c r="D15356" s="13"/>
      <c r="E15356" s="13"/>
      <c r="F15356" s="13"/>
    </row>
    <row r="15357" spans="1:6">
      <c r="A15357" s="112"/>
      <c r="B15357" s="12"/>
      <c r="C15357" s="13"/>
      <c r="D15357" s="13"/>
      <c r="E15357" s="13"/>
      <c r="F15357" s="13"/>
    </row>
    <row r="15358" spans="1:6">
      <c r="A15358" s="112"/>
      <c r="B15358" s="12"/>
      <c r="C15358" s="13"/>
      <c r="D15358" s="13"/>
      <c r="E15358" s="13"/>
      <c r="F15358" s="13"/>
    </row>
    <row r="15359" spans="1:6">
      <c r="A15359" s="112"/>
      <c r="B15359" s="12"/>
      <c r="C15359" s="13"/>
      <c r="D15359" s="13"/>
      <c r="E15359" s="13"/>
      <c r="F15359" s="13"/>
    </row>
    <row r="15360" spans="1:6">
      <c r="A15360" s="112"/>
      <c r="B15360" s="12"/>
      <c r="C15360" s="13"/>
      <c r="D15360" s="13"/>
      <c r="E15360" s="13"/>
      <c r="F15360" s="13"/>
    </row>
    <row r="15361" spans="1:6">
      <c r="A15361" s="112"/>
      <c r="B15361" s="12"/>
      <c r="C15361" s="13"/>
      <c r="D15361" s="13"/>
      <c r="E15361" s="13"/>
      <c r="F15361" s="13"/>
    </row>
    <row r="15362" spans="1:6">
      <c r="A15362" s="112"/>
      <c r="B15362" s="12"/>
      <c r="C15362" s="13"/>
      <c r="D15362" s="13"/>
      <c r="E15362" s="13"/>
      <c r="F15362" s="13"/>
    </row>
    <row r="15363" spans="1:6">
      <c r="A15363" s="112"/>
      <c r="B15363" s="12"/>
      <c r="C15363" s="13"/>
      <c r="D15363" s="13"/>
      <c r="E15363" s="13"/>
      <c r="F15363" s="13"/>
    </row>
    <row r="15364" spans="1:6">
      <c r="A15364" s="112"/>
      <c r="B15364" s="12"/>
      <c r="C15364" s="13"/>
      <c r="D15364" s="13"/>
      <c r="E15364" s="13"/>
      <c r="F15364" s="13"/>
    </row>
    <row r="15365" spans="1:6">
      <c r="A15365" s="112"/>
      <c r="B15365" s="12"/>
      <c r="C15365" s="13"/>
      <c r="D15365" s="13"/>
      <c r="E15365" s="13"/>
      <c r="F15365" s="13"/>
    </row>
    <row r="15366" spans="1:6">
      <c r="A15366" s="112"/>
      <c r="B15366" s="12"/>
      <c r="C15366" s="13"/>
      <c r="D15366" s="13"/>
      <c r="E15366" s="13"/>
      <c r="F15366" s="13"/>
    </row>
    <row r="15367" spans="1:6">
      <c r="A15367" s="112"/>
      <c r="B15367" s="12"/>
      <c r="C15367" s="13"/>
      <c r="D15367" s="13"/>
      <c r="E15367" s="13"/>
      <c r="F15367" s="13"/>
    </row>
    <row r="15368" spans="1:6">
      <c r="A15368" s="112"/>
      <c r="B15368" s="12"/>
      <c r="C15368" s="13"/>
      <c r="D15368" s="13"/>
      <c r="E15368" s="13"/>
      <c r="F15368" s="13"/>
    </row>
    <row r="15369" spans="1:6">
      <c r="A15369" s="112"/>
      <c r="B15369" s="12"/>
      <c r="C15369" s="13"/>
      <c r="D15369" s="13"/>
      <c r="E15369" s="13"/>
      <c r="F15369" s="13"/>
    </row>
    <row r="15370" spans="1:6">
      <c r="A15370" s="112"/>
      <c r="B15370" s="12"/>
      <c r="C15370" s="13"/>
      <c r="D15370" s="13"/>
      <c r="E15370" s="13"/>
      <c r="F15370" s="13"/>
    </row>
    <row r="15371" spans="1:6">
      <c r="A15371" s="112"/>
      <c r="B15371" s="12"/>
      <c r="C15371" s="13"/>
      <c r="D15371" s="13"/>
      <c r="E15371" s="13"/>
      <c r="F15371" s="13"/>
    </row>
    <row r="15372" spans="1:6">
      <c r="A15372" s="112"/>
      <c r="B15372" s="12"/>
      <c r="C15372" s="13"/>
      <c r="D15372" s="13"/>
      <c r="E15372" s="13"/>
      <c r="F15372" s="13"/>
    </row>
    <row r="15373" spans="1:6">
      <c r="A15373" s="112"/>
      <c r="B15373" s="12"/>
      <c r="C15373" s="13"/>
      <c r="D15373" s="13"/>
      <c r="E15373" s="13"/>
      <c r="F15373" s="13"/>
    </row>
    <row r="15374" spans="1:6">
      <c r="A15374" s="112"/>
      <c r="B15374" s="12"/>
      <c r="C15374" s="13"/>
      <c r="D15374" s="13"/>
      <c r="E15374" s="13"/>
      <c r="F15374" s="13"/>
    </row>
    <row r="15375" spans="1:6">
      <c r="A15375" s="112"/>
      <c r="B15375" s="12"/>
      <c r="C15375" s="13"/>
      <c r="D15375" s="13"/>
      <c r="E15375" s="13"/>
      <c r="F15375" s="13"/>
    </row>
    <row r="15376" spans="1:6">
      <c r="A15376" s="112"/>
      <c r="B15376" s="12"/>
      <c r="C15376" s="13"/>
      <c r="D15376" s="13"/>
      <c r="E15376" s="13"/>
      <c r="F15376" s="13"/>
    </row>
    <row r="15377" spans="1:6">
      <c r="A15377" s="112"/>
      <c r="B15377" s="12"/>
      <c r="C15377" s="13"/>
      <c r="D15377" s="13"/>
      <c r="E15377" s="13"/>
      <c r="F15377" s="13"/>
    </row>
    <row r="15378" spans="1:6">
      <c r="A15378" s="112"/>
      <c r="B15378" s="12"/>
      <c r="C15378" s="13"/>
      <c r="D15378" s="13"/>
      <c r="E15378" s="13"/>
      <c r="F15378" s="13"/>
    </row>
    <row r="15379" spans="1:6">
      <c r="A15379" s="112"/>
      <c r="B15379" s="12"/>
      <c r="C15379" s="13"/>
      <c r="D15379" s="13"/>
      <c r="E15379" s="13"/>
      <c r="F15379" s="13"/>
    </row>
    <row r="15380" spans="1:6">
      <c r="A15380" s="112"/>
      <c r="B15380" s="12"/>
      <c r="C15380" s="13"/>
      <c r="D15380" s="13"/>
      <c r="E15380" s="13"/>
      <c r="F15380" s="13"/>
    </row>
    <row r="15381" spans="1:6">
      <c r="A15381" s="112"/>
      <c r="B15381" s="12"/>
      <c r="C15381" s="13"/>
      <c r="D15381" s="13"/>
      <c r="E15381" s="13"/>
      <c r="F15381" s="13"/>
    </row>
    <row r="15382" spans="1:6">
      <c r="A15382" s="112"/>
      <c r="B15382" s="12"/>
      <c r="C15382" s="13"/>
      <c r="D15382" s="13"/>
      <c r="E15382" s="13"/>
      <c r="F15382" s="13"/>
    </row>
    <row r="15383" spans="1:6">
      <c r="A15383" s="112"/>
      <c r="B15383" s="12"/>
      <c r="C15383" s="13"/>
      <c r="D15383" s="13"/>
      <c r="E15383" s="13"/>
      <c r="F15383" s="13"/>
    </row>
    <row r="15384" spans="1:6">
      <c r="A15384" s="112"/>
      <c r="B15384" s="12"/>
      <c r="C15384" s="13"/>
      <c r="D15384" s="13"/>
      <c r="E15384" s="13"/>
      <c r="F15384" s="13"/>
    </row>
    <row r="15385" spans="1:6">
      <c r="A15385" s="112"/>
      <c r="B15385" s="12"/>
      <c r="C15385" s="13"/>
      <c r="D15385" s="13"/>
      <c r="E15385" s="13"/>
      <c r="F15385" s="13"/>
    </row>
    <row r="15386" spans="1:6">
      <c r="A15386" s="112"/>
      <c r="B15386" s="12"/>
      <c r="C15386" s="13"/>
      <c r="D15386" s="13"/>
      <c r="E15386" s="13"/>
      <c r="F15386" s="13"/>
    </row>
    <row r="15387" spans="1:6">
      <c r="A15387" s="112"/>
      <c r="B15387" s="12"/>
      <c r="C15387" s="13"/>
      <c r="D15387" s="13"/>
      <c r="E15387" s="13"/>
      <c r="F15387" s="13"/>
    </row>
    <row r="15388" spans="1:6">
      <c r="A15388" s="112"/>
      <c r="B15388" s="12"/>
      <c r="C15388" s="13"/>
      <c r="D15388" s="13"/>
      <c r="E15388" s="13"/>
      <c r="F15388" s="13"/>
    </row>
    <row r="15389" spans="1:6">
      <c r="A15389" s="112"/>
      <c r="B15389" s="12"/>
      <c r="C15389" s="13"/>
      <c r="D15389" s="13"/>
      <c r="E15389" s="13"/>
      <c r="F15389" s="13"/>
    </row>
    <row r="15390" spans="1:6">
      <c r="A15390" s="112"/>
      <c r="B15390" s="12"/>
      <c r="C15390" s="13"/>
      <c r="D15390" s="13"/>
      <c r="E15390" s="13"/>
      <c r="F15390" s="13"/>
    </row>
    <row r="15391" spans="1:6">
      <c r="A15391" s="112"/>
      <c r="B15391" s="12"/>
      <c r="C15391" s="13"/>
      <c r="D15391" s="13"/>
      <c r="E15391" s="13"/>
      <c r="F15391" s="13"/>
    </row>
    <row r="15392" spans="1:6">
      <c r="A15392" s="112"/>
      <c r="B15392" s="12"/>
      <c r="C15392" s="13"/>
      <c r="D15392" s="13"/>
      <c r="E15392" s="13"/>
      <c r="F15392" s="13"/>
    </row>
    <row r="15393" spans="1:6">
      <c r="A15393" s="112"/>
      <c r="B15393" s="12"/>
      <c r="C15393" s="13"/>
      <c r="D15393" s="13"/>
      <c r="E15393" s="13"/>
      <c r="F15393" s="13"/>
    </row>
    <row r="15394" spans="1:6">
      <c r="A15394" s="112"/>
      <c r="B15394" s="12"/>
      <c r="C15394" s="13"/>
      <c r="D15394" s="13"/>
      <c r="E15394" s="13"/>
      <c r="F15394" s="13"/>
    </row>
    <row r="15395" spans="1:6">
      <c r="A15395" s="112"/>
      <c r="B15395" s="12"/>
      <c r="C15395" s="13"/>
      <c r="D15395" s="13"/>
      <c r="E15395" s="13"/>
      <c r="F15395" s="13"/>
    </row>
    <row r="15396" spans="1:6">
      <c r="A15396" s="112"/>
      <c r="B15396" s="12"/>
      <c r="C15396" s="13"/>
      <c r="D15396" s="13"/>
      <c r="E15396" s="13"/>
      <c r="F15396" s="13"/>
    </row>
    <row r="15397" spans="1:6">
      <c r="A15397" s="112"/>
      <c r="B15397" s="12"/>
      <c r="C15397" s="13"/>
      <c r="D15397" s="13"/>
      <c r="E15397" s="13"/>
      <c r="F15397" s="13"/>
    </row>
    <row r="15398" spans="1:6">
      <c r="A15398" s="112"/>
      <c r="B15398" s="12"/>
      <c r="C15398" s="13"/>
      <c r="D15398" s="13"/>
      <c r="E15398" s="13"/>
      <c r="F15398" s="13"/>
    </row>
    <row r="15399" spans="1:6">
      <c r="A15399" s="112"/>
      <c r="B15399" s="12"/>
      <c r="C15399" s="13"/>
      <c r="D15399" s="13"/>
      <c r="E15399" s="13"/>
      <c r="F15399" s="13"/>
    </row>
    <row r="15400" spans="1:6">
      <c r="A15400" s="112"/>
      <c r="B15400" s="12"/>
      <c r="C15400" s="13"/>
      <c r="D15400" s="13"/>
      <c r="E15400" s="13"/>
      <c r="F15400" s="13"/>
    </row>
    <row r="15401" spans="1:6">
      <c r="A15401" s="112"/>
      <c r="B15401" s="12"/>
      <c r="C15401" s="13"/>
      <c r="D15401" s="13"/>
      <c r="E15401" s="13"/>
      <c r="F15401" s="13"/>
    </row>
    <row r="15402" spans="1:6">
      <c r="A15402" s="112"/>
      <c r="B15402" s="12"/>
      <c r="C15402" s="13"/>
      <c r="D15402" s="13"/>
      <c r="E15402" s="13"/>
      <c r="F15402" s="13"/>
    </row>
    <row r="15403" spans="1:6">
      <c r="A15403" s="112"/>
      <c r="B15403" s="12"/>
      <c r="C15403" s="13"/>
      <c r="D15403" s="13"/>
      <c r="E15403" s="13"/>
      <c r="F15403" s="13"/>
    </row>
    <row r="15404" spans="1:6">
      <c r="A15404" s="112"/>
      <c r="B15404" s="12"/>
      <c r="C15404" s="13"/>
      <c r="D15404" s="13"/>
      <c r="E15404" s="13"/>
      <c r="F15404" s="13"/>
    </row>
    <row r="15405" spans="1:6">
      <c r="A15405" s="112"/>
      <c r="B15405" s="12"/>
      <c r="C15405" s="13"/>
      <c r="D15405" s="13"/>
      <c r="E15405" s="13"/>
      <c r="F15405" s="13"/>
    </row>
    <row r="15406" spans="1:6">
      <c r="A15406" s="112"/>
      <c r="B15406" s="12"/>
      <c r="C15406" s="13"/>
      <c r="D15406" s="13"/>
      <c r="E15406" s="13"/>
      <c r="F15406" s="13"/>
    </row>
    <row r="15407" spans="1:6">
      <c r="A15407" s="112"/>
      <c r="B15407" s="12"/>
      <c r="C15407" s="13"/>
      <c r="D15407" s="13"/>
      <c r="E15407" s="13"/>
      <c r="F15407" s="13"/>
    </row>
    <row r="15408" spans="1:6">
      <c r="A15408" s="112"/>
      <c r="B15408" s="12"/>
      <c r="C15408" s="13"/>
      <c r="D15408" s="13"/>
      <c r="E15408" s="13"/>
      <c r="F15408" s="13"/>
    </row>
    <row r="15409" spans="1:6">
      <c r="A15409" s="112"/>
      <c r="B15409" s="12"/>
      <c r="C15409" s="13"/>
      <c r="D15409" s="13"/>
      <c r="E15409" s="13"/>
      <c r="F15409" s="13"/>
    </row>
    <row r="15410" spans="1:6">
      <c r="A15410" s="112"/>
      <c r="B15410" s="12"/>
      <c r="C15410" s="13"/>
      <c r="D15410" s="13"/>
      <c r="E15410" s="13"/>
      <c r="F15410" s="13"/>
    </row>
    <row r="15411" spans="1:6">
      <c r="A15411" s="112"/>
      <c r="B15411" s="12"/>
      <c r="C15411" s="13"/>
      <c r="D15411" s="13"/>
      <c r="E15411" s="13"/>
      <c r="F15411" s="13"/>
    </row>
    <row r="15412" spans="1:6">
      <c r="A15412" s="112"/>
      <c r="B15412" s="12"/>
      <c r="C15412" s="13"/>
      <c r="D15412" s="13"/>
      <c r="E15412" s="13"/>
      <c r="F15412" s="13"/>
    </row>
    <row r="15413" spans="1:6">
      <c r="A15413" s="112"/>
      <c r="B15413" s="12"/>
      <c r="C15413" s="13"/>
      <c r="D15413" s="13"/>
      <c r="E15413" s="13"/>
      <c r="F15413" s="13"/>
    </row>
    <row r="15414" spans="1:6">
      <c r="A15414" s="112"/>
      <c r="B15414" s="12"/>
      <c r="C15414" s="13"/>
      <c r="D15414" s="13"/>
      <c r="E15414" s="13"/>
      <c r="F15414" s="13"/>
    </row>
    <row r="15415" spans="1:6">
      <c r="A15415" s="112"/>
      <c r="B15415" s="12"/>
      <c r="C15415" s="13"/>
      <c r="D15415" s="13"/>
      <c r="E15415" s="13"/>
      <c r="F15415" s="13"/>
    </row>
    <row r="15416" spans="1:6">
      <c r="A15416" s="112"/>
      <c r="B15416" s="12"/>
      <c r="C15416" s="13"/>
      <c r="D15416" s="13"/>
      <c r="E15416" s="13"/>
      <c r="F15416" s="13"/>
    </row>
    <row r="15417" spans="1:6">
      <c r="A15417" s="112"/>
      <c r="B15417" s="12"/>
      <c r="C15417" s="13"/>
      <c r="D15417" s="13"/>
      <c r="E15417" s="13"/>
      <c r="F15417" s="13"/>
    </row>
    <row r="15418" spans="1:6">
      <c r="A15418" s="112"/>
      <c r="B15418" s="12"/>
      <c r="C15418" s="13"/>
      <c r="D15418" s="13"/>
      <c r="E15418" s="13"/>
      <c r="F15418" s="13"/>
    </row>
    <row r="15419" spans="1:6">
      <c r="A15419" s="112"/>
      <c r="B15419" s="12"/>
      <c r="C15419" s="13"/>
      <c r="D15419" s="13"/>
      <c r="E15419" s="13"/>
      <c r="F15419" s="13"/>
    </row>
    <row r="15420" spans="1:6">
      <c r="A15420" s="112"/>
      <c r="B15420" s="12"/>
      <c r="C15420" s="13"/>
      <c r="D15420" s="13"/>
      <c r="E15420" s="13"/>
      <c r="F15420" s="13"/>
    </row>
    <row r="15421" spans="1:6">
      <c r="A15421" s="112"/>
      <c r="B15421" s="12"/>
      <c r="C15421" s="13"/>
      <c r="D15421" s="13"/>
      <c r="E15421" s="13"/>
      <c r="F15421" s="13"/>
    </row>
    <row r="15422" spans="1:6">
      <c r="A15422" s="112"/>
      <c r="B15422" s="12"/>
      <c r="C15422" s="13"/>
      <c r="D15422" s="13"/>
      <c r="E15422" s="13"/>
      <c r="F15422" s="13"/>
    </row>
    <row r="15423" spans="1:6">
      <c r="A15423" s="112"/>
      <c r="B15423" s="12"/>
      <c r="C15423" s="13"/>
      <c r="D15423" s="13"/>
      <c r="E15423" s="13"/>
      <c r="F15423" s="13"/>
    </row>
    <row r="15424" spans="1:6">
      <c r="A15424" s="112"/>
      <c r="B15424" s="12"/>
      <c r="C15424" s="13"/>
      <c r="D15424" s="13"/>
      <c r="E15424" s="13"/>
      <c r="F15424" s="13"/>
    </row>
    <row r="15425" spans="1:6">
      <c r="A15425" s="112"/>
      <c r="B15425" s="12"/>
      <c r="C15425" s="13"/>
      <c r="D15425" s="13"/>
      <c r="E15425" s="13"/>
      <c r="F15425" s="13"/>
    </row>
    <row r="15426" spans="1:6">
      <c r="A15426" s="112"/>
      <c r="B15426" s="12"/>
      <c r="C15426" s="13"/>
      <c r="D15426" s="13"/>
      <c r="E15426" s="13"/>
      <c r="F15426" s="13"/>
    </row>
    <row r="15427" spans="1:6">
      <c r="A15427" s="112"/>
      <c r="B15427" s="12"/>
      <c r="C15427" s="13"/>
      <c r="D15427" s="13"/>
      <c r="E15427" s="13"/>
      <c r="F15427" s="13"/>
    </row>
    <row r="15428" spans="1:6">
      <c r="A15428" s="112"/>
      <c r="B15428" s="12"/>
      <c r="C15428" s="13"/>
      <c r="D15428" s="13"/>
      <c r="E15428" s="13"/>
      <c r="F15428" s="13"/>
    </row>
    <row r="15429" spans="1:6">
      <c r="A15429" s="112"/>
      <c r="B15429" s="12"/>
      <c r="C15429" s="13"/>
      <c r="D15429" s="13"/>
      <c r="E15429" s="13"/>
      <c r="F15429" s="13"/>
    </row>
    <row r="15430" spans="1:6">
      <c r="A15430" s="112"/>
      <c r="B15430" s="12"/>
      <c r="C15430" s="13"/>
      <c r="D15430" s="13"/>
      <c r="E15430" s="13"/>
      <c r="F15430" s="13"/>
    </row>
    <row r="15431" spans="1:6">
      <c r="A15431" s="112"/>
      <c r="B15431" s="12"/>
      <c r="C15431" s="13"/>
      <c r="D15431" s="13"/>
      <c r="E15431" s="13"/>
      <c r="F15431" s="13"/>
    </row>
    <row r="15432" spans="1:6">
      <c r="A15432" s="112"/>
      <c r="B15432" s="12"/>
      <c r="C15432" s="13"/>
      <c r="D15432" s="13"/>
      <c r="E15432" s="13"/>
      <c r="F15432" s="13"/>
    </row>
    <row r="15433" spans="1:6">
      <c r="A15433" s="112"/>
      <c r="B15433" s="12"/>
      <c r="C15433" s="13"/>
      <c r="D15433" s="13"/>
      <c r="E15433" s="13"/>
      <c r="F15433" s="13"/>
    </row>
    <row r="15434" spans="1:6">
      <c r="A15434" s="112"/>
      <c r="B15434" s="12"/>
      <c r="C15434" s="13"/>
      <c r="D15434" s="13"/>
      <c r="E15434" s="13"/>
      <c r="F15434" s="13"/>
    </row>
    <row r="15435" spans="1:6">
      <c r="A15435" s="112"/>
      <c r="B15435" s="12"/>
      <c r="C15435" s="13"/>
      <c r="D15435" s="13"/>
      <c r="E15435" s="13"/>
      <c r="F15435" s="13"/>
    </row>
    <row r="15436" spans="1:6">
      <c r="A15436" s="112"/>
      <c r="B15436" s="12"/>
      <c r="C15436" s="13"/>
      <c r="D15436" s="13"/>
      <c r="E15436" s="13"/>
      <c r="F15436" s="13"/>
    </row>
    <row r="15437" spans="1:6">
      <c r="A15437" s="112"/>
      <c r="B15437" s="12"/>
      <c r="C15437" s="13"/>
      <c r="D15437" s="13"/>
      <c r="E15437" s="13"/>
      <c r="F15437" s="13"/>
    </row>
    <row r="15438" spans="1:6">
      <c r="A15438" s="112"/>
      <c r="B15438" s="12"/>
      <c r="C15438" s="13"/>
      <c r="D15438" s="13"/>
      <c r="E15438" s="13"/>
      <c r="F15438" s="13"/>
    </row>
    <row r="15439" spans="1:6">
      <c r="A15439" s="112"/>
      <c r="B15439" s="12"/>
      <c r="C15439" s="13"/>
      <c r="D15439" s="13"/>
      <c r="E15439" s="13"/>
      <c r="F15439" s="13"/>
    </row>
    <row r="15440" spans="1:6">
      <c r="A15440" s="112"/>
      <c r="B15440" s="12"/>
      <c r="C15440" s="13"/>
      <c r="D15440" s="13"/>
      <c r="E15440" s="13"/>
      <c r="F15440" s="13"/>
    </row>
    <row r="15441" spans="1:6">
      <c r="A15441" s="112"/>
      <c r="B15441" s="12"/>
      <c r="C15441" s="13"/>
      <c r="D15441" s="13"/>
      <c r="E15441" s="13"/>
      <c r="F15441" s="13"/>
    </row>
    <row r="15442" spans="1:6">
      <c r="A15442" s="112"/>
      <c r="B15442" s="12"/>
      <c r="C15442" s="13"/>
      <c r="D15442" s="13"/>
      <c r="E15442" s="13"/>
      <c r="F15442" s="13"/>
    </row>
    <row r="15443" spans="1:6">
      <c r="A15443" s="112"/>
      <c r="B15443" s="12"/>
      <c r="C15443" s="13"/>
      <c r="D15443" s="13"/>
      <c r="E15443" s="13"/>
      <c r="F15443" s="13"/>
    </row>
    <row r="15444" spans="1:6">
      <c r="A15444" s="112"/>
      <c r="B15444" s="12"/>
      <c r="C15444" s="13"/>
      <c r="D15444" s="13"/>
      <c r="E15444" s="13"/>
      <c r="F15444" s="13"/>
    </row>
    <row r="15445" spans="1:6">
      <c r="A15445" s="112"/>
      <c r="B15445" s="12"/>
      <c r="C15445" s="13"/>
      <c r="D15445" s="13"/>
      <c r="E15445" s="13"/>
      <c r="F15445" s="13"/>
    </row>
    <row r="15446" spans="1:6">
      <c r="A15446" s="112"/>
      <c r="B15446" s="12"/>
      <c r="C15446" s="13"/>
      <c r="D15446" s="13"/>
      <c r="E15446" s="13"/>
      <c r="F15446" s="13"/>
    </row>
    <row r="15447" spans="1:6">
      <c r="A15447" s="112"/>
      <c r="B15447" s="12"/>
      <c r="C15447" s="13"/>
      <c r="D15447" s="13"/>
      <c r="E15447" s="13"/>
      <c r="F15447" s="13"/>
    </row>
    <row r="15448" spans="1:6">
      <c r="A15448" s="112"/>
      <c r="B15448" s="12"/>
      <c r="C15448" s="13"/>
      <c r="D15448" s="13"/>
      <c r="E15448" s="13"/>
      <c r="F15448" s="13"/>
    </row>
    <row r="15449" spans="1:6">
      <c r="A15449" s="112"/>
      <c r="B15449" s="12"/>
      <c r="C15449" s="13"/>
      <c r="D15449" s="13"/>
      <c r="E15449" s="13"/>
      <c r="F15449" s="13"/>
    </row>
    <row r="15450" spans="1:6">
      <c r="A15450" s="112"/>
      <c r="B15450" s="12"/>
      <c r="C15450" s="13"/>
      <c r="D15450" s="13"/>
      <c r="E15450" s="13"/>
      <c r="F15450" s="13"/>
    </row>
    <row r="15451" spans="1:6">
      <c r="A15451" s="112"/>
      <c r="B15451" s="12"/>
      <c r="C15451" s="13"/>
      <c r="D15451" s="13"/>
      <c r="E15451" s="13"/>
      <c r="F15451" s="13"/>
    </row>
    <row r="15452" spans="1:6">
      <c r="A15452" s="112"/>
      <c r="B15452" s="12"/>
      <c r="C15452" s="13"/>
      <c r="D15452" s="13"/>
      <c r="E15452" s="13"/>
      <c r="F15452" s="13"/>
    </row>
    <row r="15453" spans="1:6">
      <c r="A15453" s="112"/>
      <c r="B15453" s="12"/>
      <c r="C15453" s="13"/>
      <c r="D15453" s="13"/>
      <c r="E15453" s="13"/>
      <c r="F15453" s="13"/>
    </row>
    <row r="15454" spans="1:6">
      <c r="A15454" s="112"/>
      <c r="B15454" s="12"/>
      <c r="C15454" s="13"/>
      <c r="D15454" s="13"/>
      <c r="E15454" s="13"/>
      <c r="F15454" s="13"/>
    </row>
    <row r="15455" spans="1:6">
      <c r="A15455" s="112"/>
      <c r="B15455" s="12"/>
      <c r="C15455" s="13"/>
      <c r="D15455" s="13"/>
      <c r="E15455" s="13"/>
      <c r="F15455" s="13"/>
    </row>
    <row r="15456" spans="1:6">
      <c r="A15456" s="112"/>
      <c r="B15456" s="12"/>
      <c r="C15456" s="13"/>
      <c r="D15456" s="13"/>
      <c r="E15456" s="13"/>
      <c r="F15456" s="13"/>
    </row>
    <row r="15457" spans="1:6">
      <c r="A15457" s="112"/>
      <c r="B15457" s="12"/>
      <c r="C15457" s="13"/>
      <c r="D15457" s="13"/>
      <c r="E15457" s="13"/>
      <c r="F15457" s="13"/>
    </row>
    <row r="15458" spans="1:6">
      <c r="A15458" s="112"/>
      <c r="B15458" s="12"/>
      <c r="C15458" s="13"/>
      <c r="D15458" s="13"/>
      <c r="E15458" s="13"/>
      <c r="F15458" s="13"/>
    </row>
    <row r="15459" spans="1:6">
      <c r="A15459" s="112"/>
      <c r="B15459" s="12"/>
      <c r="C15459" s="13"/>
      <c r="D15459" s="13"/>
      <c r="E15459" s="13"/>
      <c r="F15459" s="13"/>
    </row>
    <row r="15460" spans="1:6">
      <c r="A15460" s="112"/>
      <c r="B15460" s="12"/>
      <c r="C15460" s="13"/>
      <c r="D15460" s="13"/>
      <c r="E15460" s="13"/>
      <c r="F15460" s="13"/>
    </row>
    <row r="15461" spans="1:6">
      <c r="A15461" s="112"/>
      <c r="B15461" s="12"/>
      <c r="C15461" s="13"/>
      <c r="D15461" s="13"/>
      <c r="E15461" s="13"/>
      <c r="F15461" s="13"/>
    </row>
    <row r="15462" spans="1:6">
      <c r="A15462" s="112"/>
      <c r="B15462" s="12"/>
      <c r="C15462" s="13"/>
      <c r="D15462" s="13"/>
      <c r="E15462" s="13"/>
      <c r="F15462" s="13"/>
    </row>
    <row r="15463" spans="1:6">
      <c r="A15463" s="112"/>
      <c r="B15463" s="12"/>
      <c r="C15463" s="13"/>
      <c r="D15463" s="13"/>
      <c r="E15463" s="13"/>
      <c r="F15463" s="13"/>
    </row>
    <row r="15464" spans="1:6">
      <c r="A15464" s="112"/>
      <c r="B15464" s="12"/>
      <c r="C15464" s="13"/>
      <c r="D15464" s="13"/>
      <c r="E15464" s="13"/>
      <c r="F15464" s="13"/>
    </row>
    <row r="15465" spans="1:6">
      <c r="A15465" s="112"/>
      <c r="B15465" s="12"/>
      <c r="C15465" s="13"/>
      <c r="D15465" s="13"/>
      <c r="E15465" s="13"/>
      <c r="F15465" s="13"/>
    </row>
    <row r="15466" spans="1:6">
      <c r="A15466" s="112"/>
      <c r="B15466" s="12"/>
      <c r="C15466" s="13"/>
      <c r="D15466" s="13"/>
      <c r="E15466" s="13"/>
      <c r="F15466" s="13"/>
    </row>
    <row r="15467" spans="1:6">
      <c r="A15467" s="112"/>
      <c r="B15467" s="12"/>
      <c r="C15467" s="13"/>
      <c r="D15467" s="13"/>
      <c r="E15467" s="13"/>
      <c r="F15467" s="13"/>
    </row>
    <row r="15468" spans="1:6">
      <c r="A15468" s="112"/>
      <c r="B15468" s="12"/>
      <c r="C15468" s="13"/>
      <c r="D15468" s="13"/>
      <c r="E15468" s="13"/>
      <c r="F15468" s="13"/>
    </row>
    <row r="15469" spans="1:6">
      <c r="A15469" s="112"/>
      <c r="B15469" s="12"/>
      <c r="C15469" s="13"/>
      <c r="D15469" s="13"/>
      <c r="E15469" s="13"/>
      <c r="F15469" s="13"/>
    </row>
    <row r="15470" spans="1:6">
      <c r="A15470" s="112"/>
      <c r="B15470" s="12"/>
      <c r="C15470" s="13"/>
      <c r="D15470" s="13"/>
      <c r="E15470" s="13"/>
      <c r="F15470" s="13"/>
    </row>
    <row r="15471" spans="1:6">
      <c r="A15471" s="112"/>
      <c r="B15471" s="12"/>
      <c r="C15471" s="13"/>
      <c r="D15471" s="13"/>
      <c r="E15471" s="13"/>
      <c r="F15471" s="13"/>
    </row>
    <row r="15472" spans="1:6">
      <c r="A15472" s="112"/>
      <c r="B15472" s="12"/>
      <c r="C15472" s="13"/>
      <c r="D15472" s="13"/>
      <c r="E15472" s="13"/>
      <c r="F15472" s="13"/>
    </row>
    <row r="15473" spans="1:6">
      <c r="A15473" s="112"/>
      <c r="B15473" s="12"/>
      <c r="C15473" s="13"/>
      <c r="D15473" s="13"/>
      <c r="E15473" s="13"/>
      <c r="F15473" s="13"/>
    </row>
    <row r="15474" spans="1:6">
      <c r="A15474" s="112"/>
      <c r="B15474" s="12"/>
      <c r="C15474" s="13"/>
      <c r="D15474" s="13"/>
      <c r="E15474" s="13"/>
      <c r="F15474" s="13"/>
    </row>
    <row r="15475" spans="1:6">
      <c r="A15475" s="112"/>
      <c r="B15475" s="12"/>
      <c r="C15475" s="13"/>
      <c r="D15475" s="13"/>
      <c r="E15475" s="13"/>
      <c r="F15475" s="13"/>
    </row>
    <row r="15476" spans="1:6">
      <c r="A15476" s="112"/>
      <c r="B15476" s="12"/>
      <c r="C15476" s="13"/>
      <c r="D15476" s="13"/>
      <c r="E15476" s="13"/>
      <c r="F15476" s="13"/>
    </row>
    <row r="15477" spans="1:6">
      <c r="A15477" s="112"/>
      <c r="B15477" s="12"/>
      <c r="C15477" s="13"/>
      <c r="D15477" s="13"/>
      <c r="E15477" s="13"/>
      <c r="F15477" s="13"/>
    </row>
    <row r="15478" spans="1:6">
      <c r="A15478" s="112"/>
      <c r="B15478" s="12"/>
      <c r="C15478" s="13"/>
      <c r="D15478" s="13"/>
      <c r="E15478" s="13"/>
      <c r="F15478" s="13"/>
    </row>
    <row r="15479" spans="1:6">
      <c r="A15479" s="112"/>
      <c r="B15479" s="12"/>
      <c r="C15479" s="13"/>
      <c r="D15479" s="13"/>
      <c r="E15479" s="13"/>
      <c r="F15479" s="13"/>
    </row>
    <row r="15480" spans="1:6">
      <c r="A15480" s="112"/>
      <c r="B15480" s="12"/>
      <c r="C15480" s="13"/>
      <c r="D15480" s="13"/>
      <c r="E15480" s="13"/>
      <c r="F15480" s="13"/>
    </row>
    <row r="15481" spans="1:6">
      <c r="A15481" s="112"/>
      <c r="B15481" s="12"/>
      <c r="C15481" s="13"/>
      <c r="D15481" s="13"/>
      <c r="E15481" s="13"/>
      <c r="F15481" s="13"/>
    </row>
    <row r="15482" spans="1:6">
      <c r="A15482" s="112"/>
      <c r="B15482" s="12"/>
      <c r="C15482" s="13"/>
      <c r="D15482" s="13"/>
      <c r="E15482" s="13"/>
      <c r="F15482" s="13"/>
    </row>
    <row r="15483" spans="1:6">
      <c r="A15483" s="112"/>
      <c r="B15483" s="12"/>
      <c r="C15483" s="13"/>
      <c r="D15483" s="13"/>
      <c r="E15483" s="13"/>
      <c r="F15483" s="13"/>
    </row>
    <row r="15484" spans="1:6">
      <c r="A15484" s="112"/>
      <c r="B15484" s="12"/>
      <c r="C15484" s="13"/>
      <c r="D15484" s="13"/>
      <c r="E15484" s="13"/>
      <c r="F15484" s="13"/>
    </row>
    <row r="15485" spans="1:6">
      <c r="A15485" s="112"/>
      <c r="B15485" s="12"/>
      <c r="C15485" s="13"/>
      <c r="D15485" s="13"/>
      <c r="E15485" s="13"/>
      <c r="F15485" s="13"/>
    </row>
    <row r="15486" spans="1:6">
      <c r="A15486" s="112"/>
      <c r="B15486" s="12"/>
      <c r="C15486" s="13"/>
      <c r="D15486" s="13"/>
      <c r="E15486" s="13"/>
      <c r="F15486" s="13"/>
    </row>
    <row r="15487" spans="1:6">
      <c r="A15487" s="112"/>
      <c r="B15487" s="12"/>
      <c r="C15487" s="13"/>
      <c r="D15487" s="13"/>
      <c r="E15487" s="13"/>
      <c r="F15487" s="13"/>
    </row>
    <row r="15488" spans="1:6">
      <c r="A15488" s="112"/>
      <c r="B15488" s="12"/>
      <c r="C15488" s="13"/>
      <c r="D15488" s="13"/>
      <c r="E15488" s="13"/>
      <c r="F15488" s="13"/>
    </row>
    <row r="15489" spans="1:6">
      <c r="A15489" s="112"/>
      <c r="B15489" s="12"/>
      <c r="C15489" s="13"/>
      <c r="D15489" s="13"/>
      <c r="E15489" s="13"/>
      <c r="F15489" s="13"/>
    </row>
    <row r="15490" spans="1:6">
      <c r="A15490" s="112"/>
      <c r="B15490" s="12"/>
      <c r="C15490" s="13"/>
      <c r="D15490" s="13"/>
      <c r="E15490" s="13"/>
      <c r="F15490" s="13"/>
    </row>
    <row r="15491" spans="1:6">
      <c r="A15491" s="112"/>
      <c r="B15491" s="12"/>
      <c r="C15491" s="13"/>
      <c r="D15491" s="13"/>
      <c r="E15491" s="13"/>
      <c r="F15491" s="13"/>
    </row>
    <row r="15492" spans="1:6">
      <c r="A15492" s="112"/>
      <c r="B15492" s="12"/>
      <c r="C15492" s="13"/>
      <c r="D15492" s="13"/>
      <c r="E15492" s="13"/>
      <c r="F15492" s="13"/>
    </row>
    <row r="15493" spans="1:6">
      <c r="A15493" s="112"/>
      <c r="B15493" s="12"/>
      <c r="C15493" s="13"/>
      <c r="D15493" s="13"/>
      <c r="E15493" s="13"/>
      <c r="F15493" s="13"/>
    </row>
    <row r="15494" spans="1:6">
      <c r="A15494" s="112"/>
      <c r="B15494" s="12"/>
      <c r="C15494" s="13"/>
      <c r="D15494" s="13"/>
      <c r="E15494" s="13"/>
      <c r="F15494" s="13"/>
    </row>
    <row r="15495" spans="1:6">
      <c r="A15495" s="112"/>
      <c r="B15495" s="12"/>
      <c r="C15495" s="13"/>
      <c r="D15495" s="13"/>
      <c r="E15495" s="13"/>
      <c r="F15495" s="13"/>
    </row>
    <row r="15496" spans="1:6">
      <c r="A15496" s="112"/>
      <c r="B15496" s="12"/>
      <c r="C15496" s="13"/>
      <c r="D15496" s="13"/>
      <c r="E15496" s="13"/>
      <c r="F15496" s="13"/>
    </row>
    <row r="15497" spans="1:6">
      <c r="A15497" s="112"/>
      <c r="B15497" s="12"/>
      <c r="C15497" s="13"/>
      <c r="D15497" s="13"/>
      <c r="E15497" s="13"/>
      <c r="F15497" s="13"/>
    </row>
    <row r="15498" spans="1:6">
      <c r="A15498" s="112"/>
      <c r="B15498" s="12"/>
      <c r="C15498" s="13"/>
      <c r="D15498" s="13"/>
      <c r="E15498" s="13"/>
      <c r="F15498" s="13"/>
    </row>
    <row r="15499" spans="1:6">
      <c r="A15499" s="112"/>
      <c r="B15499" s="12"/>
      <c r="C15499" s="13"/>
      <c r="D15499" s="13"/>
      <c r="E15499" s="13"/>
      <c r="F15499" s="13"/>
    </row>
    <row r="15500" spans="1:6">
      <c r="A15500" s="112"/>
      <c r="B15500" s="12"/>
      <c r="C15500" s="13"/>
      <c r="D15500" s="13"/>
      <c r="E15500" s="13"/>
      <c r="F15500" s="13"/>
    </row>
    <row r="15501" spans="1:6">
      <c r="A15501" s="112"/>
      <c r="B15501" s="12"/>
      <c r="C15501" s="13"/>
      <c r="D15501" s="13"/>
      <c r="E15501" s="13"/>
      <c r="F15501" s="13"/>
    </row>
    <row r="15502" spans="1:6">
      <c r="A15502" s="112"/>
      <c r="B15502" s="12"/>
      <c r="C15502" s="13"/>
      <c r="D15502" s="13"/>
      <c r="E15502" s="13"/>
      <c r="F15502" s="13"/>
    </row>
    <row r="15503" spans="1:6">
      <c r="A15503" s="112"/>
      <c r="B15503" s="12"/>
      <c r="C15503" s="13"/>
      <c r="D15503" s="13"/>
      <c r="E15503" s="13"/>
      <c r="F15503" s="13"/>
    </row>
    <row r="15504" spans="1:6">
      <c r="A15504" s="112"/>
      <c r="B15504" s="12"/>
      <c r="C15504" s="13"/>
      <c r="D15504" s="13"/>
      <c r="E15504" s="13"/>
      <c r="F15504" s="13"/>
    </row>
    <row r="15505" spans="1:6">
      <c r="A15505" s="112"/>
      <c r="B15505" s="12"/>
      <c r="C15505" s="13"/>
      <c r="D15505" s="13"/>
      <c r="E15505" s="13"/>
      <c r="F15505" s="13"/>
    </row>
    <row r="15506" spans="1:6">
      <c r="A15506" s="112"/>
      <c r="B15506" s="12"/>
      <c r="C15506" s="13"/>
      <c r="D15506" s="13"/>
      <c r="E15506" s="13"/>
      <c r="F15506" s="13"/>
    </row>
    <row r="15507" spans="1:6">
      <c r="A15507" s="112"/>
      <c r="B15507" s="12"/>
      <c r="C15507" s="13"/>
      <c r="D15507" s="13"/>
      <c r="E15507" s="13"/>
      <c r="F15507" s="13"/>
    </row>
    <row r="15508" spans="1:6">
      <c r="A15508" s="112"/>
      <c r="B15508" s="12"/>
      <c r="C15508" s="13"/>
      <c r="D15508" s="13"/>
      <c r="E15508" s="13"/>
      <c r="F15508" s="13"/>
    </row>
    <row r="15509" spans="1:6">
      <c r="A15509" s="112"/>
      <c r="B15509" s="12"/>
      <c r="C15509" s="13"/>
      <c r="D15509" s="13"/>
      <c r="E15509" s="13"/>
      <c r="F15509" s="13"/>
    </row>
    <row r="15510" spans="1:6">
      <c r="A15510" s="112"/>
      <c r="B15510" s="12"/>
      <c r="C15510" s="13"/>
      <c r="D15510" s="13"/>
      <c r="E15510" s="13"/>
      <c r="F15510" s="13"/>
    </row>
    <row r="15511" spans="1:6">
      <c r="A15511" s="112"/>
      <c r="B15511" s="12"/>
      <c r="C15511" s="13"/>
      <c r="D15511" s="13"/>
      <c r="E15511" s="13"/>
      <c r="F15511" s="13"/>
    </row>
    <row r="15512" spans="1:6">
      <c r="A15512" s="112"/>
      <c r="B15512" s="12"/>
      <c r="C15512" s="13"/>
      <c r="D15512" s="13"/>
      <c r="E15512" s="13"/>
      <c r="F15512" s="13"/>
    </row>
    <row r="15513" spans="1:6">
      <c r="A15513" s="112"/>
      <c r="B15513" s="12"/>
      <c r="C15513" s="13"/>
      <c r="D15513" s="13"/>
      <c r="E15513" s="13"/>
      <c r="F15513" s="13"/>
    </row>
    <row r="15514" spans="1:6">
      <c r="A15514" s="112"/>
      <c r="B15514" s="12"/>
      <c r="C15514" s="13"/>
      <c r="D15514" s="13"/>
      <c r="E15514" s="13"/>
      <c r="F15514" s="13"/>
    </row>
    <row r="15515" spans="1:6">
      <c r="A15515" s="112"/>
      <c r="B15515" s="12"/>
      <c r="C15515" s="13"/>
      <c r="D15515" s="13"/>
      <c r="E15515" s="13"/>
      <c r="F15515" s="13"/>
    </row>
    <row r="15516" spans="1:6">
      <c r="A15516" s="112"/>
      <c r="B15516" s="12"/>
      <c r="C15516" s="13"/>
      <c r="D15516" s="13"/>
      <c r="E15516" s="13"/>
      <c r="F15516" s="13"/>
    </row>
    <row r="15517" spans="1:6">
      <c r="A15517" s="112"/>
      <c r="B15517" s="12"/>
      <c r="C15517" s="13"/>
      <c r="D15517" s="13"/>
      <c r="E15517" s="13"/>
      <c r="F15517" s="13"/>
    </row>
    <row r="15518" spans="1:6">
      <c r="A15518" s="112"/>
      <c r="B15518" s="12"/>
      <c r="C15518" s="13"/>
      <c r="D15518" s="13"/>
      <c r="E15518" s="13"/>
      <c r="F15518" s="13"/>
    </row>
    <row r="15519" spans="1:6">
      <c r="A15519" s="112"/>
      <c r="B15519" s="12"/>
      <c r="C15519" s="13"/>
      <c r="D15519" s="13"/>
      <c r="E15519" s="13"/>
      <c r="F15519" s="13"/>
    </row>
    <row r="15520" spans="1:6">
      <c r="A15520" s="112"/>
      <c r="B15520" s="12"/>
      <c r="C15520" s="13"/>
      <c r="D15520" s="13"/>
      <c r="E15520" s="13"/>
      <c r="F15520" s="13"/>
    </row>
    <row r="15521" spans="1:6">
      <c r="A15521" s="112"/>
      <c r="B15521" s="12"/>
      <c r="C15521" s="13"/>
      <c r="D15521" s="13"/>
      <c r="E15521" s="13"/>
      <c r="F15521" s="13"/>
    </row>
    <row r="15522" spans="1:6">
      <c r="A15522" s="112"/>
      <c r="B15522" s="12"/>
      <c r="C15522" s="13"/>
      <c r="D15522" s="13"/>
      <c r="E15522" s="13"/>
      <c r="F15522" s="13"/>
    </row>
    <row r="15523" spans="1:6">
      <c r="A15523" s="112"/>
      <c r="B15523" s="12"/>
      <c r="C15523" s="13"/>
      <c r="D15523" s="13"/>
      <c r="E15523" s="13"/>
      <c r="F15523" s="13"/>
    </row>
    <row r="15524" spans="1:6">
      <c r="A15524" s="112"/>
      <c r="B15524" s="12"/>
      <c r="C15524" s="13"/>
      <c r="D15524" s="13"/>
      <c r="E15524" s="13"/>
      <c r="F15524" s="13"/>
    </row>
    <row r="15525" spans="1:6">
      <c r="A15525" s="112"/>
      <c r="B15525" s="12"/>
      <c r="C15525" s="13"/>
      <c r="D15525" s="13"/>
      <c r="E15525" s="13"/>
      <c r="F15525" s="13"/>
    </row>
    <row r="15526" spans="1:6">
      <c r="A15526" s="112"/>
      <c r="B15526" s="12"/>
      <c r="C15526" s="13"/>
      <c r="D15526" s="13"/>
      <c r="E15526" s="13"/>
      <c r="F15526" s="13"/>
    </row>
    <row r="15527" spans="1:6">
      <c r="A15527" s="112"/>
      <c r="B15527" s="12"/>
      <c r="C15527" s="13"/>
      <c r="D15527" s="13"/>
      <c r="E15527" s="13"/>
      <c r="F15527" s="13"/>
    </row>
    <row r="15528" spans="1:6">
      <c r="A15528" s="112"/>
      <c r="B15528" s="12"/>
      <c r="C15528" s="13"/>
      <c r="D15528" s="13"/>
      <c r="E15528" s="13"/>
      <c r="F15528" s="13"/>
    </row>
    <row r="15529" spans="1:6">
      <c r="A15529" s="112"/>
      <c r="B15529" s="12"/>
      <c r="C15529" s="13"/>
      <c r="D15529" s="13"/>
      <c r="E15529" s="13"/>
      <c r="F15529" s="13"/>
    </row>
    <row r="15530" spans="1:6">
      <c r="A15530" s="112"/>
      <c r="B15530" s="12"/>
      <c r="C15530" s="13"/>
      <c r="D15530" s="13"/>
      <c r="E15530" s="13"/>
      <c r="F15530" s="13"/>
    </row>
    <row r="15531" spans="1:6">
      <c r="A15531" s="112"/>
      <c r="B15531" s="12"/>
      <c r="C15531" s="13"/>
      <c r="D15531" s="13"/>
      <c r="E15531" s="13"/>
      <c r="F15531" s="13"/>
    </row>
    <row r="15532" spans="1:6">
      <c r="A15532" s="112"/>
      <c r="B15532" s="12"/>
      <c r="C15532" s="13"/>
      <c r="D15532" s="13"/>
      <c r="E15532" s="13"/>
      <c r="F15532" s="13"/>
    </row>
    <row r="15533" spans="1:6">
      <c r="A15533" s="112"/>
      <c r="B15533" s="12"/>
      <c r="C15533" s="13"/>
      <c r="D15533" s="13"/>
      <c r="E15533" s="13"/>
      <c r="F15533" s="13"/>
    </row>
    <row r="15534" spans="1:6">
      <c r="A15534" s="112"/>
      <c r="B15534" s="12"/>
      <c r="C15534" s="13"/>
      <c r="D15534" s="13"/>
      <c r="E15534" s="13"/>
      <c r="F15534" s="13"/>
    </row>
    <row r="15535" spans="1:6">
      <c r="A15535" s="112"/>
      <c r="B15535" s="12"/>
      <c r="C15535" s="13"/>
      <c r="D15535" s="13"/>
      <c r="E15535" s="13"/>
      <c r="F15535" s="13"/>
    </row>
    <row r="15536" spans="1:6">
      <c r="A15536" s="112"/>
      <c r="B15536" s="12"/>
      <c r="C15536" s="13"/>
      <c r="D15536" s="13"/>
      <c r="E15536" s="13"/>
      <c r="F15536" s="13"/>
    </row>
    <row r="15537" spans="1:6">
      <c r="A15537" s="112"/>
      <c r="B15537" s="12"/>
      <c r="C15537" s="13"/>
      <c r="D15537" s="13"/>
      <c r="E15537" s="13"/>
      <c r="F15537" s="13"/>
    </row>
    <row r="15538" spans="1:6">
      <c r="A15538" s="112"/>
      <c r="B15538" s="12"/>
      <c r="C15538" s="13"/>
      <c r="D15538" s="13"/>
      <c r="E15538" s="13"/>
      <c r="F15538" s="13"/>
    </row>
    <row r="15539" spans="1:6">
      <c r="A15539" s="112"/>
      <c r="B15539" s="12"/>
      <c r="C15539" s="13"/>
      <c r="D15539" s="13"/>
      <c r="E15539" s="13"/>
      <c r="F15539" s="13"/>
    </row>
    <row r="15540" spans="1:6">
      <c r="A15540" s="112"/>
      <c r="B15540" s="12"/>
      <c r="C15540" s="13"/>
      <c r="D15540" s="13"/>
      <c r="E15540" s="13"/>
      <c r="F15540" s="13"/>
    </row>
    <row r="15541" spans="1:6">
      <c r="A15541" s="112"/>
      <c r="B15541" s="12"/>
      <c r="C15541" s="13"/>
      <c r="D15541" s="13"/>
      <c r="E15541" s="13"/>
      <c r="F15541" s="13"/>
    </row>
    <row r="15542" spans="1:6">
      <c r="A15542" s="112"/>
      <c r="B15542" s="12"/>
      <c r="C15542" s="13"/>
      <c r="D15542" s="13"/>
      <c r="E15542" s="13"/>
      <c r="F15542" s="13"/>
    </row>
    <row r="15543" spans="1:6">
      <c r="A15543" s="112"/>
      <c r="B15543" s="12"/>
      <c r="C15543" s="13"/>
      <c r="D15543" s="13"/>
      <c r="E15543" s="13"/>
      <c r="F15543" s="13"/>
    </row>
    <row r="15544" spans="1:6">
      <c r="A15544" s="112"/>
      <c r="B15544" s="12"/>
      <c r="C15544" s="13"/>
      <c r="D15544" s="13"/>
      <c r="E15544" s="13"/>
      <c r="F15544" s="13"/>
    </row>
    <row r="15545" spans="1:6">
      <c r="A15545" s="112"/>
      <c r="B15545" s="12"/>
      <c r="C15545" s="13"/>
      <c r="D15545" s="13"/>
      <c r="E15545" s="13"/>
      <c r="F15545" s="13"/>
    </row>
    <row r="15546" spans="1:6">
      <c r="A15546" s="112"/>
      <c r="B15546" s="12"/>
      <c r="C15546" s="13"/>
      <c r="D15546" s="13"/>
      <c r="E15546" s="13"/>
      <c r="F15546" s="13"/>
    </row>
    <row r="15547" spans="1:6">
      <c r="A15547" s="112"/>
      <c r="B15547" s="12"/>
      <c r="C15547" s="13"/>
      <c r="D15547" s="13"/>
      <c r="E15547" s="13"/>
      <c r="F15547" s="13"/>
    </row>
    <row r="15548" spans="1:6">
      <c r="A15548" s="112"/>
      <c r="B15548" s="12"/>
      <c r="C15548" s="13"/>
      <c r="D15548" s="13"/>
      <c r="E15548" s="13"/>
      <c r="F15548" s="13"/>
    </row>
    <row r="15549" spans="1:6">
      <c r="A15549" s="112"/>
      <c r="B15549" s="12"/>
      <c r="C15549" s="13"/>
      <c r="D15549" s="13"/>
      <c r="E15549" s="13"/>
      <c r="F15549" s="13"/>
    </row>
    <row r="15550" spans="1:6">
      <c r="A15550" s="112"/>
      <c r="B15550" s="12"/>
      <c r="C15550" s="13"/>
      <c r="D15550" s="13"/>
      <c r="E15550" s="13"/>
      <c r="F15550" s="13"/>
    </row>
    <row r="15551" spans="1:6">
      <c r="A15551" s="112"/>
      <c r="B15551" s="12"/>
      <c r="C15551" s="13"/>
      <c r="D15551" s="13"/>
      <c r="E15551" s="13"/>
      <c r="F15551" s="13"/>
    </row>
    <row r="15552" spans="1:6">
      <c r="A15552" s="112"/>
      <c r="B15552" s="12"/>
      <c r="C15552" s="13"/>
      <c r="D15552" s="13"/>
      <c r="E15552" s="13"/>
      <c r="F15552" s="13"/>
    </row>
    <row r="15553" spans="1:6">
      <c r="A15553" s="112"/>
      <c r="B15553" s="12"/>
      <c r="C15553" s="13"/>
      <c r="D15553" s="13"/>
      <c r="E15553" s="13"/>
      <c r="F15553" s="13"/>
    </row>
    <row r="15554" spans="1:6">
      <c r="A15554" s="112"/>
      <c r="B15554" s="12"/>
      <c r="C15554" s="13"/>
      <c r="D15554" s="13"/>
      <c r="E15554" s="13"/>
      <c r="F15554" s="13"/>
    </row>
    <row r="15555" spans="1:6">
      <c r="A15555" s="112"/>
      <c r="B15555" s="12"/>
      <c r="C15555" s="13"/>
      <c r="D15555" s="13"/>
      <c r="E15555" s="13"/>
      <c r="F15555" s="13"/>
    </row>
    <row r="15556" spans="1:6">
      <c r="A15556" s="112"/>
      <c r="B15556" s="12"/>
      <c r="C15556" s="13"/>
      <c r="D15556" s="13"/>
      <c r="E15556" s="13"/>
      <c r="F15556" s="13"/>
    </row>
    <row r="15557" spans="1:6">
      <c r="A15557" s="112"/>
      <c r="B15557" s="12"/>
      <c r="C15557" s="13"/>
      <c r="D15557" s="13"/>
      <c r="E15557" s="13"/>
      <c r="F15557" s="13"/>
    </row>
    <row r="15558" spans="1:6">
      <c r="A15558" s="112"/>
      <c r="B15558" s="12"/>
      <c r="C15558" s="13"/>
      <c r="D15558" s="13"/>
      <c r="E15558" s="13"/>
      <c r="F15558" s="13"/>
    </row>
    <row r="15559" spans="1:6">
      <c r="A15559" s="112"/>
      <c r="B15559" s="12"/>
      <c r="C15559" s="13"/>
      <c r="D15559" s="13"/>
      <c r="E15559" s="13"/>
      <c r="F15559" s="13"/>
    </row>
    <row r="15560" spans="1:6">
      <c r="A15560" s="112"/>
      <c r="B15560" s="12"/>
      <c r="C15560" s="13"/>
      <c r="D15560" s="13"/>
      <c r="E15560" s="13"/>
      <c r="F15560" s="13"/>
    </row>
    <row r="15561" spans="1:6">
      <c r="A15561" s="112"/>
      <c r="B15561" s="12"/>
      <c r="C15561" s="13"/>
      <c r="D15561" s="13"/>
      <c r="E15561" s="13"/>
      <c r="F15561" s="13"/>
    </row>
    <row r="15562" spans="1:6">
      <c r="A15562" s="112"/>
      <c r="B15562" s="12"/>
      <c r="C15562" s="13"/>
      <c r="D15562" s="13"/>
      <c r="E15562" s="13"/>
      <c r="F15562" s="13"/>
    </row>
    <row r="15563" spans="1:6">
      <c r="A15563" s="112"/>
      <c r="B15563" s="12"/>
      <c r="C15563" s="13"/>
      <c r="D15563" s="13"/>
      <c r="E15563" s="13"/>
      <c r="F15563" s="13"/>
    </row>
    <row r="15564" spans="1:6">
      <c r="A15564" s="112"/>
      <c r="B15564" s="12"/>
      <c r="C15564" s="13"/>
      <c r="D15564" s="13"/>
      <c r="E15564" s="13"/>
      <c r="F15564" s="13"/>
    </row>
    <row r="15565" spans="1:6">
      <c r="A15565" s="112"/>
      <c r="B15565" s="12"/>
      <c r="C15565" s="13"/>
      <c r="D15565" s="13"/>
      <c r="E15565" s="13"/>
      <c r="F15565" s="13"/>
    </row>
    <row r="15566" spans="1:6">
      <c r="A15566" s="112"/>
      <c r="B15566" s="12"/>
      <c r="C15566" s="13"/>
      <c r="D15566" s="13"/>
      <c r="E15566" s="13"/>
      <c r="F15566" s="13"/>
    </row>
    <row r="15567" spans="1:6">
      <c r="A15567" s="112"/>
      <c r="B15567" s="12"/>
      <c r="C15567" s="13"/>
      <c r="D15567" s="13"/>
      <c r="E15567" s="13"/>
      <c r="F15567" s="13"/>
    </row>
    <row r="15568" spans="1:6">
      <c r="A15568" s="112"/>
      <c r="B15568" s="12"/>
      <c r="C15568" s="13"/>
      <c r="D15568" s="13"/>
      <c r="E15568" s="13"/>
      <c r="F15568" s="13"/>
    </row>
    <row r="15569" spans="1:6">
      <c r="A15569" s="112"/>
      <c r="B15569" s="12"/>
      <c r="C15569" s="13"/>
      <c r="D15569" s="13"/>
      <c r="E15569" s="13"/>
      <c r="F15569" s="13"/>
    </row>
    <row r="15570" spans="1:6">
      <c r="A15570" s="112"/>
      <c r="B15570" s="12"/>
      <c r="C15570" s="13"/>
      <c r="D15570" s="13"/>
      <c r="E15570" s="13"/>
      <c r="F15570" s="13"/>
    </row>
    <row r="15571" spans="1:6">
      <c r="A15571" s="112"/>
      <c r="B15571" s="12"/>
      <c r="C15571" s="13"/>
      <c r="D15571" s="13"/>
      <c r="E15571" s="13"/>
      <c r="F15571" s="13"/>
    </row>
    <row r="15572" spans="1:6">
      <c r="A15572" s="112"/>
      <c r="B15572" s="12"/>
      <c r="C15572" s="13"/>
      <c r="D15572" s="13"/>
      <c r="E15572" s="13"/>
      <c r="F15572" s="13"/>
    </row>
    <row r="15573" spans="1:6">
      <c r="A15573" s="112"/>
      <c r="B15573" s="12"/>
      <c r="C15573" s="13"/>
      <c r="D15573" s="13"/>
      <c r="E15573" s="13"/>
      <c r="F15573" s="13"/>
    </row>
    <row r="15574" spans="1:6">
      <c r="A15574" s="112"/>
      <c r="B15574" s="12"/>
      <c r="C15574" s="13"/>
      <c r="D15574" s="13"/>
      <c r="E15574" s="13"/>
      <c r="F15574" s="13"/>
    </row>
    <row r="15575" spans="1:6">
      <c r="A15575" s="112"/>
      <c r="B15575" s="12"/>
      <c r="C15575" s="13"/>
      <c r="D15575" s="13"/>
      <c r="E15575" s="13"/>
      <c r="F15575" s="13"/>
    </row>
    <row r="15576" spans="1:6">
      <c r="A15576" s="112"/>
      <c r="B15576" s="12"/>
      <c r="C15576" s="13"/>
      <c r="D15576" s="13"/>
      <c r="E15576" s="13"/>
      <c r="F15576" s="13"/>
    </row>
    <row r="15577" spans="1:6">
      <c r="A15577" s="112"/>
      <c r="B15577" s="12"/>
      <c r="C15577" s="13"/>
      <c r="D15577" s="13"/>
      <c r="E15577" s="13"/>
      <c r="F15577" s="13"/>
    </row>
    <row r="15578" spans="1:6">
      <c r="A15578" s="112"/>
      <c r="B15578" s="12"/>
      <c r="C15578" s="13"/>
      <c r="D15578" s="13"/>
      <c r="E15578" s="13"/>
      <c r="F15578" s="13"/>
    </row>
    <row r="15579" spans="1:6">
      <c r="A15579" s="112"/>
      <c r="B15579" s="12"/>
      <c r="C15579" s="13"/>
      <c r="D15579" s="13"/>
      <c r="E15579" s="13"/>
      <c r="F15579" s="13"/>
    </row>
    <row r="15580" spans="1:6">
      <c r="A15580" s="112"/>
      <c r="B15580" s="12"/>
      <c r="C15580" s="13"/>
      <c r="D15580" s="13"/>
      <c r="E15580" s="13"/>
      <c r="F15580" s="13"/>
    </row>
    <row r="15581" spans="1:6">
      <c r="A15581" s="112"/>
      <c r="B15581" s="12"/>
      <c r="C15581" s="13"/>
      <c r="D15581" s="13"/>
      <c r="E15581" s="13"/>
      <c r="F15581" s="13"/>
    </row>
    <row r="15582" spans="1:6">
      <c r="A15582" s="112"/>
      <c r="B15582" s="12"/>
      <c r="C15582" s="13"/>
      <c r="D15582" s="13"/>
      <c r="E15582" s="13"/>
      <c r="F15582" s="13"/>
    </row>
    <row r="15583" spans="1:6">
      <c r="A15583" s="112"/>
      <c r="B15583" s="12"/>
      <c r="C15583" s="13"/>
      <c r="D15583" s="13"/>
      <c r="E15583" s="13"/>
      <c r="F15583" s="13"/>
    </row>
    <row r="15584" spans="1:6">
      <c r="A15584" s="112"/>
      <c r="B15584" s="12"/>
      <c r="C15584" s="13"/>
      <c r="D15584" s="13"/>
      <c r="E15584" s="13"/>
      <c r="F15584" s="13"/>
    </row>
    <row r="15585" spans="1:6">
      <c r="A15585" s="112"/>
      <c r="B15585" s="12"/>
      <c r="C15585" s="13"/>
      <c r="D15585" s="13"/>
      <c r="E15585" s="13"/>
      <c r="F15585" s="13"/>
    </row>
    <row r="15586" spans="1:6">
      <c r="A15586" s="112"/>
      <c r="B15586" s="12"/>
      <c r="C15586" s="13"/>
      <c r="D15586" s="13"/>
      <c r="E15586" s="13"/>
      <c r="F15586" s="13"/>
    </row>
    <row r="15587" spans="1:6">
      <c r="A15587" s="112"/>
      <c r="B15587" s="12"/>
      <c r="C15587" s="13"/>
      <c r="D15587" s="13"/>
      <c r="E15587" s="13"/>
      <c r="F15587" s="13"/>
    </row>
    <row r="15588" spans="1:6">
      <c r="A15588" s="112"/>
      <c r="B15588" s="12"/>
      <c r="C15588" s="13"/>
      <c r="D15588" s="13"/>
      <c r="E15588" s="13"/>
      <c r="F15588" s="13"/>
    </row>
    <row r="15589" spans="1:6">
      <c r="A15589" s="112"/>
      <c r="B15589" s="12"/>
      <c r="C15589" s="13"/>
      <c r="D15589" s="13"/>
      <c r="E15589" s="13"/>
      <c r="F15589" s="13"/>
    </row>
    <row r="15590" spans="1:6">
      <c r="A15590" s="112"/>
      <c r="B15590" s="12"/>
      <c r="C15590" s="13"/>
      <c r="D15590" s="13"/>
      <c r="E15590" s="13"/>
      <c r="F15590" s="13"/>
    </row>
    <row r="15591" spans="1:6">
      <c r="A15591" s="112"/>
      <c r="B15591" s="12"/>
      <c r="C15591" s="13"/>
      <c r="D15591" s="13"/>
      <c r="E15591" s="13"/>
      <c r="F15591" s="13"/>
    </row>
    <row r="15592" spans="1:6">
      <c r="A15592" s="112"/>
      <c r="B15592" s="12"/>
      <c r="C15592" s="13"/>
      <c r="D15592" s="13"/>
      <c r="E15592" s="13"/>
      <c r="F15592" s="13"/>
    </row>
    <row r="15593" spans="1:6">
      <c r="A15593" s="112"/>
      <c r="B15593" s="12"/>
      <c r="C15593" s="13"/>
      <c r="D15593" s="13"/>
      <c r="E15593" s="13"/>
      <c r="F15593" s="13"/>
    </row>
    <row r="15594" spans="1:6">
      <c r="A15594" s="112"/>
      <c r="B15594" s="12"/>
      <c r="C15594" s="13"/>
      <c r="D15594" s="13"/>
      <c r="E15594" s="13"/>
      <c r="F15594" s="13"/>
    </row>
    <row r="15595" spans="1:6">
      <c r="A15595" s="112"/>
      <c r="B15595" s="12"/>
      <c r="C15595" s="13"/>
      <c r="D15595" s="13"/>
      <c r="E15595" s="13"/>
      <c r="F15595" s="13"/>
    </row>
    <row r="15596" spans="1:6">
      <c r="A15596" s="112"/>
      <c r="B15596" s="12"/>
      <c r="C15596" s="13"/>
      <c r="D15596" s="13"/>
      <c r="E15596" s="13"/>
      <c r="F15596" s="13"/>
    </row>
    <row r="15597" spans="1:6">
      <c r="A15597" s="112"/>
      <c r="B15597" s="12"/>
      <c r="C15597" s="13"/>
      <c r="D15597" s="13"/>
      <c r="E15597" s="13"/>
      <c r="F15597" s="13"/>
    </row>
    <row r="15598" spans="1:6">
      <c r="A15598" s="112"/>
      <c r="B15598" s="12"/>
      <c r="C15598" s="13"/>
      <c r="D15598" s="13"/>
      <c r="E15598" s="13"/>
      <c r="F15598" s="13"/>
    </row>
    <row r="15599" spans="1:6">
      <c r="A15599" s="112"/>
      <c r="B15599" s="12"/>
      <c r="C15599" s="13"/>
      <c r="D15599" s="13"/>
      <c r="E15599" s="13"/>
      <c r="F15599" s="13"/>
    </row>
    <row r="15600" spans="1:6">
      <c r="A15600" s="112"/>
      <c r="B15600" s="12"/>
      <c r="C15600" s="13"/>
      <c r="D15600" s="13"/>
      <c r="E15600" s="13"/>
      <c r="F15600" s="13"/>
    </row>
    <row r="15601" spans="1:6">
      <c r="A15601" s="112"/>
      <c r="B15601" s="12"/>
      <c r="C15601" s="13"/>
      <c r="D15601" s="13"/>
      <c r="E15601" s="13"/>
      <c r="F15601" s="13"/>
    </row>
    <row r="15602" spans="1:6">
      <c r="A15602" s="112"/>
      <c r="B15602" s="12"/>
      <c r="C15602" s="13"/>
      <c r="D15602" s="13"/>
      <c r="E15602" s="13"/>
      <c r="F15602" s="13"/>
    </row>
    <row r="15603" spans="1:6">
      <c r="A15603" s="112"/>
      <c r="B15603" s="12"/>
      <c r="C15603" s="13"/>
      <c r="D15603" s="13"/>
      <c r="E15603" s="13"/>
      <c r="F15603" s="13"/>
    </row>
    <row r="15604" spans="1:6">
      <c r="A15604" s="112"/>
      <c r="B15604" s="12"/>
      <c r="C15604" s="13"/>
      <c r="D15604" s="13"/>
      <c r="E15604" s="13"/>
      <c r="F15604" s="13"/>
    </row>
    <row r="15605" spans="1:6">
      <c r="A15605" s="112"/>
      <c r="B15605" s="12"/>
      <c r="C15605" s="13"/>
      <c r="D15605" s="13"/>
      <c r="E15605" s="13"/>
      <c r="F15605" s="13"/>
    </row>
    <row r="15606" spans="1:6">
      <c r="A15606" s="112"/>
      <c r="B15606" s="12"/>
      <c r="C15606" s="13"/>
      <c r="D15606" s="13"/>
      <c r="E15606" s="13"/>
      <c r="F15606" s="13"/>
    </row>
    <row r="15607" spans="1:6">
      <c r="A15607" s="112"/>
      <c r="B15607" s="12"/>
      <c r="C15607" s="13"/>
      <c r="D15607" s="13"/>
      <c r="E15607" s="13"/>
      <c r="F15607" s="13"/>
    </row>
    <row r="15608" spans="1:6">
      <c r="A15608" s="112"/>
      <c r="B15608" s="12"/>
      <c r="C15608" s="13"/>
      <c r="D15608" s="13"/>
      <c r="E15608" s="13"/>
      <c r="F15608" s="13"/>
    </row>
    <row r="15609" spans="1:6">
      <c r="A15609" s="112"/>
      <c r="B15609" s="12"/>
      <c r="C15609" s="13"/>
      <c r="D15609" s="13"/>
      <c r="E15609" s="13"/>
      <c r="F15609" s="13"/>
    </row>
    <row r="15610" spans="1:6">
      <c r="A15610" s="112"/>
      <c r="B15610" s="12"/>
      <c r="C15610" s="13"/>
      <c r="D15610" s="13"/>
      <c r="E15610" s="13"/>
      <c r="F15610" s="13"/>
    </row>
    <row r="15611" spans="1:6">
      <c r="A15611" s="112"/>
      <c r="B15611" s="12"/>
      <c r="C15611" s="13"/>
      <c r="D15611" s="13"/>
      <c r="E15611" s="13"/>
      <c r="F15611" s="13"/>
    </row>
    <row r="15612" spans="1:6">
      <c r="A15612" s="112"/>
      <c r="B15612" s="12"/>
      <c r="C15612" s="13"/>
      <c r="D15612" s="13"/>
      <c r="E15612" s="13"/>
      <c r="F15612" s="13"/>
    </row>
    <row r="15613" spans="1:6">
      <c r="A15613" s="112"/>
      <c r="B15613" s="12"/>
      <c r="C15613" s="13"/>
      <c r="D15613" s="13"/>
      <c r="E15613" s="13"/>
      <c r="F15613" s="13"/>
    </row>
    <row r="15614" spans="1:6">
      <c r="A15614" s="112"/>
      <c r="B15614" s="12"/>
      <c r="C15614" s="13"/>
      <c r="D15614" s="13"/>
      <c r="E15614" s="13"/>
      <c r="F15614" s="13"/>
    </row>
    <row r="15615" spans="1:6">
      <c r="A15615" s="112"/>
      <c r="B15615" s="12"/>
      <c r="C15615" s="13"/>
      <c r="D15615" s="13"/>
      <c r="E15615" s="13"/>
      <c r="F15615" s="13"/>
    </row>
    <row r="15616" spans="1:6">
      <c r="A15616" s="112"/>
      <c r="B15616" s="12"/>
      <c r="C15616" s="13"/>
      <c r="D15616" s="13"/>
      <c r="E15616" s="13"/>
      <c r="F15616" s="13"/>
    </row>
    <row r="15617" spans="1:6">
      <c r="A15617" s="112"/>
      <c r="B15617" s="12"/>
      <c r="C15617" s="13"/>
      <c r="D15617" s="13"/>
      <c r="E15617" s="13"/>
      <c r="F15617" s="13"/>
    </row>
    <row r="15618" spans="1:6">
      <c r="A15618" s="112"/>
      <c r="B15618" s="12"/>
      <c r="C15618" s="13"/>
      <c r="D15618" s="13"/>
      <c r="E15618" s="13"/>
      <c r="F15618" s="13"/>
    </row>
    <row r="15619" spans="1:6">
      <c r="A15619" s="112"/>
      <c r="B15619" s="12"/>
      <c r="C15619" s="13"/>
      <c r="D15619" s="13"/>
      <c r="E15619" s="13"/>
      <c r="F15619" s="13"/>
    </row>
    <row r="15620" spans="1:6">
      <c r="A15620" s="112"/>
      <c r="B15620" s="12"/>
      <c r="C15620" s="13"/>
      <c r="D15620" s="13"/>
      <c r="E15620" s="13"/>
      <c r="F15620" s="13"/>
    </row>
    <row r="15621" spans="1:6">
      <c r="A15621" s="112"/>
      <c r="B15621" s="12"/>
      <c r="C15621" s="13"/>
      <c r="D15621" s="13"/>
      <c r="E15621" s="13"/>
      <c r="F15621" s="13"/>
    </row>
    <row r="15622" spans="1:6">
      <c r="A15622" s="112"/>
      <c r="B15622" s="12"/>
      <c r="C15622" s="13"/>
      <c r="D15622" s="13"/>
      <c r="E15622" s="13"/>
      <c r="F15622" s="13"/>
    </row>
    <row r="15623" spans="1:6">
      <c r="A15623" s="112"/>
      <c r="B15623" s="12"/>
      <c r="C15623" s="13"/>
      <c r="D15623" s="13"/>
      <c r="E15623" s="13"/>
      <c r="F15623" s="13"/>
    </row>
    <row r="15624" spans="1:6">
      <c r="A15624" s="112"/>
      <c r="B15624" s="12"/>
      <c r="C15624" s="13"/>
      <c r="D15624" s="13"/>
      <c r="E15624" s="13"/>
      <c r="F15624" s="13"/>
    </row>
    <row r="15625" spans="1:6">
      <c r="A15625" s="112"/>
      <c r="B15625" s="12"/>
      <c r="C15625" s="13"/>
      <c r="D15625" s="13"/>
      <c r="E15625" s="13"/>
      <c r="F15625" s="13"/>
    </row>
    <row r="15626" spans="1:6">
      <c r="A15626" s="112"/>
      <c r="B15626" s="12"/>
      <c r="C15626" s="13"/>
      <c r="D15626" s="13"/>
      <c r="E15626" s="13"/>
      <c r="F15626" s="13"/>
    </row>
    <row r="15627" spans="1:6">
      <c r="A15627" s="112"/>
      <c r="B15627" s="12"/>
      <c r="C15627" s="13"/>
      <c r="D15627" s="13"/>
      <c r="E15627" s="13"/>
      <c r="F15627" s="13"/>
    </row>
    <row r="15628" spans="1:6">
      <c r="A15628" s="112"/>
      <c r="B15628" s="12"/>
      <c r="C15628" s="13"/>
      <c r="D15628" s="13"/>
      <c r="E15628" s="13"/>
      <c r="F15628" s="13"/>
    </row>
    <row r="15629" spans="1:6">
      <c r="A15629" s="112"/>
      <c r="B15629" s="12"/>
      <c r="C15629" s="13"/>
      <c r="D15629" s="13"/>
      <c r="E15629" s="13"/>
      <c r="F15629" s="13"/>
    </row>
    <row r="15630" spans="1:6">
      <c r="A15630" s="112"/>
      <c r="B15630" s="12"/>
      <c r="C15630" s="13"/>
      <c r="D15630" s="13"/>
      <c r="E15630" s="13"/>
      <c r="F15630" s="13"/>
    </row>
    <row r="15631" spans="1:6">
      <c r="A15631" s="112"/>
      <c r="B15631" s="12"/>
      <c r="C15631" s="13"/>
      <c r="D15631" s="13"/>
      <c r="E15631" s="13"/>
      <c r="F15631" s="13"/>
    </row>
    <row r="15632" spans="1:6">
      <c r="A15632" s="112"/>
      <c r="B15632" s="12"/>
      <c r="C15632" s="13"/>
      <c r="D15632" s="13"/>
      <c r="E15632" s="13"/>
      <c r="F15632" s="13"/>
    </row>
    <row r="15633" spans="1:6">
      <c r="A15633" s="112"/>
      <c r="B15633" s="12"/>
      <c r="C15633" s="13"/>
      <c r="D15633" s="13"/>
      <c r="E15633" s="13"/>
      <c r="F15633" s="13"/>
    </row>
    <row r="15634" spans="1:6">
      <c r="A15634" s="112"/>
      <c r="B15634" s="12"/>
      <c r="C15634" s="13"/>
      <c r="D15634" s="13"/>
      <c r="E15634" s="13"/>
      <c r="F15634" s="13"/>
    </row>
    <row r="15635" spans="1:6">
      <c r="A15635" s="112"/>
      <c r="B15635" s="12"/>
      <c r="C15635" s="13"/>
      <c r="D15635" s="13"/>
      <c r="E15635" s="13"/>
      <c r="F15635" s="13"/>
    </row>
    <row r="15636" spans="1:6">
      <c r="A15636" s="112"/>
      <c r="B15636" s="12"/>
      <c r="C15636" s="13"/>
      <c r="D15636" s="13"/>
      <c r="E15636" s="13"/>
      <c r="F15636" s="13"/>
    </row>
    <row r="15637" spans="1:6">
      <c r="A15637" s="112"/>
      <c r="B15637" s="12"/>
      <c r="C15637" s="13"/>
      <c r="D15637" s="13"/>
      <c r="E15637" s="13"/>
      <c r="F15637" s="13"/>
    </row>
    <row r="15638" spans="1:6">
      <c r="A15638" s="112"/>
      <c r="B15638" s="12"/>
      <c r="C15638" s="13"/>
      <c r="D15638" s="13"/>
      <c r="E15638" s="13"/>
      <c r="F15638" s="13"/>
    </row>
    <row r="15639" spans="1:6">
      <c r="A15639" s="112"/>
      <c r="B15639" s="12"/>
      <c r="C15639" s="13"/>
      <c r="D15639" s="13"/>
      <c r="E15639" s="13"/>
      <c r="F15639" s="13"/>
    </row>
    <row r="15640" spans="1:6">
      <c r="A15640" s="112"/>
      <c r="B15640" s="12"/>
      <c r="C15640" s="13"/>
      <c r="D15640" s="13"/>
      <c r="E15640" s="13"/>
      <c r="F15640" s="13"/>
    </row>
    <row r="15641" spans="1:6">
      <c r="A15641" s="112"/>
      <c r="B15641" s="12"/>
      <c r="C15641" s="13"/>
      <c r="D15641" s="13"/>
      <c r="E15641" s="13"/>
      <c r="F15641" s="13"/>
    </row>
    <row r="15642" spans="1:6">
      <c r="A15642" s="112"/>
      <c r="B15642" s="12"/>
      <c r="C15642" s="13"/>
      <c r="D15642" s="13"/>
      <c r="E15642" s="13"/>
      <c r="F15642" s="13"/>
    </row>
    <row r="15643" spans="1:6">
      <c r="A15643" s="112"/>
      <c r="B15643" s="12"/>
      <c r="C15643" s="13"/>
      <c r="D15643" s="13"/>
      <c r="E15643" s="13"/>
      <c r="F15643" s="13"/>
    </row>
    <row r="15644" spans="1:6">
      <c r="A15644" s="112"/>
      <c r="B15644" s="12"/>
      <c r="C15644" s="13"/>
      <c r="D15644" s="13"/>
      <c r="E15644" s="13"/>
      <c r="F15644" s="13"/>
    </row>
    <row r="15645" spans="1:6">
      <c r="A15645" s="112"/>
      <c r="B15645" s="12"/>
      <c r="C15645" s="13"/>
      <c r="D15645" s="13"/>
      <c r="E15645" s="13"/>
      <c r="F15645" s="13"/>
    </row>
    <row r="15646" spans="1:6">
      <c r="A15646" s="112"/>
      <c r="B15646" s="12"/>
      <c r="C15646" s="13"/>
      <c r="D15646" s="13"/>
      <c r="E15646" s="13"/>
      <c r="F15646" s="13"/>
    </row>
    <row r="15647" spans="1:6">
      <c r="A15647" s="112"/>
      <c r="B15647" s="12"/>
      <c r="C15647" s="13"/>
      <c r="D15647" s="13"/>
      <c r="E15647" s="13"/>
      <c r="F15647" s="13"/>
    </row>
    <row r="15648" spans="1:6">
      <c r="A15648" s="112"/>
      <c r="B15648" s="12"/>
      <c r="C15648" s="13"/>
      <c r="D15648" s="13"/>
      <c r="E15648" s="13"/>
      <c r="F15648" s="13"/>
    </row>
    <row r="15649" spans="1:6">
      <c r="A15649" s="112"/>
      <c r="B15649" s="12"/>
      <c r="C15649" s="13"/>
      <c r="D15649" s="13"/>
      <c r="E15649" s="13"/>
      <c r="F15649" s="13"/>
    </row>
    <row r="15650" spans="1:6">
      <c r="A15650" s="112"/>
      <c r="B15650" s="12"/>
      <c r="C15650" s="13"/>
      <c r="D15650" s="13"/>
      <c r="E15650" s="13"/>
      <c r="F15650" s="13"/>
    </row>
    <row r="15651" spans="1:6">
      <c r="A15651" s="112"/>
      <c r="B15651" s="12"/>
      <c r="C15651" s="13"/>
      <c r="D15651" s="13"/>
      <c r="E15651" s="13"/>
      <c r="F15651" s="13"/>
    </row>
    <row r="15652" spans="1:6">
      <c r="A15652" s="112"/>
      <c r="B15652" s="12"/>
      <c r="C15652" s="13"/>
      <c r="D15652" s="13"/>
      <c r="E15652" s="13"/>
      <c r="F15652" s="13"/>
    </row>
    <row r="15653" spans="1:6">
      <c r="A15653" s="112"/>
      <c r="B15653" s="12"/>
      <c r="C15653" s="13"/>
      <c r="D15653" s="13"/>
      <c r="E15653" s="13"/>
      <c r="F15653" s="13"/>
    </row>
    <row r="15654" spans="1:6">
      <c r="A15654" s="112"/>
      <c r="B15654" s="12"/>
      <c r="C15654" s="13"/>
      <c r="D15654" s="13"/>
      <c r="E15654" s="13"/>
      <c r="F15654" s="13"/>
    </row>
    <row r="15655" spans="1:6">
      <c r="A15655" s="112"/>
      <c r="B15655" s="12"/>
      <c r="C15655" s="13"/>
      <c r="D15655" s="13"/>
      <c r="E15655" s="13"/>
      <c r="F15655" s="13"/>
    </row>
    <row r="15656" spans="1:6">
      <c r="A15656" s="112"/>
      <c r="B15656" s="12"/>
      <c r="C15656" s="13"/>
      <c r="D15656" s="13"/>
      <c r="E15656" s="13"/>
      <c r="F15656" s="13"/>
    </row>
    <row r="15657" spans="1:6">
      <c r="A15657" s="112"/>
      <c r="B15657" s="12"/>
      <c r="C15657" s="13"/>
      <c r="D15657" s="13"/>
      <c r="E15657" s="13"/>
      <c r="F15657" s="13"/>
    </row>
    <row r="15658" spans="1:6">
      <c r="A15658" s="112"/>
      <c r="B15658" s="12"/>
      <c r="C15658" s="13"/>
      <c r="D15658" s="13"/>
      <c r="E15658" s="13"/>
      <c r="F15658" s="13"/>
    </row>
    <row r="15659" spans="1:6">
      <c r="A15659" s="112"/>
      <c r="B15659" s="12"/>
      <c r="C15659" s="13"/>
      <c r="D15659" s="13"/>
      <c r="E15659" s="13"/>
      <c r="F15659" s="13"/>
    </row>
    <row r="15660" spans="1:6">
      <c r="A15660" s="112"/>
      <c r="B15660" s="12"/>
      <c r="C15660" s="13"/>
      <c r="D15660" s="13"/>
      <c r="E15660" s="13"/>
      <c r="F15660" s="13"/>
    </row>
    <row r="15661" spans="1:6">
      <c r="A15661" s="112"/>
      <c r="B15661" s="12"/>
      <c r="C15661" s="13"/>
      <c r="D15661" s="13"/>
      <c r="E15661" s="13"/>
      <c r="F15661" s="13"/>
    </row>
    <row r="15662" spans="1:6">
      <c r="A15662" s="112"/>
      <c r="B15662" s="12"/>
      <c r="C15662" s="13"/>
      <c r="D15662" s="13"/>
      <c r="E15662" s="13"/>
      <c r="F15662" s="13"/>
    </row>
    <row r="15663" spans="1:6">
      <c r="A15663" s="112"/>
      <c r="B15663" s="12"/>
      <c r="C15663" s="13"/>
      <c r="D15663" s="13"/>
      <c r="E15663" s="13"/>
      <c r="F15663" s="13"/>
    </row>
    <row r="15664" spans="1:6">
      <c r="A15664" s="112"/>
      <c r="B15664" s="12"/>
      <c r="C15664" s="13"/>
      <c r="D15664" s="13"/>
      <c r="E15664" s="13"/>
      <c r="F15664" s="13"/>
    </row>
    <row r="15665" spans="1:6">
      <c r="A15665" s="112"/>
      <c r="B15665" s="12"/>
      <c r="C15665" s="13"/>
      <c r="D15665" s="13"/>
      <c r="E15665" s="13"/>
      <c r="F15665" s="13"/>
    </row>
    <row r="15666" spans="1:6">
      <c r="A15666" s="112"/>
      <c r="B15666" s="12"/>
      <c r="C15666" s="13"/>
      <c r="D15666" s="13"/>
      <c r="E15666" s="13"/>
      <c r="F15666" s="13"/>
    </row>
    <row r="15667" spans="1:6">
      <c r="A15667" s="112"/>
      <c r="B15667" s="12"/>
      <c r="C15667" s="13"/>
      <c r="D15667" s="13"/>
      <c r="E15667" s="13"/>
      <c r="F15667" s="13"/>
    </row>
    <row r="15668" spans="1:6">
      <c r="A15668" s="112"/>
      <c r="B15668" s="12"/>
      <c r="C15668" s="13"/>
      <c r="D15668" s="13"/>
      <c r="E15668" s="13"/>
      <c r="F15668" s="13"/>
    </row>
    <row r="15669" spans="1:6">
      <c r="A15669" s="112"/>
      <c r="B15669" s="12"/>
      <c r="C15669" s="13"/>
      <c r="D15669" s="13"/>
      <c r="E15669" s="13"/>
      <c r="F15669" s="13"/>
    </row>
    <row r="15670" spans="1:6">
      <c r="A15670" s="112"/>
      <c r="B15670" s="12"/>
      <c r="C15670" s="13"/>
      <c r="D15670" s="13"/>
      <c r="E15670" s="13"/>
      <c r="F15670" s="13"/>
    </row>
    <row r="15671" spans="1:6">
      <c r="A15671" s="112"/>
      <c r="B15671" s="12"/>
      <c r="C15671" s="13"/>
      <c r="D15671" s="13"/>
      <c r="E15671" s="13"/>
      <c r="F15671" s="13"/>
    </row>
    <row r="15672" spans="1:6">
      <c r="A15672" s="112"/>
      <c r="B15672" s="12"/>
      <c r="C15672" s="13"/>
      <c r="D15672" s="13"/>
      <c r="E15672" s="13"/>
      <c r="F15672" s="13"/>
    </row>
    <row r="15673" spans="1:6">
      <c r="A15673" s="112"/>
      <c r="B15673" s="12"/>
      <c r="C15673" s="13"/>
      <c r="D15673" s="13"/>
      <c r="E15673" s="13"/>
      <c r="F15673" s="13"/>
    </row>
    <row r="15674" spans="1:6">
      <c r="A15674" s="112"/>
      <c r="B15674" s="12"/>
      <c r="C15674" s="13"/>
      <c r="D15674" s="13"/>
      <c r="E15674" s="13"/>
      <c r="F15674" s="13"/>
    </row>
    <row r="15675" spans="1:6">
      <c r="A15675" s="112"/>
      <c r="B15675" s="12"/>
      <c r="C15675" s="13"/>
      <c r="D15675" s="13"/>
      <c r="E15675" s="13"/>
      <c r="F15675" s="13"/>
    </row>
    <row r="15676" spans="1:6">
      <c r="A15676" s="112"/>
      <c r="B15676" s="12"/>
      <c r="C15676" s="13"/>
      <c r="D15676" s="13"/>
      <c r="E15676" s="13"/>
      <c r="F15676" s="13"/>
    </row>
    <row r="15677" spans="1:6">
      <c r="A15677" s="112"/>
      <c r="B15677" s="12"/>
      <c r="C15677" s="13"/>
      <c r="D15677" s="13"/>
      <c r="E15677" s="13"/>
      <c r="F15677" s="13"/>
    </row>
    <row r="15678" spans="1:6">
      <c r="A15678" s="112"/>
      <c r="B15678" s="12"/>
      <c r="C15678" s="13"/>
      <c r="D15678" s="13"/>
      <c r="E15678" s="13"/>
      <c r="F15678" s="13"/>
    </row>
    <row r="15679" spans="1:6">
      <c r="A15679" s="112"/>
      <c r="B15679" s="12"/>
      <c r="C15679" s="13"/>
      <c r="D15679" s="13"/>
      <c r="E15679" s="13"/>
      <c r="F15679" s="13"/>
    </row>
    <row r="15680" spans="1:6">
      <c r="A15680" s="112"/>
      <c r="B15680" s="12"/>
      <c r="C15680" s="13"/>
      <c r="D15680" s="13"/>
      <c r="E15680" s="13"/>
      <c r="F15680" s="13"/>
    </row>
    <row r="15681" spans="1:6">
      <c r="A15681" s="112"/>
      <c r="B15681" s="12"/>
      <c r="C15681" s="13"/>
      <c r="D15681" s="13"/>
      <c r="E15681" s="13"/>
      <c r="F15681" s="13"/>
    </row>
    <row r="15682" spans="1:6">
      <c r="A15682" s="112"/>
      <c r="B15682" s="12"/>
      <c r="C15682" s="13"/>
      <c r="D15682" s="13"/>
      <c r="E15682" s="13"/>
      <c r="F15682" s="13"/>
    </row>
    <row r="15683" spans="1:6">
      <c r="A15683" s="112"/>
      <c r="B15683" s="12"/>
      <c r="C15683" s="13"/>
      <c r="D15683" s="13"/>
      <c r="E15683" s="13"/>
      <c r="F15683" s="13"/>
    </row>
    <row r="15684" spans="1:6">
      <c r="A15684" s="112"/>
      <c r="B15684" s="12"/>
      <c r="C15684" s="13"/>
      <c r="D15684" s="13"/>
      <c r="E15684" s="13"/>
      <c r="F15684" s="13"/>
    </row>
    <row r="15685" spans="1:6">
      <c r="A15685" s="112"/>
      <c r="B15685" s="12"/>
      <c r="C15685" s="13"/>
      <c r="D15685" s="13"/>
      <c r="E15685" s="13"/>
      <c r="F15685" s="13"/>
    </row>
    <row r="15686" spans="1:6">
      <c r="A15686" s="112"/>
      <c r="B15686" s="12"/>
      <c r="C15686" s="13"/>
      <c r="D15686" s="13"/>
      <c r="E15686" s="13"/>
      <c r="F15686" s="13"/>
    </row>
    <row r="15687" spans="1:6">
      <c r="A15687" s="112"/>
      <c r="B15687" s="12"/>
      <c r="C15687" s="13"/>
      <c r="D15687" s="13"/>
      <c r="E15687" s="13"/>
      <c r="F15687" s="13"/>
    </row>
    <row r="15688" spans="1:6">
      <c r="A15688" s="112"/>
      <c r="B15688" s="12"/>
      <c r="C15688" s="13"/>
      <c r="D15688" s="13"/>
      <c r="E15688" s="13"/>
      <c r="F15688" s="13"/>
    </row>
    <row r="15689" spans="1:6">
      <c r="A15689" s="112"/>
      <c r="B15689" s="12"/>
      <c r="C15689" s="13"/>
      <c r="D15689" s="13"/>
      <c r="E15689" s="13"/>
      <c r="F15689" s="13"/>
    </row>
    <row r="15690" spans="1:6">
      <c r="A15690" s="112"/>
      <c r="B15690" s="12"/>
      <c r="C15690" s="13"/>
      <c r="D15690" s="13"/>
      <c r="E15690" s="13"/>
      <c r="F15690" s="13"/>
    </row>
    <row r="15691" spans="1:6">
      <c r="A15691" s="112"/>
      <c r="B15691" s="12"/>
      <c r="C15691" s="13"/>
      <c r="D15691" s="13"/>
      <c r="E15691" s="13"/>
      <c r="F15691" s="13"/>
    </row>
    <row r="15692" spans="1:6">
      <c r="A15692" s="112"/>
      <c r="B15692" s="12"/>
      <c r="C15692" s="13"/>
      <c r="D15692" s="13"/>
      <c r="E15692" s="13"/>
      <c r="F15692" s="13"/>
    </row>
    <row r="15693" spans="1:6">
      <c r="A15693" s="112"/>
      <c r="B15693" s="12"/>
      <c r="C15693" s="13"/>
      <c r="D15693" s="13"/>
      <c r="E15693" s="13"/>
      <c r="F15693" s="13"/>
    </row>
    <row r="15694" spans="1:6">
      <c r="A15694" s="112"/>
      <c r="B15694" s="12"/>
      <c r="C15694" s="13"/>
      <c r="D15694" s="13"/>
      <c r="E15694" s="13"/>
      <c r="F15694" s="13"/>
    </row>
    <row r="15695" spans="1:6">
      <c r="A15695" s="112"/>
      <c r="B15695" s="12"/>
      <c r="C15695" s="13"/>
      <c r="D15695" s="13"/>
      <c r="E15695" s="13"/>
      <c r="F15695" s="13"/>
    </row>
    <row r="15696" spans="1:6">
      <c r="A15696" s="112"/>
      <c r="B15696" s="12"/>
      <c r="C15696" s="13"/>
      <c r="D15696" s="13"/>
      <c r="E15696" s="13"/>
      <c r="F15696" s="13"/>
    </row>
    <row r="15697" spans="1:6">
      <c r="A15697" s="112"/>
      <c r="B15697" s="12"/>
      <c r="C15697" s="13"/>
      <c r="D15697" s="13"/>
      <c r="E15697" s="13"/>
      <c r="F15697" s="13"/>
    </row>
    <row r="15698" spans="1:6">
      <c r="A15698" s="112"/>
      <c r="B15698" s="12"/>
      <c r="C15698" s="13"/>
      <c r="D15698" s="13"/>
      <c r="E15698" s="13"/>
      <c r="F15698" s="13"/>
    </row>
    <row r="15699" spans="1:6">
      <c r="A15699" s="112"/>
      <c r="B15699" s="12"/>
      <c r="C15699" s="13"/>
      <c r="D15699" s="13"/>
      <c r="E15699" s="13"/>
      <c r="F15699" s="13"/>
    </row>
    <row r="15700" spans="1:6">
      <c r="A15700" s="112"/>
      <c r="B15700" s="12"/>
      <c r="C15700" s="13"/>
      <c r="D15700" s="13"/>
      <c r="E15700" s="13"/>
      <c r="F15700" s="13"/>
    </row>
    <row r="15701" spans="1:6">
      <c r="A15701" s="112"/>
      <c r="B15701" s="12"/>
      <c r="C15701" s="13"/>
      <c r="D15701" s="13"/>
      <c r="E15701" s="13"/>
      <c r="F15701" s="13"/>
    </row>
    <row r="15702" spans="1:6">
      <c r="A15702" s="112"/>
      <c r="B15702" s="12"/>
      <c r="C15702" s="13"/>
      <c r="D15702" s="13"/>
      <c r="E15702" s="13"/>
      <c r="F15702" s="13"/>
    </row>
    <row r="15703" spans="1:6">
      <c r="A15703" s="112"/>
      <c r="B15703" s="12"/>
      <c r="C15703" s="13"/>
      <c r="D15703" s="13"/>
      <c r="E15703" s="13"/>
      <c r="F15703" s="13"/>
    </row>
    <row r="15704" spans="1:6">
      <c r="A15704" s="112"/>
      <c r="B15704" s="12"/>
      <c r="C15704" s="13"/>
      <c r="D15704" s="13"/>
      <c r="E15704" s="13"/>
      <c r="F15704" s="13"/>
    </row>
    <row r="15705" spans="1:6">
      <c r="A15705" s="112"/>
      <c r="B15705" s="12"/>
      <c r="C15705" s="13"/>
      <c r="D15705" s="13"/>
      <c r="E15705" s="13"/>
      <c r="F15705" s="13"/>
    </row>
    <row r="15706" spans="1:6">
      <c r="A15706" s="112"/>
      <c r="B15706" s="12"/>
      <c r="C15706" s="13"/>
      <c r="D15706" s="13"/>
      <c r="E15706" s="13"/>
      <c r="F15706" s="13"/>
    </row>
    <row r="15707" spans="1:6">
      <c r="A15707" s="112"/>
      <c r="B15707" s="12"/>
      <c r="C15707" s="13"/>
      <c r="D15707" s="13"/>
      <c r="E15707" s="13"/>
      <c r="F15707" s="13"/>
    </row>
    <row r="15708" spans="1:6">
      <c r="A15708" s="112"/>
      <c r="B15708" s="12"/>
      <c r="C15708" s="13"/>
      <c r="D15708" s="13"/>
      <c r="E15708" s="13"/>
      <c r="F15708" s="13"/>
    </row>
    <row r="15709" spans="1:6">
      <c r="A15709" s="112"/>
      <c r="B15709" s="12"/>
      <c r="C15709" s="13"/>
      <c r="D15709" s="13"/>
      <c r="E15709" s="13"/>
      <c r="F15709" s="13"/>
    </row>
    <row r="15710" spans="1:6">
      <c r="A15710" s="112"/>
      <c r="B15710" s="12"/>
      <c r="C15710" s="13"/>
      <c r="D15710" s="13"/>
      <c r="E15710" s="13"/>
      <c r="F15710" s="13"/>
    </row>
    <row r="15711" spans="1:6">
      <c r="A15711" s="112"/>
      <c r="B15711" s="12"/>
      <c r="C15711" s="13"/>
      <c r="D15711" s="13"/>
      <c r="E15711" s="13"/>
      <c r="F15711" s="13"/>
    </row>
    <row r="15712" spans="1:6">
      <c r="A15712" s="112"/>
      <c r="B15712" s="12"/>
      <c r="C15712" s="13"/>
      <c r="D15712" s="13"/>
      <c r="E15712" s="13"/>
      <c r="F15712" s="13"/>
    </row>
    <row r="15713" spans="1:6">
      <c r="A15713" s="112"/>
      <c r="B15713" s="12"/>
      <c r="C15713" s="13"/>
      <c r="D15713" s="13"/>
      <c r="E15713" s="13"/>
      <c r="F15713" s="13"/>
    </row>
    <row r="15714" spans="1:6">
      <c r="A15714" s="112"/>
      <c r="B15714" s="12"/>
      <c r="C15714" s="13"/>
      <c r="D15714" s="13"/>
      <c r="E15714" s="13"/>
      <c r="F15714" s="13"/>
    </row>
    <row r="15715" spans="1:6">
      <c r="A15715" s="112"/>
      <c r="B15715" s="12"/>
      <c r="C15715" s="13"/>
      <c r="D15715" s="13"/>
      <c r="E15715" s="13"/>
      <c r="F15715" s="13"/>
    </row>
    <row r="15716" spans="1:6">
      <c r="A15716" s="112"/>
      <c r="B15716" s="12"/>
      <c r="C15716" s="13"/>
      <c r="D15716" s="13"/>
      <c r="E15716" s="13"/>
      <c r="F15716" s="13"/>
    </row>
    <row r="15717" spans="1:6">
      <c r="A15717" s="112"/>
      <c r="B15717" s="12"/>
      <c r="C15717" s="13"/>
      <c r="D15717" s="13"/>
      <c r="E15717" s="13"/>
      <c r="F15717" s="13"/>
    </row>
    <row r="15718" spans="1:6">
      <c r="A15718" s="112"/>
      <c r="B15718" s="12"/>
      <c r="C15718" s="13"/>
      <c r="D15718" s="13"/>
      <c r="E15718" s="13"/>
      <c r="F15718" s="13"/>
    </row>
    <row r="15719" spans="1:6">
      <c r="A15719" s="112"/>
      <c r="B15719" s="12"/>
      <c r="C15719" s="13"/>
      <c r="D15719" s="13"/>
      <c r="E15719" s="13"/>
      <c r="F15719" s="13"/>
    </row>
    <row r="15720" spans="1:6">
      <c r="A15720" s="112"/>
      <c r="B15720" s="12"/>
      <c r="C15720" s="13"/>
      <c r="D15720" s="13"/>
      <c r="E15720" s="13"/>
      <c r="F15720" s="13"/>
    </row>
    <row r="15721" spans="1:6">
      <c r="A15721" s="112"/>
      <c r="B15721" s="12"/>
      <c r="C15721" s="13"/>
      <c r="D15721" s="13"/>
      <c r="E15721" s="13"/>
      <c r="F15721" s="13"/>
    </row>
    <row r="15722" spans="1:6">
      <c r="A15722" s="112"/>
      <c r="B15722" s="12"/>
      <c r="C15722" s="13"/>
      <c r="D15722" s="13"/>
      <c r="E15722" s="13"/>
      <c r="F15722" s="13"/>
    </row>
    <row r="15723" spans="1:6">
      <c r="A15723" s="112"/>
      <c r="B15723" s="12"/>
      <c r="C15723" s="13"/>
      <c r="D15723" s="13"/>
      <c r="E15723" s="13"/>
      <c r="F15723" s="13"/>
    </row>
    <row r="15724" spans="1:6">
      <c r="A15724" s="112"/>
      <c r="B15724" s="12"/>
      <c r="C15724" s="13"/>
      <c r="D15724" s="13"/>
      <c r="E15724" s="13"/>
      <c r="F15724" s="13"/>
    </row>
    <row r="15725" spans="1:6">
      <c r="A15725" s="112"/>
      <c r="B15725" s="12"/>
      <c r="C15725" s="13"/>
      <c r="D15725" s="13"/>
      <c r="E15725" s="13"/>
      <c r="F15725" s="13"/>
    </row>
    <row r="15726" spans="1:6">
      <c r="A15726" s="112"/>
      <c r="B15726" s="12"/>
      <c r="C15726" s="13"/>
      <c r="D15726" s="13"/>
      <c r="E15726" s="13"/>
      <c r="F15726" s="13"/>
    </row>
    <row r="15727" spans="1:6">
      <c r="A15727" s="112"/>
      <c r="B15727" s="12"/>
      <c r="C15727" s="13"/>
      <c r="D15727" s="13"/>
      <c r="E15727" s="13"/>
      <c r="F15727" s="13"/>
    </row>
    <row r="15728" spans="1:6">
      <c r="A15728" s="112"/>
      <c r="B15728" s="12"/>
      <c r="C15728" s="13"/>
      <c r="D15728" s="13"/>
      <c r="E15728" s="13"/>
      <c r="F15728" s="13"/>
    </row>
    <row r="15729" spans="1:6">
      <c r="A15729" s="112"/>
      <c r="B15729" s="12"/>
      <c r="C15729" s="13"/>
      <c r="D15729" s="13"/>
      <c r="E15729" s="13"/>
      <c r="F15729" s="13"/>
    </row>
    <row r="15730" spans="1:6">
      <c r="A15730" s="112"/>
      <c r="B15730" s="12"/>
      <c r="C15730" s="13"/>
      <c r="D15730" s="13"/>
      <c r="E15730" s="13"/>
      <c r="F15730" s="13"/>
    </row>
    <row r="15731" spans="1:6">
      <c r="A15731" s="112"/>
      <c r="B15731" s="12"/>
      <c r="C15731" s="13"/>
      <c r="D15731" s="13"/>
      <c r="E15731" s="13"/>
      <c r="F15731" s="13"/>
    </row>
    <row r="15732" spans="1:6">
      <c r="A15732" s="112"/>
      <c r="B15732" s="12"/>
      <c r="C15732" s="13"/>
      <c r="D15732" s="13"/>
      <c r="E15732" s="13"/>
      <c r="F15732" s="13"/>
    </row>
    <row r="15733" spans="1:6">
      <c r="A15733" s="112"/>
      <c r="B15733" s="12"/>
      <c r="C15733" s="13"/>
      <c r="D15733" s="13"/>
      <c r="E15733" s="13"/>
      <c r="F15733" s="13"/>
    </row>
    <row r="15734" spans="1:6">
      <c r="A15734" s="112"/>
      <c r="B15734" s="12"/>
      <c r="C15734" s="13"/>
      <c r="D15734" s="13"/>
      <c r="E15734" s="13"/>
      <c r="F15734" s="13"/>
    </row>
    <row r="15735" spans="1:6">
      <c r="A15735" s="112"/>
      <c r="B15735" s="12"/>
      <c r="C15735" s="13"/>
      <c r="D15735" s="13"/>
      <c r="E15735" s="13"/>
      <c r="F15735" s="13"/>
    </row>
    <row r="15736" spans="1:6">
      <c r="A15736" s="112"/>
      <c r="B15736" s="12"/>
      <c r="C15736" s="13"/>
      <c r="D15736" s="13"/>
      <c r="E15736" s="13"/>
      <c r="F15736" s="13"/>
    </row>
    <row r="15737" spans="1:6">
      <c r="A15737" s="112"/>
      <c r="B15737" s="12"/>
      <c r="C15737" s="13"/>
      <c r="D15737" s="13"/>
      <c r="E15737" s="13"/>
      <c r="F15737" s="13"/>
    </row>
    <row r="15738" spans="1:6">
      <c r="A15738" s="112"/>
      <c r="B15738" s="12"/>
      <c r="C15738" s="13"/>
      <c r="D15738" s="13"/>
      <c r="E15738" s="13"/>
      <c r="F15738" s="13"/>
    </row>
    <row r="15739" spans="1:6">
      <c r="A15739" s="112"/>
      <c r="B15739" s="12"/>
      <c r="C15739" s="13"/>
      <c r="D15739" s="13"/>
      <c r="E15739" s="13"/>
      <c r="F15739" s="13"/>
    </row>
    <row r="15740" spans="1:6">
      <c r="A15740" s="112"/>
      <c r="B15740" s="12"/>
      <c r="C15740" s="13"/>
      <c r="D15740" s="13"/>
      <c r="E15740" s="13"/>
      <c r="F15740" s="13"/>
    </row>
    <row r="15741" spans="1:6">
      <c r="A15741" s="112"/>
      <c r="B15741" s="12"/>
      <c r="C15741" s="13"/>
      <c r="D15741" s="13"/>
      <c r="E15741" s="13"/>
      <c r="F15741" s="13"/>
    </row>
    <row r="15742" spans="1:6">
      <c r="A15742" s="112"/>
      <c r="B15742" s="12"/>
      <c r="C15742" s="13"/>
      <c r="D15742" s="13"/>
      <c r="E15742" s="13"/>
      <c r="F15742" s="13"/>
    </row>
    <row r="15743" spans="1:6">
      <c r="A15743" s="112"/>
      <c r="B15743" s="12"/>
      <c r="C15743" s="13"/>
      <c r="D15743" s="13"/>
      <c r="E15743" s="13"/>
      <c r="F15743" s="13"/>
    </row>
    <row r="15744" spans="1:6">
      <c r="A15744" s="112"/>
      <c r="B15744" s="12"/>
      <c r="C15744" s="13"/>
      <c r="D15744" s="13"/>
      <c r="E15744" s="13"/>
      <c r="F15744" s="13"/>
    </row>
    <row r="15745" spans="1:6">
      <c r="A15745" s="112"/>
      <c r="B15745" s="12"/>
      <c r="C15745" s="13"/>
      <c r="D15745" s="13"/>
      <c r="E15745" s="13"/>
      <c r="F15745" s="13"/>
    </row>
    <row r="15746" spans="1:6">
      <c r="A15746" s="112"/>
      <c r="B15746" s="12"/>
      <c r="C15746" s="13"/>
      <c r="D15746" s="13"/>
      <c r="E15746" s="13"/>
      <c r="F15746" s="13"/>
    </row>
    <row r="15747" spans="1:6">
      <c r="A15747" s="112"/>
      <c r="B15747" s="12"/>
      <c r="C15747" s="13"/>
      <c r="D15747" s="13"/>
      <c r="E15747" s="13"/>
      <c r="F15747" s="13"/>
    </row>
    <row r="15748" spans="1:6">
      <c r="A15748" s="112"/>
      <c r="B15748" s="12"/>
      <c r="C15748" s="13"/>
      <c r="D15748" s="13"/>
      <c r="E15748" s="13"/>
      <c r="F15748" s="13"/>
    </row>
    <row r="15749" spans="1:6">
      <c r="A15749" s="112"/>
      <c r="B15749" s="12"/>
      <c r="C15749" s="13"/>
      <c r="D15749" s="13"/>
      <c r="E15749" s="13"/>
      <c r="F15749" s="13"/>
    </row>
    <row r="15750" spans="1:6">
      <c r="A15750" s="112"/>
      <c r="B15750" s="12"/>
      <c r="C15750" s="13"/>
      <c r="D15750" s="13"/>
      <c r="E15750" s="13"/>
      <c r="F15750" s="13"/>
    </row>
    <row r="15751" spans="1:6">
      <c r="A15751" s="112"/>
      <c r="B15751" s="12"/>
      <c r="C15751" s="13"/>
      <c r="D15751" s="13"/>
      <c r="E15751" s="13"/>
      <c r="F15751" s="13"/>
    </row>
    <row r="15752" spans="1:6">
      <c r="A15752" s="112"/>
      <c r="B15752" s="12"/>
      <c r="C15752" s="13"/>
      <c r="D15752" s="13"/>
      <c r="E15752" s="13"/>
      <c r="F15752" s="13"/>
    </row>
    <row r="15753" spans="1:6">
      <c r="A15753" s="112"/>
      <c r="B15753" s="12"/>
      <c r="C15753" s="13"/>
      <c r="D15753" s="13"/>
      <c r="E15753" s="13"/>
      <c r="F15753" s="13"/>
    </row>
    <row r="15754" spans="1:6">
      <c r="A15754" s="112"/>
      <c r="B15754" s="12"/>
      <c r="C15754" s="13"/>
      <c r="D15754" s="13"/>
      <c r="E15754" s="13"/>
      <c r="F15754" s="13"/>
    </row>
    <row r="15755" spans="1:6">
      <c r="A15755" s="112"/>
      <c r="B15755" s="12"/>
      <c r="C15755" s="13"/>
      <c r="D15755" s="13"/>
      <c r="E15755" s="13"/>
      <c r="F15755" s="13"/>
    </row>
    <row r="15756" spans="1:6">
      <c r="A15756" s="112"/>
      <c r="B15756" s="12"/>
      <c r="C15756" s="13"/>
      <c r="D15756" s="13"/>
      <c r="E15756" s="13"/>
      <c r="F15756" s="13"/>
    </row>
    <row r="15757" spans="1:6">
      <c r="A15757" s="112"/>
      <c r="B15757" s="12"/>
      <c r="C15757" s="13"/>
      <c r="D15757" s="13"/>
      <c r="E15757" s="13"/>
      <c r="F15757" s="13"/>
    </row>
    <row r="15758" spans="1:6">
      <c r="A15758" s="112"/>
      <c r="B15758" s="12"/>
      <c r="C15758" s="13"/>
      <c r="D15758" s="13"/>
      <c r="E15758" s="13"/>
      <c r="F15758" s="13"/>
    </row>
    <row r="15759" spans="1:6">
      <c r="A15759" s="112"/>
      <c r="B15759" s="12"/>
      <c r="C15759" s="13"/>
      <c r="D15759" s="13"/>
      <c r="E15759" s="13"/>
      <c r="F15759" s="13"/>
    </row>
    <row r="15760" spans="1:6">
      <c r="A15760" s="112"/>
      <c r="B15760" s="12"/>
      <c r="C15760" s="13"/>
      <c r="D15760" s="13"/>
      <c r="E15760" s="13"/>
      <c r="F15760" s="13"/>
    </row>
    <row r="15761" spans="1:6">
      <c r="A15761" s="112"/>
      <c r="B15761" s="12"/>
      <c r="C15761" s="13"/>
      <c r="D15761" s="13"/>
      <c r="E15761" s="13"/>
      <c r="F15761" s="13"/>
    </row>
    <row r="15762" spans="1:6">
      <c r="A15762" s="112"/>
      <c r="B15762" s="12"/>
      <c r="C15762" s="13"/>
      <c r="D15762" s="13"/>
      <c r="E15762" s="13"/>
      <c r="F15762" s="13"/>
    </row>
    <row r="15763" spans="1:6">
      <c r="A15763" s="112"/>
      <c r="B15763" s="12"/>
      <c r="C15763" s="13"/>
      <c r="D15763" s="13"/>
      <c r="E15763" s="13"/>
      <c r="F15763" s="13"/>
    </row>
    <row r="15764" spans="1:6">
      <c r="A15764" s="112"/>
      <c r="B15764" s="12"/>
      <c r="C15764" s="13"/>
      <c r="D15764" s="13"/>
      <c r="E15764" s="13"/>
      <c r="F15764" s="13"/>
    </row>
    <row r="15765" spans="1:6">
      <c r="A15765" s="112"/>
      <c r="B15765" s="12"/>
      <c r="C15765" s="13"/>
      <c r="D15765" s="13"/>
      <c r="E15765" s="13"/>
      <c r="F15765" s="13"/>
    </row>
    <row r="15766" spans="1:6">
      <c r="A15766" s="112"/>
      <c r="B15766" s="12"/>
      <c r="C15766" s="13"/>
      <c r="D15766" s="13"/>
      <c r="E15766" s="13"/>
      <c r="F15766" s="13"/>
    </row>
    <row r="15767" spans="1:6">
      <c r="A15767" s="112"/>
      <c r="B15767" s="12"/>
      <c r="C15767" s="13"/>
      <c r="D15767" s="13"/>
      <c r="E15767" s="13"/>
      <c r="F15767" s="13"/>
    </row>
    <row r="15768" spans="1:6">
      <c r="A15768" s="112"/>
      <c r="B15768" s="12"/>
      <c r="C15768" s="13"/>
      <c r="D15768" s="13"/>
      <c r="E15768" s="13"/>
      <c r="F15768" s="13"/>
    </row>
    <row r="15769" spans="1:6">
      <c r="A15769" s="112"/>
      <c r="B15769" s="12"/>
      <c r="C15769" s="13"/>
      <c r="D15769" s="13"/>
      <c r="E15769" s="13"/>
      <c r="F15769" s="13"/>
    </row>
    <row r="15770" spans="1:6">
      <c r="A15770" s="112"/>
      <c r="B15770" s="12"/>
      <c r="C15770" s="13"/>
      <c r="D15770" s="13"/>
      <c r="E15770" s="13"/>
      <c r="F15770" s="13"/>
    </row>
    <row r="15771" spans="1:6">
      <c r="A15771" s="112"/>
      <c r="B15771" s="12"/>
      <c r="C15771" s="13"/>
      <c r="D15771" s="13"/>
      <c r="E15771" s="13"/>
      <c r="F15771" s="13"/>
    </row>
    <row r="15772" spans="1:6">
      <c r="A15772" s="112"/>
      <c r="B15772" s="12"/>
      <c r="C15772" s="13"/>
      <c r="D15772" s="13"/>
      <c r="E15772" s="13"/>
      <c r="F15772" s="13"/>
    </row>
    <row r="15773" spans="1:6">
      <c r="A15773" s="112"/>
      <c r="B15773" s="12"/>
      <c r="C15773" s="13"/>
      <c r="D15773" s="13"/>
      <c r="E15773" s="13"/>
      <c r="F15773" s="13"/>
    </row>
    <row r="15774" spans="1:6">
      <c r="A15774" s="112"/>
      <c r="B15774" s="12"/>
      <c r="C15774" s="13"/>
      <c r="D15774" s="13"/>
      <c r="E15774" s="13"/>
      <c r="F15774" s="13"/>
    </row>
    <row r="15775" spans="1:6">
      <c r="A15775" s="112"/>
      <c r="B15775" s="12"/>
      <c r="C15775" s="13"/>
      <c r="D15775" s="13"/>
      <c r="E15775" s="13"/>
      <c r="F15775" s="13"/>
    </row>
    <row r="15776" spans="1:6">
      <c r="A15776" s="112"/>
      <c r="B15776" s="12"/>
      <c r="C15776" s="13"/>
      <c r="D15776" s="13"/>
      <c r="E15776" s="13"/>
      <c r="F15776" s="13"/>
    </row>
    <row r="15777" spans="1:6">
      <c r="A15777" s="112"/>
      <c r="B15777" s="12"/>
      <c r="C15777" s="13"/>
      <c r="D15777" s="13"/>
      <c r="E15777" s="13"/>
      <c r="F15777" s="13"/>
    </row>
    <row r="15778" spans="1:6">
      <c r="A15778" s="112"/>
      <c r="B15778" s="12"/>
      <c r="C15778" s="13"/>
      <c r="D15778" s="13"/>
      <c r="E15778" s="13"/>
      <c r="F15778" s="13"/>
    </row>
    <row r="15779" spans="1:6">
      <c r="A15779" s="112"/>
      <c r="B15779" s="12"/>
      <c r="C15779" s="13"/>
      <c r="D15779" s="13"/>
      <c r="E15779" s="13"/>
      <c r="F15779" s="13"/>
    </row>
    <row r="15780" spans="1:6">
      <c r="A15780" s="112"/>
      <c r="B15780" s="12"/>
      <c r="C15780" s="13"/>
      <c r="D15780" s="13"/>
      <c r="E15780" s="13"/>
      <c r="F15780" s="13"/>
    </row>
    <row r="15781" spans="1:6">
      <c r="A15781" s="112"/>
      <c r="B15781" s="12"/>
      <c r="C15781" s="13"/>
      <c r="D15781" s="13"/>
      <c r="E15781" s="13"/>
      <c r="F15781" s="13"/>
    </row>
    <row r="15782" spans="1:6">
      <c r="A15782" s="112"/>
      <c r="B15782" s="12"/>
      <c r="C15782" s="13"/>
      <c r="D15782" s="13"/>
      <c r="E15782" s="13"/>
      <c r="F15782" s="13"/>
    </row>
    <row r="15783" spans="1:6">
      <c r="A15783" s="112"/>
      <c r="B15783" s="12"/>
      <c r="C15783" s="13"/>
      <c r="D15783" s="13"/>
      <c r="E15783" s="13"/>
      <c r="F15783" s="13"/>
    </row>
    <row r="15784" spans="1:6">
      <c r="A15784" s="112"/>
      <c r="B15784" s="12"/>
      <c r="C15784" s="13"/>
      <c r="D15784" s="13"/>
      <c r="E15784" s="13"/>
      <c r="F15784" s="13"/>
    </row>
    <row r="15785" spans="1:6">
      <c r="A15785" s="112"/>
      <c r="B15785" s="12"/>
      <c r="C15785" s="13"/>
      <c r="D15785" s="13"/>
      <c r="E15785" s="13"/>
      <c r="F15785" s="13"/>
    </row>
    <row r="15786" spans="1:6">
      <c r="A15786" s="112"/>
      <c r="B15786" s="12"/>
      <c r="C15786" s="13"/>
      <c r="D15786" s="13"/>
      <c r="E15786" s="13"/>
      <c r="F15786" s="13"/>
    </row>
    <row r="15787" spans="1:6">
      <c r="A15787" s="112"/>
      <c r="B15787" s="12"/>
      <c r="C15787" s="13"/>
      <c r="D15787" s="13"/>
      <c r="E15787" s="13"/>
      <c r="F15787" s="13"/>
    </row>
    <row r="15788" spans="1:6">
      <c r="A15788" s="112"/>
      <c r="B15788" s="12"/>
      <c r="C15788" s="13"/>
      <c r="D15788" s="13"/>
      <c r="E15788" s="13"/>
      <c r="F15788" s="13"/>
    </row>
    <row r="15789" spans="1:6">
      <c r="A15789" s="112"/>
      <c r="B15789" s="12"/>
      <c r="C15789" s="13"/>
      <c r="D15789" s="13"/>
      <c r="E15789" s="13"/>
      <c r="F15789" s="13"/>
    </row>
    <row r="15790" spans="1:6">
      <c r="A15790" s="112"/>
      <c r="B15790" s="12"/>
      <c r="C15790" s="13"/>
      <c r="D15790" s="13"/>
      <c r="E15790" s="13"/>
      <c r="F15790" s="13"/>
    </row>
    <row r="15791" spans="1:6">
      <c r="A15791" s="112"/>
      <c r="B15791" s="12"/>
      <c r="C15791" s="13"/>
      <c r="D15791" s="13"/>
      <c r="E15791" s="13"/>
      <c r="F15791" s="13"/>
    </row>
    <row r="15792" spans="1:6">
      <c r="A15792" s="112"/>
      <c r="B15792" s="12"/>
      <c r="C15792" s="13"/>
      <c r="D15792" s="13"/>
      <c r="E15792" s="13"/>
      <c r="F15792" s="13"/>
    </row>
    <row r="15793" spans="1:6">
      <c r="A15793" s="112"/>
      <c r="B15793" s="12"/>
      <c r="C15793" s="13"/>
      <c r="D15793" s="13"/>
      <c r="E15793" s="13"/>
      <c r="F15793" s="13"/>
    </row>
    <row r="15794" spans="1:6">
      <c r="A15794" s="112"/>
      <c r="B15794" s="12"/>
      <c r="C15794" s="13"/>
      <c r="D15794" s="13"/>
      <c r="E15794" s="13"/>
      <c r="F15794" s="13"/>
    </row>
    <row r="15795" spans="1:6">
      <c r="A15795" s="112"/>
      <c r="B15795" s="12"/>
      <c r="C15795" s="13"/>
      <c r="D15795" s="13"/>
      <c r="E15795" s="13"/>
      <c r="F15795" s="13"/>
    </row>
    <row r="15796" spans="1:6">
      <c r="A15796" s="112"/>
      <c r="B15796" s="12"/>
      <c r="C15796" s="13"/>
      <c r="D15796" s="13"/>
      <c r="E15796" s="13"/>
      <c r="F15796" s="13"/>
    </row>
    <row r="15797" spans="1:6">
      <c r="A15797" s="112"/>
      <c r="B15797" s="12"/>
      <c r="C15797" s="13"/>
      <c r="D15797" s="13"/>
      <c r="E15797" s="13"/>
      <c r="F15797" s="13"/>
    </row>
    <row r="15798" spans="1:6">
      <c r="A15798" s="112"/>
      <c r="B15798" s="12"/>
      <c r="C15798" s="13"/>
      <c r="D15798" s="13"/>
      <c r="E15798" s="13"/>
      <c r="F15798" s="13"/>
    </row>
    <row r="15799" spans="1:6">
      <c r="A15799" s="112"/>
      <c r="B15799" s="12"/>
      <c r="C15799" s="13"/>
      <c r="D15799" s="13"/>
      <c r="E15799" s="13"/>
      <c r="F15799" s="13"/>
    </row>
    <row r="15800" spans="1:6">
      <c r="A15800" s="112"/>
      <c r="B15800" s="12"/>
      <c r="C15800" s="13"/>
      <c r="D15800" s="13"/>
      <c r="E15800" s="13"/>
      <c r="F15800" s="13"/>
    </row>
    <row r="15801" spans="1:6">
      <c r="A15801" s="112"/>
      <c r="B15801" s="12"/>
      <c r="C15801" s="13"/>
      <c r="D15801" s="13"/>
      <c r="E15801" s="13"/>
      <c r="F15801" s="13"/>
    </row>
    <row r="15802" spans="1:6">
      <c r="A15802" s="112"/>
      <c r="B15802" s="12"/>
      <c r="C15802" s="13"/>
      <c r="D15802" s="13"/>
      <c r="E15802" s="13"/>
      <c r="F15802" s="13"/>
    </row>
    <row r="15803" spans="1:6">
      <c r="A15803" s="112"/>
      <c r="B15803" s="12"/>
      <c r="C15803" s="13"/>
      <c r="D15803" s="13"/>
      <c r="E15803" s="13"/>
      <c r="F15803" s="13"/>
    </row>
    <row r="15804" spans="1:6">
      <c r="A15804" s="112"/>
      <c r="B15804" s="12"/>
      <c r="C15804" s="13"/>
      <c r="D15804" s="13"/>
      <c r="E15804" s="13"/>
      <c r="F15804" s="13"/>
    </row>
    <row r="15805" spans="1:6">
      <c r="A15805" s="112"/>
      <c r="B15805" s="12"/>
      <c r="C15805" s="13"/>
      <c r="D15805" s="13"/>
      <c r="E15805" s="13"/>
      <c r="F15805" s="13"/>
    </row>
    <row r="15806" spans="1:6">
      <c r="A15806" s="112"/>
      <c r="B15806" s="12"/>
      <c r="C15806" s="13"/>
      <c r="D15806" s="13"/>
      <c r="E15806" s="13"/>
      <c r="F15806" s="13"/>
    </row>
    <row r="15807" spans="1:6">
      <c r="A15807" s="112"/>
      <c r="B15807" s="12"/>
      <c r="C15807" s="13"/>
      <c r="D15807" s="13"/>
      <c r="E15807" s="13"/>
      <c r="F15807" s="13"/>
    </row>
    <row r="15808" spans="1:6">
      <c r="A15808" s="112"/>
      <c r="B15808" s="12"/>
      <c r="C15808" s="13"/>
      <c r="D15808" s="13"/>
      <c r="E15808" s="13"/>
      <c r="F15808" s="13"/>
    </row>
    <row r="15809" spans="1:6">
      <c r="A15809" s="112"/>
      <c r="B15809" s="12"/>
      <c r="C15809" s="13"/>
      <c r="D15809" s="13"/>
      <c r="E15809" s="13"/>
      <c r="F15809" s="13"/>
    </row>
    <row r="15810" spans="1:6">
      <c r="A15810" s="112"/>
      <c r="B15810" s="12"/>
      <c r="C15810" s="13"/>
      <c r="D15810" s="13"/>
      <c r="E15810" s="13"/>
      <c r="F15810" s="13"/>
    </row>
    <row r="15811" spans="1:6">
      <c r="A15811" s="112"/>
      <c r="B15811" s="12"/>
      <c r="C15811" s="13"/>
      <c r="D15811" s="13"/>
      <c r="E15811" s="13"/>
      <c r="F15811" s="13"/>
    </row>
    <row r="15812" spans="1:6">
      <c r="A15812" s="112"/>
      <c r="B15812" s="12"/>
      <c r="C15812" s="13"/>
      <c r="D15812" s="13"/>
      <c r="E15812" s="13"/>
      <c r="F15812" s="13"/>
    </row>
    <row r="15813" spans="1:6">
      <c r="A15813" s="112"/>
      <c r="B15813" s="12"/>
      <c r="C15813" s="13"/>
      <c r="D15813" s="13"/>
      <c r="E15813" s="13"/>
      <c r="F15813" s="13"/>
    </row>
    <row r="15814" spans="1:6">
      <c r="A15814" s="112"/>
      <c r="B15814" s="12"/>
      <c r="C15814" s="13"/>
      <c r="D15814" s="13"/>
      <c r="E15814" s="13"/>
      <c r="F15814" s="13"/>
    </row>
    <row r="15815" spans="1:6">
      <c r="A15815" s="112"/>
      <c r="B15815" s="12"/>
      <c r="C15815" s="13"/>
      <c r="D15815" s="13"/>
      <c r="E15815" s="13"/>
      <c r="F15815" s="13"/>
    </row>
    <row r="15816" spans="1:6">
      <c r="A15816" s="112"/>
      <c r="B15816" s="12"/>
      <c r="C15816" s="13"/>
      <c r="D15816" s="13"/>
      <c r="E15816" s="13"/>
      <c r="F15816" s="13"/>
    </row>
    <row r="15817" spans="1:6">
      <c r="A15817" s="112"/>
      <c r="B15817" s="12"/>
      <c r="C15817" s="13"/>
      <c r="D15817" s="13"/>
      <c r="E15817" s="13"/>
      <c r="F15817" s="13"/>
    </row>
    <row r="15818" spans="1:6">
      <c r="A15818" s="112"/>
      <c r="B15818" s="12"/>
      <c r="C15818" s="13"/>
      <c r="D15818" s="13"/>
      <c r="E15818" s="13"/>
      <c r="F15818" s="13"/>
    </row>
    <row r="15819" spans="1:6">
      <c r="A15819" s="112"/>
      <c r="B15819" s="12"/>
      <c r="C15819" s="13"/>
      <c r="D15819" s="13"/>
      <c r="E15819" s="13"/>
      <c r="F15819" s="13"/>
    </row>
    <row r="15820" spans="1:6">
      <c r="A15820" s="112"/>
      <c r="B15820" s="12"/>
      <c r="C15820" s="13"/>
      <c r="D15820" s="13"/>
      <c r="E15820" s="13"/>
      <c r="F15820" s="13"/>
    </row>
    <row r="15821" spans="1:6">
      <c r="A15821" s="112"/>
      <c r="B15821" s="12"/>
      <c r="C15821" s="13"/>
      <c r="D15821" s="13"/>
      <c r="E15821" s="13"/>
      <c r="F15821" s="13"/>
    </row>
    <row r="15822" spans="1:6">
      <c r="A15822" s="112"/>
      <c r="B15822" s="12"/>
      <c r="C15822" s="13"/>
      <c r="D15822" s="13"/>
      <c r="E15822" s="13"/>
      <c r="F15822" s="13"/>
    </row>
    <row r="15823" spans="1:6">
      <c r="A15823" s="112"/>
      <c r="B15823" s="12"/>
      <c r="C15823" s="13"/>
      <c r="D15823" s="13"/>
      <c r="E15823" s="13"/>
      <c r="F15823" s="13"/>
    </row>
    <row r="15824" spans="1:6">
      <c r="A15824" s="112"/>
      <c r="B15824" s="12"/>
      <c r="C15824" s="13"/>
      <c r="D15824" s="13"/>
      <c r="E15824" s="13"/>
      <c r="F15824" s="13"/>
    </row>
    <row r="15825" spans="1:6">
      <c r="A15825" s="112"/>
      <c r="B15825" s="12"/>
      <c r="C15825" s="13"/>
      <c r="D15825" s="13"/>
      <c r="E15825" s="13"/>
      <c r="F15825" s="13"/>
    </row>
    <row r="15826" spans="1:6">
      <c r="A15826" s="112"/>
      <c r="B15826" s="12"/>
      <c r="C15826" s="13"/>
      <c r="D15826" s="13"/>
      <c r="E15826" s="13"/>
      <c r="F15826" s="13"/>
    </row>
    <row r="15827" spans="1:6">
      <c r="A15827" s="112"/>
      <c r="B15827" s="12"/>
      <c r="C15827" s="13"/>
      <c r="D15827" s="13"/>
      <c r="E15827" s="13"/>
      <c r="F15827" s="13"/>
    </row>
    <row r="15828" spans="1:6">
      <c r="A15828" s="112"/>
      <c r="B15828" s="12"/>
      <c r="C15828" s="13"/>
      <c r="D15828" s="13"/>
      <c r="E15828" s="13"/>
      <c r="F15828" s="13"/>
    </row>
    <row r="15829" spans="1:6">
      <c r="A15829" s="112"/>
      <c r="B15829" s="12"/>
      <c r="C15829" s="13"/>
      <c r="D15829" s="13"/>
      <c r="E15829" s="13"/>
      <c r="F15829" s="13"/>
    </row>
    <row r="15830" spans="1:6">
      <c r="A15830" s="112"/>
      <c r="B15830" s="12"/>
      <c r="C15830" s="13"/>
      <c r="D15830" s="13"/>
      <c r="E15830" s="13"/>
      <c r="F15830" s="13"/>
    </row>
    <row r="15831" spans="1:6">
      <c r="A15831" s="112"/>
      <c r="B15831" s="12"/>
      <c r="C15831" s="13"/>
      <c r="D15831" s="13"/>
      <c r="E15831" s="13"/>
      <c r="F15831" s="13"/>
    </row>
    <row r="15832" spans="1:6">
      <c r="A15832" s="112"/>
      <c r="B15832" s="12"/>
      <c r="C15832" s="13"/>
      <c r="D15832" s="13"/>
      <c r="E15832" s="13"/>
      <c r="F15832" s="13"/>
    </row>
    <row r="15833" spans="1:6">
      <c r="A15833" s="112"/>
      <c r="B15833" s="12"/>
      <c r="C15833" s="13"/>
      <c r="D15833" s="13"/>
      <c r="E15833" s="13"/>
      <c r="F15833" s="13"/>
    </row>
    <row r="15834" spans="1:6">
      <c r="A15834" s="112"/>
      <c r="B15834" s="12"/>
      <c r="C15834" s="13"/>
      <c r="D15834" s="13"/>
      <c r="E15834" s="13"/>
      <c r="F15834" s="13"/>
    </row>
    <row r="15835" spans="1:6">
      <c r="A15835" s="112"/>
      <c r="B15835" s="12"/>
      <c r="C15835" s="13"/>
      <c r="D15835" s="13"/>
      <c r="E15835" s="13"/>
      <c r="F15835" s="13"/>
    </row>
    <row r="15836" spans="1:6">
      <c r="A15836" s="112"/>
      <c r="B15836" s="12"/>
      <c r="C15836" s="13"/>
      <c r="D15836" s="13"/>
      <c r="E15836" s="13"/>
      <c r="F15836" s="13"/>
    </row>
    <row r="15837" spans="1:6">
      <c r="A15837" s="112"/>
      <c r="B15837" s="12"/>
      <c r="C15837" s="13"/>
      <c r="D15837" s="13"/>
      <c r="E15837" s="13"/>
      <c r="F15837" s="13"/>
    </row>
    <row r="15838" spans="1:6">
      <c r="A15838" s="112"/>
      <c r="B15838" s="12"/>
      <c r="C15838" s="13"/>
      <c r="D15838" s="13"/>
      <c r="E15838" s="13"/>
      <c r="F15838" s="13"/>
    </row>
    <row r="15839" spans="1:6">
      <c r="A15839" s="112"/>
      <c r="B15839" s="12"/>
      <c r="C15839" s="13"/>
      <c r="D15839" s="13"/>
      <c r="E15839" s="13"/>
      <c r="F15839" s="13"/>
    </row>
    <row r="15840" spans="1:6">
      <c r="A15840" s="112"/>
      <c r="B15840" s="12"/>
      <c r="C15840" s="13"/>
      <c r="D15840" s="13"/>
      <c r="E15840" s="13"/>
      <c r="F15840" s="13"/>
    </row>
    <row r="15841" spans="1:6">
      <c r="A15841" s="112"/>
      <c r="B15841" s="12"/>
      <c r="C15841" s="13"/>
      <c r="D15841" s="13"/>
      <c r="E15841" s="13"/>
      <c r="F15841" s="13"/>
    </row>
    <row r="15842" spans="1:6">
      <c r="A15842" s="112"/>
      <c r="B15842" s="12"/>
      <c r="C15842" s="13"/>
      <c r="D15842" s="13"/>
      <c r="E15842" s="13"/>
      <c r="F15842" s="13"/>
    </row>
    <row r="15843" spans="1:6">
      <c r="A15843" s="112"/>
      <c r="B15843" s="12"/>
      <c r="C15843" s="13"/>
      <c r="D15843" s="13"/>
      <c r="E15843" s="13"/>
      <c r="F15843" s="13"/>
    </row>
    <row r="15844" spans="1:6">
      <c r="A15844" s="112"/>
      <c r="B15844" s="12"/>
      <c r="C15844" s="13"/>
      <c r="D15844" s="13"/>
      <c r="E15844" s="13"/>
      <c r="F15844" s="13"/>
    </row>
    <row r="15845" spans="1:6">
      <c r="A15845" s="112"/>
      <c r="B15845" s="12"/>
      <c r="C15845" s="13"/>
      <c r="D15845" s="13"/>
      <c r="E15845" s="13"/>
      <c r="F15845" s="13"/>
    </row>
    <row r="15846" spans="1:6">
      <c r="A15846" s="112"/>
      <c r="B15846" s="12"/>
      <c r="C15846" s="13"/>
      <c r="D15846" s="13"/>
      <c r="E15846" s="13"/>
      <c r="F15846" s="13"/>
    </row>
    <row r="15847" spans="1:6">
      <c r="A15847" s="112"/>
      <c r="B15847" s="12"/>
      <c r="C15847" s="13"/>
      <c r="D15847" s="13"/>
      <c r="E15847" s="13"/>
      <c r="F15847" s="13"/>
    </row>
    <row r="15848" spans="1:6">
      <c r="A15848" s="112"/>
      <c r="B15848" s="12"/>
      <c r="C15848" s="13"/>
      <c r="D15848" s="13"/>
      <c r="E15848" s="13"/>
      <c r="F15848" s="13"/>
    </row>
    <row r="15849" spans="1:6">
      <c r="A15849" s="112"/>
      <c r="B15849" s="12"/>
      <c r="C15849" s="13"/>
      <c r="D15849" s="13"/>
      <c r="E15849" s="13"/>
      <c r="F15849" s="13"/>
    </row>
    <row r="15850" spans="1:6">
      <c r="A15850" s="112"/>
      <c r="B15850" s="12"/>
      <c r="C15850" s="13"/>
      <c r="D15850" s="13"/>
      <c r="E15850" s="13"/>
      <c r="F15850" s="13"/>
    </row>
    <row r="15851" spans="1:6">
      <c r="A15851" s="112"/>
      <c r="B15851" s="12"/>
      <c r="C15851" s="13"/>
      <c r="D15851" s="13"/>
      <c r="E15851" s="13"/>
      <c r="F15851" s="13"/>
    </row>
    <row r="15852" spans="1:6">
      <c r="A15852" s="112"/>
      <c r="B15852" s="12"/>
      <c r="C15852" s="13"/>
      <c r="D15852" s="13"/>
      <c r="E15852" s="13"/>
      <c r="F15852" s="13"/>
    </row>
    <row r="15853" spans="1:6">
      <c r="A15853" s="112"/>
      <c r="B15853" s="12"/>
      <c r="C15853" s="13"/>
      <c r="D15853" s="13"/>
      <c r="E15853" s="13"/>
      <c r="F15853" s="13"/>
    </row>
    <row r="15854" spans="1:6">
      <c r="A15854" s="112"/>
      <c r="B15854" s="12"/>
      <c r="C15854" s="13"/>
      <c r="D15854" s="13"/>
      <c r="E15854" s="13"/>
      <c r="F15854" s="13"/>
    </row>
    <row r="15855" spans="1:6">
      <c r="A15855" s="112"/>
      <c r="B15855" s="12"/>
      <c r="C15855" s="13"/>
      <c r="D15855" s="13"/>
      <c r="E15855" s="13"/>
      <c r="F15855" s="13"/>
    </row>
    <row r="15856" spans="1:6">
      <c r="A15856" s="112"/>
      <c r="B15856" s="12"/>
      <c r="C15856" s="13"/>
      <c r="D15856" s="13"/>
      <c r="E15856" s="13"/>
      <c r="F15856" s="13"/>
    </row>
    <row r="15857" spans="1:6">
      <c r="A15857" s="112"/>
      <c r="B15857" s="12"/>
      <c r="C15857" s="13"/>
      <c r="D15857" s="13"/>
      <c r="E15857" s="13"/>
      <c r="F15857" s="13"/>
    </row>
    <row r="15858" spans="1:6">
      <c r="A15858" s="112"/>
      <c r="B15858" s="12"/>
      <c r="C15858" s="13"/>
      <c r="D15858" s="13"/>
      <c r="E15858" s="13"/>
      <c r="F15858" s="13"/>
    </row>
    <row r="15859" spans="1:6">
      <c r="A15859" s="112"/>
      <c r="B15859" s="12"/>
      <c r="C15859" s="13"/>
      <c r="D15859" s="13"/>
      <c r="E15859" s="13"/>
      <c r="F15859" s="13"/>
    </row>
    <row r="15860" spans="1:6">
      <c r="A15860" s="112"/>
      <c r="B15860" s="12"/>
      <c r="C15860" s="13"/>
      <c r="D15860" s="13"/>
      <c r="E15860" s="13"/>
      <c r="F15860" s="13"/>
    </row>
    <row r="15861" spans="1:6">
      <c r="A15861" s="112"/>
      <c r="B15861" s="12"/>
      <c r="C15861" s="13"/>
      <c r="D15861" s="13"/>
      <c r="E15861" s="13"/>
      <c r="F15861" s="13"/>
    </row>
    <row r="15862" spans="1:6">
      <c r="A15862" s="112"/>
      <c r="B15862" s="12"/>
      <c r="C15862" s="13"/>
      <c r="D15862" s="13"/>
      <c r="E15862" s="13"/>
      <c r="F15862" s="13"/>
    </row>
    <row r="15863" spans="1:6">
      <c r="A15863" s="112"/>
      <c r="B15863" s="12"/>
      <c r="C15863" s="13"/>
      <c r="D15863" s="13"/>
      <c r="E15863" s="13"/>
      <c r="F15863" s="13"/>
    </row>
    <row r="15864" spans="1:6">
      <c r="A15864" s="112"/>
      <c r="B15864" s="12"/>
      <c r="C15864" s="13"/>
      <c r="D15864" s="13"/>
      <c r="E15864" s="13"/>
      <c r="F15864" s="13"/>
    </row>
    <row r="15865" spans="1:6">
      <c r="A15865" s="112"/>
      <c r="B15865" s="12"/>
      <c r="C15865" s="13"/>
      <c r="D15865" s="13"/>
      <c r="E15865" s="13"/>
      <c r="F15865" s="13"/>
    </row>
    <row r="15866" spans="1:6">
      <c r="A15866" s="112"/>
      <c r="B15866" s="12"/>
      <c r="C15866" s="13"/>
      <c r="D15866" s="13"/>
      <c r="E15866" s="13"/>
      <c r="F15866" s="13"/>
    </row>
    <row r="15867" spans="1:6">
      <c r="A15867" s="112"/>
      <c r="B15867" s="12"/>
      <c r="C15867" s="13"/>
      <c r="D15867" s="13"/>
      <c r="E15867" s="13"/>
      <c r="F15867" s="13"/>
    </row>
    <row r="15868" spans="1:6">
      <c r="A15868" s="112"/>
      <c r="B15868" s="12"/>
      <c r="C15868" s="13"/>
      <c r="D15868" s="13"/>
      <c r="E15868" s="13"/>
      <c r="F15868" s="13"/>
    </row>
    <row r="15869" spans="1:6">
      <c r="A15869" s="112"/>
      <c r="B15869" s="12"/>
      <c r="C15869" s="13"/>
      <c r="D15869" s="13"/>
      <c r="E15869" s="13"/>
      <c r="F15869" s="13"/>
    </row>
    <row r="15870" spans="1:6">
      <c r="A15870" s="112"/>
      <c r="B15870" s="12"/>
      <c r="C15870" s="13"/>
      <c r="D15870" s="13"/>
      <c r="E15870" s="13"/>
      <c r="F15870" s="13"/>
    </row>
    <row r="15871" spans="1:6">
      <c r="A15871" s="112"/>
      <c r="B15871" s="12"/>
      <c r="C15871" s="13"/>
      <c r="D15871" s="13"/>
      <c r="E15871" s="13"/>
      <c r="F15871" s="13"/>
    </row>
    <row r="15872" spans="1:6">
      <c r="A15872" s="112"/>
      <c r="B15872" s="12"/>
      <c r="C15872" s="13"/>
      <c r="D15872" s="13"/>
      <c r="E15872" s="13"/>
      <c r="F15872" s="13"/>
    </row>
    <row r="15873" spans="1:6">
      <c r="A15873" s="112"/>
      <c r="B15873" s="12"/>
      <c r="C15873" s="13"/>
      <c r="D15873" s="13"/>
      <c r="E15873" s="13"/>
      <c r="F15873" s="13"/>
    </row>
    <row r="15874" spans="1:6">
      <c r="A15874" s="112"/>
      <c r="B15874" s="12"/>
      <c r="C15874" s="13"/>
      <c r="D15874" s="13"/>
      <c r="E15874" s="13"/>
      <c r="F15874" s="13"/>
    </row>
    <row r="15875" spans="1:6">
      <c r="A15875" s="112"/>
      <c r="B15875" s="12"/>
      <c r="C15875" s="13"/>
      <c r="D15875" s="13"/>
      <c r="E15875" s="13"/>
      <c r="F15875" s="13"/>
    </row>
    <row r="15876" spans="1:6">
      <c r="A15876" s="112"/>
      <c r="B15876" s="12"/>
      <c r="C15876" s="13"/>
      <c r="D15876" s="13"/>
      <c r="E15876" s="13"/>
      <c r="F15876" s="13"/>
    </row>
    <row r="15877" spans="1:6">
      <c r="A15877" s="112"/>
      <c r="B15877" s="12"/>
      <c r="C15877" s="13"/>
      <c r="D15877" s="13"/>
      <c r="E15877" s="13"/>
      <c r="F15877" s="13"/>
    </row>
    <row r="15878" spans="1:6">
      <c r="A15878" s="112"/>
      <c r="B15878" s="12"/>
      <c r="C15878" s="13"/>
      <c r="D15878" s="13"/>
      <c r="E15878" s="13"/>
      <c r="F15878" s="13"/>
    </row>
    <row r="15879" spans="1:6">
      <c r="A15879" s="112"/>
      <c r="B15879" s="12"/>
      <c r="C15879" s="13"/>
      <c r="D15879" s="13"/>
      <c r="E15879" s="13"/>
      <c r="F15879" s="13"/>
    </row>
    <row r="15880" spans="1:6">
      <c r="A15880" s="112"/>
      <c r="B15880" s="12"/>
      <c r="C15880" s="13"/>
      <c r="D15880" s="13"/>
      <c r="E15880" s="13"/>
      <c r="F15880" s="13"/>
    </row>
    <row r="15881" spans="1:6">
      <c r="A15881" s="112"/>
      <c r="B15881" s="12"/>
      <c r="C15881" s="13"/>
      <c r="D15881" s="13"/>
      <c r="E15881" s="13"/>
      <c r="F15881" s="13"/>
    </row>
    <row r="15882" spans="1:6">
      <c r="A15882" s="112"/>
      <c r="B15882" s="12"/>
      <c r="C15882" s="13"/>
      <c r="D15882" s="13"/>
      <c r="E15882" s="13"/>
      <c r="F15882" s="13"/>
    </row>
    <row r="15883" spans="1:6">
      <c r="A15883" s="112"/>
      <c r="B15883" s="12"/>
      <c r="C15883" s="13"/>
      <c r="D15883" s="13"/>
      <c r="E15883" s="13"/>
      <c r="F15883" s="13"/>
    </row>
    <row r="15884" spans="1:6">
      <c r="A15884" s="112"/>
      <c r="B15884" s="12"/>
      <c r="C15884" s="13"/>
      <c r="D15884" s="13"/>
      <c r="E15884" s="13"/>
      <c r="F15884" s="13"/>
    </row>
    <row r="15885" spans="1:6">
      <c r="A15885" s="112"/>
      <c r="B15885" s="12"/>
      <c r="C15885" s="13"/>
      <c r="D15885" s="13"/>
      <c r="E15885" s="13"/>
      <c r="F15885" s="13"/>
    </row>
    <row r="15886" spans="1:6">
      <c r="A15886" s="112"/>
      <c r="B15886" s="12"/>
      <c r="C15886" s="13"/>
      <c r="D15886" s="13"/>
      <c r="E15886" s="13"/>
      <c r="F15886" s="13"/>
    </row>
    <row r="15887" spans="1:6">
      <c r="A15887" s="112"/>
      <c r="B15887" s="12"/>
      <c r="C15887" s="13"/>
      <c r="D15887" s="13"/>
      <c r="E15887" s="13"/>
      <c r="F15887" s="13"/>
    </row>
    <row r="15888" spans="1:6">
      <c r="A15888" s="112"/>
      <c r="B15888" s="12"/>
      <c r="C15888" s="13"/>
      <c r="D15888" s="13"/>
      <c r="E15888" s="13"/>
      <c r="F15888" s="13"/>
    </row>
    <row r="15889" spans="1:6">
      <c r="A15889" s="112"/>
      <c r="B15889" s="12"/>
      <c r="C15889" s="13"/>
      <c r="D15889" s="13"/>
      <c r="E15889" s="13"/>
      <c r="F15889" s="13"/>
    </row>
    <row r="15890" spans="1:6">
      <c r="A15890" s="112"/>
      <c r="B15890" s="12"/>
      <c r="C15890" s="13"/>
      <c r="D15890" s="13"/>
      <c r="E15890" s="13"/>
      <c r="F15890" s="13"/>
    </row>
    <row r="15891" spans="1:6">
      <c r="A15891" s="112"/>
      <c r="B15891" s="12"/>
      <c r="C15891" s="13"/>
      <c r="D15891" s="13"/>
      <c r="E15891" s="13"/>
      <c r="F15891" s="13"/>
    </row>
    <row r="15892" spans="1:6">
      <c r="A15892" s="112"/>
      <c r="B15892" s="12"/>
      <c r="C15892" s="13"/>
      <c r="D15892" s="13"/>
      <c r="E15892" s="13"/>
      <c r="F15892" s="13"/>
    </row>
    <row r="15893" spans="1:6">
      <c r="A15893" s="112"/>
      <c r="B15893" s="12"/>
      <c r="C15893" s="13"/>
      <c r="D15893" s="13"/>
      <c r="E15893" s="13"/>
      <c r="F15893" s="13"/>
    </row>
    <row r="15894" spans="1:6">
      <c r="A15894" s="112"/>
      <c r="B15894" s="12"/>
      <c r="C15894" s="13"/>
      <c r="D15894" s="13"/>
      <c r="E15894" s="13"/>
      <c r="F15894" s="13"/>
    </row>
    <row r="15895" spans="1:6">
      <c r="A15895" s="112"/>
      <c r="B15895" s="12"/>
      <c r="C15895" s="13"/>
      <c r="D15895" s="13"/>
      <c r="E15895" s="13"/>
      <c r="F15895" s="13"/>
    </row>
    <row r="15896" spans="1:6">
      <c r="A15896" s="112"/>
      <c r="B15896" s="12"/>
      <c r="C15896" s="13"/>
      <c r="D15896" s="13"/>
      <c r="E15896" s="13"/>
      <c r="F15896" s="13"/>
    </row>
    <row r="15897" spans="1:6">
      <c r="A15897" s="112"/>
      <c r="B15897" s="12"/>
      <c r="C15897" s="13"/>
      <c r="D15897" s="13"/>
      <c r="E15897" s="13"/>
      <c r="F15897" s="13"/>
    </row>
    <row r="15898" spans="1:6">
      <c r="A15898" s="112"/>
      <c r="B15898" s="12"/>
      <c r="C15898" s="13"/>
      <c r="D15898" s="13"/>
      <c r="E15898" s="13"/>
      <c r="F15898" s="13"/>
    </row>
    <row r="15899" spans="1:6">
      <c r="A15899" s="112"/>
      <c r="B15899" s="12"/>
      <c r="C15899" s="13"/>
      <c r="D15899" s="13"/>
      <c r="E15899" s="13"/>
      <c r="F15899" s="13"/>
    </row>
    <row r="15900" spans="1:6">
      <c r="A15900" s="112"/>
      <c r="B15900" s="12"/>
      <c r="C15900" s="13"/>
      <c r="D15900" s="13"/>
      <c r="E15900" s="13"/>
      <c r="F15900" s="13"/>
    </row>
    <row r="15901" spans="1:6">
      <c r="A15901" s="112"/>
      <c r="B15901" s="12"/>
      <c r="C15901" s="13"/>
      <c r="D15901" s="13"/>
      <c r="E15901" s="13"/>
      <c r="F15901" s="13"/>
    </row>
    <row r="15902" spans="1:6">
      <c r="A15902" s="112"/>
      <c r="B15902" s="12"/>
      <c r="C15902" s="13"/>
      <c r="D15902" s="13"/>
      <c r="E15902" s="13"/>
      <c r="F15902" s="13"/>
    </row>
    <row r="15903" spans="1:6">
      <c r="A15903" s="112"/>
      <c r="B15903" s="12"/>
      <c r="C15903" s="13"/>
      <c r="D15903" s="13"/>
      <c r="E15903" s="13"/>
      <c r="F15903" s="13"/>
    </row>
    <row r="15904" spans="1:6">
      <c r="A15904" s="112"/>
      <c r="B15904" s="12"/>
      <c r="C15904" s="13"/>
      <c r="D15904" s="13"/>
      <c r="E15904" s="13"/>
      <c r="F15904" s="13"/>
    </row>
    <row r="15905" spans="1:6">
      <c r="A15905" s="112"/>
      <c r="B15905" s="12"/>
      <c r="C15905" s="13"/>
      <c r="D15905" s="13"/>
      <c r="E15905" s="13"/>
      <c r="F15905" s="13"/>
    </row>
    <row r="15906" spans="1:6">
      <c r="A15906" s="112"/>
      <c r="B15906" s="12"/>
      <c r="C15906" s="13"/>
      <c r="D15906" s="13"/>
      <c r="E15906" s="13"/>
      <c r="F15906" s="13"/>
    </row>
    <row r="15907" spans="1:6">
      <c r="A15907" s="112"/>
      <c r="B15907" s="12"/>
      <c r="C15907" s="13"/>
      <c r="D15907" s="13"/>
      <c r="E15907" s="13"/>
      <c r="F15907" s="13"/>
    </row>
    <row r="15908" spans="1:6">
      <c r="A15908" s="112"/>
      <c r="B15908" s="12"/>
      <c r="C15908" s="13"/>
      <c r="D15908" s="13"/>
      <c r="E15908" s="13"/>
      <c r="F15908" s="13"/>
    </row>
    <row r="15909" spans="1:6">
      <c r="A15909" s="112"/>
      <c r="B15909" s="12"/>
      <c r="C15909" s="13"/>
      <c r="D15909" s="13"/>
      <c r="E15909" s="13"/>
      <c r="F15909" s="13"/>
    </row>
    <row r="15910" spans="1:6">
      <c r="A15910" s="112"/>
      <c r="B15910" s="12"/>
      <c r="C15910" s="13"/>
      <c r="D15910" s="13"/>
      <c r="E15910" s="13"/>
      <c r="F15910" s="13"/>
    </row>
    <row r="15911" spans="1:6">
      <c r="A15911" s="112"/>
      <c r="B15911" s="12"/>
      <c r="C15911" s="13"/>
      <c r="D15911" s="13"/>
      <c r="E15911" s="13"/>
      <c r="F15911" s="13"/>
    </row>
    <row r="15912" spans="1:6">
      <c r="A15912" s="112"/>
      <c r="B15912" s="12"/>
      <c r="C15912" s="13"/>
      <c r="D15912" s="13"/>
      <c r="E15912" s="13"/>
      <c r="F15912" s="13"/>
    </row>
    <row r="15913" spans="1:6">
      <c r="A15913" s="112"/>
      <c r="B15913" s="12"/>
      <c r="C15913" s="13"/>
      <c r="D15913" s="13"/>
      <c r="E15913" s="13"/>
      <c r="F15913" s="13"/>
    </row>
    <row r="15914" spans="1:6">
      <c r="A15914" s="112"/>
      <c r="B15914" s="12"/>
      <c r="C15914" s="13"/>
      <c r="D15914" s="13"/>
      <c r="E15914" s="13"/>
      <c r="F15914" s="13"/>
    </row>
    <row r="15915" spans="1:6">
      <c r="A15915" s="112"/>
      <c r="B15915" s="12"/>
      <c r="C15915" s="13"/>
      <c r="D15915" s="13"/>
      <c r="E15915" s="13"/>
      <c r="F15915" s="13"/>
    </row>
    <row r="15916" spans="1:6">
      <c r="A15916" s="112"/>
      <c r="B15916" s="12"/>
      <c r="C15916" s="13"/>
      <c r="D15916" s="13"/>
      <c r="E15916" s="13"/>
      <c r="F15916" s="13"/>
    </row>
    <row r="15917" spans="1:6">
      <c r="A15917" s="112"/>
      <c r="B15917" s="12"/>
      <c r="C15917" s="13"/>
      <c r="D15917" s="13"/>
      <c r="E15917" s="13"/>
      <c r="F15917" s="13"/>
    </row>
    <row r="15918" spans="1:6">
      <c r="A15918" s="112"/>
      <c r="B15918" s="12"/>
      <c r="C15918" s="13"/>
      <c r="D15918" s="13"/>
      <c r="E15918" s="13"/>
      <c r="F15918" s="13"/>
    </row>
    <row r="15919" spans="1:6">
      <c r="A15919" s="112"/>
      <c r="B15919" s="12"/>
      <c r="C15919" s="13"/>
      <c r="D15919" s="13"/>
      <c r="E15919" s="13"/>
      <c r="F15919" s="13"/>
    </row>
    <row r="15920" spans="1:6">
      <c r="A15920" s="112"/>
      <c r="B15920" s="12"/>
      <c r="C15920" s="13"/>
      <c r="D15920" s="13"/>
      <c r="E15920" s="13"/>
      <c r="F15920" s="13"/>
    </row>
    <row r="15921" spans="1:6">
      <c r="A15921" s="112"/>
      <c r="B15921" s="12"/>
      <c r="C15921" s="13"/>
      <c r="D15921" s="13"/>
      <c r="E15921" s="13"/>
      <c r="F15921" s="13"/>
    </row>
    <row r="15922" spans="1:6">
      <c r="A15922" s="112"/>
      <c r="B15922" s="12"/>
      <c r="C15922" s="13"/>
      <c r="D15922" s="13"/>
      <c r="E15922" s="13"/>
      <c r="F15922" s="13"/>
    </row>
    <row r="15923" spans="1:6">
      <c r="A15923" s="112"/>
      <c r="B15923" s="12"/>
      <c r="C15923" s="13"/>
      <c r="D15923" s="13"/>
      <c r="E15923" s="13"/>
      <c r="F15923" s="13"/>
    </row>
    <row r="15924" spans="1:6">
      <c r="A15924" s="112"/>
      <c r="B15924" s="12"/>
      <c r="C15924" s="13"/>
      <c r="D15924" s="13"/>
      <c r="E15924" s="13"/>
      <c r="F15924" s="13"/>
    </row>
    <row r="15925" spans="1:6">
      <c r="A15925" s="112"/>
      <c r="B15925" s="12"/>
      <c r="C15925" s="13"/>
      <c r="D15925" s="13"/>
      <c r="E15925" s="13"/>
      <c r="F15925" s="13"/>
    </row>
    <row r="15926" spans="1:6">
      <c r="A15926" s="112"/>
      <c r="B15926" s="12"/>
      <c r="C15926" s="13"/>
      <c r="D15926" s="13"/>
      <c r="E15926" s="13"/>
      <c r="F15926" s="13"/>
    </row>
    <row r="15927" spans="1:6">
      <c r="A15927" s="112"/>
      <c r="B15927" s="12"/>
      <c r="C15927" s="13"/>
      <c r="D15927" s="13"/>
      <c r="E15927" s="13"/>
      <c r="F15927" s="13"/>
    </row>
    <row r="15928" spans="1:6">
      <c r="A15928" s="112"/>
      <c r="B15928" s="12"/>
      <c r="C15928" s="13"/>
      <c r="D15928" s="13"/>
      <c r="E15928" s="13"/>
      <c r="F15928" s="13"/>
    </row>
    <row r="15929" spans="1:6">
      <c r="A15929" s="112"/>
      <c r="B15929" s="12"/>
      <c r="C15929" s="13"/>
      <c r="D15929" s="13"/>
      <c r="E15929" s="13"/>
      <c r="F15929" s="13"/>
    </row>
    <row r="15930" spans="1:6">
      <c r="A15930" s="112"/>
      <c r="B15930" s="12"/>
      <c r="C15930" s="13"/>
      <c r="D15930" s="13"/>
      <c r="E15930" s="13"/>
      <c r="F15930" s="13"/>
    </row>
    <row r="15931" spans="1:6">
      <c r="A15931" s="112"/>
      <c r="B15931" s="12"/>
      <c r="C15931" s="13"/>
      <c r="D15931" s="13"/>
      <c r="E15931" s="13"/>
      <c r="F15931" s="13"/>
    </row>
    <row r="15932" spans="1:6">
      <c r="A15932" s="112"/>
      <c r="B15932" s="12"/>
      <c r="C15932" s="13"/>
      <c r="D15932" s="13"/>
      <c r="E15932" s="13"/>
      <c r="F15932" s="13"/>
    </row>
    <row r="15933" spans="1:6">
      <c r="A15933" s="112"/>
      <c r="B15933" s="12"/>
      <c r="C15933" s="13"/>
      <c r="D15933" s="13"/>
      <c r="E15933" s="13"/>
      <c r="F15933" s="13"/>
    </row>
    <row r="15934" spans="1:6">
      <c r="A15934" s="112"/>
      <c r="B15934" s="12"/>
      <c r="C15934" s="13"/>
      <c r="D15934" s="13"/>
      <c r="E15934" s="13"/>
      <c r="F15934" s="13"/>
    </row>
    <row r="15935" spans="1:6">
      <c r="A15935" s="112"/>
      <c r="B15935" s="12"/>
      <c r="C15935" s="13"/>
      <c r="D15935" s="13"/>
      <c r="E15935" s="13"/>
      <c r="F15935" s="13"/>
    </row>
    <row r="15936" spans="1:6">
      <c r="A15936" s="112"/>
      <c r="B15936" s="12"/>
      <c r="C15936" s="13"/>
      <c r="D15936" s="13"/>
      <c r="E15936" s="13"/>
      <c r="F15936" s="13"/>
    </row>
    <row r="15937" spans="1:6">
      <c r="A15937" s="112"/>
      <c r="B15937" s="12"/>
      <c r="C15937" s="13"/>
      <c r="D15937" s="13"/>
      <c r="E15937" s="13"/>
      <c r="F15937" s="13"/>
    </row>
    <row r="15938" spans="1:6">
      <c r="A15938" s="112"/>
      <c r="B15938" s="12"/>
      <c r="C15938" s="13"/>
      <c r="D15938" s="13"/>
      <c r="E15938" s="13"/>
      <c r="F15938" s="13"/>
    </row>
    <row r="15939" spans="1:6">
      <c r="A15939" s="112"/>
      <c r="B15939" s="12"/>
      <c r="C15939" s="13"/>
      <c r="D15939" s="13"/>
      <c r="E15939" s="13"/>
      <c r="F15939" s="13"/>
    </row>
    <row r="15940" spans="1:6">
      <c r="A15940" s="112"/>
      <c r="B15940" s="12"/>
      <c r="C15940" s="13"/>
      <c r="D15940" s="13"/>
      <c r="E15940" s="13"/>
      <c r="F15940" s="13"/>
    </row>
    <row r="15941" spans="1:6">
      <c r="A15941" s="112"/>
      <c r="B15941" s="12"/>
      <c r="C15941" s="13"/>
      <c r="D15941" s="13"/>
      <c r="E15941" s="13"/>
      <c r="F15941" s="13"/>
    </row>
    <row r="15942" spans="1:6">
      <c r="A15942" s="112"/>
      <c r="B15942" s="12"/>
      <c r="C15942" s="13"/>
      <c r="D15942" s="13"/>
      <c r="E15942" s="13"/>
      <c r="F15942" s="13"/>
    </row>
    <row r="15943" spans="1:6">
      <c r="A15943" s="112"/>
      <c r="B15943" s="12"/>
      <c r="C15943" s="13"/>
      <c r="D15943" s="13"/>
      <c r="E15943" s="13"/>
      <c r="F15943" s="13"/>
    </row>
    <row r="15944" spans="1:6">
      <c r="A15944" s="112"/>
      <c r="B15944" s="12"/>
      <c r="C15944" s="13"/>
      <c r="D15944" s="13"/>
      <c r="E15944" s="13"/>
      <c r="F15944" s="13"/>
    </row>
    <row r="15945" spans="1:6">
      <c r="A15945" s="112"/>
      <c r="B15945" s="12"/>
      <c r="C15945" s="13"/>
      <c r="D15945" s="13"/>
      <c r="E15945" s="13"/>
      <c r="F15945" s="13"/>
    </row>
    <row r="15946" spans="1:6">
      <c r="A15946" s="112"/>
      <c r="B15946" s="12"/>
      <c r="C15946" s="13"/>
      <c r="D15946" s="13"/>
      <c r="E15946" s="13"/>
      <c r="F15946" s="13"/>
    </row>
    <row r="15947" spans="1:6">
      <c r="A15947" s="112"/>
      <c r="B15947" s="12"/>
      <c r="C15947" s="13"/>
      <c r="D15947" s="13"/>
      <c r="E15947" s="13"/>
      <c r="F15947" s="13"/>
    </row>
    <row r="15948" spans="1:6">
      <c r="A15948" s="112"/>
      <c r="B15948" s="12"/>
      <c r="C15948" s="13"/>
      <c r="D15948" s="13"/>
      <c r="E15948" s="13"/>
      <c r="F15948" s="13"/>
    </row>
    <row r="15949" spans="1:6">
      <c r="A15949" s="112"/>
      <c r="B15949" s="12"/>
      <c r="C15949" s="13"/>
      <c r="D15949" s="13"/>
      <c r="E15949" s="13"/>
      <c r="F15949" s="13"/>
    </row>
    <row r="15950" spans="1:6">
      <c r="A15950" s="112"/>
      <c r="B15950" s="12"/>
      <c r="C15950" s="13"/>
      <c r="D15950" s="13"/>
      <c r="E15950" s="13"/>
      <c r="F15950" s="13"/>
    </row>
    <row r="15951" spans="1:6">
      <c r="A15951" s="112"/>
      <c r="B15951" s="12"/>
      <c r="C15951" s="13"/>
      <c r="D15951" s="13"/>
      <c r="E15951" s="13"/>
      <c r="F15951" s="13"/>
    </row>
    <row r="15952" spans="1:6">
      <c r="A15952" s="112"/>
      <c r="B15952" s="12"/>
      <c r="C15952" s="13"/>
      <c r="D15952" s="13"/>
      <c r="E15952" s="13"/>
      <c r="F15952" s="13"/>
    </row>
    <row r="15953" spans="1:6">
      <c r="A15953" s="112"/>
      <c r="B15953" s="12"/>
      <c r="C15953" s="13"/>
      <c r="D15953" s="13"/>
      <c r="E15953" s="13"/>
      <c r="F15953" s="13"/>
    </row>
    <row r="15954" spans="1:6">
      <c r="A15954" s="112"/>
      <c r="B15954" s="12"/>
      <c r="C15954" s="13"/>
      <c r="D15954" s="13"/>
      <c r="E15954" s="13"/>
      <c r="F15954" s="13"/>
    </row>
    <row r="15955" spans="1:6">
      <c r="A15955" s="112"/>
      <c r="B15955" s="12"/>
      <c r="C15955" s="13"/>
      <c r="D15955" s="13"/>
      <c r="E15955" s="13"/>
      <c r="F15955" s="13"/>
    </row>
    <row r="15956" spans="1:6">
      <c r="A15956" s="112"/>
      <c r="B15956" s="12"/>
      <c r="C15956" s="13"/>
      <c r="D15956" s="13"/>
      <c r="E15956" s="13"/>
      <c r="F15956" s="13"/>
    </row>
    <row r="15957" spans="1:6">
      <c r="A15957" s="112"/>
      <c r="B15957" s="12"/>
      <c r="C15957" s="13"/>
      <c r="D15957" s="13"/>
      <c r="E15957" s="13"/>
      <c r="F15957" s="13"/>
    </row>
    <row r="15958" spans="1:6">
      <c r="A15958" s="112"/>
      <c r="B15958" s="12"/>
      <c r="C15958" s="13"/>
      <c r="D15958" s="13"/>
      <c r="E15958" s="13"/>
      <c r="F15958" s="13"/>
    </row>
    <row r="15959" spans="1:6">
      <c r="A15959" s="112"/>
      <c r="B15959" s="12"/>
      <c r="C15959" s="13"/>
      <c r="D15959" s="13"/>
      <c r="E15959" s="13"/>
      <c r="F15959" s="13"/>
    </row>
    <row r="15960" spans="1:6">
      <c r="A15960" s="112"/>
      <c r="B15960" s="12"/>
      <c r="C15960" s="13"/>
      <c r="D15960" s="13"/>
      <c r="E15960" s="13"/>
      <c r="F15960" s="13"/>
    </row>
    <row r="15961" spans="1:6">
      <c r="A15961" s="112"/>
      <c r="B15961" s="12"/>
      <c r="C15961" s="13"/>
      <c r="D15961" s="13"/>
      <c r="E15961" s="13"/>
      <c r="F15961" s="13"/>
    </row>
    <row r="15962" spans="1:6">
      <c r="A15962" s="112"/>
      <c r="B15962" s="12"/>
      <c r="C15962" s="13"/>
      <c r="D15962" s="13"/>
      <c r="E15962" s="13"/>
      <c r="F15962" s="13"/>
    </row>
    <row r="15963" spans="1:6">
      <c r="A15963" s="112"/>
      <c r="B15963" s="12"/>
      <c r="C15963" s="13"/>
      <c r="D15963" s="13"/>
      <c r="E15963" s="13"/>
      <c r="F15963" s="13"/>
    </row>
    <row r="15964" spans="1:6">
      <c r="A15964" s="112"/>
      <c r="B15964" s="12"/>
      <c r="C15964" s="13"/>
      <c r="D15964" s="13"/>
      <c r="E15964" s="13"/>
      <c r="F15964" s="13"/>
    </row>
    <row r="15965" spans="1:6">
      <c r="A15965" s="112"/>
      <c r="B15965" s="12"/>
      <c r="C15965" s="13"/>
      <c r="D15965" s="13"/>
      <c r="E15965" s="13"/>
      <c r="F15965" s="13"/>
    </row>
    <row r="15966" spans="1:6">
      <c r="A15966" s="112"/>
      <c r="B15966" s="12"/>
      <c r="C15966" s="13"/>
      <c r="D15966" s="13"/>
      <c r="E15966" s="13"/>
      <c r="F15966" s="13"/>
    </row>
    <row r="15967" spans="1:6">
      <c r="A15967" s="112"/>
      <c r="B15967" s="12"/>
      <c r="C15967" s="13"/>
      <c r="D15967" s="13"/>
      <c r="E15967" s="13"/>
      <c r="F15967" s="13"/>
    </row>
    <row r="15968" spans="1:6">
      <c r="A15968" s="112"/>
      <c r="B15968" s="12"/>
      <c r="C15968" s="13"/>
      <c r="D15968" s="13"/>
      <c r="E15968" s="13"/>
      <c r="F15968" s="13"/>
    </row>
    <row r="15969" spans="1:6">
      <c r="A15969" s="112"/>
      <c r="B15969" s="12"/>
      <c r="C15969" s="13"/>
      <c r="D15969" s="13"/>
      <c r="E15969" s="13"/>
      <c r="F15969" s="13"/>
    </row>
    <row r="15970" spans="1:6">
      <c r="A15970" s="112"/>
      <c r="B15970" s="12"/>
      <c r="C15970" s="13"/>
      <c r="D15970" s="13"/>
      <c r="E15970" s="13"/>
      <c r="F15970" s="13"/>
    </row>
    <row r="15971" spans="1:6">
      <c r="A15971" s="112"/>
      <c r="B15971" s="12"/>
      <c r="C15971" s="13"/>
      <c r="D15971" s="13"/>
      <c r="E15971" s="13"/>
      <c r="F15971" s="13"/>
    </row>
    <row r="15972" spans="1:6">
      <c r="A15972" s="112"/>
      <c r="B15972" s="12"/>
      <c r="C15972" s="13"/>
      <c r="D15972" s="13"/>
      <c r="E15972" s="13"/>
      <c r="F15972" s="13"/>
    </row>
    <row r="15973" spans="1:6">
      <c r="A15973" s="112"/>
      <c r="B15973" s="12"/>
      <c r="C15973" s="13"/>
      <c r="D15973" s="13"/>
      <c r="E15973" s="13"/>
      <c r="F15973" s="13"/>
    </row>
    <row r="15974" spans="1:6">
      <c r="A15974" s="112"/>
      <c r="B15974" s="12"/>
      <c r="C15974" s="13"/>
      <c r="D15974" s="13"/>
      <c r="E15974" s="13"/>
      <c r="F15974" s="13"/>
    </row>
    <row r="15975" spans="1:6">
      <c r="A15975" s="112"/>
      <c r="B15975" s="12"/>
      <c r="C15975" s="13"/>
      <c r="D15975" s="13"/>
      <c r="E15975" s="13"/>
      <c r="F15975" s="13"/>
    </row>
    <row r="15976" spans="1:6">
      <c r="A15976" s="112"/>
      <c r="B15976" s="12"/>
      <c r="C15976" s="13"/>
      <c r="D15976" s="13"/>
      <c r="E15976" s="13"/>
      <c r="F15976" s="13"/>
    </row>
    <row r="15977" spans="1:6">
      <c r="A15977" s="112"/>
      <c r="B15977" s="12"/>
      <c r="C15977" s="13"/>
      <c r="D15977" s="13"/>
      <c r="E15977" s="13"/>
      <c r="F15977" s="13"/>
    </row>
    <row r="15978" spans="1:6">
      <c r="A15978" s="112"/>
      <c r="B15978" s="12"/>
      <c r="C15978" s="13"/>
      <c r="D15978" s="13"/>
      <c r="E15978" s="13"/>
      <c r="F15978" s="13"/>
    </row>
    <row r="15979" spans="1:6">
      <c r="A15979" s="112"/>
      <c r="B15979" s="12"/>
      <c r="C15979" s="13"/>
      <c r="D15979" s="13"/>
      <c r="E15979" s="13"/>
      <c r="F15979" s="13"/>
    </row>
    <row r="15980" spans="1:6">
      <c r="A15980" s="112"/>
      <c r="B15980" s="12"/>
      <c r="C15980" s="13"/>
      <c r="D15980" s="13"/>
      <c r="E15980" s="13"/>
      <c r="F15980" s="13"/>
    </row>
    <row r="15981" spans="1:6">
      <c r="A15981" s="112"/>
      <c r="B15981" s="12"/>
      <c r="C15981" s="13"/>
      <c r="D15981" s="13"/>
      <c r="E15981" s="13"/>
      <c r="F15981" s="13"/>
    </row>
    <row r="15982" spans="1:6">
      <c r="A15982" s="112"/>
      <c r="B15982" s="12"/>
      <c r="C15982" s="13"/>
      <c r="D15982" s="13"/>
      <c r="E15982" s="13"/>
      <c r="F15982" s="13"/>
    </row>
    <row r="15983" spans="1:6">
      <c r="A15983" s="112"/>
      <c r="B15983" s="12"/>
      <c r="C15983" s="13"/>
      <c r="D15983" s="13"/>
      <c r="E15983" s="13"/>
      <c r="F15983" s="13"/>
    </row>
    <row r="15984" spans="1:6">
      <c r="A15984" s="112"/>
      <c r="B15984" s="12"/>
      <c r="C15984" s="13"/>
      <c r="D15984" s="13"/>
      <c r="E15984" s="13"/>
      <c r="F15984" s="13"/>
    </row>
    <row r="15985" spans="1:6">
      <c r="A15985" s="112"/>
      <c r="B15985" s="12"/>
      <c r="C15985" s="13"/>
      <c r="D15985" s="13"/>
      <c r="E15985" s="13"/>
      <c r="F15985" s="13"/>
    </row>
    <row r="15986" spans="1:6">
      <c r="A15986" s="112"/>
      <c r="B15986" s="12"/>
      <c r="C15986" s="13"/>
      <c r="D15986" s="13"/>
      <c r="E15986" s="13"/>
      <c r="F15986" s="13"/>
    </row>
    <row r="15987" spans="1:6">
      <c r="A15987" s="112"/>
      <c r="B15987" s="12"/>
      <c r="C15987" s="13"/>
      <c r="D15987" s="13"/>
      <c r="E15987" s="13"/>
      <c r="F15987" s="13"/>
    </row>
    <row r="15988" spans="1:6">
      <c r="A15988" s="112"/>
      <c r="B15988" s="12"/>
      <c r="C15988" s="13"/>
      <c r="D15988" s="13"/>
      <c r="E15988" s="13"/>
      <c r="F15988" s="13"/>
    </row>
    <row r="15989" spans="1:6">
      <c r="A15989" s="112"/>
      <c r="B15989" s="12"/>
      <c r="C15989" s="13"/>
      <c r="D15989" s="13"/>
      <c r="E15989" s="13"/>
      <c r="F15989" s="13"/>
    </row>
    <row r="15990" spans="1:6">
      <c r="A15990" s="112"/>
      <c r="B15990" s="12"/>
      <c r="C15990" s="13"/>
      <c r="D15990" s="13"/>
      <c r="E15990" s="13"/>
      <c r="F15990" s="13"/>
    </row>
    <row r="15991" spans="1:6">
      <c r="A15991" s="112"/>
      <c r="B15991" s="12"/>
      <c r="C15991" s="13"/>
      <c r="D15991" s="13"/>
      <c r="E15991" s="13"/>
      <c r="F15991" s="13"/>
    </row>
    <row r="15992" spans="1:6">
      <c r="A15992" s="112"/>
      <c r="B15992" s="12"/>
      <c r="C15992" s="13"/>
      <c r="D15992" s="13"/>
      <c r="E15992" s="13"/>
      <c r="F15992" s="13"/>
    </row>
    <row r="15993" spans="1:6">
      <c r="A15993" s="112"/>
      <c r="B15993" s="12"/>
      <c r="C15993" s="13"/>
      <c r="D15993" s="13"/>
      <c r="E15993" s="13"/>
      <c r="F15993" s="13"/>
    </row>
    <row r="15994" spans="1:6">
      <c r="A15994" s="112"/>
      <c r="B15994" s="12"/>
      <c r="C15994" s="13"/>
      <c r="D15994" s="13"/>
      <c r="E15994" s="13"/>
      <c r="F15994" s="13"/>
    </row>
    <row r="15995" spans="1:6">
      <c r="A15995" s="112"/>
      <c r="B15995" s="12"/>
      <c r="C15995" s="13"/>
      <c r="D15995" s="13"/>
      <c r="E15995" s="13"/>
      <c r="F15995" s="13"/>
    </row>
    <row r="15996" spans="1:6">
      <c r="A15996" s="112"/>
      <c r="B15996" s="12"/>
      <c r="C15996" s="13"/>
      <c r="D15996" s="13"/>
      <c r="E15996" s="13"/>
      <c r="F15996" s="13"/>
    </row>
    <row r="15997" spans="1:6">
      <c r="A15997" s="112"/>
      <c r="B15997" s="12"/>
      <c r="C15997" s="13"/>
      <c r="D15997" s="13"/>
      <c r="E15997" s="13"/>
      <c r="F15997" s="13"/>
    </row>
    <row r="15998" spans="1:6">
      <c r="A15998" s="112"/>
      <c r="B15998" s="12"/>
      <c r="C15998" s="13"/>
      <c r="D15998" s="13"/>
      <c r="E15998" s="13"/>
      <c r="F15998" s="13"/>
    </row>
    <row r="15999" spans="1:6">
      <c r="A15999" s="112"/>
      <c r="B15999" s="12"/>
      <c r="C15999" s="13"/>
      <c r="D15999" s="13"/>
      <c r="E15999" s="13"/>
      <c r="F15999" s="13"/>
    </row>
    <row r="16000" spans="1:6">
      <c r="A16000" s="112"/>
      <c r="B16000" s="12"/>
      <c r="C16000" s="13"/>
      <c r="D16000" s="13"/>
      <c r="E16000" s="13"/>
      <c r="F16000" s="13"/>
    </row>
    <row r="16001" spans="1:6">
      <c r="A16001" s="112"/>
      <c r="B16001" s="12"/>
      <c r="C16001" s="13"/>
      <c r="D16001" s="13"/>
      <c r="E16001" s="13"/>
      <c r="F16001" s="13"/>
    </row>
    <row r="16002" spans="1:6">
      <c r="A16002" s="112"/>
      <c r="B16002" s="12"/>
      <c r="C16002" s="13"/>
      <c r="D16002" s="13"/>
      <c r="E16002" s="13"/>
      <c r="F16002" s="13"/>
    </row>
    <row r="16003" spans="1:6">
      <c r="A16003" s="112"/>
      <c r="B16003" s="12"/>
      <c r="C16003" s="13"/>
      <c r="D16003" s="13"/>
      <c r="E16003" s="13"/>
      <c r="F16003" s="13"/>
    </row>
    <row r="16004" spans="1:6">
      <c r="A16004" s="112"/>
      <c r="B16004" s="12"/>
      <c r="C16004" s="13"/>
      <c r="D16004" s="13"/>
      <c r="E16004" s="13"/>
      <c r="F16004" s="13"/>
    </row>
    <row r="16005" spans="1:6">
      <c r="A16005" s="112"/>
      <c r="B16005" s="12"/>
      <c r="C16005" s="13"/>
      <c r="D16005" s="13"/>
      <c r="E16005" s="13"/>
      <c r="F16005" s="13"/>
    </row>
    <row r="16006" spans="1:6">
      <c r="A16006" s="112"/>
      <c r="B16006" s="12"/>
      <c r="C16006" s="13"/>
      <c r="D16006" s="13"/>
      <c r="E16006" s="13"/>
      <c r="F16006" s="13"/>
    </row>
    <row r="16007" spans="1:6">
      <c r="A16007" s="112"/>
      <c r="B16007" s="12"/>
      <c r="C16007" s="13"/>
      <c r="D16007" s="13"/>
      <c r="E16007" s="13"/>
      <c r="F16007" s="13"/>
    </row>
    <row r="16008" spans="1:6">
      <c r="A16008" s="112"/>
      <c r="B16008" s="12"/>
      <c r="C16008" s="13"/>
      <c r="D16008" s="13"/>
      <c r="E16008" s="13"/>
      <c r="F16008" s="13"/>
    </row>
    <row r="16009" spans="1:6">
      <c r="A16009" s="112"/>
      <c r="B16009" s="12"/>
      <c r="C16009" s="13"/>
      <c r="D16009" s="13"/>
      <c r="E16009" s="13"/>
      <c r="F16009" s="13"/>
    </row>
    <row r="16010" spans="1:6">
      <c r="A16010" s="112"/>
      <c r="B16010" s="12"/>
      <c r="C16010" s="13"/>
      <c r="D16010" s="13"/>
      <c r="E16010" s="13"/>
      <c r="F16010" s="13"/>
    </row>
    <row r="16011" spans="1:6">
      <c r="A16011" s="112"/>
      <c r="B16011" s="12"/>
      <c r="C16011" s="13"/>
      <c r="D16011" s="13"/>
      <c r="E16011" s="13"/>
      <c r="F16011" s="13"/>
    </row>
    <row r="16012" spans="1:6">
      <c r="A16012" s="112"/>
      <c r="B16012" s="12"/>
      <c r="C16012" s="13"/>
      <c r="D16012" s="13"/>
      <c r="E16012" s="13"/>
      <c r="F16012" s="13"/>
    </row>
    <row r="16013" spans="1:6">
      <c r="A16013" s="112"/>
      <c r="B16013" s="12"/>
      <c r="C16013" s="13"/>
      <c r="D16013" s="13"/>
      <c r="E16013" s="13"/>
      <c r="F16013" s="13"/>
    </row>
    <row r="16014" spans="1:6">
      <c r="A16014" s="112"/>
      <c r="B16014" s="12"/>
      <c r="C16014" s="13"/>
      <c r="D16014" s="13"/>
      <c r="E16014" s="13"/>
      <c r="F16014" s="13"/>
    </row>
    <row r="16015" spans="1:6">
      <c r="A16015" s="112"/>
      <c r="B16015" s="12"/>
      <c r="C16015" s="13"/>
      <c r="D16015" s="13"/>
      <c r="E16015" s="13"/>
      <c r="F16015" s="13"/>
    </row>
    <row r="16016" spans="1:6">
      <c r="A16016" s="112"/>
      <c r="B16016" s="12"/>
      <c r="C16016" s="13"/>
      <c r="D16016" s="13"/>
      <c r="E16016" s="13"/>
      <c r="F16016" s="13"/>
    </row>
    <row r="16017" spans="1:6">
      <c r="A16017" s="112"/>
      <c r="B16017" s="12"/>
      <c r="C16017" s="13"/>
      <c r="D16017" s="13"/>
      <c r="E16017" s="13"/>
      <c r="F16017" s="13"/>
    </row>
    <row r="16018" spans="1:6">
      <c r="A16018" s="112"/>
      <c r="B16018" s="12"/>
      <c r="C16018" s="13"/>
      <c r="D16018" s="13"/>
      <c r="E16018" s="13"/>
      <c r="F16018" s="13"/>
    </row>
    <row r="16019" spans="1:6">
      <c r="A16019" s="112"/>
      <c r="B16019" s="12"/>
      <c r="C16019" s="13"/>
      <c r="D16019" s="13"/>
      <c r="E16019" s="13"/>
      <c r="F16019" s="13"/>
    </row>
    <row r="16020" spans="1:6">
      <c r="A16020" s="112"/>
      <c r="B16020" s="12"/>
      <c r="C16020" s="13"/>
      <c r="D16020" s="13"/>
      <c r="E16020" s="13"/>
      <c r="F16020" s="13"/>
    </row>
    <row r="16021" spans="1:6">
      <c r="A16021" s="112"/>
      <c r="B16021" s="12"/>
      <c r="C16021" s="13"/>
      <c r="D16021" s="13"/>
      <c r="E16021" s="13"/>
      <c r="F16021" s="13"/>
    </row>
    <row r="16022" spans="1:6">
      <c r="A16022" s="112"/>
      <c r="B16022" s="12"/>
      <c r="C16022" s="13"/>
      <c r="D16022" s="13"/>
      <c r="E16022" s="13"/>
      <c r="F16022" s="13"/>
    </row>
    <row r="16023" spans="1:6">
      <c r="A16023" s="112"/>
      <c r="B16023" s="12"/>
      <c r="C16023" s="13"/>
      <c r="D16023" s="13"/>
      <c r="E16023" s="13"/>
      <c r="F16023" s="13"/>
    </row>
    <row r="16024" spans="1:6">
      <c r="A16024" s="112"/>
      <c r="B16024" s="12"/>
      <c r="C16024" s="13"/>
      <c r="D16024" s="13"/>
      <c r="E16024" s="13"/>
      <c r="F16024" s="13"/>
    </row>
    <row r="16025" spans="1:6">
      <c r="A16025" s="112"/>
      <c r="B16025" s="12"/>
      <c r="C16025" s="13"/>
      <c r="D16025" s="13"/>
      <c r="E16025" s="13"/>
      <c r="F16025" s="13"/>
    </row>
    <row r="16026" spans="1:6">
      <c r="A16026" s="112"/>
      <c r="B16026" s="12"/>
      <c r="C16026" s="13"/>
      <c r="D16026" s="13"/>
      <c r="E16026" s="13"/>
      <c r="F16026" s="13"/>
    </row>
    <row r="16027" spans="1:6">
      <c r="A16027" s="112"/>
      <c r="B16027" s="12"/>
      <c r="C16027" s="13"/>
      <c r="D16027" s="13"/>
      <c r="E16027" s="13"/>
      <c r="F16027" s="13"/>
    </row>
    <row r="16028" spans="1:6">
      <c r="A16028" s="112"/>
      <c r="B16028" s="12"/>
      <c r="C16028" s="13"/>
      <c r="D16028" s="13"/>
      <c r="E16028" s="13"/>
      <c r="F16028" s="13"/>
    </row>
    <row r="16029" spans="1:6">
      <c r="A16029" s="112"/>
      <c r="B16029" s="12"/>
      <c r="C16029" s="13"/>
      <c r="D16029" s="13"/>
      <c r="E16029" s="13"/>
      <c r="F16029" s="13"/>
    </row>
    <row r="16030" spans="1:6">
      <c r="A16030" s="112"/>
      <c r="B16030" s="12"/>
      <c r="C16030" s="13"/>
      <c r="D16030" s="13"/>
      <c r="E16030" s="13"/>
      <c r="F16030" s="13"/>
    </row>
    <row r="16031" spans="1:6">
      <c r="A16031" s="112"/>
      <c r="B16031" s="12"/>
      <c r="C16031" s="13"/>
      <c r="D16031" s="13"/>
      <c r="E16031" s="13"/>
      <c r="F16031" s="13"/>
    </row>
    <row r="16032" spans="1:6">
      <c r="A16032" s="112"/>
      <c r="B16032" s="12"/>
      <c r="C16032" s="13"/>
      <c r="D16032" s="13"/>
      <c r="E16032" s="13"/>
      <c r="F16032" s="13"/>
    </row>
    <row r="16033" spans="1:6">
      <c r="A16033" s="112"/>
      <c r="B16033" s="12"/>
      <c r="C16033" s="13"/>
      <c r="D16033" s="13"/>
      <c r="E16033" s="13"/>
      <c r="F16033" s="13"/>
    </row>
    <row r="16034" spans="1:6">
      <c r="A16034" s="112"/>
      <c r="B16034" s="12"/>
      <c r="C16034" s="13"/>
      <c r="D16034" s="13"/>
      <c r="E16034" s="13"/>
      <c r="F16034" s="13"/>
    </row>
    <row r="16035" spans="1:6">
      <c r="A16035" s="112"/>
      <c r="B16035" s="12"/>
      <c r="C16035" s="13"/>
      <c r="D16035" s="13"/>
      <c r="E16035" s="13"/>
      <c r="F16035" s="13"/>
    </row>
    <row r="16036" spans="1:6">
      <c r="A16036" s="112"/>
      <c r="B16036" s="12"/>
      <c r="C16036" s="13"/>
      <c r="D16036" s="13"/>
      <c r="E16036" s="13"/>
      <c r="F16036" s="13"/>
    </row>
    <row r="16037" spans="1:6">
      <c r="A16037" s="112"/>
      <c r="B16037" s="12"/>
      <c r="C16037" s="13"/>
      <c r="D16037" s="13"/>
      <c r="E16037" s="13"/>
      <c r="F16037" s="13"/>
    </row>
    <row r="16038" spans="1:6">
      <c r="A16038" s="112"/>
      <c r="B16038" s="12"/>
      <c r="C16038" s="13"/>
      <c r="D16038" s="13"/>
      <c r="E16038" s="13"/>
      <c r="F16038" s="13"/>
    </row>
    <row r="16039" spans="1:6">
      <c r="A16039" s="112"/>
      <c r="B16039" s="12"/>
      <c r="C16039" s="13"/>
      <c r="D16039" s="13"/>
      <c r="E16039" s="13"/>
      <c r="F16039" s="13"/>
    </row>
    <row r="16040" spans="1:6">
      <c r="A16040" s="112"/>
      <c r="B16040" s="12"/>
      <c r="C16040" s="13"/>
      <c r="D16040" s="13"/>
      <c r="E16040" s="13"/>
      <c r="F16040" s="13"/>
    </row>
    <row r="16041" spans="1:6">
      <c r="A16041" s="112"/>
      <c r="B16041" s="12"/>
      <c r="C16041" s="13"/>
      <c r="D16041" s="13"/>
      <c r="E16041" s="13"/>
      <c r="F16041" s="13"/>
    </row>
    <row r="16042" spans="1:6">
      <c r="A16042" s="112"/>
      <c r="B16042" s="12"/>
      <c r="C16042" s="13"/>
      <c r="D16042" s="13"/>
      <c r="E16042" s="13"/>
      <c r="F16042" s="13"/>
    </row>
    <row r="16043" spans="1:6">
      <c r="A16043" s="112"/>
      <c r="B16043" s="12"/>
      <c r="C16043" s="13"/>
      <c r="D16043" s="13"/>
      <c r="E16043" s="13"/>
      <c r="F16043" s="13"/>
    </row>
    <row r="16044" spans="1:6">
      <c r="A16044" s="112"/>
      <c r="B16044" s="12"/>
      <c r="C16044" s="13"/>
      <c r="D16044" s="13"/>
      <c r="E16044" s="13"/>
      <c r="F16044" s="13"/>
    </row>
    <row r="16045" spans="1:6">
      <c r="A16045" s="112"/>
      <c r="B16045" s="12"/>
      <c r="C16045" s="13"/>
      <c r="D16045" s="13"/>
      <c r="E16045" s="13"/>
      <c r="F16045" s="13"/>
    </row>
    <row r="16046" spans="1:6">
      <c r="A16046" s="112"/>
      <c r="B16046" s="12"/>
      <c r="C16046" s="13"/>
      <c r="D16046" s="13"/>
      <c r="E16046" s="13"/>
      <c r="F16046" s="13"/>
    </row>
    <row r="16047" spans="1:6">
      <c r="A16047" s="112"/>
      <c r="B16047" s="12"/>
      <c r="C16047" s="13"/>
      <c r="D16047" s="13"/>
      <c r="E16047" s="13"/>
      <c r="F16047" s="13"/>
    </row>
    <row r="16048" spans="1:6">
      <c r="A16048" s="112"/>
      <c r="B16048" s="12"/>
      <c r="C16048" s="13"/>
      <c r="D16048" s="13"/>
      <c r="E16048" s="13"/>
      <c r="F16048" s="13"/>
    </row>
    <row r="16049" spans="1:6">
      <c r="A16049" s="112"/>
      <c r="B16049" s="12"/>
      <c r="C16049" s="13"/>
      <c r="D16049" s="13"/>
      <c r="E16049" s="13"/>
      <c r="F16049" s="13"/>
    </row>
    <row r="16050" spans="1:6">
      <c r="A16050" s="112"/>
      <c r="B16050" s="12"/>
      <c r="C16050" s="13"/>
      <c r="D16050" s="13"/>
      <c r="E16050" s="13"/>
      <c r="F16050" s="13"/>
    </row>
    <row r="16051" spans="1:6">
      <c r="A16051" s="112"/>
      <c r="B16051" s="12"/>
      <c r="C16051" s="13"/>
      <c r="D16051" s="13"/>
      <c r="E16051" s="13"/>
      <c r="F16051" s="13"/>
    </row>
    <row r="16052" spans="1:6">
      <c r="A16052" s="112"/>
      <c r="B16052" s="12"/>
      <c r="C16052" s="13"/>
      <c r="D16052" s="13"/>
      <c r="E16052" s="13"/>
      <c r="F16052" s="13"/>
    </row>
    <row r="16053" spans="1:6">
      <c r="A16053" s="112"/>
      <c r="B16053" s="12"/>
      <c r="C16053" s="13"/>
      <c r="D16053" s="13"/>
      <c r="E16053" s="13"/>
      <c r="F16053" s="13"/>
    </row>
    <row r="16054" spans="1:6">
      <c r="A16054" s="112"/>
      <c r="B16054" s="12"/>
      <c r="C16054" s="13"/>
      <c r="D16054" s="13"/>
      <c r="E16054" s="13"/>
      <c r="F16054" s="13"/>
    </row>
    <row r="16055" spans="1:6">
      <c r="A16055" s="112"/>
      <c r="B16055" s="12"/>
      <c r="C16055" s="13"/>
      <c r="D16055" s="13"/>
      <c r="E16055" s="13"/>
      <c r="F16055" s="13"/>
    </row>
    <row r="16056" spans="1:6">
      <c r="A16056" s="112"/>
      <c r="B16056" s="12"/>
      <c r="C16056" s="13"/>
      <c r="D16056" s="13"/>
      <c r="E16056" s="13"/>
      <c r="F16056" s="13"/>
    </row>
    <row r="16057" spans="1:6">
      <c r="A16057" s="112"/>
      <c r="B16057" s="12"/>
      <c r="C16057" s="13"/>
      <c r="D16057" s="13"/>
      <c r="E16057" s="13"/>
      <c r="F16057" s="13"/>
    </row>
    <row r="16058" spans="1:6">
      <c r="A16058" s="112"/>
      <c r="B16058" s="12"/>
      <c r="C16058" s="13"/>
      <c r="D16058" s="13"/>
      <c r="E16058" s="13"/>
      <c r="F16058" s="13"/>
    </row>
    <row r="16059" spans="1:6">
      <c r="A16059" s="112"/>
      <c r="B16059" s="12"/>
      <c r="C16059" s="13"/>
      <c r="D16059" s="13"/>
      <c r="E16059" s="13"/>
      <c r="F16059" s="13"/>
    </row>
    <row r="16060" spans="1:6">
      <c r="A16060" s="112"/>
      <c r="B16060" s="12"/>
      <c r="C16060" s="13"/>
      <c r="D16060" s="13"/>
      <c r="E16060" s="13"/>
      <c r="F16060" s="13"/>
    </row>
    <row r="16061" spans="1:6">
      <c r="A16061" s="112"/>
      <c r="B16061" s="12"/>
      <c r="C16061" s="13"/>
      <c r="D16061" s="13"/>
      <c r="E16061" s="13"/>
      <c r="F16061" s="13"/>
    </row>
    <row r="16062" spans="1:6">
      <c r="A16062" s="112"/>
      <c r="B16062" s="12"/>
      <c r="C16062" s="13"/>
      <c r="D16062" s="13"/>
      <c r="E16062" s="13"/>
      <c r="F16062" s="13"/>
    </row>
    <row r="16063" spans="1:6">
      <c r="A16063" s="112"/>
      <c r="B16063" s="12"/>
      <c r="C16063" s="13"/>
      <c r="D16063" s="13"/>
      <c r="E16063" s="13"/>
      <c r="F16063" s="13"/>
    </row>
    <row r="16064" spans="1:6">
      <c r="A16064" s="112"/>
      <c r="B16064" s="12"/>
      <c r="C16064" s="13"/>
      <c r="D16064" s="13"/>
      <c r="E16064" s="13"/>
      <c r="F16064" s="13"/>
    </row>
    <row r="16065" spans="1:6">
      <c r="A16065" s="112"/>
      <c r="B16065" s="12"/>
      <c r="C16065" s="13"/>
      <c r="D16065" s="13"/>
      <c r="E16065" s="13"/>
      <c r="F16065" s="13"/>
    </row>
    <row r="16066" spans="1:6">
      <c r="A16066" s="112"/>
      <c r="B16066" s="12"/>
      <c r="C16066" s="13"/>
      <c r="D16066" s="13"/>
      <c r="E16066" s="13"/>
      <c r="F16066" s="13"/>
    </row>
    <row r="16067" spans="1:6">
      <c r="A16067" s="112"/>
      <c r="B16067" s="12"/>
      <c r="C16067" s="13"/>
      <c r="D16067" s="13"/>
      <c r="E16067" s="13"/>
      <c r="F16067" s="13"/>
    </row>
    <row r="16068" spans="1:6">
      <c r="A16068" s="112"/>
      <c r="B16068" s="12"/>
      <c r="C16068" s="13"/>
      <c r="D16068" s="13"/>
      <c r="E16068" s="13"/>
      <c r="F16068" s="13"/>
    </row>
    <row r="16069" spans="1:6">
      <c r="A16069" s="112"/>
      <c r="B16069" s="12"/>
      <c r="C16069" s="13"/>
      <c r="D16069" s="13"/>
      <c r="E16069" s="13"/>
      <c r="F16069" s="13"/>
    </row>
    <row r="16070" spans="1:6">
      <c r="A16070" s="112"/>
      <c r="B16070" s="12"/>
      <c r="C16070" s="13"/>
      <c r="D16070" s="13"/>
      <c r="E16070" s="13"/>
      <c r="F16070" s="13"/>
    </row>
    <row r="16071" spans="1:6">
      <c r="A16071" s="112"/>
      <c r="B16071" s="12"/>
      <c r="C16071" s="13"/>
      <c r="D16071" s="13"/>
      <c r="E16071" s="13"/>
      <c r="F16071" s="13"/>
    </row>
    <row r="16072" spans="1:6">
      <c r="A16072" s="112"/>
      <c r="B16072" s="12"/>
      <c r="C16072" s="13"/>
      <c r="D16072" s="13"/>
      <c r="E16072" s="13"/>
      <c r="F16072" s="13"/>
    </row>
    <row r="16073" spans="1:6">
      <c r="A16073" s="112"/>
      <c r="B16073" s="12"/>
      <c r="C16073" s="13"/>
      <c r="D16073" s="13"/>
      <c r="E16073" s="13"/>
      <c r="F16073" s="13"/>
    </row>
    <row r="16074" spans="1:6">
      <c r="A16074" s="112"/>
      <c r="B16074" s="12"/>
      <c r="C16074" s="13"/>
      <c r="D16074" s="13"/>
      <c r="E16074" s="13"/>
      <c r="F16074" s="13"/>
    </row>
    <row r="16075" spans="1:6">
      <c r="A16075" s="112"/>
      <c r="B16075" s="12"/>
      <c r="C16075" s="13"/>
      <c r="D16075" s="13"/>
      <c r="E16075" s="13"/>
      <c r="F16075" s="13"/>
    </row>
    <row r="16076" spans="1:6">
      <c r="A16076" s="112"/>
      <c r="B16076" s="12"/>
      <c r="C16076" s="13"/>
      <c r="D16076" s="13"/>
      <c r="E16076" s="13"/>
      <c r="F16076" s="13"/>
    </row>
    <row r="16077" spans="1:6">
      <c r="A16077" s="112"/>
      <c r="B16077" s="12"/>
      <c r="C16077" s="13"/>
      <c r="D16077" s="13"/>
      <c r="E16077" s="13"/>
      <c r="F16077" s="13"/>
    </row>
    <row r="16078" spans="1:6">
      <c r="A16078" s="112"/>
      <c r="B16078" s="12"/>
      <c r="C16078" s="13"/>
      <c r="D16078" s="13"/>
      <c r="E16078" s="13"/>
      <c r="F16078" s="13"/>
    </row>
    <row r="16079" spans="1:6">
      <c r="A16079" s="112"/>
      <c r="B16079" s="12"/>
      <c r="C16079" s="13"/>
      <c r="D16079" s="13"/>
      <c r="E16079" s="13"/>
      <c r="F16079" s="13"/>
    </row>
    <row r="16080" spans="1:6">
      <c r="A16080" s="112"/>
      <c r="B16080" s="12"/>
      <c r="C16080" s="13"/>
      <c r="D16080" s="13"/>
      <c r="E16080" s="13"/>
      <c r="F16080" s="13"/>
    </row>
    <row r="16081" spans="1:6">
      <c r="A16081" s="112"/>
      <c r="B16081" s="12"/>
      <c r="C16081" s="13"/>
      <c r="D16081" s="13"/>
      <c r="E16081" s="13"/>
      <c r="F16081" s="13"/>
    </row>
    <row r="16082" spans="1:6">
      <c r="A16082" s="112"/>
      <c r="B16082" s="12"/>
      <c r="C16082" s="13"/>
      <c r="D16082" s="13"/>
      <c r="E16082" s="13"/>
      <c r="F16082" s="13"/>
    </row>
    <row r="16083" spans="1:6">
      <c r="A16083" s="112"/>
      <c r="B16083" s="12"/>
      <c r="C16083" s="13"/>
      <c r="D16083" s="13"/>
      <c r="E16083" s="13"/>
      <c r="F16083" s="13"/>
    </row>
    <row r="16084" spans="1:6">
      <c r="A16084" s="112"/>
      <c r="B16084" s="12"/>
      <c r="C16084" s="13"/>
      <c r="D16084" s="13"/>
      <c r="E16084" s="13"/>
      <c r="F16084" s="13"/>
    </row>
    <row r="16085" spans="1:6">
      <c r="A16085" s="112"/>
      <c r="B16085" s="12"/>
      <c r="C16085" s="13"/>
      <c r="D16085" s="13"/>
      <c r="E16085" s="13"/>
      <c r="F16085" s="13"/>
    </row>
    <row r="16086" spans="1:6">
      <c r="A16086" s="112"/>
      <c r="B16086" s="12"/>
      <c r="C16086" s="13"/>
      <c r="D16086" s="13"/>
      <c r="E16086" s="13"/>
      <c r="F16086" s="13"/>
    </row>
    <row r="16087" spans="1:6">
      <c r="A16087" s="112"/>
      <c r="B16087" s="12"/>
      <c r="C16087" s="13"/>
      <c r="D16087" s="13"/>
      <c r="E16087" s="13"/>
      <c r="F16087" s="13"/>
    </row>
    <row r="16088" spans="1:6">
      <c r="A16088" s="112"/>
      <c r="B16088" s="12"/>
      <c r="C16088" s="13"/>
      <c r="D16088" s="13"/>
      <c r="E16088" s="13"/>
      <c r="F16088" s="13"/>
    </row>
    <row r="16089" spans="1:6">
      <c r="A16089" s="112"/>
      <c r="B16089" s="12"/>
      <c r="C16089" s="13"/>
      <c r="D16089" s="13"/>
      <c r="E16089" s="13"/>
      <c r="F16089" s="13"/>
    </row>
    <row r="16090" spans="1:6">
      <c r="A16090" s="112"/>
      <c r="B16090" s="12"/>
      <c r="C16090" s="13"/>
      <c r="D16090" s="13"/>
      <c r="E16090" s="13"/>
      <c r="F16090" s="13"/>
    </row>
    <row r="16091" spans="1:6">
      <c r="A16091" s="112"/>
      <c r="B16091" s="12"/>
      <c r="C16091" s="13"/>
      <c r="D16091" s="13"/>
      <c r="E16091" s="13"/>
      <c r="F16091" s="13"/>
    </row>
    <row r="16092" spans="1:6">
      <c r="A16092" s="112"/>
      <c r="B16092" s="12"/>
      <c r="C16092" s="13"/>
      <c r="D16092" s="13"/>
      <c r="E16092" s="13"/>
      <c r="F16092" s="13"/>
    </row>
    <row r="16093" spans="1:6">
      <c r="A16093" s="112"/>
      <c r="B16093" s="12"/>
      <c r="C16093" s="13"/>
      <c r="D16093" s="13"/>
      <c r="E16093" s="13"/>
      <c r="F16093" s="13"/>
    </row>
    <row r="16094" spans="1:6">
      <c r="A16094" s="112"/>
      <c r="B16094" s="12"/>
      <c r="C16094" s="13"/>
      <c r="D16094" s="13"/>
      <c r="E16094" s="13"/>
      <c r="F16094" s="13"/>
    </row>
    <row r="16095" spans="1:6">
      <c r="A16095" s="112"/>
      <c r="B16095" s="12"/>
      <c r="C16095" s="13"/>
      <c r="D16095" s="13"/>
      <c r="E16095" s="13"/>
      <c r="F16095" s="13"/>
    </row>
    <row r="16096" spans="1:6">
      <c r="A16096" s="112"/>
      <c r="B16096" s="12"/>
      <c r="C16096" s="13"/>
      <c r="D16096" s="13"/>
      <c r="E16096" s="13"/>
      <c r="F16096" s="13"/>
    </row>
    <row r="16097" spans="1:6">
      <c r="A16097" s="112"/>
      <c r="B16097" s="12"/>
      <c r="C16097" s="13"/>
      <c r="D16097" s="13"/>
      <c r="E16097" s="13"/>
      <c r="F16097" s="13"/>
    </row>
    <row r="16098" spans="1:6">
      <c r="A16098" s="112"/>
      <c r="B16098" s="12"/>
      <c r="C16098" s="13"/>
      <c r="D16098" s="13"/>
      <c r="E16098" s="13"/>
      <c r="F16098" s="13"/>
    </row>
    <row r="16099" spans="1:6">
      <c r="A16099" s="112"/>
      <c r="B16099" s="12"/>
      <c r="C16099" s="13"/>
      <c r="D16099" s="13"/>
      <c r="E16099" s="13"/>
      <c r="F16099" s="13"/>
    </row>
    <row r="16100" spans="1:6">
      <c r="A16100" s="112"/>
      <c r="B16100" s="12"/>
      <c r="C16100" s="13"/>
      <c r="D16100" s="13"/>
      <c r="E16100" s="13"/>
      <c r="F16100" s="13"/>
    </row>
    <row r="16101" spans="1:6">
      <c r="A16101" s="112"/>
      <c r="B16101" s="12"/>
      <c r="C16101" s="13"/>
      <c r="D16101" s="13"/>
      <c r="E16101" s="13"/>
      <c r="F16101" s="13"/>
    </row>
    <row r="16102" spans="1:6">
      <c r="A16102" s="112"/>
      <c r="B16102" s="12"/>
      <c r="C16102" s="13"/>
      <c r="D16102" s="13"/>
      <c r="E16102" s="13"/>
      <c r="F16102" s="13"/>
    </row>
    <row r="16103" spans="1:6">
      <c r="A16103" s="112"/>
      <c r="B16103" s="12"/>
      <c r="C16103" s="13"/>
      <c r="D16103" s="13"/>
      <c r="E16103" s="13"/>
      <c r="F16103" s="13"/>
    </row>
    <row r="16104" spans="1:6">
      <c r="A16104" s="112"/>
      <c r="B16104" s="12"/>
      <c r="C16104" s="13"/>
      <c r="D16104" s="13"/>
      <c r="E16104" s="13"/>
      <c r="F16104" s="13"/>
    </row>
    <row r="16105" spans="1:6">
      <c r="A16105" s="112"/>
      <c r="B16105" s="12"/>
      <c r="C16105" s="13"/>
      <c r="D16105" s="13"/>
      <c r="E16105" s="13"/>
      <c r="F16105" s="13"/>
    </row>
    <row r="16106" spans="1:6">
      <c r="A16106" s="112"/>
      <c r="B16106" s="12"/>
      <c r="C16106" s="13"/>
      <c r="D16106" s="13"/>
      <c r="E16106" s="13"/>
      <c r="F16106" s="13"/>
    </row>
    <row r="16107" spans="1:6">
      <c r="A16107" s="112"/>
      <c r="B16107" s="12"/>
      <c r="C16107" s="13"/>
      <c r="D16107" s="13"/>
      <c r="E16107" s="13"/>
      <c r="F16107" s="13"/>
    </row>
    <row r="16108" spans="1:6">
      <c r="A16108" s="112"/>
      <c r="B16108" s="12"/>
      <c r="C16108" s="13"/>
      <c r="D16108" s="13"/>
      <c r="E16108" s="13"/>
      <c r="F16108" s="13"/>
    </row>
    <row r="16109" spans="1:6">
      <c r="A16109" s="112"/>
      <c r="B16109" s="12"/>
      <c r="C16109" s="13"/>
      <c r="D16109" s="13"/>
      <c r="E16109" s="13"/>
      <c r="F16109" s="13"/>
    </row>
    <row r="16110" spans="1:6">
      <c r="A16110" s="112"/>
      <c r="B16110" s="12"/>
      <c r="C16110" s="13"/>
      <c r="D16110" s="13"/>
      <c r="E16110" s="13"/>
      <c r="F16110" s="13"/>
    </row>
    <row r="16111" spans="1:6">
      <c r="A16111" s="112"/>
      <c r="B16111" s="12"/>
      <c r="C16111" s="13"/>
      <c r="D16111" s="13"/>
      <c r="E16111" s="13"/>
      <c r="F16111" s="13"/>
    </row>
    <row r="16112" spans="1:6">
      <c r="A16112" s="112"/>
      <c r="B16112" s="12"/>
      <c r="C16112" s="13"/>
      <c r="D16112" s="13"/>
      <c r="E16112" s="13"/>
      <c r="F16112" s="13"/>
    </row>
    <row r="16113" spans="1:6">
      <c r="A16113" s="112"/>
      <c r="B16113" s="12"/>
      <c r="C16113" s="13"/>
      <c r="D16113" s="13"/>
      <c r="E16113" s="13"/>
      <c r="F16113" s="13"/>
    </row>
    <row r="16114" spans="1:6">
      <c r="A16114" s="112"/>
      <c r="B16114" s="12"/>
      <c r="C16114" s="13"/>
      <c r="D16114" s="13"/>
      <c r="E16114" s="13"/>
      <c r="F16114" s="13"/>
    </row>
    <row r="16115" spans="1:6">
      <c r="A16115" s="112"/>
      <c r="B16115" s="12"/>
      <c r="C16115" s="13"/>
      <c r="D16115" s="13"/>
      <c r="E16115" s="13"/>
      <c r="F16115" s="13"/>
    </row>
    <row r="16116" spans="1:6">
      <c r="A16116" s="112"/>
      <c r="B16116" s="12"/>
      <c r="C16116" s="13"/>
      <c r="D16116" s="13"/>
      <c r="E16116" s="13"/>
      <c r="F16116" s="13"/>
    </row>
    <row r="16117" spans="1:6">
      <c r="A16117" s="112"/>
      <c r="B16117" s="12"/>
      <c r="C16117" s="13"/>
      <c r="D16117" s="13"/>
      <c r="E16117" s="13"/>
      <c r="F16117" s="13"/>
    </row>
    <row r="16118" spans="1:6">
      <c r="A16118" s="112"/>
      <c r="B16118" s="12"/>
      <c r="C16118" s="13"/>
      <c r="D16118" s="13"/>
      <c r="E16118" s="13"/>
      <c r="F16118" s="13"/>
    </row>
    <row r="16119" spans="1:6">
      <c r="A16119" s="112"/>
      <c r="B16119" s="12"/>
      <c r="C16119" s="13"/>
      <c r="D16119" s="13"/>
      <c r="E16119" s="13"/>
      <c r="F16119" s="13"/>
    </row>
    <row r="16120" spans="1:6">
      <c r="A16120" s="112"/>
      <c r="B16120" s="12"/>
      <c r="C16120" s="13"/>
      <c r="D16120" s="13"/>
      <c r="E16120" s="13"/>
      <c r="F16120" s="13"/>
    </row>
    <row r="16121" spans="1:6">
      <c r="A16121" s="112"/>
      <c r="B16121" s="12"/>
      <c r="C16121" s="13"/>
      <c r="D16121" s="13"/>
      <c r="E16121" s="13"/>
      <c r="F16121" s="13"/>
    </row>
    <row r="16122" spans="1:6">
      <c r="A16122" s="112"/>
      <c r="B16122" s="12"/>
      <c r="C16122" s="13"/>
      <c r="D16122" s="13"/>
      <c r="E16122" s="13"/>
      <c r="F16122" s="13"/>
    </row>
    <row r="16123" spans="1:6">
      <c r="A16123" s="112"/>
      <c r="B16123" s="12"/>
      <c r="C16123" s="13"/>
      <c r="D16123" s="13"/>
      <c r="E16123" s="13"/>
      <c r="F16123" s="13"/>
    </row>
    <row r="16124" spans="1:6">
      <c r="A16124" s="112"/>
      <c r="B16124" s="12"/>
      <c r="C16124" s="13"/>
      <c r="D16124" s="13"/>
      <c r="E16124" s="13"/>
      <c r="F16124" s="13"/>
    </row>
    <row r="16125" spans="1:6">
      <c r="A16125" s="112"/>
      <c r="B16125" s="12"/>
      <c r="C16125" s="13"/>
      <c r="D16125" s="13"/>
      <c r="E16125" s="13"/>
      <c r="F16125" s="13"/>
    </row>
    <row r="16126" spans="1:6">
      <c r="A16126" s="112"/>
      <c r="B16126" s="12"/>
      <c r="C16126" s="13"/>
      <c r="D16126" s="13"/>
      <c r="E16126" s="13"/>
      <c r="F16126" s="13"/>
    </row>
    <row r="16127" spans="1:6">
      <c r="A16127" s="112"/>
      <c r="B16127" s="12"/>
      <c r="C16127" s="13"/>
      <c r="D16127" s="13"/>
      <c r="E16127" s="13"/>
      <c r="F16127" s="13"/>
    </row>
    <row r="16128" spans="1:6">
      <c r="A16128" s="112"/>
      <c r="B16128" s="12"/>
      <c r="C16128" s="13"/>
      <c r="D16128" s="13"/>
      <c r="E16128" s="13"/>
      <c r="F16128" s="13"/>
    </row>
    <row r="16129" spans="1:6">
      <c r="A16129" s="112"/>
      <c r="B16129" s="12"/>
      <c r="C16129" s="13"/>
      <c r="D16129" s="13"/>
      <c r="E16129" s="13"/>
      <c r="F16129" s="13"/>
    </row>
    <row r="16130" spans="1:6">
      <c r="A16130" s="112"/>
      <c r="B16130" s="12"/>
      <c r="C16130" s="13"/>
      <c r="D16130" s="13"/>
      <c r="E16130" s="13"/>
      <c r="F16130" s="13"/>
    </row>
    <row r="16131" spans="1:6">
      <c r="A16131" s="112"/>
      <c r="B16131" s="12"/>
      <c r="C16131" s="13"/>
      <c r="D16131" s="13"/>
      <c r="E16131" s="13"/>
      <c r="F16131" s="13"/>
    </row>
    <row r="16132" spans="1:6">
      <c r="A16132" s="112"/>
      <c r="B16132" s="12"/>
      <c r="C16132" s="13"/>
      <c r="D16132" s="13"/>
      <c r="E16132" s="13"/>
      <c r="F16132" s="13"/>
    </row>
    <row r="16133" spans="1:6">
      <c r="A16133" s="112"/>
      <c r="B16133" s="12"/>
      <c r="C16133" s="13"/>
      <c r="D16133" s="13"/>
      <c r="E16133" s="13"/>
      <c r="F16133" s="13"/>
    </row>
    <row r="16134" spans="1:6">
      <c r="A16134" s="112"/>
      <c r="B16134" s="12"/>
      <c r="C16134" s="13"/>
      <c r="D16134" s="13"/>
      <c r="E16134" s="13"/>
      <c r="F16134" s="13"/>
    </row>
    <row r="16135" spans="1:6">
      <c r="A16135" s="112"/>
      <c r="B16135" s="12"/>
      <c r="C16135" s="13"/>
      <c r="D16135" s="13"/>
      <c r="E16135" s="13"/>
      <c r="F16135" s="13"/>
    </row>
    <row r="16136" spans="1:6">
      <c r="A16136" s="112"/>
      <c r="B16136" s="12"/>
      <c r="C16136" s="13"/>
      <c r="D16136" s="13"/>
      <c r="E16136" s="13"/>
      <c r="F16136" s="13"/>
    </row>
    <row r="16137" spans="1:6">
      <c r="A16137" s="112"/>
      <c r="B16137" s="12"/>
      <c r="C16137" s="13"/>
      <c r="D16137" s="13"/>
      <c r="E16137" s="13"/>
      <c r="F16137" s="13"/>
    </row>
    <row r="16138" spans="1:6">
      <c r="A16138" s="112"/>
      <c r="B16138" s="12"/>
      <c r="C16138" s="13"/>
      <c r="D16138" s="13"/>
      <c r="E16138" s="13"/>
      <c r="F16138" s="13"/>
    </row>
    <row r="16139" spans="1:6">
      <c r="A16139" s="112"/>
      <c r="B16139" s="12"/>
      <c r="C16139" s="13"/>
      <c r="D16139" s="13"/>
      <c r="E16139" s="13"/>
      <c r="F16139" s="13"/>
    </row>
    <row r="16140" spans="1:6">
      <c r="A16140" s="112"/>
      <c r="B16140" s="12"/>
      <c r="C16140" s="13"/>
      <c r="D16140" s="13"/>
      <c r="E16140" s="13"/>
      <c r="F16140" s="13"/>
    </row>
    <row r="16141" spans="1:6">
      <c r="A16141" s="112"/>
      <c r="B16141" s="12"/>
      <c r="C16141" s="13"/>
      <c r="D16141" s="13"/>
      <c r="E16141" s="13"/>
      <c r="F16141" s="13"/>
    </row>
    <row r="16142" spans="1:6">
      <c r="A16142" s="112"/>
      <c r="B16142" s="12"/>
      <c r="C16142" s="13"/>
      <c r="D16142" s="13"/>
      <c r="E16142" s="13"/>
      <c r="F16142" s="13"/>
    </row>
    <row r="16143" spans="1:6">
      <c r="A16143" s="112"/>
      <c r="B16143" s="12"/>
      <c r="C16143" s="13"/>
      <c r="D16143" s="13"/>
      <c r="E16143" s="13"/>
      <c r="F16143" s="13"/>
    </row>
    <row r="16144" spans="1:6">
      <c r="A16144" s="112"/>
      <c r="B16144" s="12"/>
      <c r="C16144" s="13"/>
      <c r="D16144" s="13"/>
      <c r="E16144" s="13"/>
      <c r="F16144" s="13"/>
    </row>
    <row r="16145" spans="1:6">
      <c r="A16145" s="112"/>
      <c r="B16145" s="12"/>
      <c r="C16145" s="13"/>
      <c r="D16145" s="13"/>
      <c r="E16145" s="13"/>
      <c r="F16145" s="13"/>
    </row>
    <row r="16146" spans="1:6">
      <c r="A16146" s="112"/>
      <c r="B16146" s="12"/>
      <c r="C16146" s="13"/>
      <c r="D16146" s="13"/>
      <c r="E16146" s="13"/>
      <c r="F16146" s="13"/>
    </row>
    <row r="16147" spans="1:6">
      <c r="A16147" s="112"/>
      <c r="B16147" s="12"/>
      <c r="C16147" s="13"/>
      <c r="D16147" s="13"/>
      <c r="E16147" s="13"/>
      <c r="F16147" s="13"/>
    </row>
    <row r="16148" spans="1:6">
      <c r="A16148" s="112"/>
      <c r="B16148" s="12"/>
      <c r="C16148" s="13"/>
      <c r="D16148" s="13"/>
      <c r="E16148" s="13"/>
      <c r="F16148" s="13"/>
    </row>
    <row r="16149" spans="1:6">
      <c r="A16149" s="112"/>
      <c r="B16149" s="12"/>
      <c r="C16149" s="13"/>
      <c r="D16149" s="13"/>
      <c r="E16149" s="13"/>
      <c r="F16149" s="13"/>
    </row>
    <row r="16150" spans="1:6">
      <c r="A16150" s="112"/>
      <c r="B16150" s="12"/>
      <c r="C16150" s="13"/>
      <c r="D16150" s="13"/>
      <c r="E16150" s="13"/>
      <c r="F16150" s="13"/>
    </row>
    <row r="16151" spans="1:6">
      <c r="A16151" s="112"/>
      <c r="B16151" s="12"/>
      <c r="C16151" s="13"/>
      <c r="D16151" s="13"/>
      <c r="E16151" s="13"/>
      <c r="F16151" s="13"/>
    </row>
    <row r="16152" spans="1:6">
      <c r="A16152" s="112"/>
      <c r="B16152" s="12"/>
      <c r="C16152" s="13"/>
      <c r="D16152" s="13"/>
      <c r="E16152" s="13"/>
      <c r="F16152" s="13"/>
    </row>
    <row r="16153" spans="1:6">
      <c r="A16153" s="112"/>
      <c r="B16153" s="12"/>
      <c r="C16153" s="13"/>
      <c r="D16153" s="13"/>
      <c r="E16153" s="13"/>
      <c r="F16153" s="13"/>
    </row>
    <row r="16154" spans="1:6">
      <c r="A16154" s="112"/>
      <c r="B16154" s="12"/>
      <c r="C16154" s="13"/>
      <c r="D16154" s="13"/>
      <c r="E16154" s="13"/>
      <c r="F16154" s="13"/>
    </row>
    <row r="16155" spans="1:6">
      <c r="A16155" s="112"/>
      <c r="B16155" s="12"/>
      <c r="C16155" s="13"/>
      <c r="D16155" s="13"/>
      <c r="E16155" s="13"/>
      <c r="F16155" s="13"/>
    </row>
    <row r="16156" spans="1:6">
      <c r="A16156" s="112"/>
      <c r="B16156" s="12"/>
      <c r="C16156" s="13"/>
      <c r="D16156" s="13"/>
      <c r="E16156" s="13"/>
      <c r="F16156" s="13"/>
    </row>
    <row r="16157" spans="1:6">
      <c r="A16157" s="112"/>
      <c r="B16157" s="12"/>
      <c r="C16157" s="13"/>
      <c r="D16157" s="13"/>
      <c r="E16157" s="13"/>
      <c r="F16157" s="13"/>
    </row>
    <row r="16158" spans="1:6">
      <c r="A16158" s="112"/>
      <c r="B16158" s="12"/>
      <c r="C16158" s="13"/>
      <c r="D16158" s="13"/>
      <c r="E16158" s="13"/>
      <c r="F16158" s="13"/>
    </row>
    <row r="16159" spans="1:6">
      <c r="A16159" s="112"/>
      <c r="B16159" s="12"/>
      <c r="C16159" s="13"/>
      <c r="D16159" s="13"/>
      <c r="E16159" s="13"/>
      <c r="F16159" s="13"/>
    </row>
    <row r="16160" spans="1:6">
      <c r="A16160" s="112"/>
      <c r="B16160" s="12"/>
      <c r="C16160" s="13"/>
      <c r="D16160" s="13"/>
      <c r="E16160" s="13"/>
      <c r="F16160" s="13"/>
    </row>
    <row r="16161" spans="1:6">
      <c r="A16161" s="112"/>
      <c r="B16161" s="12"/>
      <c r="C16161" s="13"/>
      <c r="D16161" s="13"/>
      <c r="E16161" s="13"/>
      <c r="F16161" s="13"/>
    </row>
    <row r="16162" spans="1:6">
      <c r="A16162" s="112"/>
      <c r="B16162" s="12"/>
      <c r="C16162" s="13"/>
      <c r="D16162" s="13"/>
      <c r="E16162" s="13"/>
      <c r="F16162" s="13"/>
    </row>
    <row r="16163" spans="1:6">
      <c r="A16163" s="112"/>
      <c r="B16163" s="12"/>
      <c r="C16163" s="13"/>
      <c r="D16163" s="13"/>
      <c r="E16163" s="13"/>
      <c r="F16163" s="13"/>
    </row>
    <row r="16164" spans="1:6">
      <c r="A16164" s="112"/>
      <c r="B16164" s="12"/>
      <c r="C16164" s="13"/>
      <c r="D16164" s="13"/>
      <c r="E16164" s="13"/>
      <c r="F16164" s="13"/>
    </row>
    <row r="16165" spans="1:6">
      <c r="A16165" s="112"/>
      <c r="B16165" s="12"/>
      <c r="C16165" s="13"/>
      <c r="D16165" s="13"/>
      <c r="E16165" s="13"/>
      <c r="F16165" s="13"/>
    </row>
    <row r="16166" spans="1:6">
      <c r="A16166" s="112"/>
      <c r="B16166" s="12"/>
      <c r="C16166" s="13"/>
      <c r="D16166" s="13"/>
      <c r="E16166" s="13"/>
      <c r="F16166" s="13"/>
    </row>
    <row r="16167" spans="1:6">
      <c r="A16167" s="112"/>
      <c r="B16167" s="12"/>
      <c r="C16167" s="13"/>
      <c r="D16167" s="13"/>
      <c r="E16167" s="13"/>
      <c r="F16167" s="13"/>
    </row>
    <row r="16168" spans="1:6">
      <c r="A16168" s="112"/>
      <c r="B16168" s="12"/>
      <c r="C16168" s="13"/>
      <c r="D16168" s="13"/>
      <c r="E16168" s="13"/>
      <c r="F16168" s="13"/>
    </row>
    <row r="16169" spans="1:6">
      <c r="A16169" s="112"/>
      <c r="B16169" s="12"/>
      <c r="C16169" s="13"/>
      <c r="D16169" s="13"/>
      <c r="E16169" s="13"/>
      <c r="F16169" s="13"/>
    </row>
    <row r="16170" spans="1:6">
      <c r="A16170" s="112"/>
      <c r="B16170" s="12"/>
      <c r="C16170" s="13"/>
      <c r="D16170" s="13"/>
      <c r="E16170" s="13"/>
      <c r="F16170" s="13"/>
    </row>
    <row r="16171" spans="1:6">
      <c r="A16171" s="112"/>
      <c r="B16171" s="12"/>
      <c r="C16171" s="13"/>
      <c r="D16171" s="13"/>
      <c r="E16171" s="13"/>
      <c r="F16171" s="13"/>
    </row>
    <row r="16172" spans="1:6">
      <c r="A16172" s="112"/>
      <c r="B16172" s="12"/>
      <c r="C16172" s="13"/>
      <c r="D16172" s="13"/>
      <c r="E16172" s="13"/>
      <c r="F16172" s="13"/>
    </row>
    <row r="16173" spans="1:6">
      <c r="A16173" s="112"/>
      <c r="B16173" s="12"/>
      <c r="C16173" s="13"/>
      <c r="D16173" s="13"/>
      <c r="E16173" s="13"/>
      <c r="F16173" s="13"/>
    </row>
    <row r="16174" spans="1:6">
      <c r="A16174" s="112"/>
      <c r="B16174" s="12"/>
      <c r="C16174" s="13"/>
      <c r="D16174" s="13"/>
      <c r="E16174" s="13"/>
      <c r="F16174" s="13"/>
    </row>
    <row r="16175" spans="1:6">
      <c r="A16175" s="112"/>
      <c r="B16175" s="12"/>
      <c r="C16175" s="13"/>
      <c r="D16175" s="13"/>
      <c r="E16175" s="13"/>
      <c r="F16175" s="13"/>
    </row>
    <row r="16176" spans="1:6">
      <c r="A16176" s="112"/>
      <c r="B16176" s="12"/>
      <c r="C16176" s="13"/>
      <c r="D16176" s="13"/>
      <c r="E16176" s="13"/>
      <c r="F16176" s="13"/>
    </row>
    <row r="16177" spans="1:6">
      <c r="A16177" s="112"/>
      <c r="B16177" s="12"/>
      <c r="C16177" s="13"/>
      <c r="D16177" s="13"/>
      <c r="E16177" s="13"/>
      <c r="F16177" s="13"/>
    </row>
    <row r="16178" spans="1:6">
      <c r="A16178" s="112"/>
      <c r="B16178" s="12"/>
      <c r="C16178" s="13"/>
      <c r="D16178" s="13"/>
      <c r="E16178" s="13"/>
      <c r="F16178" s="13"/>
    </row>
    <row r="16179" spans="1:6">
      <c r="A16179" s="112"/>
      <c r="B16179" s="12"/>
      <c r="C16179" s="13"/>
      <c r="D16179" s="13"/>
      <c r="E16179" s="13"/>
      <c r="F16179" s="13"/>
    </row>
    <row r="16180" spans="1:6">
      <c r="A16180" s="112"/>
      <c r="B16180" s="12"/>
      <c r="C16180" s="13"/>
      <c r="D16180" s="13"/>
      <c r="E16180" s="13"/>
      <c r="F16180" s="13"/>
    </row>
    <row r="16181" spans="1:6">
      <c r="A16181" s="112"/>
      <c r="B16181" s="12"/>
      <c r="C16181" s="13"/>
      <c r="D16181" s="13"/>
      <c r="E16181" s="13"/>
      <c r="F16181" s="13"/>
    </row>
    <row r="16182" spans="1:6">
      <c r="A16182" s="112"/>
      <c r="B16182" s="12"/>
      <c r="C16182" s="13"/>
      <c r="D16182" s="13"/>
      <c r="E16182" s="13"/>
      <c r="F16182" s="13"/>
    </row>
    <row r="16183" spans="1:6">
      <c r="A16183" s="112"/>
      <c r="B16183" s="12"/>
      <c r="C16183" s="13"/>
      <c r="D16183" s="13"/>
      <c r="E16183" s="13"/>
      <c r="F16183" s="13"/>
    </row>
    <row r="16184" spans="1:6">
      <c r="A16184" s="112"/>
      <c r="B16184" s="12"/>
      <c r="C16184" s="13"/>
      <c r="D16184" s="13"/>
      <c r="E16184" s="13"/>
      <c r="F16184" s="13"/>
    </row>
    <row r="16185" spans="1:6">
      <c r="A16185" s="112"/>
      <c r="B16185" s="12"/>
      <c r="C16185" s="13"/>
      <c r="D16185" s="13"/>
      <c r="E16185" s="13"/>
      <c r="F16185" s="13"/>
    </row>
    <row r="16186" spans="1:6">
      <c r="A16186" s="112"/>
      <c r="B16186" s="12"/>
      <c r="C16186" s="13"/>
      <c r="D16186" s="13"/>
      <c r="E16186" s="13"/>
      <c r="F16186" s="13"/>
    </row>
    <row r="16187" spans="1:6">
      <c r="A16187" s="112"/>
      <c r="B16187" s="12"/>
      <c r="C16187" s="13"/>
      <c r="D16187" s="13"/>
      <c r="E16187" s="13"/>
      <c r="F16187" s="13"/>
    </row>
    <row r="16188" spans="1:6">
      <c r="A16188" s="112"/>
      <c r="B16188" s="12"/>
      <c r="C16188" s="13"/>
      <c r="D16188" s="13"/>
      <c r="E16188" s="13"/>
      <c r="F16188" s="13"/>
    </row>
    <row r="16189" spans="1:6">
      <c r="A16189" s="112"/>
      <c r="B16189" s="12"/>
      <c r="C16189" s="13"/>
      <c r="D16189" s="13"/>
      <c r="E16189" s="13"/>
      <c r="F16189" s="13"/>
    </row>
    <row r="16190" spans="1:6">
      <c r="A16190" s="112"/>
      <c r="B16190" s="12"/>
      <c r="C16190" s="13"/>
      <c r="D16190" s="13"/>
      <c r="E16190" s="13"/>
      <c r="F16190" s="13"/>
    </row>
    <row r="16191" spans="1:6">
      <c r="A16191" s="112"/>
      <c r="B16191" s="12"/>
      <c r="C16191" s="13"/>
      <c r="D16191" s="13"/>
      <c r="E16191" s="13"/>
      <c r="F16191" s="13"/>
    </row>
    <row r="16192" spans="1:6">
      <c r="A16192" s="112"/>
      <c r="B16192" s="12"/>
      <c r="C16192" s="13"/>
      <c r="D16192" s="13"/>
      <c r="E16192" s="13"/>
      <c r="F16192" s="13"/>
    </row>
    <row r="16193" spans="1:6">
      <c r="A16193" s="112"/>
      <c r="B16193" s="12"/>
      <c r="C16193" s="13"/>
      <c r="D16193" s="13"/>
      <c r="E16193" s="13"/>
      <c r="F16193" s="13"/>
    </row>
    <row r="16194" spans="1:6">
      <c r="A16194" s="112"/>
      <c r="B16194" s="12"/>
      <c r="C16194" s="13"/>
      <c r="D16194" s="13"/>
      <c r="E16194" s="13"/>
      <c r="F16194" s="13"/>
    </row>
    <row r="16195" spans="1:6">
      <c r="A16195" s="112"/>
      <c r="B16195" s="12"/>
      <c r="C16195" s="13"/>
      <c r="D16195" s="13"/>
      <c r="E16195" s="13"/>
      <c r="F16195" s="13"/>
    </row>
    <row r="16196" spans="1:6">
      <c r="A16196" s="112"/>
      <c r="B16196" s="12"/>
      <c r="C16196" s="13"/>
      <c r="D16196" s="13"/>
      <c r="E16196" s="13"/>
      <c r="F16196" s="13"/>
    </row>
    <row r="16197" spans="1:6">
      <c r="A16197" s="112"/>
      <c r="B16197" s="12"/>
      <c r="C16197" s="13"/>
      <c r="D16197" s="13"/>
      <c r="E16197" s="13"/>
      <c r="F16197" s="13"/>
    </row>
    <row r="16198" spans="1:6">
      <c r="A16198" s="112"/>
      <c r="B16198" s="12"/>
      <c r="C16198" s="13"/>
      <c r="D16198" s="13"/>
      <c r="E16198" s="13"/>
      <c r="F16198" s="13"/>
    </row>
    <row r="16199" spans="1:6">
      <c r="A16199" s="112"/>
      <c r="B16199" s="12"/>
      <c r="C16199" s="13"/>
      <c r="D16199" s="13"/>
      <c r="E16199" s="13"/>
      <c r="F16199" s="13"/>
    </row>
    <row r="16200" spans="1:6">
      <c r="A16200" s="112"/>
      <c r="B16200" s="12"/>
      <c r="C16200" s="13"/>
      <c r="D16200" s="13"/>
      <c r="E16200" s="13"/>
      <c r="F16200" s="13"/>
    </row>
    <row r="16201" spans="1:6">
      <c r="A16201" s="112"/>
      <c r="B16201" s="12"/>
      <c r="C16201" s="13"/>
      <c r="D16201" s="13"/>
      <c r="E16201" s="13"/>
      <c r="F16201" s="13"/>
    </row>
    <row r="16202" spans="1:6">
      <c r="A16202" s="112"/>
      <c r="B16202" s="12"/>
      <c r="C16202" s="13"/>
      <c r="D16202" s="13"/>
      <c r="E16202" s="13"/>
      <c r="F16202" s="13"/>
    </row>
    <row r="16203" spans="1:6">
      <c r="A16203" s="112"/>
      <c r="B16203" s="12"/>
      <c r="C16203" s="13"/>
      <c r="D16203" s="13"/>
      <c r="E16203" s="13"/>
      <c r="F16203" s="13"/>
    </row>
    <row r="16204" spans="1:6">
      <c r="A16204" s="112"/>
      <c r="B16204" s="12"/>
      <c r="C16204" s="13"/>
      <c r="D16204" s="13"/>
      <c r="E16204" s="13"/>
      <c r="F16204" s="13"/>
    </row>
    <row r="16205" spans="1:6">
      <c r="A16205" s="112"/>
      <c r="B16205" s="12"/>
      <c r="C16205" s="13"/>
      <c r="D16205" s="13"/>
      <c r="E16205" s="13"/>
      <c r="F16205" s="13"/>
    </row>
    <row r="16206" spans="1:6">
      <c r="A16206" s="112"/>
      <c r="B16206" s="12"/>
      <c r="C16206" s="13"/>
      <c r="D16206" s="13"/>
      <c r="E16206" s="13"/>
      <c r="F16206" s="13"/>
    </row>
    <row r="16207" spans="1:6">
      <c r="A16207" s="112"/>
      <c r="B16207" s="12"/>
      <c r="C16207" s="13"/>
      <c r="D16207" s="13"/>
      <c r="E16207" s="13"/>
      <c r="F16207" s="13"/>
    </row>
    <row r="16208" spans="1:6">
      <c r="A16208" s="112"/>
      <c r="B16208" s="12"/>
      <c r="C16208" s="13"/>
      <c r="D16208" s="13"/>
      <c r="E16208" s="13"/>
      <c r="F16208" s="13"/>
    </row>
    <row r="16209" spans="1:6">
      <c r="A16209" s="112"/>
      <c r="B16209" s="12"/>
      <c r="C16209" s="13"/>
      <c r="D16209" s="13"/>
      <c r="E16209" s="13"/>
      <c r="F16209" s="13"/>
    </row>
    <row r="16210" spans="1:6">
      <c r="A16210" s="112"/>
      <c r="B16210" s="12"/>
      <c r="C16210" s="13"/>
      <c r="D16210" s="13"/>
      <c r="E16210" s="13"/>
      <c r="F16210" s="13"/>
    </row>
    <row r="16211" spans="1:6">
      <c r="A16211" s="112"/>
      <c r="B16211" s="12"/>
      <c r="C16211" s="13"/>
      <c r="D16211" s="13"/>
      <c r="E16211" s="13"/>
      <c r="F16211" s="13"/>
    </row>
    <row r="16212" spans="1:6">
      <c r="A16212" s="112"/>
      <c r="B16212" s="12"/>
      <c r="C16212" s="13"/>
      <c r="D16212" s="13"/>
      <c r="E16212" s="13"/>
      <c r="F16212" s="13"/>
    </row>
    <row r="16213" spans="1:6">
      <c r="A16213" s="112"/>
      <c r="B16213" s="12"/>
      <c r="C16213" s="13"/>
      <c r="D16213" s="13"/>
      <c r="E16213" s="13"/>
      <c r="F16213" s="13"/>
    </row>
    <row r="16214" spans="1:6">
      <c r="A16214" s="112"/>
      <c r="B16214" s="12"/>
      <c r="C16214" s="13"/>
      <c r="D16214" s="13"/>
      <c r="E16214" s="13"/>
      <c r="F16214" s="13"/>
    </row>
    <row r="16215" spans="1:6">
      <c r="A16215" s="112"/>
      <c r="B16215" s="12"/>
      <c r="C16215" s="13"/>
      <c r="D16215" s="13"/>
      <c r="E16215" s="13"/>
      <c r="F16215" s="13"/>
    </row>
    <row r="16216" spans="1:6">
      <c r="A16216" s="112"/>
      <c r="B16216" s="12"/>
      <c r="C16216" s="13"/>
      <c r="D16216" s="13"/>
      <c r="E16216" s="13"/>
      <c r="F16216" s="13"/>
    </row>
    <row r="16217" spans="1:6">
      <c r="A16217" s="112"/>
      <c r="B16217" s="12"/>
      <c r="C16217" s="13"/>
      <c r="D16217" s="13"/>
      <c r="E16217" s="13"/>
      <c r="F16217" s="13"/>
    </row>
    <row r="16218" spans="1:6">
      <c r="A16218" s="112"/>
      <c r="B16218" s="12"/>
      <c r="C16218" s="13"/>
      <c r="D16218" s="13"/>
      <c r="E16218" s="13"/>
      <c r="F16218" s="13"/>
    </row>
    <row r="16219" spans="1:6">
      <c r="A16219" s="112"/>
      <c r="B16219" s="12"/>
      <c r="C16219" s="13"/>
      <c r="D16219" s="13"/>
      <c r="E16219" s="13"/>
      <c r="F16219" s="13"/>
    </row>
    <row r="16220" spans="1:6">
      <c r="A16220" s="112"/>
      <c r="B16220" s="12"/>
      <c r="C16220" s="13"/>
      <c r="D16220" s="13"/>
      <c r="E16220" s="13"/>
      <c r="F16220" s="13"/>
    </row>
    <row r="16221" spans="1:6">
      <c r="A16221" s="112"/>
      <c r="B16221" s="12"/>
      <c r="C16221" s="13"/>
      <c r="D16221" s="13"/>
      <c r="E16221" s="13"/>
      <c r="F16221" s="13"/>
    </row>
    <row r="16222" spans="1:6">
      <c r="A16222" s="112"/>
      <c r="B16222" s="12"/>
      <c r="C16222" s="13"/>
      <c r="D16222" s="13"/>
      <c r="E16222" s="13"/>
      <c r="F16222" s="13"/>
    </row>
    <row r="16223" spans="1:6">
      <c r="A16223" s="112"/>
      <c r="B16223" s="12"/>
      <c r="C16223" s="13"/>
      <c r="D16223" s="13"/>
      <c r="E16223" s="13"/>
      <c r="F16223" s="13"/>
    </row>
    <row r="16224" spans="1:6">
      <c r="A16224" s="112"/>
      <c r="B16224" s="12"/>
      <c r="C16224" s="13"/>
      <c r="D16224" s="13"/>
      <c r="E16224" s="13"/>
      <c r="F16224" s="13"/>
    </row>
    <row r="16225" spans="1:6">
      <c r="A16225" s="112"/>
      <c r="B16225" s="12"/>
      <c r="C16225" s="13"/>
      <c r="D16225" s="13"/>
      <c r="E16225" s="13"/>
      <c r="F16225" s="13"/>
    </row>
    <row r="16226" spans="1:6">
      <c r="A16226" s="112"/>
      <c r="B16226" s="12"/>
      <c r="C16226" s="13"/>
      <c r="D16226" s="13"/>
      <c r="E16226" s="13"/>
      <c r="F16226" s="13"/>
    </row>
    <row r="16227" spans="1:6">
      <c r="A16227" s="112"/>
      <c r="B16227" s="12"/>
      <c r="C16227" s="13"/>
      <c r="D16227" s="13"/>
      <c r="E16227" s="13"/>
      <c r="F16227" s="13"/>
    </row>
    <row r="16228" spans="1:6">
      <c r="A16228" s="112"/>
      <c r="B16228" s="12"/>
      <c r="C16228" s="13"/>
      <c r="D16228" s="13"/>
      <c r="E16228" s="13"/>
      <c r="F16228" s="13"/>
    </row>
    <row r="16229" spans="1:6">
      <c r="A16229" s="112"/>
      <c r="B16229" s="12"/>
      <c r="C16229" s="13"/>
      <c r="D16229" s="13"/>
      <c r="E16229" s="13"/>
      <c r="F16229" s="13"/>
    </row>
    <row r="16230" spans="1:6">
      <c r="A16230" s="112"/>
      <c r="B16230" s="12"/>
      <c r="C16230" s="13"/>
      <c r="D16230" s="13"/>
      <c r="E16230" s="13"/>
      <c r="F16230" s="13"/>
    </row>
    <row r="16231" spans="1:6">
      <c r="A16231" s="112"/>
      <c r="B16231" s="12"/>
      <c r="C16231" s="13"/>
      <c r="D16231" s="13"/>
      <c r="E16231" s="13"/>
      <c r="F16231" s="13"/>
    </row>
    <row r="16232" spans="1:6">
      <c r="A16232" s="112"/>
      <c r="B16232" s="12"/>
      <c r="C16232" s="13"/>
      <c r="D16232" s="13"/>
      <c r="E16232" s="13"/>
      <c r="F16232" s="13"/>
    </row>
    <row r="16233" spans="1:6">
      <c r="A16233" s="112"/>
      <c r="B16233" s="12"/>
      <c r="C16233" s="13"/>
      <c r="D16233" s="13"/>
      <c r="E16233" s="13"/>
      <c r="F16233" s="13"/>
    </row>
    <row r="16234" spans="1:6">
      <c r="A16234" s="112"/>
      <c r="B16234" s="12"/>
      <c r="C16234" s="13"/>
      <c r="D16234" s="13"/>
      <c r="E16234" s="13"/>
      <c r="F16234" s="13"/>
    </row>
    <row r="16235" spans="1:6">
      <c r="A16235" s="112"/>
      <c r="B16235" s="12"/>
      <c r="C16235" s="13"/>
      <c r="D16235" s="13"/>
      <c r="E16235" s="13"/>
      <c r="F16235" s="13"/>
    </row>
    <row r="16236" spans="1:6">
      <c r="A16236" s="112"/>
      <c r="B16236" s="12"/>
      <c r="C16236" s="13"/>
      <c r="D16236" s="13"/>
      <c r="E16236" s="13"/>
      <c r="F16236" s="13"/>
    </row>
    <row r="16237" spans="1:6">
      <c r="A16237" s="112"/>
      <c r="B16237" s="12"/>
      <c r="C16237" s="13"/>
      <c r="D16237" s="13"/>
      <c r="E16237" s="13"/>
      <c r="F16237" s="13"/>
    </row>
    <row r="16238" spans="1:6">
      <c r="A16238" s="112"/>
      <c r="B16238" s="12"/>
      <c r="C16238" s="13"/>
      <c r="D16238" s="13"/>
      <c r="E16238" s="13"/>
      <c r="F16238" s="13"/>
    </row>
    <row r="16239" spans="1:6">
      <c r="A16239" s="112"/>
      <c r="B16239" s="12"/>
      <c r="C16239" s="13"/>
      <c r="D16239" s="13"/>
      <c r="E16239" s="13"/>
      <c r="F16239" s="13"/>
    </row>
    <row r="16240" spans="1:6">
      <c r="A16240" s="112"/>
      <c r="B16240" s="12"/>
      <c r="C16240" s="13"/>
      <c r="D16240" s="13"/>
      <c r="E16240" s="13"/>
      <c r="F16240" s="13"/>
    </row>
    <row r="16241" spans="1:6">
      <c r="A16241" s="112"/>
      <c r="B16241" s="12"/>
      <c r="C16241" s="13"/>
      <c r="D16241" s="13"/>
      <c r="E16241" s="13"/>
      <c r="F16241" s="13"/>
    </row>
    <row r="16242" spans="1:6">
      <c r="A16242" s="112"/>
      <c r="B16242" s="12"/>
      <c r="C16242" s="13"/>
      <c r="D16242" s="13"/>
      <c r="E16242" s="13"/>
      <c r="F16242" s="13"/>
    </row>
    <row r="16243" spans="1:6">
      <c r="A16243" s="112"/>
      <c r="B16243" s="12"/>
      <c r="C16243" s="13"/>
      <c r="D16243" s="13"/>
      <c r="E16243" s="13"/>
      <c r="F16243" s="13"/>
    </row>
    <row r="16244" spans="1:6">
      <c r="A16244" s="112"/>
      <c r="B16244" s="12"/>
      <c r="C16244" s="13"/>
      <c r="D16244" s="13"/>
      <c r="E16244" s="13"/>
      <c r="F16244" s="13"/>
    </row>
    <row r="16245" spans="1:6">
      <c r="A16245" s="112"/>
      <c r="B16245" s="12"/>
      <c r="C16245" s="13"/>
      <c r="D16245" s="13"/>
      <c r="E16245" s="13"/>
      <c r="F16245" s="13"/>
    </row>
    <row r="16246" spans="1:6">
      <c r="A16246" s="112"/>
      <c r="B16246" s="12"/>
      <c r="C16246" s="13"/>
      <c r="D16246" s="13"/>
      <c r="E16246" s="13"/>
      <c r="F16246" s="13"/>
    </row>
    <row r="16247" spans="1:6">
      <c r="A16247" s="112"/>
      <c r="B16247" s="12"/>
      <c r="C16247" s="13"/>
      <c r="D16247" s="13"/>
      <c r="E16247" s="13"/>
      <c r="F16247" s="13"/>
    </row>
    <row r="16248" spans="1:6">
      <c r="A16248" s="112"/>
      <c r="B16248" s="12"/>
      <c r="C16248" s="13"/>
      <c r="D16248" s="13"/>
      <c r="E16248" s="13"/>
      <c r="F16248" s="13"/>
    </row>
    <row r="16249" spans="1:6">
      <c r="A16249" s="112"/>
      <c r="B16249" s="12"/>
      <c r="C16249" s="13"/>
      <c r="D16249" s="13"/>
      <c r="E16249" s="13"/>
      <c r="F16249" s="13"/>
    </row>
    <row r="16250" spans="1:6">
      <c r="A16250" s="112"/>
      <c r="B16250" s="12"/>
      <c r="C16250" s="13"/>
      <c r="D16250" s="13"/>
      <c r="E16250" s="13"/>
      <c r="F16250" s="13"/>
    </row>
    <row r="16251" spans="1:6">
      <c r="A16251" s="112"/>
      <c r="B16251" s="12"/>
      <c r="C16251" s="13"/>
      <c r="D16251" s="13"/>
      <c r="E16251" s="13"/>
      <c r="F16251" s="13"/>
    </row>
    <row r="16252" spans="1:6">
      <c r="A16252" s="112"/>
      <c r="B16252" s="12"/>
      <c r="C16252" s="13"/>
      <c r="D16252" s="13"/>
      <c r="E16252" s="13"/>
      <c r="F16252" s="13"/>
    </row>
    <row r="16253" spans="1:6">
      <c r="A16253" s="112"/>
      <c r="B16253" s="12"/>
      <c r="C16253" s="13"/>
      <c r="D16253" s="13"/>
      <c r="E16253" s="13"/>
      <c r="F16253" s="13"/>
    </row>
    <row r="16254" spans="1:6">
      <c r="A16254" s="112"/>
      <c r="B16254" s="12"/>
      <c r="C16254" s="13"/>
      <c r="D16254" s="13"/>
      <c r="E16254" s="13"/>
      <c r="F16254" s="13"/>
    </row>
    <row r="16255" spans="1:6">
      <c r="A16255" s="112"/>
      <c r="B16255" s="12"/>
      <c r="C16255" s="13"/>
      <c r="D16255" s="13"/>
      <c r="E16255" s="13"/>
      <c r="F16255" s="13"/>
    </row>
    <row r="16256" spans="1:6">
      <c r="A16256" s="112"/>
      <c r="B16256" s="12"/>
      <c r="C16256" s="13"/>
      <c r="D16256" s="13"/>
      <c r="E16256" s="13"/>
      <c r="F16256" s="13"/>
    </row>
    <row r="16257" spans="1:6">
      <c r="A16257" s="112"/>
      <c r="B16257" s="12"/>
      <c r="C16257" s="13"/>
      <c r="D16257" s="13"/>
      <c r="E16257" s="13"/>
      <c r="F16257" s="13"/>
    </row>
    <row r="16258" spans="1:6">
      <c r="A16258" s="112"/>
      <c r="B16258" s="12"/>
      <c r="C16258" s="13"/>
      <c r="D16258" s="13"/>
      <c r="E16258" s="13"/>
      <c r="F16258" s="13"/>
    </row>
    <row r="16259" spans="1:6">
      <c r="A16259" s="112"/>
      <c r="B16259" s="12"/>
      <c r="C16259" s="13"/>
      <c r="D16259" s="13"/>
      <c r="E16259" s="13"/>
      <c r="F16259" s="13"/>
    </row>
    <row r="16260" spans="1:6">
      <c r="A16260" s="112"/>
      <c r="B16260" s="12"/>
      <c r="C16260" s="13"/>
      <c r="D16260" s="13"/>
      <c r="E16260" s="13"/>
      <c r="F16260" s="13"/>
    </row>
    <row r="16261" spans="1:6">
      <c r="A16261" s="112"/>
      <c r="B16261" s="12"/>
      <c r="C16261" s="13"/>
      <c r="D16261" s="13"/>
      <c r="E16261" s="13"/>
      <c r="F16261" s="13"/>
    </row>
    <row r="16262" spans="1:6">
      <c r="A16262" s="112"/>
      <c r="B16262" s="12"/>
      <c r="C16262" s="13"/>
      <c r="D16262" s="13"/>
      <c r="E16262" s="13"/>
      <c r="F16262" s="13"/>
    </row>
    <row r="16263" spans="1:6">
      <c r="A16263" s="112"/>
      <c r="B16263" s="12"/>
      <c r="C16263" s="13"/>
      <c r="D16263" s="13"/>
      <c r="E16263" s="13"/>
      <c r="F16263" s="13"/>
    </row>
    <row r="16264" spans="1:6">
      <c r="A16264" s="112"/>
      <c r="B16264" s="12"/>
      <c r="C16264" s="13"/>
      <c r="D16264" s="13"/>
      <c r="E16264" s="13"/>
      <c r="F16264" s="13"/>
    </row>
    <row r="16265" spans="1:6">
      <c r="A16265" s="112"/>
      <c r="B16265" s="12"/>
      <c r="C16265" s="13"/>
      <c r="D16265" s="13"/>
      <c r="E16265" s="13"/>
      <c r="F16265" s="13"/>
    </row>
    <row r="16266" spans="1:6">
      <c r="A16266" s="112"/>
      <c r="B16266" s="12"/>
      <c r="C16266" s="13"/>
      <c r="D16266" s="13"/>
      <c r="E16266" s="13"/>
      <c r="F16266" s="13"/>
    </row>
    <row r="16267" spans="1:6">
      <c r="A16267" s="112"/>
      <c r="B16267" s="12"/>
      <c r="C16267" s="13"/>
      <c r="D16267" s="13"/>
      <c r="E16267" s="13"/>
      <c r="F16267" s="13"/>
    </row>
    <row r="16268" spans="1:6">
      <c r="A16268" s="112"/>
      <c r="B16268" s="12"/>
      <c r="C16268" s="13"/>
      <c r="D16268" s="13"/>
      <c r="E16268" s="13"/>
      <c r="F16268" s="13"/>
    </row>
    <row r="16269" spans="1:6">
      <c r="A16269" s="112"/>
      <c r="B16269" s="12"/>
      <c r="C16269" s="13"/>
      <c r="D16269" s="13"/>
      <c r="E16269" s="13"/>
      <c r="F16269" s="13"/>
    </row>
    <row r="16270" spans="1:6">
      <c r="A16270" s="112"/>
      <c r="B16270" s="12"/>
      <c r="C16270" s="13"/>
      <c r="D16270" s="13"/>
      <c r="E16270" s="13"/>
      <c r="F16270" s="13"/>
    </row>
    <row r="16271" spans="1:6">
      <c r="A16271" s="112"/>
      <c r="B16271" s="12"/>
      <c r="C16271" s="13"/>
      <c r="D16271" s="13"/>
      <c r="E16271" s="13"/>
      <c r="F16271" s="13"/>
    </row>
    <row r="16272" spans="1:6">
      <c r="A16272" s="112"/>
      <c r="B16272" s="12"/>
      <c r="C16272" s="13"/>
      <c r="D16272" s="13"/>
      <c r="E16272" s="13"/>
      <c r="F16272" s="13"/>
    </row>
    <row r="16273" spans="1:6">
      <c r="A16273" s="112"/>
      <c r="B16273" s="12"/>
      <c r="C16273" s="13"/>
      <c r="D16273" s="13"/>
      <c r="E16273" s="13"/>
      <c r="F16273" s="13"/>
    </row>
    <row r="16274" spans="1:6">
      <c r="A16274" s="112"/>
      <c r="B16274" s="12"/>
      <c r="C16274" s="13"/>
      <c r="D16274" s="13"/>
      <c r="E16274" s="13"/>
      <c r="F16274" s="13"/>
    </row>
    <row r="16275" spans="1:6">
      <c r="A16275" s="112"/>
      <c r="B16275" s="12"/>
      <c r="C16275" s="13"/>
      <c r="D16275" s="13"/>
      <c r="E16275" s="13"/>
      <c r="F16275" s="13"/>
    </row>
    <row r="16276" spans="1:6">
      <c r="A16276" s="112"/>
      <c r="B16276" s="12"/>
      <c r="C16276" s="13"/>
      <c r="D16276" s="13"/>
      <c r="E16276" s="13"/>
      <c r="F16276" s="13"/>
    </row>
    <row r="16277" spans="1:6">
      <c r="A16277" s="112"/>
      <c r="B16277" s="12"/>
      <c r="C16277" s="13"/>
      <c r="D16277" s="13"/>
      <c r="E16277" s="13"/>
      <c r="F16277" s="13"/>
    </row>
    <row r="16278" spans="1:6">
      <c r="A16278" s="112"/>
      <c r="B16278" s="12"/>
      <c r="C16278" s="13"/>
      <c r="D16278" s="13"/>
      <c r="E16278" s="13"/>
      <c r="F16278" s="13"/>
    </row>
    <row r="16279" spans="1:6">
      <c r="A16279" s="112"/>
      <c r="B16279" s="12"/>
      <c r="C16279" s="13"/>
      <c r="D16279" s="13"/>
      <c r="E16279" s="13"/>
      <c r="F16279" s="13"/>
    </row>
    <row r="16280" spans="1:6">
      <c r="A16280" s="112"/>
      <c r="B16280" s="12"/>
      <c r="C16280" s="13"/>
      <c r="D16280" s="13"/>
      <c r="E16280" s="13"/>
      <c r="F16280" s="13"/>
    </row>
    <row r="16281" spans="1:6">
      <c r="A16281" s="112"/>
      <c r="B16281" s="12"/>
      <c r="C16281" s="13"/>
      <c r="D16281" s="13"/>
      <c r="E16281" s="13"/>
      <c r="F16281" s="13"/>
    </row>
    <row r="16282" spans="1:6">
      <c r="A16282" s="112"/>
      <c r="B16282" s="12"/>
      <c r="C16282" s="13"/>
      <c r="D16282" s="13"/>
      <c r="E16282" s="13"/>
      <c r="F16282" s="13"/>
    </row>
    <row r="16283" spans="1:6">
      <c r="A16283" s="112"/>
      <c r="B16283" s="12"/>
      <c r="C16283" s="13"/>
      <c r="D16283" s="13"/>
      <c r="E16283" s="13"/>
      <c r="F16283" s="13"/>
    </row>
    <row r="16284" spans="1:6">
      <c r="A16284" s="112"/>
      <c r="B16284" s="12"/>
      <c r="C16284" s="13"/>
      <c r="D16284" s="13"/>
      <c r="E16284" s="13"/>
      <c r="F16284" s="13"/>
    </row>
    <row r="16285" spans="1:6">
      <c r="A16285" s="112"/>
      <c r="B16285" s="12"/>
      <c r="C16285" s="13"/>
      <c r="D16285" s="13"/>
      <c r="E16285" s="13"/>
      <c r="F16285" s="13"/>
    </row>
    <row r="16286" spans="1:6">
      <c r="A16286" s="112"/>
      <c r="B16286" s="12"/>
      <c r="C16286" s="13"/>
      <c r="D16286" s="13"/>
      <c r="E16286" s="13"/>
      <c r="F16286" s="13"/>
    </row>
    <row r="16287" spans="1:6">
      <c r="A16287" s="112"/>
      <c r="B16287" s="12"/>
      <c r="C16287" s="13"/>
      <c r="D16287" s="13"/>
      <c r="E16287" s="13"/>
      <c r="F16287" s="13"/>
    </row>
    <row r="16288" spans="1:6">
      <c r="A16288" s="112"/>
      <c r="B16288" s="12"/>
      <c r="C16288" s="13"/>
      <c r="D16288" s="13"/>
      <c r="E16288" s="13"/>
      <c r="F16288" s="13"/>
    </row>
    <row r="16289" spans="1:6">
      <c r="A16289" s="112"/>
      <c r="B16289" s="12"/>
      <c r="C16289" s="13"/>
      <c r="D16289" s="13"/>
      <c r="E16289" s="13"/>
      <c r="F16289" s="13"/>
    </row>
    <row r="16290" spans="1:6">
      <c r="A16290" s="112"/>
      <c r="B16290" s="12"/>
      <c r="C16290" s="13"/>
      <c r="D16290" s="13"/>
      <c r="E16290" s="13"/>
      <c r="F16290" s="13"/>
    </row>
    <row r="16291" spans="1:6">
      <c r="A16291" s="112"/>
      <c r="B16291" s="12"/>
      <c r="C16291" s="13"/>
      <c r="D16291" s="13"/>
      <c r="E16291" s="13"/>
      <c r="F16291" s="13"/>
    </row>
    <row r="16292" spans="1:6">
      <c r="A16292" s="112"/>
      <c r="B16292" s="12"/>
      <c r="C16292" s="13"/>
      <c r="D16292" s="13"/>
      <c r="E16292" s="13"/>
      <c r="F16292" s="13"/>
    </row>
    <row r="16293" spans="1:6">
      <c r="A16293" s="112"/>
      <c r="B16293" s="12"/>
      <c r="C16293" s="13"/>
      <c r="D16293" s="13"/>
      <c r="E16293" s="13"/>
      <c r="F16293" s="13"/>
    </row>
    <row r="16294" spans="1:6">
      <c r="A16294" s="112"/>
      <c r="B16294" s="12"/>
      <c r="C16294" s="13"/>
      <c r="D16294" s="13"/>
      <c r="E16294" s="13"/>
      <c r="F16294" s="13"/>
    </row>
    <row r="16295" spans="1:6">
      <c r="A16295" s="112"/>
      <c r="B16295" s="12"/>
      <c r="C16295" s="13"/>
      <c r="D16295" s="13"/>
      <c r="E16295" s="13"/>
      <c r="F16295" s="13"/>
    </row>
    <row r="16296" spans="1:6">
      <c r="A16296" s="112"/>
      <c r="B16296" s="12"/>
      <c r="C16296" s="13"/>
      <c r="D16296" s="13"/>
      <c r="E16296" s="13"/>
      <c r="F16296" s="13"/>
    </row>
    <row r="16297" spans="1:6">
      <c r="A16297" s="112"/>
      <c r="B16297" s="12"/>
      <c r="C16297" s="13"/>
      <c r="D16297" s="13"/>
      <c r="E16297" s="13"/>
      <c r="F16297" s="13"/>
    </row>
    <row r="16298" spans="1:6">
      <c r="A16298" s="112"/>
      <c r="B16298" s="12"/>
      <c r="C16298" s="13"/>
      <c r="D16298" s="13"/>
      <c r="E16298" s="13"/>
      <c r="F16298" s="13"/>
    </row>
    <row r="16299" spans="1:6">
      <c r="A16299" s="112"/>
      <c r="B16299" s="12"/>
      <c r="C16299" s="13"/>
      <c r="D16299" s="13"/>
      <c r="E16299" s="13"/>
      <c r="F16299" s="13"/>
    </row>
    <row r="16300" spans="1:6">
      <c r="A16300" s="112"/>
      <c r="B16300" s="12"/>
      <c r="C16300" s="13"/>
      <c r="D16300" s="13"/>
      <c r="E16300" s="13"/>
      <c r="F16300" s="13"/>
    </row>
    <row r="16301" spans="1:6">
      <c r="A16301" s="112"/>
      <c r="B16301" s="12"/>
      <c r="C16301" s="13"/>
      <c r="D16301" s="13"/>
      <c r="E16301" s="13"/>
      <c r="F16301" s="13"/>
    </row>
    <row r="16302" spans="1:6">
      <c r="A16302" s="112"/>
      <c r="B16302" s="12"/>
      <c r="C16302" s="13"/>
      <c r="D16302" s="13"/>
      <c r="E16302" s="13"/>
      <c r="F16302" s="13"/>
    </row>
    <row r="16303" spans="1:6">
      <c r="A16303" s="112"/>
      <c r="B16303" s="12"/>
      <c r="C16303" s="13"/>
      <c r="D16303" s="13"/>
      <c r="E16303" s="13"/>
      <c r="F16303" s="13"/>
    </row>
    <row r="16304" spans="1:6">
      <c r="A16304" s="112"/>
      <c r="B16304" s="12"/>
      <c r="C16304" s="13"/>
      <c r="D16304" s="13"/>
      <c r="E16304" s="13"/>
      <c r="F16304" s="13"/>
    </row>
    <row r="16305" spans="1:6">
      <c r="A16305" s="112"/>
      <c r="B16305" s="12"/>
      <c r="C16305" s="13"/>
      <c r="D16305" s="13"/>
      <c r="E16305" s="13"/>
      <c r="F16305" s="13"/>
    </row>
    <row r="16306" spans="1:6">
      <c r="A16306" s="112"/>
      <c r="B16306" s="12"/>
      <c r="C16306" s="13"/>
      <c r="D16306" s="13"/>
      <c r="E16306" s="13"/>
      <c r="F16306" s="13"/>
    </row>
    <row r="16307" spans="1:6">
      <c r="A16307" s="112"/>
      <c r="B16307" s="12"/>
      <c r="C16307" s="13"/>
      <c r="D16307" s="13"/>
      <c r="E16307" s="13"/>
      <c r="F16307" s="13"/>
    </row>
    <row r="16308" spans="1:6">
      <c r="A16308" s="112"/>
      <c r="B16308" s="12"/>
      <c r="C16308" s="13"/>
      <c r="D16308" s="13"/>
      <c r="E16308" s="13"/>
      <c r="F16308" s="13"/>
    </row>
    <row r="16309" spans="1:6">
      <c r="A16309" s="112"/>
      <c r="B16309" s="12"/>
      <c r="C16309" s="13"/>
      <c r="D16309" s="13"/>
      <c r="E16309" s="13"/>
      <c r="F16309" s="13"/>
    </row>
    <row r="16310" spans="1:6">
      <c r="A16310" s="112"/>
      <c r="B16310" s="12"/>
      <c r="C16310" s="13"/>
      <c r="D16310" s="13"/>
      <c r="E16310" s="13"/>
      <c r="F16310" s="13"/>
    </row>
    <row r="16311" spans="1:6">
      <c r="A16311" s="112"/>
      <c r="B16311" s="12"/>
      <c r="C16311" s="13"/>
      <c r="D16311" s="13"/>
      <c r="E16311" s="13"/>
      <c r="F16311" s="13"/>
    </row>
    <row r="16312" spans="1:6">
      <c r="A16312" s="112"/>
      <c r="B16312" s="12"/>
      <c r="C16312" s="13"/>
      <c r="D16312" s="13"/>
      <c r="E16312" s="13"/>
      <c r="F16312" s="13"/>
    </row>
    <row r="16313" spans="1:6">
      <c r="A16313" s="112"/>
      <c r="B16313" s="12"/>
      <c r="C16313" s="13"/>
      <c r="D16313" s="13"/>
      <c r="E16313" s="13"/>
      <c r="F16313" s="13"/>
    </row>
    <row r="16314" spans="1:6">
      <c r="A16314" s="112"/>
      <c r="B16314" s="12"/>
      <c r="C16314" s="13"/>
      <c r="D16314" s="13"/>
      <c r="E16314" s="13"/>
      <c r="F16314" s="13"/>
    </row>
    <row r="16315" spans="1:6">
      <c r="A16315" s="112"/>
      <c r="B16315" s="12"/>
      <c r="C16315" s="13"/>
      <c r="D16315" s="13"/>
      <c r="E16315" s="13"/>
      <c r="F16315" s="13"/>
    </row>
    <row r="16316" spans="1:6">
      <c r="A16316" s="112"/>
      <c r="B16316" s="12"/>
      <c r="C16316" s="13"/>
      <c r="D16316" s="13"/>
      <c r="E16316" s="13"/>
      <c r="F16316" s="13"/>
    </row>
    <row r="16317" spans="1:6">
      <c r="A16317" s="112"/>
      <c r="B16317" s="12"/>
      <c r="C16317" s="13"/>
      <c r="D16317" s="13"/>
      <c r="E16317" s="13"/>
      <c r="F16317" s="13"/>
    </row>
    <row r="16318" spans="1:6">
      <c r="A16318" s="112"/>
      <c r="B16318" s="12"/>
      <c r="C16318" s="13"/>
      <c r="D16318" s="13"/>
      <c r="E16318" s="13"/>
      <c r="F16318" s="13"/>
    </row>
    <row r="16319" spans="1:6">
      <c r="A16319" s="112"/>
      <c r="B16319" s="12"/>
      <c r="C16319" s="13"/>
      <c r="D16319" s="13"/>
      <c r="E16319" s="13"/>
      <c r="F16319" s="13"/>
    </row>
    <row r="16320" spans="1:6">
      <c r="A16320" s="112"/>
      <c r="B16320" s="12"/>
      <c r="C16320" s="13"/>
      <c r="D16320" s="13"/>
      <c r="E16320" s="13"/>
      <c r="F16320" s="13"/>
    </row>
    <row r="16321" spans="1:6">
      <c r="A16321" s="112"/>
      <c r="B16321" s="12"/>
      <c r="C16321" s="13"/>
      <c r="D16321" s="13"/>
      <c r="E16321" s="13"/>
      <c r="F16321" s="13"/>
    </row>
    <row r="16322" spans="1:6">
      <c r="A16322" s="112"/>
      <c r="B16322" s="12"/>
      <c r="C16322" s="13"/>
      <c r="D16322" s="13"/>
      <c r="E16322" s="13"/>
      <c r="F16322" s="13"/>
    </row>
    <row r="16323" spans="1:6">
      <c r="A16323" s="112"/>
      <c r="B16323" s="12"/>
      <c r="C16323" s="13"/>
      <c r="D16323" s="13"/>
      <c r="E16323" s="13"/>
      <c r="F16323" s="13"/>
    </row>
    <row r="16324" spans="1:6">
      <c r="A16324" s="112"/>
      <c r="B16324" s="12"/>
      <c r="C16324" s="13"/>
      <c r="D16324" s="13"/>
      <c r="E16324" s="13"/>
      <c r="F16324" s="13"/>
    </row>
    <row r="16325" spans="1:6">
      <c r="A16325" s="112"/>
      <c r="B16325" s="12"/>
      <c r="C16325" s="13"/>
      <c r="D16325" s="13"/>
      <c r="E16325" s="13"/>
      <c r="F16325" s="13"/>
    </row>
    <row r="16326" spans="1:6">
      <c r="A16326" s="112"/>
      <c r="B16326" s="12"/>
      <c r="C16326" s="13"/>
      <c r="D16326" s="13"/>
      <c r="E16326" s="13"/>
      <c r="F16326" s="13"/>
    </row>
    <row r="16327" spans="1:6">
      <c r="A16327" s="112"/>
      <c r="B16327" s="12"/>
      <c r="C16327" s="13"/>
      <c r="D16327" s="13"/>
      <c r="E16327" s="13"/>
      <c r="F16327" s="13"/>
    </row>
    <row r="16328" spans="1:6">
      <c r="A16328" s="112"/>
      <c r="B16328" s="12"/>
      <c r="C16328" s="13"/>
      <c r="D16328" s="13"/>
      <c r="E16328" s="13"/>
      <c r="F16328" s="13"/>
    </row>
    <row r="16329" spans="1:6">
      <c r="A16329" s="112"/>
      <c r="B16329" s="12"/>
      <c r="C16329" s="13"/>
      <c r="D16329" s="13"/>
      <c r="E16329" s="13"/>
      <c r="F16329" s="13"/>
    </row>
    <row r="16330" spans="1:6">
      <c r="A16330" s="112"/>
      <c r="B16330" s="12"/>
      <c r="C16330" s="13"/>
      <c r="D16330" s="13"/>
      <c r="E16330" s="13"/>
      <c r="F16330" s="13"/>
    </row>
    <row r="16331" spans="1:6">
      <c r="A16331" s="112"/>
      <c r="B16331" s="12"/>
      <c r="C16331" s="13"/>
      <c r="D16331" s="13"/>
      <c r="E16331" s="13"/>
      <c r="F16331" s="13"/>
    </row>
    <row r="16332" spans="1:6">
      <c r="A16332" s="112"/>
      <c r="B16332" s="12"/>
      <c r="C16332" s="13"/>
      <c r="D16332" s="13"/>
      <c r="E16332" s="13"/>
      <c r="F16332" s="13"/>
    </row>
    <row r="16333" spans="1:6">
      <c r="A16333" s="112"/>
      <c r="B16333" s="12"/>
      <c r="C16333" s="13"/>
      <c r="D16333" s="13"/>
      <c r="E16333" s="13"/>
      <c r="F16333" s="13"/>
    </row>
    <row r="16334" spans="1:6">
      <c r="A16334" s="112"/>
      <c r="B16334" s="12"/>
      <c r="C16334" s="13"/>
      <c r="D16334" s="13"/>
      <c r="E16334" s="13"/>
      <c r="F16334" s="13"/>
    </row>
    <row r="16335" spans="1:6">
      <c r="A16335" s="112"/>
      <c r="B16335" s="12"/>
      <c r="C16335" s="13"/>
      <c r="D16335" s="13"/>
      <c r="E16335" s="13"/>
      <c r="F16335" s="13"/>
    </row>
    <row r="16336" spans="1:6">
      <c r="A16336" s="112"/>
      <c r="B16336" s="12"/>
      <c r="C16336" s="13"/>
      <c r="D16336" s="13"/>
      <c r="E16336" s="13"/>
      <c r="F16336" s="13"/>
    </row>
    <row r="16337" spans="1:6">
      <c r="A16337" s="112"/>
      <c r="B16337" s="12"/>
      <c r="C16337" s="13"/>
      <c r="D16337" s="13"/>
      <c r="E16337" s="13"/>
      <c r="F16337" s="13"/>
    </row>
    <row r="16338" spans="1:6">
      <c r="A16338" s="112"/>
      <c r="B16338" s="12"/>
      <c r="C16338" s="13"/>
      <c r="D16338" s="13"/>
      <c r="E16338" s="13"/>
      <c r="F16338" s="13"/>
    </row>
    <row r="16339" spans="1:6">
      <c r="A16339" s="112"/>
      <c r="B16339" s="12"/>
      <c r="C16339" s="13"/>
      <c r="D16339" s="13"/>
      <c r="E16339" s="13"/>
      <c r="F16339" s="13"/>
    </row>
    <row r="16340" spans="1:6">
      <c r="A16340" s="112"/>
      <c r="B16340" s="12"/>
      <c r="C16340" s="13"/>
      <c r="D16340" s="13"/>
      <c r="E16340" s="13"/>
      <c r="F16340" s="13"/>
    </row>
    <row r="16341" spans="1:6">
      <c r="A16341" s="112"/>
      <c r="B16341" s="12"/>
      <c r="C16341" s="13"/>
      <c r="D16341" s="13"/>
      <c r="E16341" s="13"/>
      <c r="F16341" s="13"/>
    </row>
    <row r="16342" spans="1:6">
      <c r="A16342" s="112"/>
      <c r="B16342" s="12"/>
      <c r="C16342" s="13"/>
      <c r="D16342" s="13"/>
      <c r="E16342" s="13"/>
      <c r="F16342" s="13"/>
    </row>
    <row r="16343" spans="1:6">
      <c r="A16343" s="112"/>
      <c r="B16343" s="12"/>
      <c r="C16343" s="13"/>
      <c r="D16343" s="13"/>
      <c r="E16343" s="13"/>
      <c r="F16343" s="13"/>
    </row>
    <row r="16344" spans="1:6">
      <c r="A16344" s="112"/>
      <c r="B16344" s="12"/>
      <c r="C16344" s="13"/>
      <c r="D16344" s="13"/>
      <c r="E16344" s="13"/>
      <c r="F16344" s="13"/>
    </row>
    <row r="16345" spans="1:6">
      <c r="A16345" s="112"/>
      <c r="B16345" s="12"/>
      <c r="C16345" s="13"/>
      <c r="D16345" s="13"/>
      <c r="E16345" s="13"/>
      <c r="F16345" s="13"/>
    </row>
    <row r="16346" spans="1:6">
      <c r="A16346" s="112"/>
      <c r="B16346" s="12"/>
      <c r="C16346" s="13"/>
      <c r="D16346" s="13"/>
      <c r="E16346" s="13"/>
      <c r="F16346" s="13"/>
    </row>
    <row r="16347" spans="1:6">
      <c r="A16347" s="112"/>
      <c r="B16347" s="12"/>
      <c r="C16347" s="13"/>
      <c r="D16347" s="13"/>
      <c r="E16347" s="13"/>
      <c r="F16347" s="13"/>
    </row>
    <row r="16348" spans="1:6">
      <c r="A16348" s="112"/>
      <c r="B16348" s="12"/>
      <c r="C16348" s="13"/>
      <c r="D16348" s="13"/>
      <c r="E16348" s="13"/>
      <c r="F16348" s="13"/>
    </row>
    <row r="16349" spans="1:6">
      <c r="A16349" s="112"/>
      <c r="B16349" s="12"/>
      <c r="C16349" s="13"/>
      <c r="D16349" s="13"/>
      <c r="E16349" s="13"/>
      <c r="F16349" s="13"/>
    </row>
    <row r="16350" spans="1:6">
      <c r="A16350" s="112"/>
      <c r="B16350" s="12"/>
      <c r="C16350" s="13"/>
      <c r="D16350" s="13"/>
      <c r="E16350" s="13"/>
      <c r="F16350" s="13"/>
    </row>
    <row r="16351" spans="1:6">
      <c r="A16351" s="112"/>
      <c r="B16351" s="12"/>
      <c r="C16351" s="13"/>
      <c r="D16351" s="13"/>
      <c r="E16351" s="13"/>
      <c r="F16351" s="13"/>
    </row>
    <row r="16352" spans="1:6">
      <c r="A16352" s="112"/>
      <c r="B16352" s="12"/>
      <c r="C16352" s="13"/>
      <c r="D16352" s="13"/>
      <c r="E16352" s="13"/>
      <c r="F16352" s="13"/>
    </row>
    <row r="16353" spans="1:6">
      <c r="A16353" s="112"/>
      <c r="B16353" s="12"/>
      <c r="C16353" s="13"/>
      <c r="D16353" s="13"/>
      <c r="E16353" s="13"/>
      <c r="F16353" s="13"/>
    </row>
    <row r="16354" spans="1:6">
      <c r="A16354" s="112"/>
      <c r="B16354" s="12"/>
      <c r="C16354" s="13"/>
      <c r="D16354" s="13"/>
      <c r="E16354" s="13"/>
      <c r="F16354" s="13"/>
    </row>
    <row r="16355" spans="1:6">
      <c r="A16355" s="112"/>
      <c r="B16355" s="12"/>
      <c r="C16355" s="13"/>
      <c r="D16355" s="13"/>
      <c r="E16355" s="13"/>
      <c r="F16355" s="13"/>
    </row>
    <row r="16356" spans="1:6">
      <c r="A16356" s="112"/>
      <c r="B16356" s="12"/>
      <c r="C16356" s="13"/>
      <c r="D16356" s="13"/>
      <c r="E16356" s="13"/>
      <c r="F16356" s="13"/>
    </row>
    <row r="16357" spans="1:6">
      <c r="A16357" s="112"/>
      <c r="B16357" s="12"/>
      <c r="C16357" s="13"/>
      <c r="D16357" s="13"/>
      <c r="E16357" s="13"/>
      <c r="F16357" s="13"/>
    </row>
    <row r="16358" spans="1:6">
      <c r="A16358" s="112"/>
      <c r="B16358" s="12"/>
      <c r="C16358" s="13"/>
      <c r="D16358" s="13"/>
      <c r="E16358" s="13"/>
      <c r="F16358" s="13"/>
    </row>
    <row r="16359" spans="1:6">
      <c r="A16359" s="112"/>
      <c r="B16359" s="12"/>
      <c r="C16359" s="13"/>
      <c r="D16359" s="13"/>
      <c r="E16359" s="13"/>
      <c r="F16359" s="13"/>
    </row>
    <row r="16360" spans="1:6">
      <c r="A16360" s="112"/>
      <c r="B16360" s="12"/>
      <c r="C16360" s="13"/>
      <c r="D16360" s="13"/>
      <c r="E16360" s="13"/>
      <c r="F16360" s="13"/>
    </row>
    <row r="16361" spans="1:6">
      <c r="A16361" s="112"/>
      <c r="B16361" s="12"/>
      <c r="C16361" s="13"/>
      <c r="D16361" s="13"/>
      <c r="E16361" s="13"/>
      <c r="F16361" s="13"/>
    </row>
    <row r="16362" spans="1:6">
      <c r="A16362" s="112"/>
      <c r="B16362" s="12"/>
      <c r="C16362" s="13"/>
      <c r="D16362" s="13"/>
      <c r="E16362" s="13"/>
      <c r="F16362" s="13"/>
    </row>
    <row r="16363" spans="1:6">
      <c r="A16363" s="112"/>
      <c r="B16363" s="12"/>
      <c r="C16363" s="13"/>
      <c r="D16363" s="13"/>
      <c r="E16363" s="13"/>
      <c r="F16363" s="13"/>
    </row>
    <row r="16364" spans="1:6">
      <c r="A16364" s="112"/>
      <c r="B16364" s="12"/>
      <c r="C16364" s="13"/>
      <c r="D16364" s="13"/>
      <c r="E16364" s="13"/>
      <c r="F16364" s="13"/>
    </row>
    <row r="16365" spans="1:6">
      <c r="A16365" s="112"/>
      <c r="B16365" s="12"/>
      <c r="C16365" s="13"/>
      <c r="D16365" s="13"/>
      <c r="E16365" s="13"/>
      <c r="F16365" s="13"/>
    </row>
    <row r="16366" spans="1:6">
      <c r="A16366" s="112"/>
      <c r="B16366" s="12"/>
      <c r="C16366" s="13"/>
      <c r="D16366" s="13"/>
      <c r="E16366" s="13"/>
      <c r="F16366" s="13"/>
    </row>
    <row r="16367" spans="1:6">
      <c r="A16367" s="112"/>
      <c r="B16367" s="12"/>
      <c r="C16367" s="13"/>
      <c r="D16367" s="13"/>
      <c r="E16367" s="13"/>
      <c r="F16367" s="13"/>
    </row>
    <row r="16368" spans="1:6">
      <c r="A16368" s="112"/>
      <c r="B16368" s="12"/>
      <c r="C16368" s="13"/>
      <c r="D16368" s="13"/>
      <c r="E16368" s="13"/>
      <c r="F16368" s="13"/>
    </row>
    <row r="16369" spans="1:6">
      <c r="A16369" s="112"/>
      <c r="B16369" s="12"/>
      <c r="C16369" s="13"/>
      <c r="D16369" s="13"/>
      <c r="E16369" s="13"/>
      <c r="F16369" s="13"/>
    </row>
    <row r="16370" spans="1:6">
      <c r="A16370" s="112"/>
      <c r="B16370" s="12"/>
      <c r="C16370" s="13"/>
      <c r="D16370" s="13"/>
      <c r="E16370" s="13"/>
      <c r="F16370" s="13"/>
    </row>
    <row r="16371" spans="1:6">
      <c r="A16371" s="112"/>
      <c r="B16371" s="12"/>
      <c r="C16371" s="13"/>
      <c r="D16371" s="13"/>
      <c r="E16371" s="13"/>
      <c r="F16371" s="13"/>
    </row>
    <row r="16372" spans="1:6">
      <c r="A16372" s="112"/>
      <c r="B16372" s="12"/>
      <c r="C16372" s="13"/>
      <c r="D16372" s="13"/>
      <c r="E16372" s="13"/>
      <c r="F16372" s="13"/>
    </row>
    <row r="16373" spans="1:6">
      <c r="A16373" s="112"/>
      <c r="B16373" s="12"/>
      <c r="C16373" s="13"/>
      <c r="D16373" s="13"/>
      <c r="E16373" s="13"/>
      <c r="F16373" s="13"/>
    </row>
    <row r="16374" spans="1:6">
      <c r="A16374" s="112"/>
      <c r="B16374" s="12"/>
      <c r="C16374" s="13"/>
      <c r="D16374" s="13"/>
      <c r="E16374" s="13"/>
      <c r="F16374" s="13"/>
    </row>
    <row r="16375" spans="1:6">
      <c r="A16375" s="112"/>
      <c r="B16375" s="12"/>
      <c r="C16375" s="13"/>
      <c r="D16375" s="13"/>
      <c r="E16375" s="13"/>
      <c r="F16375" s="13"/>
    </row>
    <row r="16376" spans="1:6">
      <c r="A16376" s="112"/>
      <c r="B16376" s="12"/>
      <c r="C16376" s="13"/>
      <c r="D16376" s="13"/>
      <c r="E16376" s="13"/>
      <c r="F16376" s="13"/>
    </row>
    <row r="16377" spans="1:6">
      <c r="A16377" s="112"/>
      <c r="B16377" s="12"/>
      <c r="C16377" s="13"/>
      <c r="D16377" s="13"/>
      <c r="E16377" s="13"/>
      <c r="F16377" s="13"/>
    </row>
    <row r="16378" spans="1:6">
      <c r="A16378" s="112"/>
      <c r="B16378" s="12"/>
      <c r="C16378" s="13"/>
      <c r="D16378" s="13"/>
      <c r="E16378" s="13"/>
      <c r="F16378" s="13"/>
    </row>
    <row r="16379" spans="1:6">
      <c r="A16379" s="112"/>
      <c r="B16379" s="12"/>
      <c r="C16379" s="13"/>
      <c r="D16379" s="13"/>
      <c r="E16379" s="13"/>
      <c r="F16379" s="13"/>
    </row>
    <row r="16380" spans="1:6">
      <c r="A16380" s="112"/>
      <c r="B16380" s="12"/>
      <c r="C16380" s="13"/>
      <c r="D16380" s="13"/>
      <c r="E16380" s="13"/>
      <c r="F16380" s="13"/>
    </row>
    <row r="16381" spans="1:6">
      <c r="A16381" s="112"/>
      <c r="B16381" s="12"/>
      <c r="C16381" s="13"/>
      <c r="D16381" s="13"/>
      <c r="E16381" s="13"/>
      <c r="F16381" s="13"/>
    </row>
    <row r="16382" spans="1:6">
      <c r="A16382" s="112"/>
      <c r="B16382" s="12"/>
      <c r="C16382" s="13"/>
      <c r="D16382" s="13"/>
      <c r="E16382" s="13"/>
      <c r="F16382" s="13"/>
    </row>
    <row r="16383" spans="1:6">
      <c r="A16383" s="112"/>
      <c r="B16383" s="12"/>
      <c r="C16383" s="13"/>
      <c r="D16383" s="13"/>
      <c r="E16383" s="13"/>
      <c r="F16383" s="13"/>
    </row>
    <row r="16384" spans="1:6">
      <c r="A16384" s="112"/>
      <c r="B16384" s="12"/>
      <c r="C16384" s="13"/>
      <c r="D16384" s="13"/>
      <c r="E16384" s="13"/>
      <c r="F16384" s="13"/>
    </row>
    <row r="16385" spans="1:6">
      <c r="A16385" s="112"/>
      <c r="B16385" s="12"/>
      <c r="C16385" s="13"/>
      <c r="D16385" s="13"/>
      <c r="E16385" s="13"/>
      <c r="F16385" s="13"/>
    </row>
    <row r="16386" spans="1:6">
      <c r="A16386" s="112"/>
      <c r="B16386" s="12"/>
      <c r="C16386" s="13"/>
      <c r="D16386" s="13"/>
      <c r="E16386" s="13"/>
      <c r="F16386" s="13"/>
    </row>
    <row r="16387" spans="1:6">
      <c r="A16387" s="112"/>
      <c r="B16387" s="12"/>
      <c r="C16387" s="13"/>
      <c r="D16387" s="13"/>
      <c r="E16387" s="13"/>
      <c r="F16387" s="13"/>
    </row>
    <row r="16388" spans="1:6">
      <c r="A16388" s="112"/>
      <c r="B16388" s="12"/>
      <c r="C16388" s="13"/>
      <c r="D16388" s="13"/>
      <c r="E16388" s="13"/>
      <c r="F16388" s="13"/>
    </row>
    <row r="16389" spans="1:6">
      <c r="A16389" s="112"/>
      <c r="B16389" s="12"/>
      <c r="C16389" s="13"/>
      <c r="D16389" s="13"/>
      <c r="E16389" s="13"/>
      <c r="F16389" s="13"/>
    </row>
    <row r="16390" spans="1:6">
      <c r="A16390" s="112"/>
      <c r="B16390" s="12"/>
      <c r="C16390" s="13"/>
      <c r="D16390" s="13"/>
      <c r="E16390" s="13"/>
      <c r="F16390" s="13"/>
    </row>
    <row r="16391" spans="1:6">
      <c r="A16391" s="112"/>
      <c r="B16391" s="12"/>
      <c r="C16391" s="13"/>
      <c r="D16391" s="13"/>
      <c r="E16391" s="13"/>
      <c r="F16391" s="13"/>
    </row>
    <row r="16392" spans="1:6">
      <c r="A16392" s="112"/>
      <c r="B16392" s="12"/>
      <c r="C16392" s="13"/>
      <c r="D16392" s="13"/>
      <c r="E16392" s="13"/>
      <c r="F16392" s="13"/>
    </row>
    <row r="16393" spans="1:6">
      <c r="A16393" s="112"/>
      <c r="B16393" s="12"/>
      <c r="C16393" s="13"/>
      <c r="D16393" s="13"/>
      <c r="E16393" s="13"/>
      <c r="F16393" s="13"/>
    </row>
    <row r="16394" spans="1:6">
      <c r="A16394" s="112"/>
      <c r="B16394" s="12"/>
      <c r="C16394" s="13"/>
      <c r="D16394" s="13"/>
      <c r="E16394" s="13"/>
      <c r="F16394" s="13"/>
    </row>
    <row r="16395" spans="1:6">
      <c r="A16395" s="112"/>
      <c r="B16395" s="12"/>
      <c r="C16395" s="13"/>
      <c r="D16395" s="13"/>
      <c r="E16395" s="13"/>
      <c r="F16395" s="13"/>
    </row>
    <row r="16396" spans="1:6">
      <c r="A16396" s="112"/>
      <c r="B16396" s="12"/>
      <c r="C16396" s="13"/>
      <c r="D16396" s="13"/>
      <c r="E16396" s="13"/>
      <c r="F16396" s="13"/>
    </row>
    <row r="16397" spans="1:6">
      <c r="A16397" s="112"/>
      <c r="B16397" s="12"/>
      <c r="C16397" s="13"/>
      <c r="D16397" s="13"/>
      <c r="E16397" s="13"/>
      <c r="F16397" s="13"/>
    </row>
    <row r="16398" spans="1:6">
      <c r="A16398" s="112"/>
      <c r="B16398" s="12"/>
      <c r="C16398" s="13"/>
      <c r="D16398" s="13"/>
      <c r="E16398" s="13"/>
      <c r="F16398" s="13"/>
    </row>
    <row r="16399" spans="1:6">
      <c r="A16399" s="112"/>
      <c r="B16399" s="12"/>
      <c r="C16399" s="13"/>
      <c r="D16399" s="13"/>
      <c r="E16399" s="13"/>
      <c r="F16399" s="13"/>
    </row>
    <row r="16400" spans="1:6">
      <c r="A16400" s="112"/>
      <c r="B16400" s="12"/>
      <c r="C16400" s="13"/>
      <c r="D16400" s="13"/>
      <c r="E16400" s="13"/>
      <c r="F16400" s="13"/>
    </row>
    <row r="16401" spans="1:6">
      <c r="A16401" s="112"/>
      <c r="B16401" s="12"/>
      <c r="C16401" s="13"/>
      <c r="D16401" s="13"/>
      <c r="E16401" s="13"/>
      <c r="F16401" s="13"/>
    </row>
    <row r="16402" spans="1:6">
      <c r="A16402" s="112"/>
      <c r="B16402" s="12"/>
      <c r="C16402" s="13"/>
      <c r="D16402" s="13"/>
      <c r="E16402" s="13"/>
      <c r="F16402" s="13"/>
    </row>
    <row r="16403" spans="1:6">
      <c r="A16403" s="112"/>
      <c r="B16403" s="12"/>
      <c r="C16403" s="13"/>
      <c r="D16403" s="13"/>
      <c r="E16403" s="13"/>
      <c r="F16403" s="13"/>
    </row>
    <row r="16404" spans="1:6">
      <c r="A16404" s="112"/>
      <c r="B16404" s="12"/>
      <c r="C16404" s="13"/>
      <c r="D16404" s="13"/>
      <c r="E16404" s="13"/>
      <c r="F16404" s="13"/>
    </row>
    <row r="16405" spans="1:6">
      <c r="A16405" s="112"/>
      <c r="B16405" s="12"/>
      <c r="C16405" s="13"/>
      <c r="D16405" s="13"/>
      <c r="E16405" s="13"/>
      <c r="F16405" s="13"/>
    </row>
    <row r="16406" spans="1:6">
      <c r="A16406" s="112"/>
      <c r="B16406" s="12"/>
      <c r="C16406" s="13"/>
      <c r="D16406" s="13"/>
      <c r="E16406" s="13"/>
      <c r="F16406" s="13"/>
    </row>
    <row r="16407" spans="1:6">
      <c r="A16407" s="112"/>
      <c r="B16407" s="12"/>
      <c r="C16407" s="13"/>
      <c r="D16407" s="13"/>
      <c r="E16407" s="13"/>
      <c r="F16407" s="13"/>
    </row>
    <row r="16408" spans="1:6">
      <c r="A16408" s="112"/>
      <c r="B16408" s="12"/>
      <c r="C16408" s="13"/>
      <c r="D16408" s="13"/>
      <c r="E16408" s="13"/>
      <c r="F16408" s="13"/>
    </row>
    <row r="16409" spans="1:6">
      <c r="A16409" s="112"/>
      <c r="B16409" s="12"/>
      <c r="C16409" s="13"/>
      <c r="D16409" s="13"/>
      <c r="E16409" s="13"/>
      <c r="F16409" s="13"/>
    </row>
    <row r="16410" spans="1:6">
      <c r="A16410" s="112"/>
      <c r="B16410" s="12"/>
      <c r="C16410" s="13"/>
      <c r="D16410" s="13"/>
      <c r="E16410" s="13"/>
      <c r="F16410" s="13"/>
    </row>
    <row r="16411" spans="1:6">
      <c r="A16411" s="112"/>
      <c r="B16411" s="12"/>
      <c r="C16411" s="13"/>
      <c r="D16411" s="13"/>
      <c r="E16411" s="13"/>
      <c r="F16411" s="13"/>
    </row>
    <row r="16412" spans="1:6">
      <c r="A16412" s="112"/>
      <c r="B16412" s="12"/>
      <c r="C16412" s="13"/>
      <c r="D16412" s="13"/>
      <c r="E16412" s="13"/>
      <c r="F16412" s="13"/>
    </row>
    <row r="16413" spans="1:6">
      <c r="A16413" s="112"/>
      <c r="B16413" s="12"/>
      <c r="C16413" s="13"/>
      <c r="D16413" s="13"/>
      <c r="E16413" s="13"/>
      <c r="F16413" s="13"/>
    </row>
    <row r="16414" spans="1:6">
      <c r="A16414" s="112"/>
      <c r="B16414" s="12"/>
      <c r="C16414" s="13"/>
      <c r="D16414" s="13"/>
      <c r="E16414" s="13"/>
      <c r="F16414" s="13"/>
    </row>
    <row r="16415" spans="1:6">
      <c r="A16415" s="112"/>
      <c r="B16415" s="12"/>
      <c r="C16415" s="13"/>
      <c r="D16415" s="13"/>
      <c r="E16415" s="13"/>
      <c r="F16415" s="13"/>
    </row>
    <row r="16416" spans="1:6">
      <c r="A16416" s="112"/>
      <c r="B16416" s="12"/>
      <c r="C16416" s="13"/>
      <c r="D16416" s="13"/>
      <c r="E16416" s="13"/>
      <c r="F16416" s="13"/>
    </row>
    <row r="16417" spans="1:6">
      <c r="A16417" s="112"/>
      <c r="B16417" s="12"/>
      <c r="C16417" s="13"/>
      <c r="D16417" s="13"/>
      <c r="E16417" s="13"/>
      <c r="F16417" s="13"/>
    </row>
    <row r="16418" spans="1:6">
      <c r="A16418" s="112"/>
      <c r="B16418" s="12"/>
      <c r="C16418" s="13"/>
      <c r="D16418" s="13"/>
      <c r="E16418" s="13"/>
      <c r="F16418" s="13"/>
    </row>
    <row r="16419" spans="1:6">
      <c r="A16419" s="112"/>
      <c r="B16419" s="12"/>
      <c r="C16419" s="13"/>
      <c r="D16419" s="13"/>
      <c r="E16419" s="13"/>
      <c r="F16419" s="13"/>
    </row>
    <row r="16420" spans="1:6">
      <c r="A16420" s="112"/>
      <c r="B16420" s="12"/>
      <c r="C16420" s="13"/>
      <c r="D16420" s="13"/>
      <c r="E16420" s="13"/>
      <c r="F16420" s="13"/>
    </row>
    <row r="16421" spans="1:6">
      <c r="A16421" s="112"/>
      <c r="B16421" s="12"/>
      <c r="C16421" s="13"/>
      <c r="D16421" s="13"/>
      <c r="E16421" s="13"/>
      <c r="F16421" s="13"/>
    </row>
    <row r="16422" spans="1:6">
      <c r="A16422" s="112"/>
      <c r="B16422" s="12"/>
      <c r="C16422" s="13"/>
      <c r="D16422" s="13"/>
      <c r="E16422" s="13"/>
      <c r="F16422" s="13"/>
    </row>
    <row r="16423" spans="1:6">
      <c r="A16423" s="112"/>
      <c r="B16423" s="12"/>
      <c r="C16423" s="13"/>
      <c r="D16423" s="13"/>
      <c r="E16423" s="13"/>
      <c r="F16423" s="13"/>
    </row>
    <row r="16424" spans="1:6">
      <c r="A16424" s="112"/>
      <c r="B16424" s="12"/>
      <c r="C16424" s="13"/>
      <c r="D16424" s="13"/>
      <c r="E16424" s="13"/>
      <c r="F16424" s="13"/>
    </row>
    <row r="16425" spans="1:6">
      <c r="A16425" s="112"/>
      <c r="B16425" s="12"/>
      <c r="C16425" s="13"/>
      <c r="D16425" s="13"/>
      <c r="E16425" s="13"/>
      <c r="F16425" s="13"/>
    </row>
    <row r="16426" spans="1:6">
      <c r="A16426" s="112"/>
      <c r="B16426" s="12"/>
      <c r="C16426" s="13"/>
      <c r="D16426" s="13"/>
      <c r="E16426" s="13"/>
      <c r="F16426" s="13"/>
    </row>
    <row r="16427" spans="1:6">
      <c r="A16427" s="112"/>
      <c r="B16427" s="12"/>
      <c r="C16427" s="13"/>
      <c r="D16427" s="13"/>
      <c r="E16427" s="13"/>
      <c r="F16427" s="13"/>
    </row>
    <row r="16428" spans="1:6">
      <c r="A16428" s="112"/>
      <c r="B16428" s="12"/>
      <c r="C16428" s="13"/>
      <c r="D16428" s="13"/>
      <c r="E16428" s="13"/>
      <c r="F16428" s="13"/>
    </row>
    <row r="16429" spans="1:6">
      <c r="A16429" s="112"/>
      <c r="B16429" s="12"/>
      <c r="C16429" s="13"/>
      <c r="D16429" s="13"/>
      <c r="E16429" s="13"/>
      <c r="F16429" s="13"/>
    </row>
    <row r="16430" spans="1:6">
      <c r="A16430" s="112"/>
      <c r="B16430" s="12"/>
      <c r="C16430" s="13"/>
      <c r="D16430" s="13"/>
      <c r="E16430" s="13"/>
      <c r="F16430" s="13"/>
    </row>
    <row r="16431" spans="1:6">
      <c r="A16431" s="112"/>
      <c r="B16431" s="12"/>
      <c r="C16431" s="13"/>
      <c r="D16431" s="13"/>
      <c r="E16431" s="13"/>
      <c r="F16431" s="13"/>
    </row>
    <row r="16432" spans="1:6">
      <c r="A16432" s="112"/>
      <c r="B16432" s="12"/>
      <c r="C16432" s="13"/>
      <c r="D16432" s="13"/>
      <c r="E16432" s="13"/>
      <c r="F16432" s="13"/>
    </row>
    <row r="16433" spans="1:6">
      <c r="A16433" s="112"/>
      <c r="B16433" s="12"/>
      <c r="C16433" s="13"/>
      <c r="D16433" s="13"/>
      <c r="E16433" s="13"/>
      <c r="F16433" s="13"/>
    </row>
    <row r="16434" spans="1:6">
      <c r="A16434" s="112"/>
      <c r="B16434" s="12"/>
      <c r="C16434" s="13"/>
      <c r="D16434" s="13"/>
      <c r="E16434" s="13"/>
      <c r="F16434" s="13"/>
    </row>
    <row r="16435" spans="1:6">
      <c r="A16435" s="112"/>
      <c r="B16435" s="12"/>
      <c r="C16435" s="13"/>
      <c r="D16435" s="13"/>
      <c r="E16435" s="13"/>
      <c r="F16435" s="13"/>
    </row>
    <row r="16436" spans="1:6">
      <c r="A16436" s="112"/>
      <c r="B16436" s="12"/>
      <c r="C16436" s="13"/>
      <c r="D16436" s="13"/>
      <c r="E16436" s="13"/>
      <c r="F16436" s="13"/>
    </row>
    <row r="16437" spans="1:6">
      <c r="A16437" s="112"/>
      <c r="B16437" s="12"/>
      <c r="C16437" s="13"/>
      <c r="D16437" s="13"/>
      <c r="E16437" s="13"/>
      <c r="F16437" s="13"/>
    </row>
    <row r="16438" spans="1:6">
      <c r="A16438" s="112"/>
      <c r="B16438" s="12"/>
      <c r="C16438" s="13"/>
      <c r="D16438" s="13"/>
      <c r="E16438" s="13"/>
      <c r="F16438" s="13"/>
    </row>
    <row r="16439" spans="1:6">
      <c r="A16439" s="112"/>
      <c r="B16439" s="12"/>
      <c r="C16439" s="13"/>
      <c r="D16439" s="13"/>
      <c r="E16439" s="13"/>
      <c r="F16439" s="13"/>
    </row>
    <row r="16440" spans="1:6">
      <c r="A16440" s="112"/>
      <c r="B16440" s="12"/>
      <c r="C16440" s="13"/>
      <c r="D16440" s="13"/>
      <c r="E16440" s="13"/>
      <c r="F16440" s="13"/>
    </row>
    <row r="16441" spans="1:6">
      <c r="A16441" s="112"/>
      <c r="B16441" s="12"/>
      <c r="C16441" s="13"/>
      <c r="D16441" s="13"/>
      <c r="E16441" s="13"/>
      <c r="F16441" s="13"/>
    </row>
    <row r="16442" spans="1:6">
      <c r="A16442" s="112"/>
      <c r="B16442" s="12"/>
      <c r="C16442" s="13"/>
      <c r="D16442" s="13"/>
      <c r="E16442" s="13"/>
      <c r="F16442" s="13"/>
    </row>
    <row r="16443" spans="1:6">
      <c r="A16443" s="112"/>
      <c r="B16443" s="12"/>
      <c r="C16443" s="13"/>
      <c r="D16443" s="13"/>
      <c r="E16443" s="13"/>
      <c r="F16443" s="13"/>
    </row>
    <row r="16444" spans="1:6">
      <c r="A16444" s="112"/>
      <c r="B16444" s="12"/>
      <c r="C16444" s="13"/>
      <c r="D16444" s="13"/>
      <c r="E16444" s="13"/>
      <c r="F16444" s="13"/>
    </row>
    <row r="16445" spans="1:6">
      <c r="A16445" s="112"/>
      <c r="B16445" s="12"/>
      <c r="C16445" s="13"/>
      <c r="D16445" s="13"/>
      <c r="E16445" s="13"/>
      <c r="F16445" s="13"/>
    </row>
    <row r="16446" spans="1:6">
      <c r="A16446" s="112"/>
      <c r="B16446" s="12"/>
      <c r="C16446" s="13"/>
      <c r="D16446" s="13"/>
      <c r="E16446" s="13"/>
      <c r="F16446" s="13"/>
    </row>
    <row r="16447" spans="1:6">
      <c r="A16447" s="112"/>
      <c r="B16447" s="12"/>
      <c r="C16447" s="13"/>
      <c r="D16447" s="13"/>
      <c r="E16447" s="13"/>
      <c r="F16447" s="13"/>
    </row>
    <row r="16448" spans="1:6">
      <c r="A16448" s="112"/>
      <c r="B16448" s="12"/>
      <c r="C16448" s="13"/>
      <c r="D16448" s="13"/>
      <c r="E16448" s="13"/>
      <c r="F16448" s="13"/>
    </row>
    <row r="16449" spans="1:6">
      <c r="A16449" s="112"/>
      <c r="B16449" s="12"/>
      <c r="C16449" s="13"/>
      <c r="D16449" s="13"/>
      <c r="E16449" s="13"/>
      <c r="F16449" s="13"/>
    </row>
    <row r="16450" spans="1:6">
      <c r="A16450" s="112"/>
      <c r="B16450" s="12"/>
      <c r="C16450" s="13"/>
      <c r="D16450" s="13"/>
      <c r="E16450" s="13"/>
      <c r="F16450" s="13"/>
    </row>
    <row r="16451" spans="1:6">
      <c r="A16451" s="112"/>
      <c r="B16451" s="12"/>
      <c r="C16451" s="13"/>
      <c r="D16451" s="13"/>
      <c r="E16451" s="13"/>
      <c r="F16451" s="13"/>
    </row>
    <row r="16452" spans="1:6">
      <c r="A16452" s="112"/>
      <c r="B16452" s="12"/>
      <c r="C16452" s="13"/>
      <c r="D16452" s="13"/>
      <c r="E16452" s="13"/>
      <c r="F16452" s="13"/>
    </row>
    <row r="16453" spans="1:6">
      <c r="A16453" s="112"/>
      <c r="B16453" s="12"/>
      <c r="C16453" s="13"/>
      <c r="D16453" s="13"/>
      <c r="E16453" s="13"/>
      <c r="F16453" s="13"/>
    </row>
    <row r="16454" spans="1:6">
      <c r="A16454" s="112"/>
      <c r="B16454" s="12"/>
      <c r="C16454" s="13"/>
      <c r="D16454" s="13"/>
      <c r="E16454" s="13"/>
      <c r="F16454" s="13"/>
    </row>
    <row r="16455" spans="1:6">
      <c r="A16455" s="112"/>
      <c r="B16455" s="12"/>
      <c r="C16455" s="13"/>
      <c r="D16455" s="13"/>
      <c r="E16455" s="13"/>
      <c r="F16455" s="13"/>
    </row>
    <row r="16456" spans="1:6">
      <c r="A16456" s="112"/>
      <c r="B16456" s="12"/>
      <c r="C16456" s="13"/>
      <c r="D16456" s="13"/>
      <c r="E16456" s="13"/>
      <c r="F16456" s="13"/>
    </row>
    <row r="16457" spans="1:6">
      <c r="A16457" s="112"/>
      <c r="B16457" s="12"/>
      <c r="C16457" s="13"/>
      <c r="D16457" s="13"/>
      <c r="E16457" s="13"/>
      <c r="F16457" s="13"/>
    </row>
    <row r="16458" spans="1:6">
      <c r="A16458" s="112"/>
      <c r="B16458" s="12"/>
      <c r="C16458" s="13"/>
      <c r="D16458" s="13"/>
      <c r="E16458" s="13"/>
      <c r="F16458" s="13"/>
    </row>
    <row r="16459" spans="1:6">
      <c r="A16459" s="112"/>
      <c r="B16459" s="12"/>
      <c r="C16459" s="13"/>
      <c r="D16459" s="13"/>
      <c r="E16459" s="13"/>
      <c r="F16459" s="13"/>
    </row>
    <row r="16460" spans="1:6">
      <c r="A16460" s="112"/>
      <c r="B16460" s="12"/>
      <c r="C16460" s="13"/>
      <c r="D16460" s="13"/>
      <c r="E16460" s="13"/>
      <c r="F16460" s="13"/>
    </row>
    <row r="16461" spans="1:6">
      <c r="A16461" s="112"/>
      <c r="B16461" s="12"/>
      <c r="C16461" s="13"/>
      <c r="D16461" s="13"/>
      <c r="E16461" s="13"/>
      <c r="F16461" s="13"/>
    </row>
    <row r="16462" spans="1:6">
      <c r="A16462" s="112"/>
      <c r="B16462" s="12"/>
      <c r="C16462" s="13"/>
      <c r="D16462" s="13"/>
      <c r="E16462" s="13"/>
      <c r="F16462" s="13"/>
    </row>
    <row r="16463" spans="1:6">
      <c r="A16463" s="112"/>
      <c r="B16463" s="12"/>
      <c r="C16463" s="13"/>
      <c r="D16463" s="13"/>
      <c r="E16463" s="13"/>
      <c r="F16463" s="13"/>
    </row>
    <row r="16464" spans="1:6">
      <c r="A16464" s="112"/>
      <c r="B16464" s="12"/>
      <c r="C16464" s="13"/>
      <c r="D16464" s="13"/>
      <c r="E16464" s="13"/>
      <c r="F16464" s="13"/>
    </row>
    <row r="16465" spans="1:6">
      <c r="A16465" s="112"/>
      <c r="B16465" s="12"/>
      <c r="C16465" s="13"/>
      <c r="D16465" s="13"/>
      <c r="E16465" s="13"/>
      <c r="F16465" s="13"/>
    </row>
    <row r="16466" spans="1:6">
      <c r="A16466" s="112"/>
      <c r="B16466" s="12"/>
      <c r="C16466" s="13"/>
      <c r="D16466" s="13"/>
      <c r="E16466" s="13"/>
      <c r="F16466" s="13"/>
    </row>
    <row r="16467" spans="1:6">
      <c r="A16467" s="112"/>
      <c r="B16467" s="12"/>
      <c r="C16467" s="13"/>
      <c r="D16467" s="13"/>
      <c r="E16467" s="13"/>
      <c r="F16467" s="13"/>
    </row>
    <row r="16468" spans="1:6">
      <c r="A16468" s="112"/>
      <c r="B16468" s="12"/>
      <c r="C16468" s="13"/>
      <c r="D16468" s="13"/>
      <c r="E16468" s="13"/>
      <c r="F16468" s="13"/>
    </row>
    <row r="16469" spans="1:6">
      <c r="A16469" s="112"/>
      <c r="B16469" s="12"/>
      <c r="C16469" s="13"/>
      <c r="D16469" s="13"/>
      <c r="E16469" s="13"/>
      <c r="F16469" s="13"/>
    </row>
    <row r="16470" spans="1:6">
      <c r="A16470" s="112"/>
      <c r="B16470" s="12"/>
      <c r="C16470" s="13"/>
      <c r="D16470" s="13"/>
      <c r="E16470" s="13"/>
      <c r="F16470" s="13"/>
    </row>
    <row r="16471" spans="1:6">
      <c r="A16471" s="112"/>
      <c r="B16471" s="12"/>
      <c r="C16471" s="13"/>
      <c r="D16471" s="13"/>
      <c r="E16471" s="13"/>
      <c r="F16471" s="13"/>
    </row>
    <row r="16472" spans="1:6">
      <c r="A16472" s="112"/>
      <c r="B16472" s="12"/>
      <c r="C16472" s="13"/>
      <c r="D16472" s="13"/>
      <c r="E16472" s="13"/>
      <c r="F16472" s="13"/>
    </row>
    <row r="16473" spans="1:6">
      <c r="A16473" s="112"/>
      <c r="B16473" s="12"/>
      <c r="C16473" s="13"/>
      <c r="D16473" s="13"/>
      <c r="E16473" s="13"/>
      <c r="F16473" s="13"/>
    </row>
    <row r="16474" spans="1:6">
      <c r="A16474" s="112"/>
      <c r="B16474" s="12"/>
      <c r="C16474" s="13"/>
      <c r="D16474" s="13"/>
      <c r="E16474" s="13"/>
      <c r="F16474" s="13"/>
    </row>
    <row r="16475" spans="1:6">
      <c r="A16475" s="112"/>
      <c r="B16475" s="12"/>
      <c r="C16475" s="13"/>
      <c r="D16475" s="13"/>
      <c r="E16475" s="13"/>
      <c r="F16475" s="13"/>
    </row>
    <row r="16476" spans="1:6">
      <c r="A16476" s="112"/>
      <c r="B16476" s="12"/>
      <c r="C16476" s="13"/>
      <c r="D16476" s="13"/>
      <c r="E16476" s="13"/>
      <c r="F16476" s="13"/>
    </row>
    <row r="16477" spans="1:6">
      <c r="A16477" s="112"/>
      <c r="B16477" s="12"/>
      <c r="C16477" s="13"/>
      <c r="D16477" s="13"/>
      <c r="E16477" s="13"/>
      <c r="F16477" s="13"/>
    </row>
    <row r="16478" spans="1:6">
      <c r="A16478" s="112"/>
      <c r="B16478" s="12"/>
      <c r="C16478" s="13"/>
      <c r="D16478" s="13"/>
      <c r="E16478" s="13"/>
      <c r="F16478" s="13"/>
    </row>
    <row r="16479" spans="1:6">
      <c r="A16479" s="112"/>
      <c r="B16479" s="12"/>
      <c r="C16479" s="13"/>
      <c r="D16479" s="13"/>
      <c r="E16479" s="13"/>
      <c r="F16479" s="13"/>
    </row>
    <row r="16480" spans="1:6">
      <c r="A16480" s="112"/>
      <c r="B16480" s="12"/>
      <c r="C16480" s="13"/>
      <c r="D16480" s="13"/>
      <c r="E16480" s="13"/>
      <c r="F16480" s="13"/>
    </row>
    <row r="16481" spans="1:6">
      <c r="A16481" s="112"/>
      <c r="B16481" s="12"/>
      <c r="C16481" s="13"/>
      <c r="D16481" s="13"/>
      <c r="E16481" s="13"/>
      <c r="F16481" s="13"/>
    </row>
    <row r="16482" spans="1:6">
      <c r="A16482" s="112"/>
      <c r="B16482" s="12"/>
      <c r="C16482" s="13"/>
      <c r="D16482" s="13"/>
      <c r="E16482" s="13"/>
      <c r="F16482" s="13"/>
    </row>
    <row r="16483" spans="1:6">
      <c r="A16483" s="112"/>
      <c r="B16483" s="12"/>
      <c r="C16483" s="13"/>
      <c r="D16483" s="13"/>
      <c r="E16483" s="13"/>
      <c r="F16483" s="13"/>
    </row>
    <row r="16484" spans="1:6">
      <c r="A16484" s="112"/>
      <c r="B16484" s="12"/>
      <c r="C16484" s="13"/>
      <c r="D16484" s="13"/>
      <c r="E16484" s="13"/>
      <c r="F16484" s="13"/>
    </row>
    <row r="16485" spans="1:6">
      <c r="A16485" s="112"/>
      <c r="B16485" s="12"/>
      <c r="C16485" s="13"/>
      <c r="D16485" s="13"/>
      <c r="E16485" s="13"/>
      <c r="F16485" s="13"/>
    </row>
    <row r="16486" spans="1:6">
      <c r="A16486" s="112"/>
      <c r="B16486" s="12"/>
      <c r="C16486" s="13"/>
      <c r="D16486" s="13"/>
      <c r="E16486" s="13"/>
      <c r="F16486" s="13"/>
    </row>
    <row r="16487" spans="1:6">
      <c r="A16487" s="112"/>
      <c r="B16487" s="12"/>
      <c r="C16487" s="13"/>
      <c r="D16487" s="13"/>
      <c r="E16487" s="13"/>
      <c r="F16487" s="13"/>
    </row>
    <row r="16488" spans="1:6">
      <c r="A16488" s="112"/>
      <c r="B16488" s="12"/>
      <c r="C16488" s="13"/>
      <c r="D16488" s="13"/>
      <c r="E16488" s="13"/>
      <c r="F16488" s="13"/>
    </row>
    <row r="16489" spans="1:6">
      <c r="A16489" s="112"/>
      <c r="B16489" s="12"/>
      <c r="C16489" s="13"/>
      <c r="D16489" s="13"/>
      <c r="E16489" s="13"/>
      <c r="F16489" s="13"/>
    </row>
    <row r="16490" spans="1:6">
      <c r="A16490" s="112"/>
      <c r="B16490" s="12"/>
      <c r="C16490" s="13"/>
      <c r="D16490" s="13"/>
      <c r="E16490" s="13"/>
      <c r="F16490" s="13"/>
    </row>
    <row r="16491" spans="1:6">
      <c r="A16491" s="112"/>
      <c r="B16491" s="12"/>
      <c r="C16491" s="13"/>
      <c r="D16491" s="13"/>
      <c r="E16491" s="13"/>
      <c r="F16491" s="13"/>
    </row>
    <row r="16492" spans="1:6">
      <c r="A16492" s="112"/>
      <c r="B16492" s="12"/>
      <c r="C16492" s="13"/>
      <c r="D16492" s="13"/>
      <c r="E16492" s="13"/>
      <c r="F16492" s="13"/>
    </row>
    <row r="16493" spans="1:6">
      <c r="A16493" s="112"/>
      <c r="B16493" s="12"/>
      <c r="C16493" s="13"/>
      <c r="D16493" s="13"/>
      <c r="E16493" s="13"/>
      <c r="F16493" s="13"/>
    </row>
    <row r="16494" spans="1:6">
      <c r="A16494" s="112"/>
      <c r="B16494" s="12"/>
      <c r="C16494" s="13"/>
      <c r="D16494" s="13"/>
      <c r="E16494" s="13"/>
      <c r="F16494" s="13"/>
    </row>
    <row r="16495" spans="1:6">
      <c r="A16495" s="112"/>
      <c r="B16495" s="12"/>
      <c r="C16495" s="13"/>
      <c r="D16495" s="13"/>
      <c r="E16495" s="13"/>
      <c r="F16495" s="13"/>
    </row>
    <row r="16496" spans="1:6">
      <c r="A16496" s="112"/>
      <c r="B16496" s="12"/>
      <c r="C16496" s="13"/>
      <c r="D16496" s="13"/>
      <c r="E16496" s="13"/>
      <c r="F16496" s="13"/>
    </row>
    <row r="16497" spans="1:6">
      <c r="A16497" s="112"/>
      <c r="B16497" s="12"/>
      <c r="C16497" s="13"/>
      <c r="D16497" s="13"/>
      <c r="E16497" s="13"/>
      <c r="F16497" s="13"/>
    </row>
    <row r="16498" spans="1:6">
      <c r="A16498" s="112"/>
      <c r="B16498" s="12"/>
      <c r="C16498" s="13"/>
      <c r="D16498" s="13"/>
      <c r="E16498" s="13"/>
      <c r="F16498" s="13"/>
    </row>
    <row r="16499" spans="1:6">
      <c r="A16499" s="112"/>
      <c r="B16499" s="12"/>
      <c r="C16499" s="13"/>
      <c r="D16499" s="13"/>
      <c r="E16499" s="13"/>
      <c r="F16499" s="13"/>
    </row>
    <row r="16500" spans="1:6">
      <c r="A16500" s="112"/>
      <c r="B16500" s="12"/>
      <c r="C16500" s="13"/>
      <c r="D16500" s="13"/>
      <c r="E16500" s="13"/>
      <c r="F16500" s="13"/>
    </row>
    <row r="16501" spans="1:6">
      <c r="A16501" s="112"/>
      <c r="B16501" s="12"/>
      <c r="C16501" s="13"/>
      <c r="D16501" s="13"/>
      <c r="E16501" s="13"/>
      <c r="F16501" s="13"/>
    </row>
    <row r="16502" spans="1:6">
      <c r="A16502" s="112"/>
      <c r="B16502" s="12"/>
      <c r="C16502" s="13"/>
      <c r="D16502" s="13"/>
      <c r="E16502" s="13"/>
      <c r="F16502" s="13"/>
    </row>
    <row r="16503" spans="1:6">
      <c r="A16503" s="112"/>
      <c r="B16503" s="12"/>
      <c r="C16503" s="13"/>
      <c r="D16503" s="13"/>
      <c r="E16503" s="13"/>
      <c r="F16503" s="13"/>
    </row>
    <row r="16504" spans="1:6">
      <c r="A16504" s="112"/>
      <c r="B16504" s="12"/>
      <c r="C16504" s="13"/>
      <c r="D16504" s="13"/>
      <c r="E16504" s="13"/>
      <c r="F16504" s="13"/>
    </row>
    <row r="16505" spans="1:6">
      <c r="A16505" s="112"/>
      <c r="B16505" s="12"/>
      <c r="C16505" s="13"/>
      <c r="D16505" s="13"/>
      <c r="E16505" s="13"/>
      <c r="F16505" s="13"/>
    </row>
    <row r="16506" spans="1:6">
      <c r="A16506" s="112"/>
      <c r="B16506" s="12"/>
      <c r="C16506" s="13"/>
      <c r="D16506" s="13"/>
      <c r="E16506" s="13"/>
      <c r="F16506" s="13"/>
    </row>
    <row r="16507" spans="1:6">
      <c r="A16507" s="112"/>
      <c r="B16507" s="12"/>
      <c r="C16507" s="13"/>
      <c r="D16507" s="13"/>
      <c r="E16507" s="13"/>
      <c r="F16507" s="13"/>
    </row>
    <row r="16508" spans="1:6">
      <c r="A16508" s="112"/>
      <c r="B16508" s="12"/>
      <c r="C16508" s="13"/>
      <c r="D16508" s="13"/>
      <c r="E16508" s="13"/>
      <c r="F16508" s="13"/>
    </row>
    <row r="16509" spans="1:6">
      <c r="A16509" s="112"/>
      <c r="B16509" s="12"/>
      <c r="C16509" s="13"/>
      <c r="D16509" s="13"/>
      <c r="E16509" s="13"/>
      <c r="F16509" s="13"/>
    </row>
    <row r="16510" spans="1:6">
      <c r="A16510" s="112"/>
      <c r="B16510" s="12"/>
      <c r="C16510" s="13"/>
      <c r="D16510" s="13"/>
      <c r="E16510" s="13"/>
      <c r="F16510" s="13"/>
    </row>
    <row r="16511" spans="1:6">
      <c r="A16511" s="112"/>
      <c r="B16511" s="12"/>
      <c r="C16511" s="13"/>
      <c r="D16511" s="13"/>
      <c r="E16511" s="13"/>
      <c r="F16511" s="13"/>
    </row>
    <row r="16512" spans="1:6">
      <c r="A16512" s="112"/>
      <c r="B16512" s="12"/>
      <c r="C16512" s="13"/>
      <c r="D16512" s="13"/>
      <c r="E16512" s="13"/>
      <c r="F16512" s="13"/>
    </row>
    <row r="16513" spans="1:6">
      <c r="A16513" s="112"/>
      <c r="B16513" s="12"/>
      <c r="C16513" s="13"/>
      <c r="D16513" s="13"/>
      <c r="E16513" s="13"/>
      <c r="F16513" s="13"/>
    </row>
    <row r="16514" spans="1:6">
      <c r="A16514" s="112"/>
      <c r="B16514" s="12"/>
      <c r="C16514" s="13"/>
      <c r="D16514" s="13"/>
      <c r="E16514" s="13"/>
      <c r="F16514" s="13"/>
    </row>
    <row r="16515" spans="1:6">
      <c r="A16515" s="112"/>
      <c r="B16515" s="12"/>
      <c r="C16515" s="13"/>
      <c r="D16515" s="13"/>
      <c r="E16515" s="13"/>
      <c r="F16515" s="13"/>
    </row>
    <row r="16516" spans="1:6">
      <c r="A16516" s="112"/>
      <c r="B16516" s="12"/>
      <c r="C16516" s="13"/>
      <c r="D16516" s="13"/>
      <c r="E16516" s="13"/>
      <c r="F16516" s="13"/>
    </row>
    <row r="16517" spans="1:6">
      <c r="A16517" s="112"/>
      <c r="B16517" s="12"/>
      <c r="C16517" s="13"/>
      <c r="D16517" s="13"/>
      <c r="E16517" s="13"/>
      <c r="F16517" s="13"/>
    </row>
    <row r="16518" spans="1:6">
      <c r="A16518" s="112"/>
      <c r="B16518" s="12"/>
      <c r="C16518" s="13"/>
      <c r="D16518" s="13"/>
      <c r="E16518" s="13"/>
      <c r="F16518" s="13"/>
    </row>
    <row r="16519" spans="1:6">
      <c r="A16519" s="112"/>
      <c r="B16519" s="12"/>
      <c r="C16519" s="13"/>
      <c r="D16519" s="13"/>
      <c r="E16519" s="13"/>
      <c r="F16519" s="13"/>
    </row>
    <row r="16520" spans="1:6">
      <c r="A16520" s="112"/>
      <c r="B16520" s="12"/>
      <c r="C16520" s="13"/>
      <c r="D16520" s="13"/>
      <c r="E16520" s="13"/>
      <c r="F16520" s="13"/>
    </row>
    <row r="16521" spans="1:6">
      <c r="A16521" s="112"/>
      <c r="B16521" s="12"/>
      <c r="C16521" s="13"/>
      <c r="D16521" s="13"/>
      <c r="E16521" s="13"/>
      <c r="F16521" s="13"/>
    </row>
    <row r="16522" spans="1:6">
      <c r="A16522" s="112"/>
      <c r="B16522" s="12"/>
      <c r="C16522" s="13"/>
      <c r="D16522" s="13"/>
      <c r="E16522" s="13"/>
      <c r="F16522" s="13"/>
    </row>
    <row r="16523" spans="1:6">
      <c r="A16523" s="112"/>
      <c r="B16523" s="12"/>
      <c r="C16523" s="13"/>
      <c r="D16523" s="13"/>
      <c r="E16523" s="13"/>
      <c r="F16523" s="13"/>
    </row>
    <row r="16524" spans="1:6">
      <c r="A16524" s="112"/>
      <c r="B16524" s="12"/>
      <c r="C16524" s="13"/>
      <c r="D16524" s="13"/>
      <c r="E16524" s="13"/>
      <c r="F16524" s="13"/>
    </row>
    <row r="16525" spans="1:6">
      <c r="A16525" s="112"/>
      <c r="B16525" s="12"/>
      <c r="C16525" s="13"/>
      <c r="D16525" s="13"/>
      <c r="E16525" s="13"/>
      <c r="F16525" s="13"/>
    </row>
    <row r="16526" spans="1:6">
      <c r="A16526" s="112"/>
      <c r="B16526" s="12"/>
      <c r="C16526" s="13"/>
      <c r="D16526" s="13"/>
      <c r="E16526" s="13"/>
      <c r="F16526" s="13"/>
    </row>
    <row r="16527" spans="1:6">
      <c r="A16527" s="112"/>
      <c r="B16527" s="12"/>
      <c r="C16527" s="13"/>
      <c r="D16527" s="13"/>
      <c r="E16527" s="13"/>
      <c r="F16527" s="13"/>
    </row>
    <row r="16528" spans="1:6">
      <c r="A16528" s="112"/>
      <c r="B16528" s="12"/>
      <c r="C16528" s="13"/>
      <c r="D16528" s="13"/>
      <c r="E16528" s="13"/>
      <c r="F16528" s="13"/>
    </row>
    <row r="16529" spans="1:6">
      <c r="A16529" s="112"/>
      <c r="B16529" s="12"/>
      <c r="C16529" s="13"/>
      <c r="D16529" s="13"/>
      <c r="E16529" s="13"/>
      <c r="F16529" s="13"/>
    </row>
    <row r="16530" spans="1:6">
      <c r="A16530" s="112"/>
      <c r="B16530" s="12"/>
      <c r="C16530" s="13"/>
      <c r="D16530" s="13"/>
      <c r="E16530" s="13"/>
      <c r="F16530" s="13"/>
    </row>
    <row r="16531" spans="1:6">
      <c r="A16531" s="112"/>
      <c r="B16531" s="12"/>
      <c r="C16531" s="13"/>
      <c r="D16531" s="13"/>
      <c r="E16531" s="13"/>
      <c r="F16531" s="13"/>
    </row>
    <row r="16532" spans="1:6">
      <c r="A16532" s="112"/>
      <c r="B16532" s="12"/>
      <c r="C16532" s="13"/>
      <c r="D16532" s="13"/>
      <c r="E16532" s="13"/>
      <c r="F16532" s="13"/>
    </row>
    <row r="16533" spans="1:6">
      <c r="A16533" s="112"/>
      <c r="B16533" s="12"/>
      <c r="C16533" s="13"/>
      <c r="D16533" s="13"/>
      <c r="E16533" s="13"/>
      <c r="F16533" s="13"/>
    </row>
    <row r="16534" spans="1:6">
      <c r="A16534" s="112"/>
      <c r="B16534" s="12"/>
      <c r="C16534" s="13"/>
      <c r="D16534" s="13"/>
      <c r="E16534" s="13"/>
      <c r="F16534" s="13"/>
    </row>
    <row r="16535" spans="1:6">
      <c r="A16535" s="112"/>
      <c r="B16535" s="12"/>
      <c r="C16535" s="13"/>
      <c r="D16535" s="13"/>
      <c r="E16535" s="13"/>
      <c r="F16535" s="13"/>
    </row>
    <row r="16536" spans="1:6">
      <c r="A16536" s="112"/>
      <c r="B16536" s="12"/>
      <c r="C16536" s="13"/>
      <c r="D16536" s="13"/>
      <c r="E16536" s="13"/>
      <c r="F16536" s="13"/>
    </row>
    <row r="16537" spans="1:6">
      <c r="A16537" s="112"/>
      <c r="B16537" s="12"/>
      <c r="C16537" s="13"/>
      <c r="D16537" s="13"/>
      <c r="E16537" s="13"/>
      <c r="F16537" s="13"/>
    </row>
    <row r="16538" spans="1:6">
      <c r="A16538" s="112"/>
      <c r="B16538" s="12"/>
      <c r="C16538" s="13"/>
      <c r="D16538" s="13"/>
      <c r="E16538" s="13"/>
      <c r="F16538" s="13"/>
    </row>
    <row r="16539" spans="1:6">
      <c r="A16539" s="112"/>
      <c r="B16539" s="12"/>
      <c r="C16539" s="13"/>
      <c r="D16539" s="13"/>
      <c r="E16539" s="13"/>
      <c r="F16539" s="13"/>
    </row>
    <row r="16540" spans="1:6">
      <c r="A16540" s="112"/>
      <c r="B16540" s="12"/>
      <c r="C16540" s="13"/>
      <c r="D16540" s="13"/>
      <c r="E16540" s="13"/>
      <c r="F16540" s="13"/>
    </row>
    <row r="16541" spans="1:6">
      <c r="A16541" s="112"/>
      <c r="B16541" s="12"/>
      <c r="C16541" s="13"/>
      <c r="D16541" s="13"/>
      <c r="E16541" s="13"/>
      <c r="F16541" s="13"/>
    </row>
    <row r="16542" spans="1:6">
      <c r="A16542" s="112"/>
      <c r="B16542" s="12"/>
      <c r="C16542" s="13"/>
      <c r="D16542" s="13"/>
      <c r="E16542" s="13"/>
      <c r="F16542" s="13"/>
    </row>
    <row r="16543" spans="1:6">
      <c r="A16543" s="112"/>
      <c r="B16543" s="12"/>
      <c r="C16543" s="13"/>
      <c r="D16543" s="13"/>
      <c r="E16543" s="13"/>
      <c r="F16543" s="13"/>
    </row>
    <row r="16544" spans="1:6">
      <c r="A16544" s="112"/>
      <c r="B16544" s="12"/>
      <c r="C16544" s="13"/>
      <c r="D16544" s="13"/>
      <c r="E16544" s="13"/>
      <c r="F16544" s="13"/>
    </row>
    <row r="16545" spans="1:6">
      <c r="A16545" s="112"/>
      <c r="B16545" s="12"/>
      <c r="C16545" s="13"/>
      <c r="D16545" s="13"/>
      <c r="E16545" s="13"/>
      <c r="F16545" s="13"/>
    </row>
    <row r="16546" spans="1:6">
      <c r="A16546" s="112"/>
      <c r="B16546" s="12"/>
      <c r="C16546" s="13"/>
      <c r="D16546" s="13"/>
      <c r="E16546" s="13"/>
      <c r="F16546" s="13"/>
    </row>
    <row r="16547" spans="1:6">
      <c r="A16547" s="112"/>
      <c r="B16547" s="12"/>
      <c r="C16547" s="13"/>
      <c r="D16547" s="13"/>
      <c r="E16547" s="13"/>
      <c r="F16547" s="13"/>
    </row>
    <row r="16548" spans="1:6">
      <c r="A16548" s="112"/>
      <c r="B16548" s="12"/>
      <c r="C16548" s="13"/>
      <c r="D16548" s="13"/>
      <c r="E16548" s="13"/>
      <c r="F16548" s="13"/>
    </row>
    <row r="16549" spans="1:6">
      <c r="A16549" s="112"/>
      <c r="B16549" s="12"/>
      <c r="C16549" s="13"/>
      <c r="D16549" s="13"/>
      <c r="E16549" s="13"/>
      <c r="F16549" s="13"/>
    </row>
    <row r="16550" spans="1:6">
      <c r="A16550" s="112"/>
      <c r="B16550" s="12"/>
      <c r="C16550" s="13"/>
      <c r="D16550" s="13"/>
      <c r="E16550" s="13"/>
      <c r="F16550" s="13"/>
    </row>
    <row r="16551" spans="1:6">
      <c r="A16551" s="112"/>
      <c r="B16551" s="12"/>
      <c r="C16551" s="13"/>
      <c r="D16551" s="13"/>
      <c r="E16551" s="13"/>
      <c r="F16551" s="13"/>
    </row>
    <row r="16552" spans="1:6">
      <c r="A16552" s="112"/>
      <c r="B16552" s="12"/>
      <c r="C16552" s="13"/>
      <c r="D16552" s="13"/>
      <c r="E16552" s="13"/>
      <c r="F16552" s="13"/>
    </row>
    <row r="16553" spans="1:6">
      <c r="A16553" s="112"/>
      <c r="B16553" s="12"/>
      <c r="C16553" s="13"/>
      <c r="D16553" s="13"/>
      <c r="E16553" s="13"/>
      <c r="F16553" s="13"/>
    </row>
    <row r="16554" spans="1:6">
      <c r="A16554" s="112"/>
      <c r="B16554" s="12"/>
      <c r="C16554" s="13"/>
      <c r="D16554" s="13"/>
      <c r="E16554" s="13"/>
      <c r="F16554" s="13"/>
    </row>
    <row r="16555" spans="1:6">
      <c r="A16555" s="112"/>
      <c r="B16555" s="12"/>
      <c r="C16555" s="13"/>
      <c r="D16555" s="13"/>
      <c r="E16555" s="13"/>
      <c r="F16555" s="13"/>
    </row>
    <row r="16556" spans="1:6">
      <c r="A16556" s="112"/>
      <c r="B16556" s="12"/>
      <c r="C16556" s="13"/>
      <c r="D16556" s="13"/>
      <c r="E16556" s="13"/>
      <c r="F16556" s="13"/>
    </row>
    <row r="16557" spans="1:6">
      <c r="A16557" s="112"/>
      <c r="B16557" s="12"/>
      <c r="C16557" s="13"/>
      <c r="D16557" s="13"/>
      <c r="E16557" s="13"/>
      <c r="F16557" s="13"/>
    </row>
    <row r="16558" spans="1:6">
      <c r="A16558" s="112"/>
      <c r="B16558" s="12"/>
      <c r="C16558" s="13"/>
      <c r="D16558" s="13"/>
      <c r="E16558" s="13"/>
      <c r="F16558" s="13"/>
    </row>
    <row r="16559" spans="1:6">
      <c r="A16559" s="112"/>
      <c r="B16559" s="12"/>
      <c r="C16559" s="13"/>
      <c r="D16559" s="13"/>
      <c r="E16559" s="13"/>
      <c r="F16559" s="13"/>
    </row>
    <row r="16560" spans="1:6">
      <c r="A16560" s="112"/>
      <c r="B16560" s="12"/>
      <c r="C16560" s="13"/>
      <c r="D16560" s="13"/>
      <c r="E16560" s="13"/>
      <c r="F16560" s="13"/>
    </row>
    <row r="16561" spans="1:6">
      <c r="A16561" s="112"/>
      <c r="B16561" s="12"/>
      <c r="C16561" s="13"/>
      <c r="D16561" s="13"/>
      <c r="E16561" s="13"/>
      <c r="F16561" s="13"/>
    </row>
    <row r="16562" spans="1:6">
      <c r="A16562" s="112"/>
      <c r="B16562" s="12"/>
      <c r="C16562" s="13"/>
      <c r="D16562" s="13"/>
      <c r="E16562" s="13"/>
      <c r="F16562" s="13"/>
    </row>
    <row r="16563" spans="1:6">
      <c r="A16563" s="112"/>
      <c r="B16563" s="12"/>
      <c r="C16563" s="13"/>
      <c r="D16563" s="13"/>
      <c r="E16563" s="13"/>
      <c r="F16563" s="13"/>
    </row>
    <row r="16564" spans="1:6">
      <c r="A16564" s="112"/>
      <c r="B16564" s="12"/>
      <c r="C16564" s="13"/>
      <c r="D16564" s="13"/>
      <c r="E16564" s="13"/>
      <c r="F16564" s="13"/>
    </row>
    <row r="16565" spans="1:6">
      <c r="A16565" s="112"/>
      <c r="B16565" s="12"/>
      <c r="C16565" s="13"/>
      <c r="D16565" s="13"/>
      <c r="E16565" s="13"/>
      <c r="F16565" s="13"/>
    </row>
    <row r="16566" spans="1:6">
      <c r="A16566" s="112"/>
      <c r="B16566" s="12"/>
      <c r="C16566" s="13"/>
      <c r="D16566" s="13"/>
      <c r="E16566" s="13"/>
      <c r="F16566" s="13"/>
    </row>
    <row r="16567" spans="1:6">
      <c r="A16567" s="112"/>
      <c r="B16567" s="12"/>
      <c r="C16567" s="13"/>
      <c r="D16567" s="13"/>
      <c r="E16567" s="13"/>
      <c r="F16567" s="13"/>
    </row>
    <row r="16568" spans="1:6">
      <c r="A16568" s="112"/>
      <c r="B16568" s="12"/>
      <c r="C16568" s="13"/>
      <c r="D16568" s="13"/>
      <c r="E16568" s="13"/>
      <c r="F16568" s="13"/>
    </row>
    <row r="16569" spans="1:6">
      <c r="A16569" s="112"/>
      <c r="B16569" s="12"/>
      <c r="C16569" s="13"/>
      <c r="D16569" s="13"/>
      <c r="E16569" s="13"/>
      <c r="F16569" s="13"/>
    </row>
    <row r="16570" spans="1:6">
      <c r="A16570" s="112"/>
      <c r="B16570" s="12"/>
      <c r="C16570" s="13"/>
      <c r="D16570" s="13"/>
      <c r="E16570" s="13"/>
      <c r="F16570" s="13"/>
    </row>
    <row r="16571" spans="1:6">
      <c r="A16571" s="112"/>
      <c r="B16571" s="12"/>
      <c r="C16571" s="13"/>
      <c r="D16571" s="13"/>
      <c r="E16571" s="13"/>
      <c r="F16571" s="13"/>
    </row>
    <row r="16572" spans="1:6">
      <c r="A16572" s="112"/>
      <c r="B16572" s="12"/>
      <c r="C16572" s="13"/>
      <c r="D16572" s="13"/>
      <c r="E16572" s="13"/>
      <c r="F16572" s="13"/>
    </row>
    <row r="16573" spans="1:6">
      <c r="A16573" s="112"/>
      <c r="B16573" s="12"/>
      <c r="C16573" s="13"/>
      <c r="D16573" s="13"/>
      <c r="E16573" s="13"/>
      <c r="F16573" s="13"/>
    </row>
    <row r="16574" spans="1:6">
      <c r="A16574" s="112"/>
      <c r="B16574" s="12"/>
      <c r="C16574" s="13"/>
      <c r="D16574" s="13"/>
      <c r="E16574" s="13"/>
      <c r="F16574" s="13"/>
    </row>
    <row r="16575" spans="1:6">
      <c r="A16575" s="112"/>
      <c r="B16575" s="12"/>
      <c r="C16575" s="13"/>
      <c r="D16575" s="13"/>
      <c r="E16575" s="13"/>
      <c r="F16575" s="13"/>
    </row>
    <row r="16576" spans="1:6">
      <c r="A16576" s="112"/>
      <c r="B16576" s="12"/>
      <c r="C16576" s="13"/>
      <c r="D16576" s="13"/>
      <c r="E16576" s="13"/>
      <c r="F16576" s="13"/>
    </row>
    <row r="16577" spans="1:6">
      <c r="A16577" s="112"/>
      <c r="B16577" s="12"/>
      <c r="C16577" s="13"/>
      <c r="D16577" s="13"/>
      <c r="E16577" s="13"/>
      <c r="F16577" s="13"/>
    </row>
    <row r="16578" spans="1:6">
      <c r="A16578" s="112"/>
      <c r="B16578" s="12"/>
      <c r="C16578" s="13"/>
      <c r="D16578" s="13"/>
      <c r="E16578" s="13"/>
      <c r="F16578" s="13"/>
    </row>
    <row r="16579" spans="1:6">
      <c r="A16579" s="112"/>
      <c r="B16579" s="12"/>
      <c r="C16579" s="13"/>
      <c r="D16579" s="13"/>
      <c r="E16579" s="13"/>
      <c r="F16579" s="13"/>
    </row>
    <row r="16580" spans="1:6">
      <c r="A16580" s="112"/>
      <c r="B16580" s="12"/>
      <c r="C16580" s="13"/>
      <c r="D16580" s="13"/>
      <c r="E16580" s="13"/>
      <c r="F16580" s="13"/>
    </row>
    <row r="16581" spans="1:6">
      <c r="A16581" s="112"/>
      <c r="B16581" s="12"/>
      <c r="C16581" s="13"/>
      <c r="D16581" s="13"/>
      <c r="E16581" s="13"/>
      <c r="F16581" s="13"/>
    </row>
    <row r="16582" spans="1:6">
      <c r="A16582" s="112"/>
      <c r="B16582" s="12"/>
      <c r="C16582" s="13"/>
      <c r="D16582" s="13"/>
      <c r="E16582" s="13"/>
      <c r="F16582" s="13"/>
    </row>
    <row r="16583" spans="1:6">
      <c r="A16583" s="112"/>
      <c r="B16583" s="12"/>
      <c r="C16583" s="13"/>
      <c r="D16583" s="13"/>
      <c r="E16583" s="13"/>
      <c r="F16583" s="13"/>
    </row>
    <row r="16584" spans="1:6">
      <c r="A16584" s="112"/>
      <c r="B16584" s="12"/>
      <c r="C16584" s="13"/>
      <c r="D16584" s="13"/>
      <c r="E16584" s="13"/>
      <c r="F16584" s="13"/>
    </row>
    <row r="16585" spans="1:6">
      <c r="A16585" s="112"/>
      <c r="B16585" s="12"/>
      <c r="C16585" s="13"/>
      <c r="D16585" s="13"/>
      <c r="E16585" s="13"/>
      <c r="F16585" s="13"/>
    </row>
    <row r="16586" spans="1:6">
      <c r="A16586" s="112"/>
      <c r="B16586" s="12"/>
      <c r="C16586" s="13"/>
      <c r="D16586" s="13"/>
      <c r="E16586" s="13"/>
      <c r="F16586" s="13"/>
    </row>
    <row r="16587" spans="1:6">
      <c r="A16587" s="112"/>
      <c r="B16587" s="12"/>
      <c r="C16587" s="13"/>
      <c r="D16587" s="13"/>
      <c r="E16587" s="13"/>
      <c r="F16587" s="13"/>
    </row>
    <row r="16588" spans="1:6">
      <c r="A16588" s="112"/>
      <c r="B16588" s="12"/>
      <c r="C16588" s="13"/>
      <c r="D16588" s="13"/>
      <c r="E16588" s="13"/>
      <c r="F16588" s="13"/>
    </row>
    <row r="16589" spans="1:6">
      <c r="A16589" s="112"/>
      <c r="B16589" s="12"/>
      <c r="C16589" s="13"/>
      <c r="D16589" s="13"/>
      <c r="E16589" s="13"/>
      <c r="F16589" s="13"/>
    </row>
    <row r="16590" spans="1:6">
      <c r="A16590" s="112"/>
      <c r="B16590" s="12"/>
      <c r="C16590" s="13"/>
      <c r="D16590" s="13"/>
      <c r="E16590" s="13"/>
      <c r="F16590" s="13"/>
    </row>
    <row r="16591" spans="1:6">
      <c r="A16591" s="112"/>
      <c r="B16591" s="12"/>
      <c r="C16591" s="13"/>
      <c r="D16591" s="13"/>
      <c r="E16591" s="13"/>
      <c r="F16591" s="13"/>
    </row>
    <row r="16592" spans="1:6">
      <c r="A16592" s="112"/>
      <c r="B16592" s="12"/>
      <c r="C16592" s="13"/>
      <c r="D16592" s="13"/>
      <c r="E16592" s="13"/>
      <c r="F16592" s="13"/>
    </row>
    <row r="16593" spans="1:6">
      <c r="A16593" s="112"/>
      <c r="B16593" s="12"/>
      <c r="C16593" s="13"/>
      <c r="D16593" s="13"/>
      <c r="E16593" s="13"/>
      <c r="F16593" s="13"/>
    </row>
    <row r="16594" spans="1:6">
      <c r="A16594" s="112"/>
      <c r="B16594" s="12"/>
      <c r="C16594" s="13"/>
      <c r="D16594" s="13"/>
      <c r="E16594" s="13"/>
      <c r="F16594" s="13"/>
    </row>
    <row r="16595" spans="1:6">
      <c r="A16595" s="112"/>
      <c r="B16595" s="12"/>
      <c r="C16595" s="13"/>
      <c r="D16595" s="13"/>
      <c r="E16595" s="13"/>
      <c r="F16595" s="13"/>
    </row>
    <row r="16596" spans="1:6">
      <c r="A16596" s="112"/>
      <c r="B16596" s="12"/>
      <c r="C16596" s="13"/>
      <c r="D16596" s="13"/>
      <c r="E16596" s="13"/>
      <c r="F16596" s="13"/>
    </row>
    <row r="16597" spans="1:6">
      <c r="A16597" s="112"/>
      <c r="B16597" s="12"/>
      <c r="C16597" s="13"/>
      <c r="D16597" s="13"/>
      <c r="E16597" s="13"/>
      <c r="F16597" s="13"/>
    </row>
    <row r="16598" spans="1:6">
      <c r="A16598" s="112"/>
      <c r="B16598" s="12"/>
      <c r="C16598" s="13"/>
      <c r="D16598" s="13"/>
      <c r="E16598" s="13"/>
      <c r="F16598" s="13"/>
    </row>
    <row r="16599" spans="1:6">
      <c r="A16599" s="112"/>
      <c r="B16599" s="12"/>
      <c r="C16599" s="13"/>
      <c r="D16599" s="13"/>
      <c r="E16599" s="13"/>
      <c r="F16599" s="13"/>
    </row>
    <row r="16600" spans="1:6">
      <c r="A16600" s="112"/>
      <c r="B16600" s="12"/>
      <c r="C16600" s="13"/>
      <c r="D16600" s="13"/>
      <c r="E16600" s="13"/>
      <c r="F16600" s="13"/>
    </row>
    <row r="16601" spans="1:6">
      <c r="A16601" s="112"/>
      <c r="B16601" s="12"/>
      <c r="C16601" s="13"/>
      <c r="D16601" s="13"/>
      <c r="E16601" s="13"/>
      <c r="F16601" s="13"/>
    </row>
    <row r="16602" spans="1:6">
      <c r="A16602" s="112"/>
      <c r="B16602" s="12"/>
      <c r="C16602" s="13"/>
      <c r="D16602" s="13"/>
      <c r="E16602" s="13"/>
      <c r="F16602" s="13"/>
    </row>
    <row r="16603" spans="1:6">
      <c r="A16603" s="112"/>
      <c r="B16603" s="12"/>
      <c r="C16603" s="13"/>
      <c r="D16603" s="13"/>
      <c r="E16603" s="13"/>
      <c r="F16603" s="13"/>
    </row>
    <row r="16604" spans="1:6">
      <c r="A16604" s="112"/>
      <c r="B16604" s="12"/>
      <c r="C16604" s="13"/>
      <c r="D16604" s="13"/>
      <c r="E16604" s="13"/>
      <c r="F16604" s="13"/>
    </row>
    <row r="16605" spans="1:6">
      <c r="A16605" s="112"/>
      <c r="B16605" s="12"/>
      <c r="C16605" s="13"/>
      <c r="D16605" s="13"/>
      <c r="E16605" s="13"/>
      <c r="F16605" s="13"/>
    </row>
    <row r="16606" spans="1:6">
      <c r="A16606" s="112"/>
      <c r="B16606" s="12"/>
      <c r="C16606" s="13"/>
      <c r="D16606" s="13"/>
      <c r="E16606" s="13"/>
      <c r="F16606" s="13"/>
    </row>
    <row r="16607" spans="1:6">
      <c r="A16607" s="112"/>
      <c r="B16607" s="12"/>
      <c r="C16607" s="13"/>
      <c r="D16607" s="13"/>
      <c r="E16607" s="13"/>
      <c r="F16607" s="13"/>
    </row>
    <row r="16608" spans="1:6">
      <c r="A16608" s="112"/>
      <c r="B16608" s="12"/>
      <c r="C16608" s="13"/>
      <c r="D16608" s="13"/>
      <c r="E16608" s="13"/>
      <c r="F16608" s="13"/>
    </row>
    <row r="16609" spans="1:6">
      <c r="A16609" s="112"/>
      <c r="B16609" s="12"/>
      <c r="C16609" s="13"/>
      <c r="D16609" s="13"/>
      <c r="E16609" s="13"/>
      <c r="F16609" s="13"/>
    </row>
    <row r="16610" spans="1:6">
      <c r="A16610" s="112"/>
      <c r="B16610" s="12"/>
      <c r="C16610" s="13"/>
      <c r="D16610" s="13"/>
      <c r="E16610" s="13"/>
      <c r="F16610" s="13"/>
    </row>
    <row r="16611" spans="1:6">
      <c r="A16611" s="112"/>
      <c r="B16611" s="12"/>
      <c r="C16611" s="13"/>
      <c r="D16611" s="13"/>
      <c r="E16611" s="13"/>
      <c r="F16611" s="13"/>
    </row>
    <row r="16612" spans="1:6">
      <c r="A16612" s="112"/>
      <c r="B16612" s="12"/>
      <c r="C16612" s="13"/>
      <c r="D16612" s="13"/>
      <c r="E16612" s="13"/>
      <c r="F16612" s="13"/>
    </row>
    <row r="16613" spans="1:6">
      <c r="A16613" s="112"/>
      <c r="B16613" s="12"/>
      <c r="C16613" s="13"/>
      <c r="D16613" s="13"/>
      <c r="E16613" s="13"/>
      <c r="F16613" s="13"/>
    </row>
    <row r="16614" spans="1:6">
      <c r="A16614" s="112"/>
      <c r="B16614" s="12"/>
      <c r="C16614" s="13"/>
      <c r="D16614" s="13"/>
      <c r="E16614" s="13"/>
      <c r="F16614" s="13"/>
    </row>
    <row r="16615" spans="1:6">
      <c r="A16615" s="112"/>
      <c r="B16615" s="12"/>
      <c r="C16615" s="13"/>
      <c r="D16615" s="13"/>
      <c r="E16615" s="13"/>
      <c r="F16615" s="13"/>
    </row>
    <row r="16616" spans="1:6">
      <c r="A16616" s="112"/>
      <c r="B16616" s="12"/>
      <c r="C16616" s="13"/>
      <c r="D16616" s="13"/>
      <c r="E16616" s="13"/>
      <c r="F16616" s="13"/>
    </row>
    <row r="16617" spans="1:6">
      <c r="A16617" s="112"/>
      <c r="B16617" s="12"/>
      <c r="C16617" s="13"/>
      <c r="D16617" s="13"/>
      <c r="E16617" s="13"/>
      <c r="F16617" s="13"/>
    </row>
    <row r="16618" spans="1:6">
      <c r="A16618" s="112"/>
      <c r="B16618" s="12"/>
      <c r="C16618" s="13"/>
      <c r="D16618" s="13"/>
      <c r="E16618" s="13"/>
      <c r="F16618" s="13"/>
    </row>
    <row r="16619" spans="1:6">
      <c r="A16619" s="112"/>
      <c r="B16619" s="12"/>
      <c r="C16619" s="13"/>
      <c r="D16619" s="13"/>
      <c r="E16619" s="13"/>
      <c r="F16619" s="13"/>
    </row>
    <row r="16620" spans="1:6">
      <c r="A16620" s="112"/>
      <c r="B16620" s="12"/>
      <c r="C16620" s="13"/>
      <c r="D16620" s="13"/>
      <c r="E16620" s="13"/>
      <c r="F16620" s="13"/>
    </row>
    <row r="16621" spans="1:6">
      <c r="A16621" s="112"/>
      <c r="B16621" s="12"/>
      <c r="C16621" s="13"/>
      <c r="D16621" s="13"/>
      <c r="E16621" s="13"/>
      <c r="F16621" s="13"/>
    </row>
    <row r="16622" spans="1:6">
      <c r="A16622" s="112"/>
      <c r="B16622" s="12"/>
      <c r="C16622" s="13"/>
      <c r="D16622" s="13"/>
      <c r="E16622" s="13"/>
      <c r="F16622" s="13"/>
    </row>
    <row r="16623" spans="1:6">
      <c r="A16623" s="112"/>
      <c r="B16623" s="12"/>
      <c r="C16623" s="13"/>
      <c r="D16623" s="13"/>
      <c r="E16623" s="13"/>
      <c r="F16623" s="13"/>
    </row>
    <row r="16624" spans="1:6">
      <c r="A16624" s="112"/>
      <c r="B16624" s="12"/>
      <c r="C16624" s="13"/>
      <c r="D16624" s="13"/>
      <c r="E16624" s="13"/>
      <c r="F16624" s="13"/>
    </row>
    <row r="16625" spans="1:6">
      <c r="A16625" s="112"/>
      <c r="B16625" s="12"/>
      <c r="C16625" s="13"/>
      <c r="D16625" s="13"/>
      <c r="E16625" s="13"/>
      <c r="F16625" s="13"/>
    </row>
    <row r="16626" spans="1:6">
      <c r="A16626" s="112"/>
      <c r="B16626" s="12"/>
      <c r="C16626" s="13"/>
      <c r="D16626" s="13"/>
      <c r="E16626" s="13"/>
      <c r="F16626" s="13"/>
    </row>
    <row r="16627" spans="1:6">
      <c r="A16627" s="112"/>
      <c r="B16627" s="12"/>
      <c r="C16627" s="13"/>
      <c r="D16627" s="13"/>
      <c r="E16627" s="13"/>
      <c r="F16627" s="13"/>
    </row>
    <row r="16628" spans="1:6">
      <c r="A16628" s="112"/>
      <c r="B16628" s="12"/>
      <c r="C16628" s="13"/>
      <c r="D16628" s="13"/>
      <c r="E16628" s="13"/>
      <c r="F16628" s="13"/>
    </row>
    <row r="16629" spans="1:6">
      <c r="A16629" s="112"/>
      <c r="B16629" s="12"/>
      <c r="C16629" s="13"/>
      <c r="D16629" s="13"/>
      <c r="E16629" s="13"/>
      <c r="F16629" s="13"/>
    </row>
    <row r="16630" spans="1:6">
      <c r="A16630" s="112"/>
      <c r="B16630" s="12"/>
      <c r="C16630" s="13"/>
      <c r="D16630" s="13"/>
      <c r="E16630" s="13"/>
      <c r="F16630" s="13"/>
    </row>
    <row r="16631" spans="1:6">
      <c r="A16631" s="112"/>
      <c r="B16631" s="12"/>
      <c r="C16631" s="13"/>
      <c r="D16631" s="13"/>
      <c r="E16631" s="13"/>
      <c r="F16631" s="13"/>
    </row>
    <row r="16632" spans="1:6">
      <c r="A16632" s="112"/>
      <c r="B16632" s="12"/>
      <c r="C16632" s="13"/>
      <c r="D16632" s="13"/>
      <c r="E16632" s="13"/>
      <c r="F16632" s="13"/>
    </row>
    <row r="16633" spans="1:6">
      <c r="A16633" s="112"/>
      <c r="B16633" s="12"/>
      <c r="C16633" s="13"/>
      <c r="D16633" s="13"/>
      <c r="E16633" s="13"/>
      <c r="F16633" s="13"/>
    </row>
    <row r="16634" spans="1:6">
      <c r="A16634" s="112"/>
      <c r="B16634" s="12"/>
      <c r="C16634" s="13"/>
      <c r="D16634" s="13"/>
      <c r="E16634" s="13"/>
      <c r="F16634" s="13"/>
    </row>
    <row r="16635" spans="1:6">
      <c r="A16635" s="112"/>
      <c r="B16635" s="12"/>
      <c r="C16635" s="13"/>
      <c r="D16635" s="13"/>
      <c r="E16635" s="13"/>
      <c r="F16635" s="13"/>
    </row>
    <row r="16636" spans="1:6">
      <c r="A16636" s="112"/>
      <c r="B16636" s="12"/>
      <c r="C16636" s="13"/>
      <c r="D16636" s="13"/>
      <c r="E16636" s="13"/>
      <c r="F16636" s="13"/>
    </row>
    <row r="16637" spans="1:6">
      <c r="A16637" s="112"/>
      <c r="B16637" s="12"/>
      <c r="C16637" s="13"/>
      <c r="D16637" s="13"/>
      <c r="E16637" s="13"/>
      <c r="F16637" s="13"/>
    </row>
    <row r="16638" spans="1:6">
      <c r="A16638" s="112"/>
      <c r="B16638" s="12"/>
      <c r="C16638" s="13"/>
      <c r="D16638" s="13"/>
      <c r="E16638" s="13"/>
      <c r="F16638" s="13"/>
    </row>
    <row r="16639" spans="1:6">
      <c r="A16639" s="112"/>
      <c r="B16639" s="12"/>
      <c r="C16639" s="13"/>
      <c r="D16639" s="13"/>
      <c r="E16639" s="13"/>
      <c r="F16639" s="13"/>
    </row>
    <row r="16640" spans="1:6">
      <c r="A16640" s="112"/>
      <c r="B16640" s="12"/>
      <c r="C16640" s="13"/>
      <c r="D16640" s="13"/>
      <c r="E16640" s="13"/>
      <c r="F16640" s="13"/>
    </row>
    <row r="16641" spans="1:6">
      <c r="A16641" s="112"/>
      <c r="B16641" s="12"/>
      <c r="C16641" s="13"/>
      <c r="D16641" s="13"/>
      <c r="E16641" s="13"/>
      <c r="F16641" s="13"/>
    </row>
    <row r="16642" spans="1:6">
      <c r="A16642" s="112"/>
      <c r="B16642" s="12"/>
      <c r="C16642" s="13"/>
      <c r="D16642" s="13"/>
      <c r="E16642" s="13"/>
      <c r="F16642" s="13"/>
    </row>
    <row r="16643" spans="1:6">
      <c r="A16643" s="112"/>
      <c r="B16643" s="12"/>
      <c r="C16643" s="13"/>
      <c r="D16643" s="13"/>
      <c r="E16643" s="13"/>
      <c r="F16643" s="13"/>
    </row>
    <row r="16644" spans="1:6">
      <c r="A16644" s="112"/>
      <c r="B16644" s="12"/>
      <c r="C16644" s="13"/>
      <c r="D16644" s="13"/>
      <c r="E16644" s="13"/>
      <c r="F16644" s="13"/>
    </row>
    <row r="16645" spans="1:6">
      <c r="A16645" s="112"/>
      <c r="B16645" s="12"/>
      <c r="C16645" s="13"/>
      <c r="D16645" s="13"/>
      <c r="E16645" s="13"/>
      <c r="F16645" s="13"/>
    </row>
    <row r="16646" spans="1:6">
      <c r="A16646" s="112"/>
      <c r="B16646" s="12"/>
      <c r="C16646" s="13"/>
      <c r="D16646" s="13"/>
      <c r="E16646" s="13"/>
      <c r="F16646" s="13"/>
    </row>
    <row r="16647" spans="1:6">
      <c r="A16647" s="112"/>
      <c r="B16647" s="12"/>
      <c r="C16647" s="13"/>
      <c r="D16647" s="13"/>
      <c r="E16647" s="13"/>
      <c r="F16647" s="13"/>
    </row>
    <row r="16648" spans="1:6">
      <c r="A16648" s="112"/>
      <c r="B16648" s="12"/>
      <c r="C16648" s="13"/>
      <c r="D16648" s="13"/>
      <c r="E16648" s="13"/>
      <c r="F16648" s="13"/>
    </row>
    <row r="16649" spans="1:6">
      <c r="A16649" s="112"/>
      <c r="B16649" s="12"/>
      <c r="C16649" s="13"/>
      <c r="D16649" s="13"/>
      <c r="E16649" s="13"/>
      <c r="F16649" s="13"/>
    </row>
    <row r="16650" spans="1:6">
      <c r="A16650" s="112"/>
      <c r="B16650" s="12"/>
      <c r="C16650" s="13"/>
      <c r="D16650" s="13"/>
      <c r="E16650" s="13"/>
      <c r="F16650" s="13"/>
    </row>
    <row r="16651" spans="1:6">
      <c r="A16651" s="112"/>
      <c r="B16651" s="12"/>
      <c r="C16651" s="13"/>
      <c r="D16651" s="13"/>
      <c r="E16651" s="13"/>
      <c r="F16651" s="13"/>
    </row>
    <row r="16652" spans="1:6">
      <c r="A16652" s="112"/>
      <c r="B16652" s="12"/>
      <c r="C16652" s="13"/>
      <c r="D16652" s="13"/>
      <c r="E16652" s="13"/>
      <c r="F16652" s="13"/>
    </row>
    <row r="16653" spans="1:6">
      <c r="A16653" s="112"/>
      <c r="B16653" s="12"/>
      <c r="C16653" s="13"/>
      <c r="D16653" s="13"/>
      <c r="E16653" s="13"/>
      <c r="F16653" s="13"/>
    </row>
    <row r="16654" spans="1:6">
      <c r="A16654" s="112"/>
      <c r="B16654" s="12"/>
      <c r="C16654" s="13"/>
      <c r="D16654" s="13"/>
      <c r="E16654" s="13"/>
      <c r="F16654" s="13"/>
    </row>
    <row r="16655" spans="1:6">
      <c r="A16655" s="112"/>
      <c r="B16655" s="12"/>
      <c r="C16655" s="13"/>
      <c r="D16655" s="13"/>
      <c r="E16655" s="13"/>
      <c r="F16655" s="13"/>
    </row>
    <row r="16656" spans="1:6">
      <c r="A16656" s="112"/>
      <c r="B16656" s="12"/>
      <c r="C16656" s="13"/>
      <c r="D16656" s="13"/>
      <c r="E16656" s="13"/>
      <c r="F16656" s="13"/>
    </row>
    <row r="16657" spans="1:6">
      <c r="A16657" s="112"/>
      <c r="B16657" s="12"/>
      <c r="C16657" s="13"/>
      <c r="D16657" s="13"/>
      <c r="E16657" s="13"/>
      <c r="F16657" s="13"/>
    </row>
    <row r="16658" spans="1:6">
      <c r="A16658" s="112"/>
      <c r="B16658" s="12"/>
      <c r="C16658" s="13"/>
      <c r="D16658" s="13"/>
      <c r="E16658" s="13"/>
      <c r="F16658" s="13"/>
    </row>
    <row r="16659" spans="1:6">
      <c r="A16659" s="112"/>
      <c r="B16659" s="12"/>
      <c r="C16659" s="13"/>
      <c r="D16659" s="13"/>
      <c r="E16659" s="13"/>
      <c r="F16659" s="13"/>
    </row>
    <row r="16660" spans="1:6">
      <c r="A16660" s="112"/>
      <c r="B16660" s="12"/>
      <c r="C16660" s="13"/>
      <c r="D16660" s="13"/>
      <c r="E16660" s="13"/>
      <c r="F16660" s="13"/>
    </row>
    <row r="16661" spans="1:6">
      <c r="A16661" s="112"/>
      <c r="B16661" s="12"/>
      <c r="C16661" s="13"/>
      <c r="D16661" s="13"/>
      <c r="E16661" s="13"/>
      <c r="F16661" s="13"/>
    </row>
    <row r="16662" spans="1:6">
      <c r="A16662" s="112"/>
      <c r="B16662" s="12"/>
      <c r="C16662" s="13"/>
      <c r="D16662" s="13"/>
      <c r="E16662" s="13"/>
      <c r="F16662" s="13"/>
    </row>
    <row r="16663" spans="1:6">
      <c r="A16663" s="112"/>
      <c r="B16663" s="12"/>
      <c r="C16663" s="13"/>
      <c r="D16663" s="13"/>
      <c r="E16663" s="13"/>
      <c r="F16663" s="13"/>
    </row>
    <row r="16664" spans="1:6">
      <c r="A16664" s="112"/>
      <c r="B16664" s="12"/>
      <c r="C16664" s="13"/>
      <c r="D16664" s="13"/>
      <c r="E16664" s="13"/>
      <c r="F16664" s="13"/>
    </row>
    <row r="16665" spans="1:6">
      <c r="A16665" s="112"/>
      <c r="B16665" s="12"/>
      <c r="C16665" s="13"/>
      <c r="D16665" s="13"/>
      <c r="E16665" s="13"/>
      <c r="F16665" s="13"/>
    </row>
    <row r="16666" spans="1:6">
      <c r="A16666" s="112"/>
      <c r="B16666" s="12"/>
      <c r="C16666" s="13"/>
      <c r="D16666" s="13"/>
      <c r="E16666" s="13"/>
      <c r="F16666" s="13"/>
    </row>
    <row r="16667" spans="1:6">
      <c r="A16667" s="112"/>
      <c r="B16667" s="12"/>
      <c r="C16667" s="13"/>
      <c r="D16667" s="13"/>
      <c r="E16667" s="13"/>
      <c r="F16667" s="13"/>
    </row>
    <row r="16668" spans="1:6">
      <c r="A16668" s="112"/>
      <c r="B16668" s="12"/>
      <c r="C16668" s="13"/>
      <c r="D16668" s="13"/>
      <c r="E16668" s="13"/>
      <c r="F16668" s="13"/>
    </row>
    <row r="16669" spans="1:6">
      <c r="A16669" s="112"/>
      <c r="B16669" s="12"/>
      <c r="C16669" s="13"/>
      <c r="D16669" s="13"/>
      <c r="E16669" s="13"/>
      <c r="F16669" s="13"/>
    </row>
    <row r="16670" spans="1:6">
      <c r="A16670" s="112"/>
      <c r="B16670" s="12"/>
      <c r="C16670" s="13"/>
      <c r="D16670" s="13"/>
      <c r="E16670" s="13"/>
      <c r="F16670" s="13"/>
    </row>
    <row r="16671" spans="1:6">
      <c r="A16671" s="112"/>
      <c r="B16671" s="12"/>
      <c r="C16671" s="13"/>
      <c r="D16671" s="13"/>
      <c r="E16671" s="13"/>
      <c r="F16671" s="13"/>
    </row>
    <row r="16672" spans="1:6">
      <c r="A16672" s="112"/>
      <c r="B16672" s="12"/>
      <c r="C16672" s="13"/>
      <c r="D16672" s="13"/>
      <c r="E16672" s="13"/>
      <c r="F16672" s="13"/>
    </row>
    <row r="16673" spans="1:6">
      <c r="A16673" s="112"/>
      <c r="B16673" s="12"/>
      <c r="C16673" s="13"/>
      <c r="D16673" s="13"/>
      <c r="E16673" s="13"/>
      <c r="F16673" s="13"/>
    </row>
    <row r="16674" spans="1:6">
      <c r="A16674" s="112"/>
      <c r="B16674" s="12"/>
      <c r="C16674" s="13"/>
      <c r="D16674" s="13"/>
      <c r="E16674" s="13"/>
      <c r="F16674" s="13"/>
    </row>
    <row r="16675" spans="1:6">
      <c r="A16675" s="112"/>
      <c r="B16675" s="12"/>
      <c r="C16675" s="13"/>
      <c r="D16675" s="13"/>
      <c r="E16675" s="13"/>
      <c r="F16675" s="13"/>
    </row>
    <row r="16676" spans="1:6">
      <c r="A16676" s="112"/>
      <c r="B16676" s="12"/>
      <c r="C16676" s="13"/>
      <c r="D16676" s="13"/>
      <c r="E16676" s="13"/>
      <c r="F16676" s="13"/>
    </row>
    <row r="16677" spans="1:6">
      <c r="A16677" s="112"/>
      <c r="B16677" s="12"/>
      <c r="C16677" s="13"/>
      <c r="D16677" s="13"/>
      <c r="E16677" s="13"/>
      <c r="F16677" s="13"/>
    </row>
    <row r="16678" spans="1:6">
      <c r="A16678" s="112"/>
      <c r="B16678" s="12"/>
      <c r="C16678" s="13"/>
      <c r="D16678" s="13"/>
      <c r="E16678" s="13"/>
      <c r="F16678" s="13"/>
    </row>
    <row r="16679" spans="1:6">
      <c r="A16679" s="112"/>
      <c r="B16679" s="12"/>
      <c r="C16679" s="13"/>
      <c r="D16679" s="13"/>
      <c r="E16679" s="13"/>
      <c r="F16679" s="13"/>
    </row>
    <row r="16680" spans="1:6">
      <c r="A16680" s="112"/>
      <c r="B16680" s="12"/>
      <c r="C16680" s="13"/>
      <c r="D16680" s="13"/>
      <c r="E16680" s="13"/>
      <c r="F16680" s="13"/>
    </row>
    <row r="16681" spans="1:6">
      <c r="A16681" s="112"/>
      <c r="B16681" s="12"/>
      <c r="C16681" s="13"/>
      <c r="D16681" s="13"/>
      <c r="E16681" s="13"/>
      <c r="F16681" s="13"/>
    </row>
    <row r="16682" spans="1:6">
      <c r="A16682" s="112"/>
      <c r="B16682" s="12"/>
      <c r="C16682" s="13"/>
      <c r="D16682" s="13"/>
      <c r="E16682" s="13"/>
      <c r="F16682" s="13"/>
    </row>
    <row r="16683" spans="1:6">
      <c r="A16683" s="112"/>
      <c r="B16683" s="12"/>
      <c r="C16683" s="13"/>
      <c r="D16683" s="13"/>
      <c r="E16683" s="13"/>
      <c r="F16683" s="13"/>
    </row>
    <row r="16684" spans="1:6">
      <c r="A16684" s="112"/>
      <c r="B16684" s="12"/>
      <c r="C16684" s="13"/>
      <c r="D16684" s="13"/>
      <c r="E16684" s="13"/>
      <c r="F16684" s="13"/>
    </row>
    <row r="16685" spans="1:6">
      <c r="A16685" s="112"/>
      <c r="B16685" s="12"/>
      <c r="C16685" s="13"/>
      <c r="D16685" s="13"/>
      <c r="E16685" s="13"/>
      <c r="F16685" s="13"/>
    </row>
    <row r="16686" spans="1:6">
      <c r="A16686" s="112"/>
      <c r="B16686" s="12"/>
      <c r="C16686" s="13"/>
      <c r="D16686" s="13"/>
      <c r="E16686" s="13"/>
      <c r="F16686" s="13"/>
    </row>
    <row r="16687" spans="1:6">
      <c r="A16687" s="112"/>
      <c r="B16687" s="12"/>
      <c r="C16687" s="13"/>
      <c r="D16687" s="13"/>
      <c r="E16687" s="13"/>
      <c r="F16687" s="13"/>
    </row>
    <row r="16688" spans="1:6">
      <c r="A16688" s="112"/>
      <c r="B16688" s="12"/>
      <c r="C16688" s="13"/>
      <c r="D16688" s="13"/>
      <c r="E16688" s="13"/>
      <c r="F16688" s="13"/>
    </row>
    <row r="16689" spans="1:6">
      <c r="A16689" s="112"/>
      <c r="B16689" s="12"/>
      <c r="C16689" s="13"/>
      <c r="D16689" s="13"/>
      <c r="E16689" s="13"/>
      <c r="F16689" s="13"/>
    </row>
    <row r="16690" spans="1:6">
      <c r="A16690" s="112"/>
      <c r="B16690" s="12"/>
      <c r="C16690" s="13"/>
      <c r="D16690" s="13"/>
      <c r="E16690" s="13"/>
      <c r="F16690" s="13"/>
    </row>
    <row r="16691" spans="1:6">
      <c r="A16691" s="112"/>
      <c r="B16691" s="12"/>
      <c r="C16691" s="13"/>
      <c r="D16691" s="13"/>
      <c r="E16691" s="13"/>
      <c r="F16691" s="13"/>
    </row>
    <row r="16692" spans="1:6">
      <c r="A16692" s="112"/>
      <c r="B16692" s="12"/>
      <c r="C16692" s="13"/>
      <c r="D16692" s="13"/>
      <c r="E16692" s="13"/>
      <c r="F16692" s="13"/>
    </row>
    <row r="16693" spans="1:6">
      <c r="A16693" s="112"/>
      <c r="B16693" s="12"/>
      <c r="C16693" s="13"/>
      <c r="D16693" s="13"/>
      <c r="E16693" s="13"/>
      <c r="F16693" s="13"/>
    </row>
    <row r="16694" spans="1:6">
      <c r="A16694" s="112"/>
      <c r="B16694" s="12"/>
      <c r="C16694" s="13"/>
      <c r="D16694" s="13"/>
      <c r="E16694" s="13"/>
      <c r="F16694" s="13"/>
    </row>
    <row r="16695" spans="1:6">
      <c r="A16695" s="112"/>
      <c r="B16695" s="12"/>
      <c r="C16695" s="13"/>
      <c r="D16695" s="13"/>
      <c r="E16695" s="13"/>
      <c r="F16695" s="13"/>
    </row>
    <row r="16696" spans="1:6">
      <c r="A16696" s="112"/>
      <c r="B16696" s="12"/>
      <c r="C16696" s="13"/>
      <c r="D16696" s="13"/>
      <c r="E16696" s="13"/>
      <c r="F16696" s="13"/>
    </row>
    <row r="16697" spans="1:6">
      <c r="A16697" s="112"/>
      <c r="B16697" s="12"/>
      <c r="C16697" s="13"/>
      <c r="D16697" s="13"/>
      <c r="E16697" s="13"/>
      <c r="F16697" s="13"/>
    </row>
    <row r="16698" spans="1:6">
      <c r="A16698" s="112"/>
      <c r="B16698" s="12"/>
      <c r="C16698" s="13"/>
      <c r="D16698" s="13"/>
      <c r="E16698" s="13"/>
      <c r="F16698" s="13"/>
    </row>
    <row r="16699" spans="1:6">
      <c r="A16699" s="112"/>
      <c r="B16699" s="12"/>
      <c r="C16699" s="13"/>
      <c r="D16699" s="13"/>
      <c r="E16699" s="13"/>
      <c r="F16699" s="13"/>
    </row>
    <row r="16700" spans="1:6">
      <c r="A16700" s="112"/>
      <c r="B16700" s="12"/>
      <c r="C16700" s="13"/>
      <c r="D16700" s="13"/>
      <c r="E16700" s="13"/>
      <c r="F16700" s="13"/>
    </row>
    <row r="16701" spans="1:6">
      <c r="A16701" s="112"/>
      <c r="B16701" s="12"/>
      <c r="C16701" s="13"/>
      <c r="D16701" s="13"/>
      <c r="E16701" s="13"/>
      <c r="F16701" s="13"/>
    </row>
    <row r="16702" spans="1:6">
      <c r="A16702" s="112"/>
      <c r="B16702" s="12"/>
      <c r="C16702" s="13"/>
      <c r="D16702" s="13"/>
      <c r="E16702" s="13"/>
      <c r="F16702" s="13"/>
    </row>
    <row r="16703" spans="1:6">
      <c r="A16703" s="112"/>
      <c r="B16703" s="12"/>
      <c r="C16703" s="13"/>
      <c r="D16703" s="13"/>
      <c r="E16703" s="13"/>
      <c r="F16703" s="13"/>
    </row>
    <row r="16704" spans="1:6">
      <c r="A16704" s="112"/>
      <c r="B16704" s="12"/>
      <c r="C16704" s="13"/>
      <c r="D16704" s="13"/>
      <c r="E16704" s="13"/>
      <c r="F16704" s="13"/>
    </row>
    <row r="16705" spans="1:6">
      <c r="A16705" s="112"/>
      <c r="B16705" s="12"/>
      <c r="C16705" s="13"/>
      <c r="D16705" s="13"/>
      <c r="E16705" s="13"/>
      <c r="F16705" s="13"/>
    </row>
    <row r="16706" spans="1:6">
      <c r="A16706" s="112"/>
      <c r="B16706" s="12"/>
      <c r="C16706" s="13"/>
      <c r="D16706" s="13"/>
      <c r="E16706" s="13"/>
      <c r="F16706" s="13"/>
    </row>
    <row r="16707" spans="1:6">
      <c r="A16707" s="112"/>
      <c r="B16707" s="12"/>
      <c r="C16707" s="13"/>
      <c r="D16707" s="13"/>
      <c r="E16707" s="13"/>
      <c r="F16707" s="13"/>
    </row>
    <row r="16708" spans="1:6">
      <c r="A16708" s="112"/>
      <c r="B16708" s="12"/>
      <c r="C16708" s="13"/>
      <c r="D16708" s="13"/>
      <c r="E16708" s="13"/>
      <c r="F16708" s="13"/>
    </row>
    <row r="16709" spans="1:6">
      <c r="A16709" s="112"/>
      <c r="B16709" s="12"/>
      <c r="C16709" s="13"/>
      <c r="D16709" s="13"/>
      <c r="E16709" s="13"/>
      <c r="F16709" s="13"/>
    </row>
    <row r="16710" spans="1:6">
      <c r="A16710" s="112"/>
      <c r="B16710" s="12"/>
      <c r="C16710" s="13"/>
      <c r="D16710" s="13"/>
      <c r="E16710" s="13"/>
      <c r="F16710" s="13"/>
    </row>
    <row r="16711" spans="1:6">
      <c r="A16711" s="112"/>
      <c r="B16711" s="12"/>
      <c r="C16711" s="13"/>
      <c r="D16711" s="13"/>
      <c r="E16711" s="13"/>
      <c r="F16711" s="13"/>
    </row>
    <row r="16712" spans="1:6">
      <c r="A16712" s="112"/>
      <c r="B16712" s="12"/>
      <c r="C16712" s="13"/>
      <c r="D16712" s="13"/>
      <c r="E16712" s="13"/>
      <c r="F16712" s="13"/>
    </row>
    <row r="16713" spans="1:6">
      <c r="A16713" s="112"/>
      <c r="B16713" s="12"/>
      <c r="C16713" s="13"/>
      <c r="D16713" s="13"/>
      <c r="E16713" s="13"/>
      <c r="F16713" s="13"/>
    </row>
    <row r="16714" spans="1:6">
      <c r="A16714" s="112"/>
      <c r="B16714" s="12"/>
      <c r="C16714" s="13"/>
      <c r="D16714" s="13"/>
      <c r="E16714" s="13"/>
      <c r="F16714" s="13"/>
    </row>
    <row r="16715" spans="1:6">
      <c r="A16715" s="112"/>
      <c r="B16715" s="12"/>
      <c r="C16715" s="13"/>
      <c r="D16715" s="13"/>
      <c r="E16715" s="13"/>
      <c r="F16715" s="13"/>
    </row>
    <row r="16716" spans="1:6">
      <c r="A16716" s="112"/>
      <c r="B16716" s="12"/>
      <c r="C16716" s="13"/>
      <c r="D16716" s="13"/>
      <c r="E16716" s="13"/>
      <c r="F16716" s="13"/>
    </row>
    <row r="16717" spans="1:6">
      <c r="A16717" s="112"/>
      <c r="B16717" s="12"/>
      <c r="C16717" s="13"/>
      <c r="D16717" s="13"/>
      <c r="E16717" s="13"/>
      <c r="F16717" s="13"/>
    </row>
    <row r="16718" spans="1:6">
      <c r="A16718" s="112"/>
      <c r="B16718" s="12"/>
      <c r="C16718" s="13"/>
      <c r="D16718" s="13"/>
      <c r="E16718" s="13"/>
      <c r="F16718" s="13"/>
    </row>
    <row r="16719" spans="1:6">
      <c r="A16719" s="112"/>
      <c r="B16719" s="12"/>
      <c r="C16719" s="13"/>
      <c r="D16719" s="13"/>
      <c r="E16719" s="13"/>
      <c r="F16719" s="13"/>
    </row>
    <row r="16720" spans="1:6">
      <c r="A16720" s="112"/>
      <c r="B16720" s="12"/>
      <c r="C16720" s="13"/>
      <c r="D16720" s="13"/>
      <c r="E16720" s="13"/>
      <c r="F16720" s="13"/>
    </row>
    <row r="16721" spans="1:6">
      <c r="A16721" s="112"/>
      <c r="B16721" s="12"/>
      <c r="C16721" s="13"/>
      <c r="D16721" s="13"/>
      <c r="E16721" s="13"/>
      <c r="F16721" s="13"/>
    </row>
    <row r="16722" spans="1:6">
      <c r="A16722" s="112"/>
      <c r="B16722" s="12"/>
      <c r="C16722" s="13"/>
      <c r="D16722" s="13"/>
      <c r="E16722" s="13"/>
      <c r="F16722" s="13"/>
    </row>
    <row r="16723" spans="1:6">
      <c r="A16723" s="112"/>
      <c r="B16723" s="12"/>
      <c r="C16723" s="13"/>
      <c r="D16723" s="13"/>
      <c r="E16723" s="13"/>
      <c r="F16723" s="13"/>
    </row>
    <row r="16724" spans="1:6">
      <c r="A16724" s="112"/>
      <c r="B16724" s="12"/>
      <c r="C16724" s="13"/>
      <c r="D16724" s="13"/>
      <c r="E16724" s="13"/>
      <c r="F16724" s="13"/>
    </row>
    <row r="16725" spans="1:6">
      <c r="A16725" s="112"/>
      <c r="B16725" s="12"/>
      <c r="C16725" s="13"/>
      <c r="D16725" s="13"/>
      <c r="E16725" s="13"/>
      <c r="F16725" s="13"/>
    </row>
    <row r="16726" spans="1:6">
      <c r="A16726" s="112"/>
      <c r="B16726" s="12"/>
      <c r="C16726" s="13"/>
      <c r="D16726" s="13"/>
      <c r="E16726" s="13"/>
      <c r="F16726" s="13"/>
    </row>
    <row r="16727" spans="1:6">
      <c r="A16727" s="112"/>
      <c r="B16727" s="12"/>
      <c r="C16727" s="13"/>
      <c r="D16727" s="13"/>
      <c r="E16727" s="13"/>
      <c r="F16727" s="13"/>
    </row>
    <row r="16728" spans="1:6">
      <c r="A16728" s="112"/>
      <c r="B16728" s="12"/>
      <c r="C16728" s="13"/>
      <c r="D16728" s="13"/>
      <c r="E16728" s="13"/>
      <c r="F16728" s="13"/>
    </row>
    <row r="16729" spans="1:6">
      <c r="A16729" s="112"/>
      <c r="B16729" s="12"/>
      <c r="C16729" s="13"/>
      <c r="D16729" s="13"/>
      <c r="E16729" s="13"/>
      <c r="F16729" s="13"/>
    </row>
    <row r="16730" spans="1:6">
      <c r="A16730" s="112"/>
      <c r="B16730" s="12"/>
      <c r="C16730" s="13"/>
      <c r="D16730" s="13"/>
      <c r="E16730" s="13"/>
      <c r="F16730" s="13"/>
    </row>
    <row r="16731" spans="1:6">
      <c r="A16731" s="112"/>
      <c r="B16731" s="12"/>
      <c r="C16731" s="13"/>
      <c r="D16731" s="13"/>
      <c r="E16731" s="13"/>
      <c r="F16731" s="13"/>
    </row>
    <row r="16732" spans="1:6">
      <c r="A16732" s="112"/>
      <c r="B16732" s="12"/>
      <c r="C16732" s="13"/>
      <c r="D16732" s="13"/>
      <c r="E16732" s="13"/>
      <c r="F16732" s="13"/>
    </row>
    <row r="16733" spans="1:6">
      <c r="A16733" s="112"/>
      <c r="B16733" s="12"/>
      <c r="C16733" s="13"/>
      <c r="D16733" s="13"/>
      <c r="E16733" s="13"/>
      <c r="F16733" s="13"/>
    </row>
    <row r="16734" spans="1:6">
      <c r="A16734" s="112"/>
      <c r="B16734" s="12"/>
      <c r="C16734" s="13"/>
      <c r="D16734" s="13"/>
      <c r="E16734" s="13"/>
      <c r="F16734" s="13"/>
    </row>
    <row r="16735" spans="1:6">
      <c r="A16735" s="112"/>
      <c r="B16735" s="12"/>
      <c r="C16735" s="13"/>
      <c r="D16735" s="13"/>
      <c r="E16735" s="13"/>
      <c r="F16735" s="13"/>
    </row>
    <row r="16736" spans="1:6">
      <c r="A16736" s="112"/>
      <c r="B16736" s="12"/>
      <c r="C16736" s="13"/>
      <c r="D16736" s="13"/>
      <c r="E16736" s="13"/>
      <c r="F16736" s="13"/>
    </row>
    <row r="16737" spans="1:6">
      <c r="A16737" s="112"/>
      <c r="B16737" s="12"/>
      <c r="C16737" s="13"/>
      <c r="D16737" s="13"/>
      <c r="E16737" s="13"/>
      <c r="F16737" s="13"/>
    </row>
    <row r="16738" spans="1:6">
      <c r="A16738" s="112"/>
      <c r="B16738" s="12"/>
      <c r="C16738" s="13"/>
      <c r="D16738" s="13"/>
      <c r="E16738" s="13"/>
      <c r="F16738" s="13"/>
    </row>
    <row r="16739" spans="1:6">
      <c r="A16739" s="112"/>
      <c r="B16739" s="12"/>
      <c r="C16739" s="13"/>
      <c r="D16739" s="13"/>
      <c r="E16739" s="13"/>
      <c r="F16739" s="13"/>
    </row>
    <row r="16740" spans="1:6">
      <c r="A16740" s="112"/>
      <c r="B16740" s="12"/>
      <c r="C16740" s="13"/>
      <c r="D16740" s="13"/>
      <c r="E16740" s="13"/>
      <c r="F16740" s="13"/>
    </row>
    <row r="16741" spans="1:6">
      <c r="A16741" s="112"/>
      <c r="B16741" s="12"/>
      <c r="C16741" s="13"/>
      <c r="D16741" s="13"/>
      <c r="E16741" s="13"/>
      <c r="F16741" s="13"/>
    </row>
    <row r="16742" spans="1:6">
      <c r="A16742" s="112"/>
      <c r="B16742" s="12"/>
      <c r="C16742" s="13"/>
      <c r="D16742" s="13"/>
      <c r="E16742" s="13"/>
      <c r="F16742" s="13"/>
    </row>
    <row r="16743" spans="1:6">
      <c r="A16743" s="112"/>
      <c r="B16743" s="12"/>
      <c r="C16743" s="13"/>
      <c r="D16743" s="13"/>
      <c r="E16743" s="13"/>
      <c r="F16743" s="13"/>
    </row>
    <row r="16744" spans="1:6">
      <c r="A16744" s="112"/>
      <c r="B16744" s="12"/>
      <c r="C16744" s="13"/>
      <c r="D16744" s="13"/>
      <c r="E16744" s="13"/>
      <c r="F16744" s="13"/>
    </row>
    <row r="16745" spans="1:6">
      <c r="A16745" s="112"/>
      <c r="B16745" s="12"/>
      <c r="C16745" s="13"/>
      <c r="D16745" s="13"/>
      <c r="E16745" s="13"/>
      <c r="F16745" s="13"/>
    </row>
    <row r="16746" spans="1:6">
      <c r="A16746" s="112"/>
      <c r="B16746" s="12"/>
      <c r="C16746" s="13"/>
      <c r="D16746" s="13"/>
      <c r="E16746" s="13"/>
      <c r="F16746" s="13"/>
    </row>
    <row r="16747" spans="1:6">
      <c r="A16747" s="112"/>
      <c r="B16747" s="12"/>
      <c r="C16747" s="13"/>
      <c r="D16747" s="13"/>
      <c r="E16747" s="13"/>
      <c r="F16747" s="13"/>
    </row>
    <row r="16748" spans="1:6">
      <c r="A16748" s="112"/>
      <c r="B16748" s="12"/>
      <c r="C16748" s="13"/>
      <c r="D16748" s="13"/>
      <c r="E16748" s="13"/>
      <c r="F16748" s="13"/>
    </row>
    <row r="16749" spans="1:6">
      <c r="A16749" s="112"/>
      <c r="B16749" s="12"/>
      <c r="C16749" s="13"/>
      <c r="D16749" s="13"/>
      <c r="E16749" s="13"/>
      <c r="F16749" s="13"/>
    </row>
    <row r="16750" spans="1:6">
      <c r="A16750" s="112"/>
      <c r="B16750" s="12"/>
      <c r="C16750" s="13"/>
      <c r="D16750" s="13"/>
      <c r="E16750" s="13"/>
      <c r="F16750" s="13"/>
    </row>
    <row r="16751" spans="1:6">
      <c r="A16751" s="112"/>
      <c r="B16751" s="12"/>
      <c r="C16751" s="13"/>
      <c r="D16751" s="13"/>
      <c r="E16751" s="13"/>
      <c r="F16751" s="13"/>
    </row>
    <row r="16752" spans="1:6">
      <c r="A16752" s="112"/>
      <c r="B16752" s="12"/>
      <c r="C16752" s="13"/>
      <c r="D16752" s="13"/>
      <c r="E16752" s="13"/>
      <c r="F16752" s="13"/>
    </row>
    <row r="16753" spans="1:6">
      <c r="A16753" s="112"/>
      <c r="B16753" s="12"/>
      <c r="C16753" s="13"/>
      <c r="D16753" s="13"/>
      <c r="E16753" s="13"/>
      <c r="F16753" s="13"/>
    </row>
    <row r="16754" spans="1:6">
      <c r="A16754" s="112"/>
      <c r="B16754" s="12"/>
      <c r="C16754" s="13"/>
      <c r="D16754" s="13"/>
      <c r="E16754" s="13"/>
      <c r="F16754" s="13"/>
    </row>
    <row r="16755" spans="1:6">
      <c r="A16755" s="112"/>
      <c r="B16755" s="12"/>
      <c r="C16755" s="13"/>
      <c r="D16755" s="13"/>
      <c r="E16755" s="13"/>
      <c r="F16755" s="13"/>
    </row>
    <row r="16756" spans="1:6">
      <c r="A16756" s="112"/>
      <c r="B16756" s="12"/>
      <c r="C16756" s="13"/>
      <c r="D16756" s="13"/>
      <c r="E16756" s="13"/>
      <c r="F16756" s="13"/>
    </row>
    <row r="16757" spans="1:6">
      <c r="A16757" s="112"/>
      <c r="B16757" s="12"/>
      <c r="C16757" s="13"/>
      <c r="D16757" s="13"/>
      <c r="E16757" s="13"/>
      <c r="F16757" s="13"/>
    </row>
    <row r="16758" spans="1:6">
      <c r="A16758" s="112"/>
      <c r="B16758" s="12"/>
      <c r="C16758" s="13"/>
      <c r="D16758" s="13"/>
      <c r="E16758" s="13"/>
      <c r="F16758" s="13"/>
    </row>
    <row r="16759" spans="1:6">
      <c r="A16759" s="112"/>
      <c r="B16759" s="12"/>
      <c r="C16759" s="13"/>
      <c r="D16759" s="13"/>
      <c r="E16759" s="13"/>
      <c r="F16759" s="13"/>
    </row>
    <row r="16760" spans="1:6">
      <c r="A16760" s="112"/>
      <c r="B16760" s="12"/>
      <c r="C16760" s="13"/>
      <c r="D16760" s="13"/>
      <c r="E16760" s="13"/>
      <c r="F16760" s="13"/>
    </row>
    <row r="16761" spans="1:6">
      <c r="A16761" s="112"/>
      <c r="B16761" s="12"/>
      <c r="C16761" s="13"/>
      <c r="D16761" s="13"/>
      <c r="E16761" s="13"/>
      <c r="F16761" s="13"/>
    </row>
    <row r="16762" spans="1:6">
      <c r="A16762" s="112"/>
      <c r="B16762" s="12"/>
      <c r="C16762" s="13"/>
      <c r="D16762" s="13"/>
      <c r="E16762" s="13"/>
      <c r="F16762" s="13"/>
    </row>
    <row r="16763" spans="1:6">
      <c r="A16763" s="112"/>
      <c r="B16763" s="12"/>
      <c r="C16763" s="13"/>
      <c r="D16763" s="13"/>
      <c r="E16763" s="13"/>
      <c r="F16763" s="13"/>
    </row>
    <row r="16764" spans="1:6">
      <c r="A16764" s="112"/>
      <c r="B16764" s="12"/>
      <c r="C16764" s="13"/>
      <c r="D16764" s="13"/>
      <c r="E16764" s="13"/>
      <c r="F16764" s="13"/>
    </row>
    <row r="16765" spans="1:6">
      <c r="A16765" s="112"/>
      <c r="B16765" s="12"/>
      <c r="C16765" s="13"/>
      <c r="D16765" s="13"/>
      <c r="E16765" s="13"/>
      <c r="F16765" s="13"/>
    </row>
    <row r="16766" spans="1:6">
      <c r="A16766" s="112"/>
      <c r="B16766" s="12"/>
      <c r="C16766" s="13"/>
      <c r="D16766" s="13"/>
      <c r="E16766" s="13"/>
      <c r="F16766" s="13"/>
    </row>
    <row r="16767" spans="1:6">
      <c r="A16767" s="112"/>
      <c r="B16767" s="12"/>
      <c r="C16767" s="13"/>
      <c r="D16767" s="13"/>
      <c r="E16767" s="13"/>
      <c r="F16767" s="13"/>
    </row>
    <row r="16768" spans="1:6">
      <c r="A16768" s="112"/>
      <c r="B16768" s="12"/>
      <c r="C16768" s="13"/>
      <c r="D16768" s="13"/>
      <c r="E16768" s="13"/>
      <c r="F16768" s="13"/>
    </row>
    <row r="16769" spans="1:6">
      <c r="A16769" s="112"/>
      <c r="B16769" s="12"/>
      <c r="C16769" s="13"/>
      <c r="D16769" s="13"/>
      <c r="E16769" s="13"/>
      <c r="F16769" s="13"/>
    </row>
    <row r="16770" spans="1:6">
      <c r="A16770" s="112"/>
      <c r="B16770" s="12"/>
      <c r="C16770" s="13"/>
      <c r="D16770" s="13"/>
      <c r="E16770" s="13"/>
      <c r="F16770" s="13"/>
    </row>
    <row r="16771" spans="1:6">
      <c r="A16771" s="112"/>
      <c r="B16771" s="12"/>
      <c r="C16771" s="13"/>
      <c r="D16771" s="13"/>
      <c r="E16771" s="13"/>
      <c r="F16771" s="13"/>
    </row>
    <row r="16772" spans="1:6">
      <c r="A16772" s="112"/>
      <c r="B16772" s="12"/>
      <c r="C16772" s="13"/>
      <c r="D16772" s="13"/>
      <c r="E16772" s="13"/>
      <c r="F16772" s="13"/>
    </row>
    <row r="16773" spans="1:6">
      <c r="A16773" s="112"/>
      <c r="B16773" s="12"/>
      <c r="C16773" s="13"/>
      <c r="D16773" s="13"/>
      <c r="E16773" s="13"/>
      <c r="F16773" s="13"/>
    </row>
    <row r="16774" spans="1:6">
      <c r="A16774" s="112"/>
      <c r="B16774" s="12"/>
      <c r="C16774" s="13"/>
      <c r="D16774" s="13"/>
      <c r="E16774" s="13"/>
      <c r="F16774" s="13"/>
    </row>
    <row r="16775" spans="1:6">
      <c r="A16775" s="112"/>
      <c r="B16775" s="12"/>
      <c r="C16775" s="13"/>
      <c r="D16775" s="13"/>
      <c r="E16775" s="13"/>
      <c r="F16775" s="13"/>
    </row>
    <row r="16776" spans="1:6">
      <c r="A16776" s="112"/>
      <c r="B16776" s="12"/>
      <c r="C16776" s="13"/>
      <c r="D16776" s="13"/>
      <c r="E16776" s="13"/>
      <c r="F16776" s="13"/>
    </row>
    <row r="16777" spans="1:6">
      <c r="A16777" s="112"/>
      <c r="B16777" s="12"/>
      <c r="C16777" s="13"/>
      <c r="D16777" s="13"/>
      <c r="E16777" s="13"/>
      <c r="F16777" s="13"/>
    </row>
    <row r="16778" spans="1:6">
      <c r="A16778" s="112"/>
      <c r="B16778" s="12"/>
      <c r="C16778" s="13"/>
      <c r="D16778" s="13"/>
      <c r="E16778" s="13"/>
      <c r="F16778" s="13"/>
    </row>
    <row r="16779" spans="1:6">
      <c r="A16779" s="112"/>
      <c r="B16779" s="12"/>
      <c r="C16779" s="13"/>
      <c r="D16779" s="13"/>
      <c r="E16779" s="13"/>
      <c r="F16779" s="13"/>
    </row>
    <row r="16780" spans="1:6">
      <c r="A16780" s="112"/>
      <c r="B16780" s="12"/>
      <c r="C16780" s="13"/>
      <c r="D16780" s="13"/>
      <c r="E16780" s="13"/>
      <c r="F16780" s="13"/>
    </row>
    <row r="16781" spans="1:6">
      <c r="A16781" s="112"/>
      <c r="B16781" s="12"/>
      <c r="C16781" s="13"/>
      <c r="D16781" s="13"/>
      <c r="E16781" s="13"/>
      <c r="F16781" s="13"/>
    </row>
    <row r="16782" spans="1:6">
      <c r="A16782" s="112"/>
      <c r="B16782" s="12"/>
      <c r="C16782" s="13"/>
      <c r="D16782" s="13"/>
      <c r="E16782" s="13"/>
      <c r="F16782" s="13"/>
    </row>
    <row r="16783" spans="1:6">
      <c r="A16783" s="112"/>
      <c r="B16783" s="12"/>
      <c r="C16783" s="13"/>
      <c r="D16783" s="13"/>
      <c r="E16783" s="13"/>
      <c r="F16783" s="13"/>
    </row>
    <row r="16784" spans="1:6">
      <c r="A16784" s="112"/>
      <c r="B16784" s="12"/>
      <c r="C16784" s="13"/>
      <c r="D16784" s="13"/>
      <c r="E16784" s="13"/>
      <c r="F16784" s="13"/>
    </row>
    <row r="16785" spans="1:6">
      <c r="A16785" s="112"/>
      <c r="B16785" s="12"/>
      <c r="C16785" s="13"/>
      <c r="D16785" s="13"/>
      <c r="E16785" s="13"/>
      <c r="F16785" s="13"/>
    </row>
    <row r="16786" spans="1:6">
      <c r="A16786" s="112"/>
      <c r="B16786" s="12"/>
      <c r="C16786" s="13"/>
      <c r="D16786" s="13"/>
      <c r="E16786" s="13"/>
      <c r="F16786" s="13"/>
    </row>
    <row r="16787" spans="1:6">
      <c r="A16787" s="112"/>
      <c r="B16787" s="12"/>
      <c r="C16787" s="13"/>
      <c r="D16787" s="13"/>
      <c r="E16787" s="13"/>
      <c r="F16787" s="13"/>
    </row>
    <row r="16788" spans="1:6">
      <c r="A16788" s="112"/>
      <c r="B16788" s="12"/>
      <c r="C16788" s="13"/>
      <c r="D16788" s="13"/>
      <c r="E16788" s="13"/>
      <c r="F16788" s="13"/>
    </row>
    <row r="16789" spans="1:6">
      <c r="A16789" s="112"/>
      <c r="B16789" s="12"/>
      <c r="C16789" s="13"/>
      <c r="D16789" s="13"/>
      <c r="E16789" s="13"/>
      <c r="F16789" s="13"/>
    </row>
    <row r="16790" spans="1:6">
      <c r="A16790" s="112"/>
      <c r="B16790" s="12"/>
      <c r="C16790" s="13"/>
      <c r="D16790" s="13"/>
      <c r="E16790" s="13"/>
      <c r="F16790" s="13"/>
    </row>
    <row r="16791" spans="1:6">
      <c r="A16791" s="112"/>
      <c r="B16791" s="12"/>
      <c r="C16791" s="13"/>
      <c r="D16791" s="13"/>
      <c r="E16791" s="13"/>
      <c r="F16791" s="13"/>
    </row>
    <row r="16792" spans="1:6">
      <c r="A16792" s="112"/>
      <c r="B16792" s="12"/>
      <c r="C16792" s="13"/>
      <c r="D16792" s="13"/>
      <c r="E16792" s="13"/>
      <c r="F16792" s="13"/>
    </row>
    <row r="16793" spans="1:6">
      <c r="A16793" s="112"/>
      <c r="B16793" s="12"/>
      <c r="C16793" s="13"/>
      <c r="D16793" s="13"/>
      <c r="E16793" s="13"/>
      <c r="F16793" s="13"/>
    </row>
    <row r="16794" spans="1:6">
      <c r="A16794" s="112"/>
      <c r="B16794" s="12"/>
      <c r="C16794" s="13"/>
      <c r="D16794" s="13"/>
      <c r="E16794" s="13"/>
      <c r="F16794" s="13"/>
    </row>
    <row r="16795" spans="1:6">
      <c r="A16795" s="112"/>
      <c r="B16795" s="12"/>
      <c r="C16795" s="13"/>
      <c r="D16795" s="13"/>
      <c r="E16795" s="13"/>
      <c r="F16795" s="13"/>
    </row>
    <row r="16796" spans="1:6">
      <c r="A16796" s="112"/>
      <c r="B16796" s="12"/>
      <c r="C16796" s="13"/>
      <c r="D16796" s="13"/>
      <c r="E16796" s="13"/>
      <c r="F16796" s="13"/>
    </row>
    <row r="16797" spans="1:6">
      <c r="A16797" s="112"/>
      <c r="B16797" s="12"/>
      <c r="C16797" s="13"/>
      <c r="D16797" s="13"/>
      <c r="E16797" s="13"/>
      <c r="F16797" s="13"/>
    </row>
    <row r="16798" spans="1:6">
      <c r="A16798" s="112"/>
      <c r="B16798" s="12"/>
      <c r="C16798" s="13"/>
      <c r="D16798" s="13"/>
      <c r="E16798" s="13"/>
      <c r="F16798" s="13"/>
    </row>
    <row r="16799" spans="1:6">
      <c r="A16799" s="112"/>
      <c r="B16799" s="12"/>
      <c r="C16799" s="13"/>
      <c r="D16799" s="13"/>
      <c r="E16799" s="13"/>
      <c r="F16799" s="13"/>
    </row>
    <row r="16800" spans="1:6">
      <c r="A16800" s="112"/>
      <c r="B16800" s="12"/>
      <c r="C16800" s="13"/>
      <c r="D16800" s="13"/>
      <c r="E16800" s="13"/>
      <c r="F16800" s="13"/>
    </row>
    <row r="16801" spans="1:6">
      <c r="A16801" s="112"/>
      <c r="B16801" s="12"/>
      <c r="C16801" s="13"/>
      <c r="D16801" s="13"/>
      <c r="E16801" s="13"/>
      <c r="F16801" s="13"/>
    </row>
    <row r="16802" spans="1:6">
      <c r="A16802" s="112"/>
      <c r="B16802" s="12"/>
      <c r="C16802" s="13"/>
      <c r="D16802" s="13"/>
      <c r="E16802" s="13"/>
      <c r="F16802" s="13"/>
    </row>
    <row r="16803" spans="1:6">
      <c r="A16803" s="112"/>
      <c r="B16803" s="12"/>
      <c r="C16803" s="13"/>
      <c r="D16803" s="13"/>
      <c r="E16803" s="13"/>
      <c r="F16803" s="13"/>
    </row>
    <row r="16804" spans="1:6">
      <c r="A16804" s="112"/>
      <c r="B16804" s="12"/>
      <c r="C16804" s="13"/>
      <c r="D16804" s="13"/>
      <c r="E16804" s="13"/>
      <c r="F16804" s="13"/>
    </row>
    <row r="16805" spans="1:6">
      <c r="A16805" s="112"/>
      <c r="B16805" s="12"/>
      <c r="C16805" s="13"/>
      <c r="D16805" s="13"/>
      <c r="E16805" s="13"/>
      <c r="F16805" s="13"/>
    </row>
    <row r="16806" spans="1:6">
      <c r="A16806" s="112"/>
      <c r="B16806" s="12"/>
      <c r="C16806" s="13"/>
      <c r="D16806" s="13"/>
      <c r="E16806" s="13"/>
      <c r="F16806" s="13"/>
    </row>
    <row r="16807" spans="1:6">
      <c r="A16807" s="112"/>
      <c r="B16807" s="12"/>
      <c r="C16807" s="13"/>
      <c r="D16807" s="13"/>
      <c r="E16807" s="13"/>
      <c r="F16807" s="13"/>
    </row>
    <row r="16808" spans="1:6">
      <c r="A16808" s="112"/>
      <c r="B16808" s="12"/>
      <c r="C16808" s="13"/>
      <c r="D16808" s="13"/>
      <c r="E16808" s="13"/>
      <c r="F16808" s="13"/>
    </row>
    <row r="16809" spans="1:6">
      <c r="A16809" s="112"/>
      <c r="B16809" s="12"/>
      <c r="C16809" s="13"/>
      <c r="D16809" s="13"/>
      <c r="E16809" s="13"/>
      <c r="F16809" s="13"/>
    </row>
    <row r="16810" spans="1:6">
      <c r="A16810" s="112"/>
      <c r="B16810" s="12"/>
      <c r="C16810" s="13"/>
      <c r="D16810" s="13"/>
      <c r="E16810" s="13"/>
      <c r="F16810" s="13"/>
    </row>
    <row r="16811" spans="1:6">
      <c r="A16811" s="112"/>
      <c r="B16811" s="12"/>
      <c r="C16811" s="13"/>
      <c r="D16811" s="13"/>
      <c r="E16811" s="13"/>
      <c r="F16811" s="13"/>
    </row>
    <row r="16812" spans="1:6">
      <c r="A16812" s="112"/>
      <c r="B16812" s="12"/>
      <c r="C16812" s="13"/>
      <c r="D16812" s="13"/>
      <c r="E16812" s="13"/>
      <c r="F16812" s="13"/>
    </row>
    <row r="16813" spans="1:6">
      <c r="A16813" s="112"/>
      <c r="B16813" s="12"/>
      <c r="C16813" s="13"/>
      <c r="D16813" s="13"/>
      <c r="E16813" s="13"/>
      <c r="F16813" s="13"/>
    </row>
    <row r="16814" spans="1:6">
      <c r="A16814" s="112"/>
      <c r="B16814" s="12"/>
      <c r="C16814" s="13"/>
      <c r="D16814" s="13"/>
      <c r="E16814" s="13"/>
      <c r="F16814" s="13"/>
    </row>
    <row r="16815" spans="1:6">
      <c r="A16815" s="112"/>
      <c r="B16815" s="12"/>
      <c r="C16815" s="13"/>
      <c r="D16815" s="13"/>
      <c r="E16815" s="13"/>
      <c r="F16815" s="13"/>
    </row>
    <row r="16816" spans="1:6">
      <c r="A16816" s="112"/>
      <c r="B16816" s="12"/>
      <c r="C16816" s="13"/>
      <c r="D16816" s="13"/>
      <c r="E16816" s="13"/>
      <c r="F16816" s="13"/>
    </row>
    <row r="16817" spans="1:6">
      <c r="A16817" s="112"/>
      <c r="B16817" s="12"/>
      <c r="C16817" s="13"/>
      <c r="D16817" s="13"/>
      <c r="E16817" s="13"/>
      <c r="F16817" s="13"/>
    </row>
    <row r="16818" spans="1:6">
      <c r="A16818" s="112"/>
      <c r="B16818" s="12"/>
      <c r="C16818" s="13"/>
      <c r="D16818" s="13"/>
      <c r="E16818" s="13"/>
      <c r="F16818" s="13"/>
    </row>
    <row r="16819" spans="1:6">
      <c r="A16819" s="112"/>
      <c r="B16819" s="12"/>
      <c r="C16819" s="13"/>
      <c r="D16819" s="13"/>
      <c r="E16819" s="13"/>
      <c r="F16819" s="13"/>
    </row>
    <row r="16820" spans="1:6">
      <c r="A16820" s="112"/>
      <c r="B16820" s="12"/>
      <c r="C16820" s="13"/>
      <c r="D16820" s="13"/>
      <c r="E16820" s="13"/>
      <c r="F16820" s="13"/>
    </row>
    <row r="16821" spans="1:6">
      <c r="A16821" s="112"/>
      <c r="B16821" s="12"/>
      <c r="C16821" s="13"/>
      <c r="D16821" s="13"/>
      <c r="E16821" s="13"/>
      <c r="F16821" s="13"/>
    </row>
    <row r="16822" spans="1:6">
      <c r="A16822" s="112"/>
      <c r="B16822" s="12"/>
      <c r="C16822" s="13"/>
      <c r="D16822" s="13"/>
      <c r="E16822" s="13"/>
      <c r="F16822" s="13"/>
    </row>
    <row r="16823" spans="1:6">
      <c r="A16823" s="112"/>
      <c r="B16823" s="12"/>
      <c r="C16823" s="13"/>
      <c r="D16823" s="13"/>
      <c r="E16823" s="13"/>
      <c r="F16823" s="13"/>
    </row>
    <row r="16824" spans="1:6">
      <c r="A16824" s="112"/>
      <c r="B16824" s="12"/>
      <c r="C16824" s="13"/>
      <c r="D16824" s="13"/>
      <c r="E16824" s="13"/>
      <c r="F16824" s="13"/>
    </row>
    <row r="16825" spans="1:6">
      <c r="A16825" s="112"/>
      <c r="B16825" s="12"/>
      <c r="C16825" s="13"/>
      <c r="D16825" s="13"/>
      <c r="E16825" s="13"/>
      <c r="F16825" s="13"/>
    </row>
    <row r="16826" spans="1:6">
      <c r="A16826" s="112"/>
      <c r="B16826" s="12"/>
      <c r="C16826" s="13"/>
      <c r="D16826" s="13"/>
      <c r="E16826" s="13"/>
      <c r="F16826" s="13"/>
    </row>
    <row r="16827" spans="1:6">
      <c r="A16827" s="112"/>
      <c r="B16827" s="12"/>
      <c r="C16827" s="13"/>
      <c r="D16827" s="13"/>
      <c r="E16827" s="13"/>
      <c r="F16827" s="13"/>
    </row>
    <row r="16828" spans="1:6">
      <c r="A16828" s="112"/>
      <c r="B16828" s="12"/>
      <c r="C16828" s="13"/>
      <c r="D16828" s="13"/>
      <c r="E16828" s="13"/>
      <c r="F16828" s="13"/>
    </row>
    <row r="16829" spans="1:6">
      <c r="A16829" s="112"/>
      <c r="B16829" s="12"/>
      <c r="C16829" s="13"/>
      <c r="D16829" s="13"/>
      <c r="E16829" s="13"/>
      <c r="F16829" s="13"/>
    </row>
    <row r="16830" spans="1:6">
      <c r="A16830" s="112"/>
      <c r="B16830" s="12"/>
      <c r="C16830" s="13"/>
      <c r="D16830" s="13"/>
      <c r="E16830" s="13"/>
      <c r="F16830" s="13"/>
    </row>
    <row r="16831" spans="1:6">
      <c r="A16831" s="112"/>
      <c r="B16831" s="12"/>
      <c r="C16831" s="13"/>
      <c r="D16831" s="13"/>
      <c r="E16831" s="13"/>
      <c r="F16831" s="13"/>
    </row>
    <row r="16832" spans="1:6">
      <c r="A16832" s="112"/>
      <c r="B16832" s="12"/>
      <c r="C16832" s="13"/>
      <c r="D16832" s="13"/>
      <c r="E16832" s="13"/>
      <c r="F16832" s="13"/>
    </row>
    <row r="16833" spans="1:6">
      <c r="A16833" s="112"/>
      <c r="B16833" s="12"/>
      <c r="C16833" s="13"/>
      <c r="D16833" s="13"/>
      <c r="E16833" s="13"/>
      <c r="F16833" s="13"/>
    </row>
    <row r="16834" spans="1:6">
      <c r="A16834" s="112"/>
      <c r="B16834" s="12"/>
      <c r="C16834" s="13"/>
      <c r="D16834" s="13"/>
      <c r="E16834" s="13"/>
      <c r="F16834" s="13"/>
    </row>
    <row r="16835" spans="1:6">
      <c r="A16835" s="112"/>
      <c r="B16835" s="12"/>
      <c r="C16835" s="13"/>
      <c r="D16835" s="13"/>
      <c r="E16835" s="13"/>
      <c r="F16835" s="13"/>
    </row>
    <row r="16836" spans="1:6">
      <c r="A16836" s="112"/>
      <c r="B16836" s="12"/>
      <c r="C16836" s="13"/>
      <c r="D16836" s="13"/>
      <c r="E16836" s="13"/>
      <c r="F16836" s="13"/>
    </row>
    <row r="16837" spans="1:6">
      <c r="A16837" s="112"/>
      <c r="B16837" s="12"/>
      <c r="C16837" s="13"/>
      <c r="D16837" s="13"/>
      <c r="E16837" s="13"/>
      <c r="F16837" s="13"/>
    </row>
    <row r="16838" spans="1:6">
      <c r="A16838" s="112"/>
      <c r="B16838" s="12"/>
      <c r="C16838" s="13"/>
      <c r="D16838" s="13"/>
      <c r="E16838" s="13"/>
      <c r="F16838" s="13"/>
    </row>
    <row r="16839" spans="1:6">
      <c r="A16839" s="112"/>
      <c r="B16839" s="12"/>
      <c r="C16839" s="13"/>
      <c r="D16839" s="13"/>
      <c r="E16839" s="13"/>
      <c r="F16839" s="13"/>
    </row>
    <row r="16840" spans="1:6">
      <c r="A16840" s="112"/>
      <c r="B16840" s="12"/>
      <c r="C16840" s="13"/>
      <c r="D16840" s="13"/>
      <c r="E16840" s="13"/>
      <c r="F16840" s="13"/>
    </row>
    <row r="16841" spans="1:6">
      <c r="A16841" s="112"/>
      <c r="B16841" s="12"/>
      <c r="C16841" s="13"/>
      <c r="D16841" s="13"/>
      <c r="E16841" s="13"/>
      <c r="F16841" s="13"/>
    </row>
    <row r="16842" spans="1:6">
      <c r="A16842" s="112"/>
      <c r="B16842" s="12"/>
      <c r="C16842" s="13"/>
      <c r="D16842" s="13"/>
      <c r="E16842" s="13"/>
      <c r="F16842" s="13"/>
    </row>
    <row r="16843" spans="1:6">
      <c r="A16843" s="112"/>
      <c r="B16843" s="12"/>
      <c r="C16843" s="13"/>
      <c r="D16843" s="13"/>
      <c r="E16843" s="13"/>
      <c r="F16843" s="13"/>
    </row>
    <row r="16844" spans="1:6">
      <c r="A16844" s="112"/>
      <c r="B16844" s="12"/>
      <c r="C16844" s="13"/>
      <c r="D16844" s="13"/>
      <c r="E16844" s="13"/>
      <c r="F16844" s="13"/>
    </row>
    <row r="16845" spans="1:6">
      <c r="A16845" s="112"/>
      <c r="B16845" s="12"/>
      <c r="C16845" s="13"/>
      <c r="D16845" s="13"/>
      <c r="E16845" s="13"/>
      <c r="F16845" s="13"/>
    </row>
    <row r="16846" spans="1:6">
      <c r="A16846" s="112"/>
      <c r="B16846" s="12"/>
      <c r="C16846" s="13"/>
      <c r="D16846" s="13"/>
      <c r="E16846" s="13"/>
      <c r="F16846" s="13"/>
    </row>
    <row r="16847" spans="1:6">
      <c r="A16847" s="112"/>
      <c r="B16847" s="12"/>
      <c r="C16847" s="13"/>
      <c r="D16847" s="13"/>
      <c r="E16847" s="13"/>
      <c r="F16847" s="13"/>
    </row>
    <row r="16848" spans="1:6">
      <c r="A16848" s="112"/>
      <c r="B16848" s="12"/>
      <c r="C16848" s="13"/>
      <c r="D16848" s="13"/>
      <c r="E16848" s="13"/>
      <c r="F16848" s="13"/>
    </row>
    <row r="16849" spans="1:6">
      <c r="A16849" s="112"/>
      <c r="B16849" s="12"/>
      <c r="C16849" s="13"/>
      <c r="D16849" s="13"/>
      <c r="E16849" s="13"/>
      <c r="F16849" s="13"/>
    </row>
    <row r="16850" spans="1:6">
      <c r="A16850" s="112"/>
      <c r="B16850" s="12"/>
      <c r="C16850" s="13"/>
      <c r="D16850" s="13"/>
      <c r="E16850" s="13"/>
      <c r="F16850" s="13"/>
    </row>
    <row r="16851" spans="1:6">
      <c r="A16851" s="112"/>
      <c r="B16851" s="12"/>
      <c r="C16851" s="13"/>
      <c r="D16851" s="13"/>
      <c r="E16851" s="13"/>
      <c r="F16851" s="13"/>
    </row>
    <row r="16852" spans="1:6">
      <c r="A16852" s="112"/>
      <c r="B16852" s="12"/>
      <c r="C16852" s="13"/>
      <c r="D16852" s="13"/>
      <c r="E16852" s="13"/>
      <c r="F16852" s="13"/>
    </row>
    <row r="16853" spans="1:6">
      <c r="A16853" s="112"/>
      <c r="B16853" s="12"/>
      <c r="C16853" s="13"/>
      <c r="D16853" s="13"/>
      <c r="E16853" s="13"/>
      <c r="F16853" s="13"/>
    </row>
    <row r="16854" spans="1:6">
      <c r="A16854" s="112"/>
      <c r="B16854" s="12"/>
      <c r="C16854" s="13"/>
      <c r="D16854" s="13"/>
      <c r="E16854" s="13"/>
      <c r="F16854" s="13"/>
    </row>
    <row r="16855" spans="1:6">
      <c r="A16855" s="112"/>
      <c r="B16855" s="12"/>
      <c r="C16855" s="13"/>
      <c r="D16855" s="13"/>
      <c r="E16855" s="13"/>
      <c r="F16855" s="13"/>
    </row>
    <row r="16856" spans="1:6">
      <c r="A16856" s="112"/>
      <c r="B16856" s="12"/>
      <c r="C16856" s="13"/>
      <c r="D16856" s="13"/>
      <c r="E16856" s="13"/>
      <c r="F16856" s="13"/>
    </row>
    <row r="16857" spans="1:6">
      <c r="A16857" s="112"/>
      <c r="B16857" s="12"/>
      <c r="C16857" s="13"/>
      <c r="D16857" s="13"/>
      <c r="E16857" s="13"/>
      <c r="F16857" s="13"/>
    </row>
    <row r="16858" spans="1:6">
      <c r="A16858" s="112"/>
      <c r="B16858" s="12"/>
      <c r="C16858" s="13"/>
      <c r="D16858" s="13"/>
      <c r="E16858" s="13"/>
      <c r="F16858" s="13"/>
    </row>
    <row r="16859" spans="1:6">
      <c r="A16859" s="112"/>
      <c r="B16859" s="12"/>
      <c r="C16859" s="13"/>
      <c r="D16859" s="13"/>
      <c r="E16859" s="13"/>
      <c r="F16859" s="13"/>
    </row>
    <row r="16860" spans="1:6">
      <c r="A16860" s="112"/>
      <c r="B16860" s="12"/>
      <c r="C16860" s="13"/>
      <c r="D16860" s="13"/>
      <c r="E16860" s="13"/>
      <c r="F16860" s="13"/>
    </row>
    <row r="16861" spans="1:6">
      <c r="A16861" s="112"/>
      <c r="B16861" s="12"/>
      <c r="C16861" s="13"/>
      <c r="D16861" s="13"/>
      <c r="E16861" s="13"/>
      <c r="F16861" s="13"/>
    </row>
    <row r="16862" spans="1:6">
      <c r="A16862" s="112"/>
      <c r="B16862" s="12"/>
      <c r="C16862" s="13"/>
      <c r="D16862" s="13"/>
      <c r="E16862" s="13"/>
      <c r="F16862" s="13"/>
    </row>
    <row r="16863" spans="1:6">
      <c r="A16863" s="112"/>
      <c r="B16863" s="12"/>
      <c r="C16863" s="13"/>
      <c r="D16863" s="13"/>
      <c r="E16863" s="13"/>
      <c r="F16863" s="13"/>
    </row>
    <row r="16864" spans="1:6">
      <c r="A16864" s="112"/>
      <c r="B16864" s="12"/>
      <c r="C16864" s="13"/>
      <c r="D16864" s="13"/>
      <c r="E16864" s="13"/>
      <c r="F16864" s="13"/>
    </row>
    <row r="16865" spans="1:6">
      <c r="A16865" s="112"/>
      <c r="B16865" s="12"/>
      <c r="C16865" s="13"/>
      <c r="D16865" s="13"/>
      <c r="E16865" s="13"/>
      <c r="F16865" s="13"/>
    </row>
    <row r="16866" spans="1:6">
      <c r="A16866" s="112"/>
      <c r="B16866" s="12"/>
      <c r="C16866" s="13"/>
      <c r="D16866" s="13"/>
      <c r="E16866" s="13"/>
      <c r="F16866" s="13"/>
    </row>
    <row r="16867" spans="1:6">
      <c r="A16867" s="112"/>
      <c r="B16867" s="12"/>
      <c r="C16867" s="13"/>
      <c r="D16867" s="13"/>
      <c r="E16867" s="13"/>
      <c r="F16867" s="13"/>
    </row>
    <row r="16868" spans="1:6">
      <c r="A16868" s="112"/>
      <c r="B16868" s="12"/>
      <c r="C16868" s="13"/>
      <c r="D16868" s="13"/>
      <c r="E16868" s="13"/>
      <c r="F16868" s="13"/>
    </row>
    <row r="16869" spans="1:6">
      <c r="A16869" s="112"/>
      <c r="B16869" s="12"/>
      <c r="C16869" s="13"/>
      <c r="D16869" s="13"/>
      <c r="E16869" s="13"/>
      <c r="F16869" s="13"/>
    </row>
    <row r="16870" spans="1:6">
      <c r="A16870" s="112"/>
      <c r="B16870" s="12"/>
      <c r="C16870" s="13"/>
      <c r="D16870" s="13"/>
      <c r="E16870" s="13"/>
      <c r="F16870" s="13"/>
    </row>
    <row r="16871" spans="1:6">
      <c r="A16871" s="112"/>
      <c r="B16871" s="12"/>
      <c r="C16871" s="13"/>
      <c r="D16871" s="13"/>
      <c r="E16871" s="13"/>
      <c r="F16871" s="13"/>
    </row>
    <row r="16872" spans="1:6">
      <c r="A16872" s="112"/>
      <c r="B16872" s="12"/>
      <c r="C16872" s="13"/>
      <c r="D16872" s="13"/>
      <c r="E16872" s="13"/>
      <c r="F16872" s="13"/>
    </row>
    <row r="16873" spans="1:6">
      <c r="A16873" s="112"/>
      <c r="B16873" s="12"/>
      <c r="C16873" s="13"/>
      <c r="D16873" s="13"/>
      <c r="E16873" s="13"/>
      <c r="F16873" s="13"/>
    </row>
    <row r="16874" spans="1:6">
      <c r="A16874" s="112"/>
      <c r="B16874" s="12"/>
      <c r="C16874" s="13"/>
      <c r="D16874" s="13"/>
      <c r="E16874" s="13"/>
      <c r="F16874" s="13"/>
    </row>
    <row r="16875" spans="1:6">
      <c r="A16875" s="112"/>
      <c r="B16875" s="12"/>
      <c r="C16875" s="13"/>
      <c r="D16875" s="13"/>
      <c r="E16875" s="13"/>
      <c r="F16875" s="13"/>
    </row>
    <row r="16876" spans="1:6">
      <c r="A16876" s="112"/>
      <c r="B16876" s="12"/>
      <c r="C16876" s="13"/>
      <c r="D16876" s="13"/>
      <c r="E16876" s="13"/>
      <c r="F16876" s="13"/>
    </row>
    <row r="16877" spans="1:6">
      <c r="A16877" s="112"/>
      <c r="B16877" s="12"/>
      <c r="C16877" s="13"/>
      <c r="D16877" s="13"/>
      <c r="E16877" s="13"/>
      <c r="F16877" s="13"/>
    </row>
    <row r="16878" spans="1:6">
      <c r="A16878" s="112"/>
      <c r="B16878" s="12"/>
      <c r="C16878" s="13"/>
      <c r="D16878" s="13"/>
      <c r="E16878" s="13"/>
      <c r="F16878" s="13"/>
    </row>
    <row r="16879" spans="1:6">
      <c r="A16879" s="112"/>
      <c r="B16879" s="12"/>
      <c r="C16879" s="13"/>
      <c r="D16879" s="13"/>
      <c r="E16879" s="13"/>
      <c r="F16879" s="13"/>
    </row>
    <row r="16880" spans="1:6">
      <c r="A16880" s="112"/>
      <c r="B16880" s="12"/>
      <c r="C16880" s="13"/>
      <c r="D16880" s="13"/>
      <c r="E16880" s="13"/>
      <c r="F16880" s="13"/>
    </row>
    <row r="16881" spans="1:6">
      <c r="A16881" s="112"/>
      <c r="B16881" s="12"/>
      <c r="C16881" s="13"/>
      <c r="D16881" s="13"/>
      <c r="E16881" s="13"/>
      <c r="F16881" s="13"/>
    </row>
    <row r="16882" spans="1:6">
      <c r="A16882" s="112"/>
      <c r="B16882" s="12"/>
      <c r="C16882" s="13"/>
      <c r="D16882" s="13"/>
      <c r="E16882" s="13"/>
      <c r="F16882" s="13"/>
    </row>
    <row r="16883" spans="1:6">
      <c r="A16883" s="112"/>
      <c r="B16883" s="12"/>
      <c r="C16883" s="13"/>
      <c r="D16883" s="13"/>
      <c r="E16883" s="13"/>
      <c r="F16883" s="13"/>
    </row>
    <row r="16884" spans="1:6">
      <c r="A16884" s="112"/>
      <c r="B16884" s="12"/>
      <c r="C16884" s="13"/>
      <c r="D16884" s="13"/>
      <c r="E16884" s="13"/>
      <c r="F16884" s="13"/>
    </row>
    <row r="16885" spans="1:6">
      <c r="A16885" s="112"/>
      <c r="B16885" s="12"/>
      <c r="C16885" s="13"/>
      <c r="D16885" s="13"/>
      <c r="E16885" s="13"/>
      <c r="F16885" s="13"/>
    </row>
    <row r="16886" spans="1:6">
      <c r="A16886" s="112"/>
      <c r="B16886" s="12"/>
      <c r="C16886" s="13"/>
      <c r="D16886" s="13"/>
      <c r="E16886" s="13"/>
      <c r="F16886" s="13"/>
    </row>
    <row r="16887" spans="1:6">
      <c r="A16887" s="112"/>
      <c r="B16887" s="12"/>
      <c r="C16887" s="13"/>
      <c r="D16887" s="13"/>
      <c r="E16887" s="13"/>
      <c r="F16887" s="13"/>
    </row>
    <row r="16888" spans="1:6">
      <c r="A16888" s="112"/>
      <c r="B16888" s="12"/>
      <c r="C16888" s="13"/>
      <c r="D16888" s="13"/>
      <c r="E16888" s="13"/>
      <c r="F16888" s="13"/>
    </row>
    <row r="16889" spans="1:6">
      <c r="A16889" s="112"/>
      <c r="B16889" s="12"/>
      <c r="C16889" s="13"/>
      <c r="D16889" s="13"/>
      <c r="E16889" s="13"/>
      <c r="F16889" s="13"/>
    </row>
    <row r="16890" spans="1:6">
      <c r="A16890" s="112"/>
      <c r="B16890" s="12"/>
      <c r="C16890" s="13"/>
      <c r="D16890" s="13"/>
      <c r="E16890" s="13"/>
      <c r="F16890" s="13"/>
    </row>
    <row r="16891" spans="1:6">
      <c r="A16891" s="112"/>
      <c r="B16891" s="12"/>
      <c r="C16891" s="13"/>
      <c r="D16891" s="13"/>
      <c r="E16891" s="13"/>
      <c r="F16891" s="13"/>
    </row>
    <row r="16892" spans="1:6">
      <c r="A16892" s="112"/>
      <c r="B16892" s="12"/>
      <c r="C16892" s="13"/>
      <c r="D16892" s="13"/>
      <c r="E16892" s="13"/>
      <c r="F16892" s="13"/>
    </row>
    <row r="16893" spans="1:6">
      <c r="A16893" s="112"/>
      <c r="B16893" s="12"/>
      <c r="C16893" s="13"/>
      <c r="D16893" s="13"/>
      <c r="E16893" s="13"/>
      <c r="F16893" s="13"/>
    </row>
    <row r="16894" spans="1:6">
      <c r="A16894" s="112"/>
      <c r="B16894" s="12"/>
      <c r="C16894" s="13"/>
      <c r="D16894" s="13"/>
      <c r="E16894" s="13"/>
      <c r="F16894" s="13"/>
    </row>
    <row r="16895" spans="1:6">
      <c r="A16895" s="112"/>
      <c r="B16895" s="12"/>
      <c r="C16895" s="13"/>
      <c r="D16895" s="13"/>
      <c r="E16895" s="13"/>
      <c r="F16895" s="13"/>
    </row>
    <row r="16896" spans="1:6">
      <c r="A16896" s="112"/>
      <c r="B16896" s="12"/>
      <c r="C16896" s="13"/>
      <c r="D16896" s="13"/>
      <c r="E16896" s="13"/>
      <c r="F16896" s="13"/>
    </row>
    <row r="16897" spans="1:6">
      <c r="A16897" s="112"/>
      <c r="B16897" s="12"/>
      <c r="C16897" s="13"/>
      <c r="D16897" s="13"/>
      <c r="E16897" s="13"/>
      <c r="F16897" s="13"/>
    </row>
    <row r="16898" spans="1:6">
      <c r="A16898" s="112"/>
      <c r="B16898" s="12"/>
      <c r="C16898" s="13"/>
      <c r="D16898" s="13"/>
      <c r="E16898" s="13"/>
      <c r="F16898" s="13"/>
    </row>
    <row r="16899" spans="1:6">
      <c r="A16899" s="112"/>
      <c r="B16899" s="12"/>
      <c r="C16899" s="13"/>
      <c r="D16899" s="13"/>
      <c r="E16899" s="13"/>
      <c r="F16899" s="13"/>
    </row>
    <row r="16900" spans="1:6">
      <c r="A16900" s="112"/>
      <c r="B16900" s="12"/>
      <c r="C16900" s="13"/>
      <c r="D16900" s="13"/>
      <c r="E16900" s="13"/>
      <c r="F16900" s="13"/>
    </row>
    <row r="16901" spans="1:6">
      <c r="A16901" s="112"/>
      <c r="B16901" s="12"/>
      <c r="C16901" s="13"/>
      <c r="D16901" s="13"/>
      <c r="E16901" s="13"/>
      <c r="F16901" s="13"/>
    </row>
    <row r="16902" spans="1:6">
      <c r="A16902" s="112"/>
      <c r="B16902" s="12"/>
      <c r="C16902" s="13"/>
      <c r="D16902" s="13"/>
      <c r="E16902" s="13"/>
      <c r="F16902" s="13"/>
    </row>
    <row r="16903" spans="1:6">
      <c r="A16903" s="112"/>
      <c r="B16903" s="12"/>
      <c r="C16903" s="13"/>
      <c r="D16903" s="13"/>
      <c r="E16903" s="13"/>
      <c r="F16903" s="13"/>
    </row>
    <row r="16904" spans="1:6">
      <c r="A16904" s="112"/>
      <c r="B16904" s="12"/>
      <c r="C16904" s="13"/>
      <c r="D16904" s="13"/>
      <c r="E16904" s="13"/>
      <c r="F16904" s="13"/>
    </row>
    <row r="16905" spans="1:6">
      <c r="A16905" s="112"/>
      <c r="B16905" s="12"/>
      <c r="C16905" s="13"/>
      <c r="D16905" s="13"/>
      <c r="E16905" s="13"/>
      <c r="F16905" s="13"/>
    </row>
    <row r="16906" spans="1:6">
      <c r="A16906" s="112"/>
      <c r="B16906" s="12"/>
      <c r="C16906" s="13"/>
      <c r="D16906" s="13"/>
      <c r="E16906" s="13"/>
      <c r="F16906" s="13"/>
    </row>
    <row r="16907" spans="1:6">
      <c r="A16907" s="112"/>
      <c r="B16907" s="12"/>
      <c r="C16907" s="13"/>
      <c r="D16907" s="13"/>
      <c r="E16907" s="13"/>
      <c r="F16907" s="13"/>
    </row>
    <row r="16908" spans="1:6">
      <c r="A16908" s="112"/>
      <c r="B16908" s="12"/>
      <c r="C16908" s="13"/>
      <c r="D16908" s="13"/>
      <c r="E16908" s="13"/>
      <c r="F16908" s="13"/>
    </row>
    <row r="16909" spans="1:6">
      <c r="A16909" s="112"/>
      <c r="B16909" s="12"/>
      <c r="C16909" s="13"/>
      <c r="D16909" s="13"/>
      <c r="E16909" s="13"/>
      <c r="F16909" s="13"/>
    </row>
    <row r="16910" spans="1:6">
      <c r="A16910" s="112"/>
      <c r="B16910" s="12"/>
      <c r="C16910" s="13"/>
      <c r="D16910" s="13"/>
      <c r="E16910" s="13"/>
      <c r="F16910" s="13"/>
    </row>
    <row r="16911" spans="1:6">
      <c r="A16911" s="112"/>
      <c r="B16911" s="12"/>
      <c r="C16911" s="13"/>
      <c r="D16911" s="13"/>
      <c r="E16911" s="13"/>
      <c r="F16911" s="13"/>
    </row>
    <row r="16912" spans="1:6">
      <c r="A16912" s="112"/>
      <c r="B16912" s="12"/>
      <c r="C16912" s="13"/>
      <c r="D16912" s="13"/>
      <c r="E16912" s="13"/>
      <c r="F16912" s="13"/>
    </row>
    <row r="16913" spans="1:6">
      <c r="A16913" s="112"/>
      <c r="B16913" s="12"/>
      <c r="C16913" s="13"/>
      <c r="D16913" s="13"/>
      <c r="E16913" s="13"/>
      <c r="F16913" s="13"/>
    </row>
    <row r="16914" spans="1:6">
      <c r="A16914" s="112"/>
      <c r="B16914" s="12"/>
      <c r="C16914" s="13"/>
      <c r="D16914" s="13"/>
      <c r="E16914" s="13"/>
      <c r="F16914" s="13"/>
    </row>
    <row r="16915" spans="1:6">
      <c r="A16915" s="112"/>
      <c r="B16915" s="12"/>
      <c r="C16915" s="13"/>
      <c r="D16915" s="13"/>
      <c r="E16915" s="13"/>
      <c r="F16915" s="13"/>
    </row>
    <row r="16916" spans="1:6">
      <c r="A16916" s="112"/>
      <c r="B16916" s="12"/>
      <c r="C16916" s="13"/>
      <c r="D16916" s="13"/>
      <c r="E16916" s="13"/>
      <c r="F16916" s="13"/>
    </row>
    <row r="16917" spans="1:6">
      <c r="A16917" s="112"/>
      <c r="B16917" s="12"/>
      <c r="C16917" s="13"/>
      <c r="D16917" s="13"/>
      <c r="E16917" s="13"/>
      <c r="F16917" s="13"/>
    </row>
    <row r="16918" spans="1:6">
      <c r="A16918" s="112"/>
      <c r="B16918" s="12"/>
      <c r="C16918" s="13"/>
      <c r="D16918" s="13"/>
      <c r="E16918" s="13"/>
      <c r="F16918" s="13"/>
    </row>
    <row r="16919" spans="1:6">
      <c r="A16919" s="112"/>
      <c r="B16919" s="12"/>
      <c r="C16919" s="13"/>
      <c r="D16919" s="13"/>
      <c r="E16919" s="13"/>
      <c r="F16919" s="13"/>
    </row>
    <row r="16920" spans="1:6">
      <c r="A16920" s="112"/>
      <c r="B16920" s="12"/>
      <c r="C16920" s="13"/>
      <c r="D16920" s="13"/>
      <c r="E16920" s="13"/>
      <c r="F16920" s="13"/>
    </row>
    <row r="16921" spans="1:6">
      <c r="A16921" s="112"/>
      <c r="B16921" s="12"/>
      <c r="C16921" s="13"/>
      <c r="D16921" s="13"/>
      <c r="E16921" s="13"/>
      <c r="F16921" s="13"/>
    </row>
    <row r="16922" spans="1:6">
      <c r="A16922" s="112"/>
      <c r="B16922" s="12"/>
      <c r="C16922" s="13"/>
      <c r="D16922" s="13"/>
      <c r="E16922" s="13"/>
      <c r="F16922" s="13"/>
    </row>
    <row r="16923" spans="1:6">
      <c r="A16923" s="112"/>
      <c r="B16923" s="12"/>
      <c r="C16923" s="13"/>
      <c r="D16923" s="13"/>
      <c r="E16923" s="13"/>
      <c r="F16923" s="13"/>
    </row>
    <row r="16924" spans="1:6">
      <c r="A16924" s="112"/>
      <c r="B16924" s="12"/>
      <c r="C16924" s="13"/>
      <c r="D16924" s="13"/>
      <c r="E16924" s="13"/>
      <c r="F16924" s="13"/>
    </row>
    <row r="16925" spans="1:6">
      <c r="A16925" s="112"/>
      <c r="B16925" s="12"/>
      <c r="C16925" s="13"/>
      <c r="D16925" s="13"/>
      <c r="E16925" s="13"/>
      <c r="F16925" s="13"/>
    </row>
    <row r="16926" spans="1:6">
      <c r="A16926" s="112"/>
      <c r="B16926" s="12"/>
      <c r="C16926" s="13"/>
      <c r="D16926" s="13"/>
      <c r="E16926" s="13"/>
      <c r="F16926" s="13"/>
    </row>
    <row r="16927" spans="1:6">
      <c r="A16927" s="112"/>
      <c r="B16927" s="12"/>
      <c r="C16927" s="13"/>
      <c r="D16927" s="13"/>
      <c r="E16927" s="13"/>
      <c r="F16927" s="13"/>
    </row>
    <row r="16928" spans="1:6">
      <c r="A16928" s="112"/>
      <c r="B16928" s="12"/>
      <c r="C16928" s="13"/>
      <c r="D16928" s="13"/>
      <c r="E16928" s="13"/>
      <c r="F16928" s="13"/>
    </row>
    <row r="16929" spans="1:6">
      <c r="A16929" s="112"/>
      <c r="B16929" s="12"/>
      <c r="C16929" s="13"/>
      <c r="D16929" s="13"/>
      <c r="E16929" s="13"/>
      <c r="F16929" s="13"/>
    </row>
    <row r="16930" spans="1:6">
      <c r="A16930" s="112"/>
      <c r="B16930" s="12"/>
      <c r="C16930" s="13"/>
      <c r="D16930" s="13"/>
      <c r="E16930" s="13"/>
      <c r="F16930" s="13"/>
    </row>
    <row r="16931" spans="1:6">
      <c r="A16931" s="112"/>
      <c r="B16931" s="12"/>
      <c r="C16931" s="13"/>
      <c r="D16931" s="13"/>
      <c r="E16931" s="13"/>
      <c r="F16931" s="13"/>
    </row>
    <row r="16932" spans="1:6">
      <c r="A16932" s="112"/>
      <c r="B16932" s="12"/>
      <c r="C16932" s="13"/>
      <c r="D16932" s="13"/>
      <c r="E16932" s="13"/>
      <c r="F16932" s="13"/>
    </row>
    <row r="16933" spans="1:6">
      <c r="A16933" s="112"/>
      <c r="B16933" s="12"/>
      <c r="C16933" s="13"/>
      <c r="D16933" s="13"/>
      <c r="E16933" s="13"/>
      <c r="F16933" s="13"/>
    </row>
    <row r="16934" spans="1:6">
      <c r="A16934" s="112"/>
      <c r="B16934" s="12"/>
      <c r="C16934" s="13"/>
      <c r="D16934" s="13"/>
      <c r="E16934" s="13"/>
      <c r="F16934" s="13"/>
    </row>
    <row r="16935" spans="1:6">
      <c r="A16935" s="112"/>
      <c r="B16935" s="12"/>
      <c r="C16935" s="13"/>
      <c r="D16935" s="13"/>
      <c r="E16935" s="13"/>
      <c r="F16935" s="13"/>
    </row>
    <row r="16936" spans="1:6">
      <c r="A16936" s="112"/>
      <c r="B16936" s="12"/>
      <c r="C16936" s="13"/>
      <c r="D16936" s="13"/>
      <c r="E16936" s="13"/>
      <c r="F16936" s="13"/>
    </row>
    <row r="16937" spans="1:6">
      <c r="A16937" s="112"/>
      <c r="B16937" s="12"/>
      <c r="C16937" s="13"/>
      <c r="D16937" s="13"/>
      <c r="E16937" s="13"/>
      <c r="F16937" s="13"/>
    </row>
    <row r="16938" spans="1:6">
      <c r="A16938" s="112"/>
      <c r="B16938" s="12"/>
      <c r="C16938" s="13"/>
      <c r="D16938" s="13"/>
      <c r="E16938" s="13"/>
      <c r="F16938" s="13"/>
    </row>
    <row r="16939" spans="1:6">
      <c r="A16939" s="112"/>
      <c r="B16939" s="12"/>
      <c r="C16939" s="13"/>
      <c r="D16939" s="13"/>
      <c r="E16939" s="13"/>
      <c r="F16939" s="13"/>
    </row>
    <row r="16940" spans="1:6">
      <c r="A16940" s="112"/>
      <c r="B16940" s="12"/>
      <c r="C16940" s="13"/>
      <c r="D16940" s="13"/>
      <c r="E16940" s="13"/>
      <c r="F16940" s="13"/>
    </row>
    <row r="16941" spans="1:6">
      <c r="A16941" s="112"/>
      <c r="B16941" s="12"/>
      <c r="C16941" s="13"/>
      <c r="D16941" s="13"/>
      <c r="E16941" s="13"/>
      <c r="F16941" s="13"/>
    </row>
    <row r="16942" spans="1:6">
      <c r="A16942" s="112"/>
      <c r="B16942" s="12"/>
      <c r="C16942" s="13"/>
      <c r="D16942" s="13"/>
      <c r="E16942" s="13"/>
      <c r="F16942" s="13"/>
    </row>
    <row r="16943" spans="1:6">
      <c r="A16943" s="112"/>
      <c r="B16943" s="12"/>
      <c r="C16943" s="13"/>
      <c r="D16943" s="13"/>
      <c r="E16943" s="13"/>
      <c r="F16943" s="13"/>
    </row>
    <row r="16944" spans="1:6">
      <c r="A16944" s="112"/>
      <c r="B16944" s="12"/>
      <c r="C16944" s="13"/>
      <c r="D16944" s="13"/>
      <c r="E16944" s="13"/>
      <c r="F16944" s="13"/>
    </row>
    <row r="16945" spans="1:6">
      <c r="A16945" s="112"/>
      <c r="B16945" s="12"/>
      <c r="C16945" s="13"/>
      <c r="D16945" s="13"/>
      <c r="E16945" s="13"/>
      <c r="F16945" s="13"/>
    </row>
    <row r="16946" spans="1:6">
      <c r="A16946" s="112"/>
      <c r="B16946" s="12"/>
      <c r="C16946" s="13"/>
      <c r="D16946" s="13"/>
      <c r="E16946" s="13"/>
      <c r="F16946" s="13"/>
    </row>
    <row r="16947" spans="1:6">
      <c r="A16947" s="112"/>
      <c r="B16947" s="12"/>
      <c r="C16947" s="13"/>
      <c r="D16947" s="13"/>
      <c r="E16947" s="13"/>
      <c r="F16947" s="13"/>
    </row>
    <row r="16948" spans="1:6">
      <c r="A16948" s="112"/>
      <c r="B16948" s="12"/>
      <c r="C16948" s="13"/>
      <c r="D16948" s="13"/>
      <c r="E16948" s="13"/>
      <c r="F16948" s="13"/>
    </row>
    <row r="16949" spans="1:6">
      <c r="A16949" s="112"/>
      <c r="B16949" s="12"/>
      <c r="C16949" s="13"/>
      <c r="D16949" s="13"/>
      <c r="E16949" s="13"/>
      <c r="F16949" s="13"/>
    </row>
    <row r="16950" spans="1:6">
      <c r="A16950" s="112"/>
      <c r="B16950" s="12"/>
      <c r="C16950" s="13"/>
      <c r="D16950" s="13"/>
      <c r="E16950" s="13"/>
      <c r="F16950" s="13"/>
    </row>
    <row r="16951" spans="1:6">
      <c r="A16951" s="112"/>
      <c r="B16951" s="12"/>
      <c r="C16951" s="13"/>
      <c r="D16951" s="13"/>
      <c r="E16951" s="13"/>
      <c r="F16951" s="13"/>
    </row>
    <row r="16952" spans="1:6">
      <c r="A16952" s="112"/>
      <c r="B16952" s="12"/>
      <c r="C16952" s="13"/>
      <c r="D16952" s="13"/>
      <c r="E16952" s="13"/>
      <c r="F16952" s="13"/>
    </row>
    <row r="16953" spans="1:6">
      <c r="A16953" s="112"/>
      <c r="B16953" s="12"/>
      <c r="C16953" s="13"/>
      <c r="D16953" s="13"/>
      <c r="E16953" s="13"/>
      <c r="F16953" s="13"/>
    </row>
    <row r="16954" spans="1:6">
      <c r="A16954" s="112"/>
      <c r="B16954" s="12"/>
      <c r="C16954" s="13"/>
      <c r="D16954" s="13"/>
      <c r="E16954" s="13"/>
      <c r="F16954" s="13"/>
    </row>
    <row r="16955" spans="1:6">
      <c r="A16955" s="112"/>
      <c r="B16955" s="12"/>
      <c r="C16955" s="13"/>
      <c r="D16955" s="13"/>
      <c r="E16955" s="13"/>
      <c r="F16955" s="13"/>
    </row>
    <row r="16956" spans="1:6">
      <c r="A16956" s="112"/>
      <c r="B16956" s="12"/>
      <c r="C16956" s="13"/>
      <c r="D16956" s="13"/>
      <c r="E16956" s="13"/>
      <c r="F16956" s="13"/>
    </row>
    <row r="16957" spans="1:6">
      <c r="A16957" s="112"/>
      <c r="B16957" s="12"/>
      <c r="C16957" s="13"/>
      <c r="D16957" s="13"/>
      <c r="E16957" s="13"/>
      <c r="F16957" s="13"/>
    </row>
    <row r="16958" spans="1:6">
      <c r="A16958" s="112"/>
      <c r="B16958" s="12"/>
      <c r="C16958" s="13"/>
      <c r="D16958" s="13"/>
      <c r="E16958" s="13"/>
      <c r="F16958" s="13"/>
    </row>
    <row r="16959" spans="1:6">
      <c r="A16959" s="112"/>
      <c r="B16959" s="12"/>
      <c r="C16959" s="13"/>
      <c r="D16959" s="13"/>
      <c r="E16959" s="13"/>
      <c r="F16959" s="13"/>
    </row>
    <row r="16960" spans="1:6">
      <c r="A16960" s="112"/>
      <c r="B16960" s="12"/>
      <c r="C16960" s="13"/>
      <c r="D16960" s="13"/>
      <c r="E16960" s="13"/>
      <c r="F16960" s="13"/>
    </row>
    <row r="16961" spans="1:6">
      <c r="A16961" s="112"/>
      <c r="B16961" s="12"/>
      <c r="C16961" s="13"/>
      <c r="D16961" s="13"/>
      <c r="E16961" s="13"/>
      <c r="F16961" s="13"/>
    </row>
    <row r="16962" spans="1:6">
      <c r="A16962" s="112"/>
      <c r="B16962" s="12"/>
      <c r="C16962" s="13"/>
      <c r="D16962" s="13"/>
      <c r="E16962" s="13"/>
      <c r="F16962" s="13"/>
    </row>
    <row r="16963" spans="1:6">
      <c r="A16963" s="112"/>
      <c r="B16963" s="12"/>
      <c r="C16963" s="13"/>
      <c r="D16963" s="13"/>
      <c r="E16963" s="13"/>
      <c r="F16963" s="13"/>
    </row>
    <row r="16964" spans="1:6">
      <c r="A16964" s="112"/>
      <c r="B16964" s="12"/>
      <c r="C16964" s="13"/>
      <c r="D16964" s="13"/>
      <c r="E16964" s="13"/>
      <c r="F16964" s="13"/>
    </row>
    <row r="16965" spans="1:6">
      <c r="A16965" s="112"/>
      <c r="B16965" s="12"/>
      <c r="C16965" s="13"/>
      <c r="D16965" s="13"/>
      <c r="E16965" s="13"/>
      <c r="F16965" s="13"/>
    </row>
    <row r="16966" spans="1:6">
      <c r="A16966" s="112"/>
      <c r="B16966" s="12"/>
      <c r="C16966" s="13"/>
      <c r="D16966" s="13"/>
      <c r="E16966" s="13"/>
      <c r="F16966" s="13"/>
    </row>
    <row r="16967" spans="1:6">
      <c r="A16967" s="112"/>
      <c r="B16967" s="12"/>
      <c r="C16967" s="13"/>
      <c r="D16967" s="13"/>
      <c r="E16967" s="13"/>
      <c r="F16967" s="13"/>
    </row>
    <row r="16968" spans="1:6">
      <c r="A16968" s="112"/>
      <c r="B16968" s="12"/>
      <c r="C16968" s="13"/>
      <c r="D16968" s="13"/>
      <c r="E16968" s="13"/>
      <c r="F16968" s="13"/>
    </row>
    <row r="16969" spans="1:6">
      <c r="A16969" s="112"/>
      <c r="B16969" s="12"/>
      <c r="C16969" s="13"/>
      <c r="D16969" s="13"/>
      <c r="E16969" s="13"/>
      <c r="F16969" s="13"/>
    </row>
    <row r="16970" spans="1:6">
      <c r="A16970" s="112"/>
      <c r="B16970" s="12"/>
      <c r="C16970" s="13"/>
      <c r="D16970" s="13"/>
      <c r="E16970" s="13"/>
      <c r="F16970" s="13"/>
    </row>
    <row r="16971" spans="1:6">
      <c r="A16971" s="112"/>
      <c r="B16971" s="12"/>
      <c r="C16971" s="13"/>
      <c r="D16971" s="13"/>
      <c r="E16971" s="13"/>
      <c r="F16971" s="13"/>
    </row>
    <row r="16972" spans="1:6">
      <c r="A16972" s="112"/>
      <c r="B16972" s="12"/>
      <c r="C16972" s="13"/>
      <c r="D16972" s="13"/>
      <c r="E16972" s="13"/>
      <c r="F16972" s="13"/>
    </row>
    <row r="16973" spans="1:6">
      <c r="A16973" s="112"/>
      <c r="B16973" s="12"/>
      <c r="C16973" s="13"/>
      <c r="D16973" s="13"/>
      <c r="E16973" s="13"/>
      <c r="F16973" s="13"/>
    </row>
    <row r="16974" spans="1:6">
      <c r="A16974" s="112"/>
      <c r="B16974" s="12"/>
      <c r="C16974" s="13"/>
      <c r="D16974" s="13"/>
      <c r="E16974" s="13"/>
      <c r="F16974" s="13"/>
    </row>
    <row r="16975" spans="1:6">
      <c r="A16975" s="112"/>
      <c r="B16975" s="12"/>
      <c r="C16975" s="13"/>
      <c r="D16975" s="13"/>
      <c r="E16975" s="13"/>
      <c r="F16975" s="13"/>
    </row>
    <row r="16976" spans="1:6">
      <c r="A16976" s="112"/>
      <c r="B16976" s="12"/>
      <c r="C16976" s="13"/>
      <c r="D16976" s="13"/>
      <c r="E16976" s="13"/>
      <c r="F16976" s="13"/>
    </row>
    <row r="16977" spans="1:6">
      <c r="A16977" s="112"/>
      <c r="B16977" s="12"/>
      <c r="C16977" s="13"/>
      <c r="D16977" s="13"/>
      <c r="E16977" s="13"/>
      <c r="F16977" s="13"/>
    </row>
    <row r="16978" spans="1:6">
      <c r="A16978" s="112"/>
      <c r="B16978" s="12"/>
      <c r="C16978" s="13"/>
      <c r="D16978" s="13"/>
      <c r="E16978" s="13"/>
      <c r="F16978" s="13"/>
    </row>
    <row r="16979" spans="1:6">
      <c r="A16979" s="112"/>
      <c r="B16979" s="12"/>
      <c r="C16979" s="13"/>
      <c r="D16979" s="13"/>
      <c r="E16979" s="13"/>
      <c r="F16979" s="13"/>
    </row>
    <row r="16980" spans="1:6">
      <c r="A16980" s="112"/>
      <c r="B16980" s="12"/>
      <c r="C16980" s="13"/>
      <c r="D16980" s="13"/>
      <c r="E16980" s="13"/>
      <c r="F16980" s="13"/>
    </row>
    <row r="16981" spans="1:6">
      <c r="A16981" s="112"/>
      <c r="B16981" s="12"/>
      <c r="C16981" s="13"/>
      <c r="D16981" s="13"/>
      <c r="E16981" s="13"/>
      <c r="F16981" s="13"/>
    </row>
    <row r="16982" spans="1:6">
      <c r="A16982" s="112"/>
      <c r="B16982" s="12"/>
      <c r="C16982" s="13"/>
      <c r="D16982" s="13"/>
      <c r="E16982" s="13"/>
      <c r="F16982" s="13"/>
    </row>
    <row r="16983" spans="1:6">
      <c r="A16983" s="112"/>
      <c r="B16983" s="12"/>
      <c r="C16983" s="13"/>
      <c r="D16983" s="13"/>
      <c r="E16983" s="13"/>
      <c r="F16983" s="13"/>
    </row>
    <row r="16984" spans="1:6">
      <c r="A16984" s="112"/>
      <c r="B16984" s="12"/>
      <c r="C16984" s="13"/>
      <c r="D16984" s="13"/>
      <c r="E16984" s="13"/>
      <c r="F16984" s="13"/>
    </row>
    <row r="16985" spans="1:6">
      <c r="A16985" s="112"/>
      <c r="B16985" s="12"/>
      <c r="C16985" s="13"/>
      <c r="D16985" s="13"/>
      <c r="E16985" s="13"/>
      <c r="F16985" s="13"/>
    </row>
    <row r="16986" spans="1:6">
      <c r="A16986" s="112"/>
      <c r="B16986" s="12"/>
      <c r="C16986" s="13"/>
      <c r="D16986" s="13"/>
      <c r="E16986" s="13"/>
      <c r="F16986" s="13"/>
    </row>
    <row r="16987" spans="1:6">
      <c r="A16987" s="112"/>
      <c r="B16987" s="12"/>
      <c r="C16987" s="13"/>
      <c r="D16987" s="13"/>
      <c r="E16987" s="13"/>
      <c r="F16987" s="13"/>
    </row>
    <row r="16988" spans="1:6">
      <c r="A16988" s="112"/>
      <c r="B16988" s="12"/>
      <c r="C16988" s="13"/>
      <c r="D16988" s="13"/>
      <c r="E16988" s="13"/>
      <c r="F16988" s="13"/>
    </row>
    <row r="16989" spans="1:6">
      <c r="A16989" s="112"/>
      <c r="B16989" s="12"/>
      <c r="C16989" s="13"/>
      <c r="D16989" s="13"/>
      <c r="E16989" s="13"/>
      <c r="F16989" s="13"/>
    </row>
    <row r="16990" spans="1:6">
      <c r="A16990" s="112"/>
      <c r="B16990" s="12"/>
      <c r="C16990" s="13"/>
      <c r="D16990" s="13"/>
      <c r="E16990" s="13"/>
      <c r="F16990" s="13"/>
    </row>
    <row r="16991" spans="1:6">
      <c r="A16991" s="112"/>
      <c r="B16991" s="12"/>
      <c r="C16991" s="13"/>
      <c r="D16991" s="13"/>
      <c r="E16991" s="13"/>
      <c r="F16991" s="13"/>
    </row>
    <row r="16992" spans="1:6">
      <c r="A16992" s="112"/>
      <c r="B16992" s="12"/>
      <c r="C16992" s="13"/>
      <c r="D16992" s="13"/>
      <c r="E16992" s="13"/>
      <c r="F16992" s="13"/>
    </row>
    <row r="16993" spans="1:6">
      <c r="A16993" s="112"/>
      <c r="B16993" s="12"/>
      <c r="C16993" s="13"/>
      <c r="D16993" s="13"/>
      <c r="E16993" s="13"/>
      <c r="F16993" s="13"/>
    </row>
    <row r="16994" spans="1:6">
      <c r="A16994" s="112"/>
      <c r="B16994" s="12"/>
      <c r="C16994" s="13"/>
      <c r="D16994" s="13"/>
      <c r="E16994" s="13"/>
      <c r="F16994" s="13"/>
    </row>
    <row r="16995" spans="1:6">
      <c r="A16995" s="112"/>
      <c r="B16995" s="12"/>
      <c r="C16995" s="13"/>
      <c r="D16995" s="13"/>
      <c r="E16995" s="13"/>
      <c r="F16995" s="13"/>
    </row>
    <row r="16996" spans="1:6">
      <c r="A16996" s="112"/>
      <c r="B16996" s="12"/>
      <c r="C16996" s="13"/>
      <c r="D16996" s="13"/>
      <c r="E16996" s="13"/>
      <c r="F16996" s="13"/>
    </row>
    <row r="16997" spans="1:6">
      <c r="A16997" s="112"/>
      <c r="B16997" s="12"/>
      <c r="C16997" s="13"/>
      <c r="D16997" s="13"/>
      <c r="E16997" s="13"/>
      <c r="F16997" s="13"/>
    </row>
    <row r="16998" spans="1:6">
      <c r="A16998" s="112"/>
      <c r="B16998" s="12"/>
      <c r="C16998" s="13"/>
      <c r="D16998" s="13"/>
      <c r="E16998" s="13"/>
      <c r="F16998" s="13"/>
    </row>
    <row r="16999" spans="1:6">
      <c r="A16999" s="112"/>
      <c r="B16999" s="12"/>
      <c r="C16999" s="13"/>
      <c r="D16999" s="13"/>
      <c r="E16999" s="13"/>
      <c r="F16999" s="13"/>
    </row>
    <row r="17000" spans="1:6">
      <c r="A17000" s="112"/>
      <c r="B17000" s="12"/>
      <c r="C17000" s="13"/>
      <c r="D17000" s="13"/>
      <c r="E17000" s="13"/>
      <c r="F17000" s="13"/>
    </row>
    <row r="17001" spans="1:6">
      <c r="A17001" s="112"/>
      <c r="B17001" s="12"/>
      <c r="C17001" s="13"/>
      <c r="D17001" s="13"/>
      <c r="E17001" s="13"/>
      <c r="F17001" s="13"/>
    </row>
    <row r="17002" spans="1:6">
      <c r="A17002" s="112"/>
      <c r="B17002" s="12"/>
      <c r="C17002" s="13"/>
      <c r="D17002" s="13"/>
      <c r="E17002" s="13"/>
      <c r="F17002" s="13"/>
    </row>
    <row r="17003" spans="1:6">
      <c r="A17003" s="112"/>
      <c r="B17003" s="12"/>
      <c r="C17003" s="13"/>
      <c r="D17003" s="13"/>
      <c r="E17003" s="13"/>
      <c r="F17003" s="13"/>
    </row>
    <row r="17004" spans="1:6">
      <c r="A17004" s="112"/>
      <c r="B17004" s="12"/>
      <c r="C17004" s="13"/>
      <c r="D17004" s="13"/>
      <c r="E17004" s="13"/>
      <c r="F17004" s="13"/>
    </row>
    <row r="17005" spans="1:6">
      <c r="A17005" s="112"/>
      <c r="B17005" s="12"/>
      <c r="C17005" s="13"/>
      <c r="D17005" s="13"/>
      <c r="E17005" s="13"/>
      <c r="F17005" s="13"/>
    </row>
    <row r="17006" spans="1:6">
      <c r="A17006" s="112"/>
      <c r="B17006" s="12"/>
      <c r="C17006" s="13"/>
      <c r="D17006" s="13"/>
      <c r="E17006" s="13"/>
      <c r="F17006" s="13"/>
    </row>
    <row r="17007" spans="1:6">
      <c r="A17007" s="112"/>
      <c r="B17007" s="12"/>
      <c r="C17007" s="13"/>
      <c r="D17007" s="13"/>
      <c r="E17007" s="13"/>
      <c r="F17007" s="13"/>
    </row>
    <row r="17008" spans="1:6">
      <c r="A17008" s="112"/>
      <c r="B17008" s="12"/>
      <c r="C17008" s="13"/>
      <c r="D17008" s="13"/>
      <c r="E17008" s="13"/>
      <c r="F17008" s="13"/>
    </row>
    <row r="17009" spans="1:6">
      <c r="A17009" s="112"/>
      <c r="B17009" s="12"/>
      <c r="C17009" s="13"/>
      <c r="D17009" s="13"/>
      <c r="E17009" s="13"/>
      <c r="F17009" s="13"/>
    </row>
    <row r="17010" spans="1:6">
      <c r="A17010" s="112"/>
      <c r="B17010" s="12"/>
      <c r="C17010" s="13"/>
      <c r="D17010" s="13"/>
      <c r="E17010" s="13"/>
      <c r="F17010" s="13"/>
    </row>
    <row r="17011" spans="1:6">
      <c r="A17011" s="112"/>
      <c r="B17011" s="12"/>
      <c r="C17011" s="13"/>
      <c r="D17011" s="13"/>
      <c r="E17011" s="13"/>
      <c r="F17011" s="13"/>
    </row>
    <row r="17012" spans="1:6">
      <c r="A17012" s="112"/>
      <c r="B17012" s="12"/>
      <c r="C17012" s="13"/>
      <c r="D17012" s="13"/>
      <c r="E17012" s="13"/>
      <c r="F17012" s="13"/>
    </row>
    <row r="17013" spans="1:6">
      <c r="A17013" s="112"/>
      <c r="B17013" s="12"/>
      <c r="C17013" s="13"/>
      <c r="D17013" s="13"/>
      <c r="E17013" s="13"/>
      <c r="F17013" s="13"/>
    </row>
    <row r="17014" spans="1:6">
      <c r="A17014" s="112"/>
      <c r="B17014" s="12"/>
      <c r="C17014" s="13"/>
      <c r="D17014" s="13"/>
      <c r="E17014" s="13"/>
      <c r="F17014" s="13"/>
    </row>
    <row r="17015" spans="1:6">
      <c r="A17015" s="112"/>
      <c r="B17015" s="12"/>
      <c r="C17015" s="13"/>
      <c r="D17015" s="13"/>
      <c r="E17015" s="13"/>
      <c r="F17015" s="13"/>
    </row>
    <row r="17016" spans="1:6">
      <c r="A17016" s="112"/>
      <c r="B17016" s="12"/>
      <c r="C17016" s="13"/>
      <c r="D17016" s="13"/>
      <c r="E17016" s="13"/>
      <c r="F17016" s="13"/>
    </row>
    <row r="17017" spans="1:6">
      <c r="A17017" s="112"/>
      <c r="B17017" s="12"/>
      <c r="C17017" s="13"/>
      <c r="D17017" s="13"/>
      <c r="E17017" s="13"/>
      <c r="F17017" s="13"/>
    </row>
    <row r="17018" spans="1:6">
      <c r="A17018" s="112"/>
      <c r="B17018" s="12"/>
      <c r="C17018" s="13"/>
      <c r="D17018" s="13"/>
      <c r="E17018" s="13"/>
      <c r="F17018" s="13"/>
    </row>
    <row r="17019" spans="1:6">
      <c r="A17019" s="112"/>
      <c r="B17019" s="12"/>
      <c r="C17019" s="13"/>
      <c r="D17019" s="13"/>
      <c r="E17019" s="13"/>
      <c r="F17019" s="13"/>
    </row>
    <row r="17020" spans="1:6">
      <c r="A17020" s="112"/>
      <c r="B17020" s="12"/>
      <c r="C17020" s="13"/>
      <c r="D17020" s="13"/>
      <c r="E17020" s="13"/>
      <c r="F17020" s="13"/>
    </row>
    <row r="17021" spans="1:6">
      <c r="A17021" s="112"/>
      <c r="B17021" s="12"/>
      <c r="C17021" s="13"/>
      <c r="D17021" s="13"/>
      <c r="E17021" s="13"/>
      <c r="F17021" s="13"/>
    </row>
    <row r="17022" spans="1:6">
      <c r="A17022" s="112"/>
      <c r="B17022" s="12"/>
      <c r="C17022" s="13"/>
      <c r="D17022" s="13"/>
      <c r="E17022" s="13"/>
      <c r="F17022" s="13"/>
    </row>
    <row r="17023" spans="1:6">
      <c r="A17023" s="112"/>
      <c r="B17023" s="12"/>
      <c r="C17023" s="13"/>
      <c r="D17023" s="13"/>
      <c r="E17023" s="13"/>
      <c r="F17023" s="13"/>
    </row>
    <row r="17024" spans="1:6">
      <c r="A17024" s="112"/>
      <c r="B17024" s="12"/>
      <c r="C17024" s="13"/>
      <c r="D17024" s="13"/>
      <c r="E17024" s="13"/>
      <c r="F17024" s="13"/>
    </row>
    <row r="17025" spans="1:6">
      <c r="A17025" s="112"/>
      <c r="B17025" s="12"/>
      <c r="C17025" s="13"/>
      <c r="D17025" s="13"/>
      <c r="E17025" s="13"/>
      <c r="F17025" s="13"/>
    </row>
    <row r="17026" spans="1:6">
      <c r="A17026" s="112"/>
      <c r="B17026" s="12"/>
      <c r="C17026" s="13"/>
      <c r="D17026" s="13"/>
      <c r="E17026" s="13"/>
      <c r="F17026" s="13"/>
    </row>
    <row r="17027" spans="1:6">
      <c r="A17027" s="112"/>
      <c r="B17027" s="12"/>
      <c r="C17027" s="13"/>
      <c r="D17027" s="13"/>
      <c r="E17027" s="13"/>
      <c r="F17027" s="13"/>
    </row>
    <row r="17028" spans="1:6">
      <c r="A17028" s="112"/>
      <c r="B17028" s="12"/>
      <c r="C17028" s="13"/>
      <c r="D17028" s="13"/>
      <c r="E17028" s="13"/>
      <c r="F17028" s="13"/>
    </row>
    <row r="17029" spans="1:6">
      <c r="A17029" s="112"/>
      <c r="B17029" s="12"/>
      <c r="C17029" s="13"/>
      <c r="D17029" s="13"/>
      <c r="E17029" s="13"/>
      <c r="F17029" s="13"/>
    </row>
    <row r="17030" spans="1:6">
      <c r="A17030" s="112"/>
      <c r="B17030" s="12"/>
      <c r="C17030" s="13"/>
      <c r="D17030" s="13"/>
      <c r="E17030" s="13"/>
      <c r="F17030" s="13"/>
    </row>
    <row r="17031" spans="1:6">
      <c r="A17031" s="112"/>
      <c r="B17031" s="12"/>
      <c r="C17031" s="13"/>
      <c r="D17031" s="13"/>
      <c r="E17031" s="13"/>
      <c r="F17031" s="13"/>
    </row>
    <row r="17032" spans="1:6">
      <c r="A17032" s="112"/>
      <c r="B17032" s="12"/>
      <c r="C17032" s="13"/>
      <c r="D17032" s="13"/>
      <c r="E17032" s="13"/>
      <c r="F17032" s="13"/>
    </row>
    <row r="17033" spans="1:6">
      <c r="A17033" s="112"/>
      <c r="B17033" s="12"/>
      <c r="C17033" s="13"/>
      <c r="D17033" s="13"/>
      <c r="E17033" s="13"/>
      <c r="F17033" s="13"/>
    </row>
    <row r="17034" spans="1:6">
      <c r="A17034" s="112"/>
      <c r="B17034" s="12"/>
      <c r="C17034" s="13"/>
      <c r="D17034" s="13"/>
      <c r="E17034" s="13"/>
      <c r="F17034" s="13"/>
    </row>
    <row r="17035" spans="1:6">
      <c r="A17035" s="112"/>
      <c r="B17035" s="12"/>
      <c r="C17035" s="13"/>
      <c r="D17035" s="13"/>
      <c r="E17035" s="13"/>
      <c r="F17035" s="13"/>
    </row>
    <row r="17036" spans="1:6">
      <c r="A17036" s="112"/>
      <c r="B17036" s="12"/>
      <c r="C17036" s="13"/>
      <c r="D17036" s="13"/>
      <c r="E17036" s="13"/>
      <c r="F17036" s="13"/>
    </row>
    <row r="17037" spans="1:6">
      <c r="A17037" s="112"/>
      <c r="B17037" s="12"/>
      <c r="C17037" s="13"/>
      <c r="D17037" s="13"/>
      <c r="E17037" s="13"/>
      <c r="F17037" s="13"/>
    </row>
    <row r="17038" spans="1:6">
      <c r="A17038" s="112"/>
      <c r="B17038" s="12"/>
      <c r="C17038" s="13"/>
      <c r="D17038" s="13"/>
      <c r="E17038" s="13"/>
      <c r="F17038" s="13"/>
    </row>
    <row r="17039" spans="1:6">
      <c r="A17039" s="112"/>
      <c r="B17039" s="12"/>
      <c r="C17039" s="13"/>
      <c r="D17039" s="13"/>
      <c r="E17039" s="13"/>
      <c r="F17039" s="13"/>
    </row>
    <row r="17040" spans="1:6">
      <c r="A17040" s="112"/>
      <c r="B17040" s="12"/>
      <c r="C17040" s="13"/>
      <c r="D17040" s="13"/>
      <c r="E17040" s="13"/>
      <c r="F17040" s="13"/>
    </row>
    <row r="17041" spans="1:6">
      <c r="A17041" s="112"/>
      <c r="B17041" s="12"/>
      <c r="C17041" s="13"/>
      <c r="D17041" s="13"/>
      <c r="E17041" s="13"/>
      <c r="F17041" s="13"/>
    </row>
    <row r="17042" spans="1:6">
      <c r="A17042" s="112"/>
      <c r="B17042" s="12"/>
      <c r="C17042" s="13"/>
      <c r="D17042" s="13"/>
      <c r="E17042" s="13"/>
      <c r="F17042" s="13"/>
    </row>
    <row r="17043" spans="1:6">
      <c r="A17043" s="112"/>
      <c r="B17043" s="12"/>
      <c r="C17043" s="13"/>
      <c r="D17043" s="13"/>
      <c r="E17043" s="13"/>
      <c r="F17043" s="13"/>
    </row>
    <row r="17044" spans="1:6">
      <c r="A17044" s="112"/>
      <c r="B17044" s="12"/>
      <c r="C17044" s="13"/>
      <c r="D17044" s="13"/>
      <c r="E17044" s="13"/>
      <c r="F17044" s="13"/>
    </row>
    <row r="17045" spans="1:6">
      <c r="A17045" s="112"/>
      <c r="B17045" s="12"/>
      <c r="C17045" s="13"/>
      <c r="D17045" s="13"/>
      <c r="E17045" s="13"/>
      <c r="F17045" s="13"/>
    </row>
    <row r="17046" spans="1:6">
      <c r="A17046" s="112"/>
      <c r="B17046" s="12"/>
      <c r="C17046" s="13"/>
      <c r="D17046" s="13"/>
      <c r="E17046" s="13"/>
      <c r="F17046" s="13"/>
    </row>
    <row r="17047" spans="1:6">
      <c r="A17047" s="112"/>
      <c r="B17047" s="12"/>
      <c r="C17047" s="13"/>
      <c r="D17047" s="13"/>
      <c r="E17047" s="13"/>
      <c r="F17047" s="13"/>
    </row>
    <row r="17048" spans="1:6">
      <c r="A17048" s="112"/>
      <c r="B17048" s="12"/>
      <c r="C17048" s="13"/>
      <c r="D17048" s="13"/>
      <c r="E17048" s="13"/>
      <c r="F17048" s="13"/>
    </row>
    <row r="17049" spans="1:6">
      <c r="A17049" s="112"/>
      <c r="B17049" s="12"/>
      <c r="C17049" s="13"/>
      <c r="D17049" s="13"/>
      <c r="E17049" s="13"/>
      <c r="F17049" s="13"/>
    </row>
    <row r="17050" spans="1:6">
      <c r="A17050" s="112"/>
      <c r="B17050" s="12"/>
      <c r="C17050" s="13"/>
      <c r="D17050" s="13"/>
      <c r="E17050" s="13"/>
      <c r="F17050" s="13"/>
    </row>
    <row r="17051" spans="1:6">
      <c r="A17051" s="112"/>
      <c r="B17051" s="12"/>
      <c r="C17051" s="13"/>
      <c r="D17051" s="13"/>
      <c r="E17051" s="13"/>
      <c r="F17051" s="13"/>
    </row>
    <row r="17052" spans="1:6">
      <c r="A17052" s="112"/>
      <c r="B17052" s="12"/>
      <c r="C17052" s="13"/>
      <c r="D17052" s="13"/>
      <c r="E17052" s="13"/>
      <c r="F17052" s="13"/>
    </row>
    <row r="17053" spans="1:6">
      <c r="A17053" s="112"/>
      <c r="B17053" s="12"/>
      <c r="C17053" s="13"/>
      <c r="D17053" s="13"/>
      <c r="E17053" s="13"/>
      <c r="F17053" s="13"/>
    </row>
    <row r="17054" spans="1:6">
      <c r="A17054" s="112"/>
      <c r="B17054" s="12"/>
      <c r="C17054" s="13"/>
      <c r="D17054" s="13"/>
      <c r="E17054" s="13"/>
      <c r="F17054" s="13"/>
    </row>
    <row r="17055" spans="1:6">
      <c r="A17055" s="112"/>
      <c r="B17055" s="12"/>
      <c r="C17055" s="13"/>
      <c r="D17055" s="13"/>
      <c r="E17055" s="13"/>
      <c r="F17055" s="13"/>
    </row>
    <row r="17056" spans="1:6">
      <c r="A17056" s="112"/>
      <c r="B17056" s="12"/>
      <c r="C17056" s="13"/>
      <c r="D17056" s="13"/>
      <c r="E17056" s="13"/>
      <c r="F17056" s="13"/>
    </row>
    <row r="17057" spans="1:6">
      <c r="A17057" s="112"/>
      <c r="B17057" s="12"/>
      <c r="C17057" s="13"/>
      <c r="D17057" s="13"/>
      <c r="E17057" s="13"/>
      <c r="F17057" s="13"/>
    </row>
    <row r="17058" spans="1:6">
      <c r="A17058" s="112"/>
      <c r="B17058" s="12"/>
      <c r="C17058" s="13"/>
      <c r="D17058" s="13"/>
      <c r="E17058" s="13"/>
      <c r="F17058" s="13"/>
    </row>
    <row r="17059" spans="1:6">
      <c r="A17059" s="112"/>
      <c r="B17059" s="12"/>
      <c r="C17059" s="13"/>
      <c r="D17059" s="13"/>
      <c r="E17059" s="13"/>
      <c r="F17059" s="13"/>
    </row>
    <row r="17060" spans="1:6">
      <c r="A17060" s="112"/>
      <c r="B17060" s="12"/>
      <c r="C17060" s="13"/>
      <c r="D17060" s="13"/>
      <c r="E17060" s="13"/>
      <c r="F17060" s="13"/>
    </row>
    <row r="17061" spans="1:6">
      <c r="A17061" s="112"/>
      <c r="B17061" s="12"/>
      <c r="C17061" s="13"/>
      <c r="D17061" s="13"/>
      <c r="E17061" s="13"/>
      <c r="F17061" s="13"/>
    </row>
    <row r="17062" spans="1:6">
      <c r="A17062" s="112"/>
      <c r="B17062" s="12"/>
      <c r="C17062" s="13"/>
      <c r="D17062" s="13"/>
      <c r="E17062" s="13"/>
      <c r="F17062" s="13"/>
    </row>
    <row r="17063" spans="1:6">
      <c r="A17063" s="112"/>
      <c r="B17063" s="12"/>
      <c r="C17063" s="13"/>
      <c r="D17063" s="13"/>
      <c r="E17063" s="13"/>
      <c r="F17063" s="13"/>
    </row>
    <row r="17064" spans="1:6">
      <c r="A17064" s="112"/>
      <c r="B17064" s="12"/>
      <c r="C17064" s="13"/>
      <c r="D17064" s="13"/>
      <c r="E17064" s="13"/>
      <c r="F17064" s="13"/>
    </row>
    <row r="17065" spans="1:6">
      <c r="A17065" s="112"/>
      <c r="B17065" s="12"/>
      <c r="C17065" s="13"/>
      <c r="D17065" s="13"/>
      <c r="E17065" s="13"/>
      <c r="F17065" s="13"/>
    </row>
    <row r="17066" spans="1:6">
      <c r="A17066" s="112"/>
      <c r="B17066" s="12"/>
      <c r="C17066" s="13"/>
      <c r="D17066" s="13"/>
      <c r="E17066" s="13"/>
      <c r="F17066" s="13"/>
    </row>
    <row r="17067" spans="1:6">
      <c r="A17067" s="112"/>
      <c r="B17067" s="12"/>
      <c r="C17067" s="13"/>
      <c r="D17067" s="13"/>
      <c r="E17067" s="13"/>
      <c r="F17067" s="13"/>
    </row>
    <row r="17068" spans="1:6">
      <c r="A17068" s="112"/>
      <c r="B17068" s="12"/>
      <c r="C17068" s="13"/>
      <c r="D17068" s="13"/>
      <c r="E17068" s="13"/>
      <c r="F17068" s="13"/>
    </row>
    <row r="17069" spans="1:6">
      <c r="A17069" s="112"/>
      <c r="B17069" s="12"/>
      <c r="C17069" s="13"/>
      <c r="D17069" s="13"/>
      <c r="E17069" s="13"/>
      <c r="F17069" s="13"/>
    </row>
    <row r="17070" spans="1:6">
      <c r="A17070" s="112"/>
      <c r="B17070" s="12"/>
      <c r="C17070" s="13"/>
      <c r="D17070" s="13"/>
      <c r="E17070" s="13"/>
      <c r="F17070" s="13"/>
    </row>
    <row r="17071" spans="1:6">
      <c r="A17071" s="112"/>
      <c r="B17071" s="12"/>
      <c r="C17071" s="13"/>
      <c r="D17071" s="13"/>
      <c r="E17071" s="13"/>
      <c r="F17071" s="13"/>
    </row>
    <row r="17072" spans="1:6">
      <c r="A17072" s="112"/>
      <c r="B17072" s="12"/>
      <c r="C17072" s="13"/>
      <c r="D17072" s="13"/>
      <c r="E17072" s="13"/>
      <c r="F17072" s="13"/>
    </row>
    <row r="17073" spans="1:6">
      <c r="A17073" s="112"/>
      <c r="B17073" s="12"/>
      <c r="C17073" s="13"/>
      <c r="D17073" s="13"/>
      <c r="E17073" s="13"/>
      <c r="F17073" s="13"/>
    </row>
    <row r="17074" spans="1:6">
      <c r="A17074" s="112"/>
      <c r="B17074" s="12"/>
      <c r="C17074" s="13"/>
      <c r="D17074" s="13"/>
      <c r="E17074" s="13"/>
      <c r="F17074" s="13"/>
    </row>
    <row r="17075" spans="1:6">
      <c r="A17075" s="112"/>
      <c r="B17075" s="12"/>
      <c r="C17075" s="13"/>
      <c r="D17075" s="13"/>
      <c r="E17075" s="13"/>
      <c r="F17075" s="13"/>
    </row>
    <row r="17076" spans="1:6">
      <c r="A17076" s="112"/>
      <c r="B17076" s="12"/>
      <c r="C17076" s="13"/>
      <c r="D17076" s="13"/>
      <c r="E17076" s="13"/>
      <c r="F17076" s="13"/>
    </row>
    <row r="17077" spans="1:6">
      <c r="A17077" s="112"/>
      <c r="B17077" s="12"/>
      <c r="C17077" s="13"/>
      <c r="D17077" s="13"/>
      <c r="E17077" s="13"/>
      <c r="F17077" s="13"/>
    </row>
    <row r="17078" spans="1:6">
      <c r="A17078" s="112"/>
      <c r="B17078" s="12"/>
      <c r="C17078" s="13"/>
      <c r="D17078" s="13"/>
      <c r="E17078" s="13"/>
      <c r="F17078" s="13"/>
    </row>
    <row r="17079" spans="1:6">
      <c r="A17079" s="112"/>
      <c r="B17079" s="12"/>
      <c r="C17079" s="13"/>
      <c r="D17079" s="13"/>
      <c r="E17079" s="13"/>
      <c r="F17079" s="13"/>
    </row>
    <row r="17080" spans="1:6">
      <c r="A17080" s="112"/>
      <c r="B17080" s="12"/>
      <c r="C17080" s="13"/>
      <c r="D17080" s="13"/>
      <c r="E17080" s="13"/>
      <c r="F17080" s="13"/>
    </row>
    <row r="17081" spans="1:6">
      <c r="A17081" s="112"/>
      <c r="B17081" s="12"/>
      <c r="C17081" s="13"/>
      <c r="D17081" s="13"/>
      <c r="E17081" s="13"/>
      <c r="F17081" s="13"/>
    </row>
    <row r="17082" spans="1:6">
      <c r="A17082" s="112"/>
      <c r="B17082" s="12"/>
      <c r="C17082" s="13"/>
      <c r="D17082" s="13"/>
      <c r="E17082" s="13"/>
      <c r="F17082" s="13"/>
    </row>
    <row r="17083" spans="1:6">
      <c r="A17083" s="112"/>
      <c r="B17083" s="12"/>
      <c r="C17083" s="13"/>
      <c r="D17083" s="13"/>
      <c r="E17083" s="13"/>
      <c r="F17083" s="13"/>
    </row>
    <row r="17084" spans="1:6">
      <c r="A17084" s="112"/>
      <c r="B17084" s="12"/>
      <c r="C17084" s="13"/>
      <c r="D17084" s="13"/>
      <c r="E17084" s="13"/>
      <c r="F17084" s="13"/>
    </row>
    <row r="17085" spans="1:6">
      <c r="A17085" s="112"/>
      <c r="B17085" s="12"/>
      <c r="C17085" s="13"/>
      <c r="D17085" s="13"/>
      <c r="E17085" s="13"/>
      <c r="F17085" s="13"/>
    </row>
    <row r="17086" spans="1:6">
      <c r="A17086" s="112"/>
      <c r="B17086" s="12"/>
      <c r="C17086" s="13"/>
      <c r="D17086" s="13"/>
      <c r="E17086" s="13"/>
      <c r="F17086" s="13"/>
    </row>
    <row r="17087" spans="1:6">
      <c r="A17087" s="112"/>
      <c r="B17087" s="12"/>
      <c r="C17087" s="13"/>
      <c r="D17087" s="13"/>
      <c r="E17087" s="13"/>
      <c r="F17087" s="13"/>
    </row>
    <row r="17088" spans="1:6">
      <c r="A17088" s="112"/>
      <c r="B17088" s="12"/>
      <c r="C17088" s="13"/>
      <c r="D17088" s="13"/>
      <c r="E17088" s="13"/>
      <c r="F17088" s="13"/>
    </row>
    <row r="17089" spans="1:6">
      <c r="A17089" s="112"/>
      <c r="B17089" s="12"/>
      <c r="C17089" s="13"/>
      <c r="D17089" s="13"/>
      <c r="E17089" s="13"/>
      <c r="F17089" s="13"/>
    </row>
    <row r="17090" spans="1:6">
      <c r="A17090" s="112"/>
      <c r="B17090" s="12"/>
      <c r="C17090" s="13"/>
      <c r="D17090" s="13"/>
      <c r="E17090" s="13"/>
      <c r="F17090" s="13"/>
    </row>
    <row r="17091" spans="1:6">
      <c r="A17091" s="112"/>
      <c r="B17091" s="12"/>
      <c r="C17091" s="13"/>
      <c r="D17091" s="13"/>
      <c r="E17091" s="13"/>
      <c r="F17091" s="13"/>
    </row>
    <row r="17092" spans="1:6">
      <c r="A17092" s="112"/>
      <c r="B17092" s="12"/>
      <c r="C17092" s="13"/>
      <c r="D17092" s="13"/>
      <c r="E17092" s="13"/>
      <c r="F17092" s="13"/>
    </row>
    <row r="17093" spans="1:6">
      <c r="A17093" s="112"/>
      <c r="B17093" s="12"/>
      <c r="C17093" s="13"/>
      <c r="D17093" s="13"/>
      <c r="E17093" s="13"/>
      <c r="F17093" s="13"/>
    </row>
    <row r="17094" spans="1:6">
      <c r="A17094" s="112"/>
      <c r="B17094" s="12"/>
      <c r="C17094" s="13"/>
      <c r="D17094" s="13"/>
      <c r="E17094" s="13"/>
      <c r="F17094" s="13"/>
    </row>
    <row r="17095" spans="1:6">
      <c r="A17095" s="112"/>
      <c r="B17095" s="12"/>
      <c r="C17095" s="13"/>
      <c r="D17095" s="13"/>
      <c r="E17095" s="13"/>
      <c r="F17095" s="13"/>
    </row>
    <row r="17096" spans="1:6">
      <c r="A17096" s="112"/>
      <c r="B17096" s="12"/>
      <c r="C17096" s="13"/>
      <c r="D17096" s="13"/>
      <c r="E17096" s="13"/>
      <c r="F17096" s="13"/>
    </row>
    <row r="17097" spans="1:6">
      <c r="A17097" s="112"/>
      <c r="B17097" s="12"/>
      <c r="C17097" s="13"/>
      <c r="D17097" s="13"/>
      <c r="E17097" s="13"/>
      <c r="F17097" s="13"/>
    </row>
    <row r="17098" spans="1:6">
      <c r="A17098" s="112"/>
      <c r="B17098" s="12"/>
      <c r="C17098" s="13"/>
      <c r="D17098" s="13"/>
      <c r="E17098" s="13"/>
      <c r="F17098" s="13"/>
    </row>
    <row r="17099" spans="1:6">
      <c r="A17099" s="112"/>
      <c r="B17099" s="12"/>
      <c r="C17099" s="13"/>
      <c r="D17099" s="13"/>
      <c r="E17099" s="13"/>
      <c r="F17099" s="13"/>
    </row>
    <row r="17100" spans="1:6">
      <c r="A17100" s="112"/>
      <c r="B17100" s="12"/>
      <c r="C17100" s="13"/>
      <c r="D17100" s="13"/>
      <c r="E17100" s="13"/>
      <c r="F17100" s="13"/>
    </row>
    <row r="17101" spans="1:6">
      <c r="A17101" s="112"/>
      <c r="B17101" s="12"/>
      <c r="C17101" s="13"/>
      <c r="D17101" s="13"/>
      <c r="E17101" s="13"/>
      <c r="F17101" s="13"/>
    </row>
    <row r="17102" spans="1:6">
      <c r="A17102" s="112"/>
      <c r="B17102" s="12"/>
      <c r="C17102" s="13"/>
      <c r="D17102" s="13"/>
      <c r="E17102" s="13"/>
      <c r="F17102" s="13"/>
    </row>
    <row r="17103" spans="1:6">
      <c r="A17103" s="112"/>
      <c r="B17103" s="12"/>
      <c r="C17103" s="13"/>
      <c r="D17103" s="13"/>
      <c r="E17103" s="13"/>
      <c r="F17103" s="13"/>
    </row>
    <row r="17104" spans="1:6">
      <c r="A17104" s="112"/>
      <c r="B17104" s="12"/>
      <c r="C17104" s="13"/>
      <c r="D17104" s="13"/>
      <c r="E17104" s="13"/>
      <c r="F17104" s="13"/>
    </row>
    <row r="17105" spans="1:6">
      <c r="A17105" s="112"/>
      <c r="B17105" s="12"/>
      <c r="C17105" s="13"/>
      <c r="D17105" s="13"/>
      <c r="E17105" s="13"/>
      <c r="F17105" s="13"/>
    </row>
    <row r="17106" spans="1:6">
      <c r="A17106" s="112"/>
      <c r="B17106" s="12"/>
      <c r="C17106" s="13"/>
      <c r="D17106" s="13"/>
      <c r="E17106" s="13"/>
      <c r="F17106" s="13"/>
    </row>
    <row r="17107" spans="1:6">
      <c r="A17107" s="112"/>
      <c r="B17107" s="12"/>
      <c r="C17107" s="13"/>
      <c r="D17107" s="13"/>
      <c r="E17107" s="13"/>
      <c r="F17107" s="13"/>
    </row>
    <row r="17108" spans="1:6">
      <c r="A17108" s="112"/>
      <c r="B17108" s="12"/>
      <c r="C17108" s="13"/>
      <c r="D17108" s="13"/>
      <c r="E17108" s="13"/>
      <c r="F17108" s="13"/>
    </row>
    <row r="17109" spans="1:6">
      <c r="A17109" s="112"/>
      <c r="B17109" s="12"/>
      <c r="C17109" s="13"/>
      <c r="D17109" s="13"/>
      <c r="E17109" s="13"/>
      <c r="F17109" s="13"/>
    </row>
    <row r="17110" spans="1:6">
      <c r="A17110" s="112"/>
      <c r="B17110" s="12"/>
      <c r="C17110" s="13"/>
      <c r="D17110" s="13"/>
      <c r="E17110" s="13"/>
      <c r="F17110" s="13"/>
    </row>
    <row r="17111" spans="1:6">
      <c r="A17111" s="112"/>
      <c r="B17111" s="12"/>
      <c r="C17111" s="13"/>
      <c r="D17111" s="13"/>
      <c r="E17111" s="13"/>
      <c r="F17111" s="13"/>
    </row>
    <row r="17112" spans="1:6">
      <c r="A17112" s="112"/>
      <c r="B17112" s="12"/>
      <c r="C17112" s="13"/>
      <c r="D17112" s="13"/>
      <c r="E17112" s="13"/>
      <c r="F17112" s="13"/>
    </row>
    <row r="17113" spans="1:6">
      <c r="A17113" s="112"/>
      <c r="B17113" s="12"/>
      <c r="C17113" s="13"/>
      <c r="D17113" s="13"/>
      <c r="E17113" s="13"/>
      <c r="F17113" s="13"/>
    </row>
    <row r="17114" spans="1:6">
      <c r="A17114" s="112"/>
      <c r="B17114" s="12"/>
      <c r="C17114" s="13"/>
      <c r="D17114" s="13"/>
      <c r="E17114" s="13"/>
      <c r="F17114" s="13"/>
    </row>
    <row r="17115" spans="1:6">
      <c r="A17115" s="112"/>
      <c r="B17115" s="12"/>
      <c r="C17115" s="13"/>
      <c r="D17115" s="13"/>
      <c r="E17115" s="13"/>
      <c r="F17115" s="13"/>
    </row>
    <row r="17116" spans="1:6">
      <c r="A17116" s="112"/>
      <c r="B17116" s="12"/>
      <c r="C17116" s="13"/>
      <c r="D17116" s="13"/>
      <c r="E17116" s="13"/>
      <c r="F17116" s="13"/>
    </row>
    <row r="17117" spans="1:6">
      <c r="A17117" s="112"/>
      <c r="B17117" s="12"/>
      <c r="C17117" s="13"/>
      <c r="D17117" s="13"/>
      <c r="E17117" s="13"/>
      <c r="F17117" s="13"/>
    </row>
    <row r="17118" spans="1:6">
      <c r="A17118" s="112"/>
      <c r="B17118" s="12"/>
      <c r="C17118" s="13"/>
      <c r="D17118" s="13"/>
      <c r="E17118" s="13"/>
      <c r="F17118" s="13"/>
    </row>
    <row r="17119" spans="1:6">
      <c r="A17119" s="112"/>
      <c r="B17119" s="12"/>
      <c r="C17119" s="13"/>
      <c r="D17119" s="13"/>
      <c r="E17119" s="13"/>
      <c r="F17119" s="13"/>
    </row>
    <row r="17120" spans="1:6">
      <c r="A17120" s="112"/>
      <c r="B17120" s="12"/>
      <c r="C17120" s="13"/>
      <c r="D17120" s="13"/>
      <c r="E17120" s="13"/>
      <c r="F17120" s="13"/>
    </row>
    <row r="17121" spans="1:6">
      <c r="A17121" s="112"/>
      <c r="B17121" s="12"/>
      <c r="C17121" s="13"/>
      <c r="D17121" s="13"/>
      <c r="E17121" s="13"/>
      <c r="F17121" s="13"/>
    </row>
    <row r="17122" spans="1:6">
      <c r="A17122" s="112"/>
      <c r="B17122" s="12"/>
      <c r="C17122" s="13"/>
      <c r="D17122" s="13"/>
      <c r="E17122" s="13"/>
      <c r="F17122" s="13"/>
    </row>
    <row r="17123" spans="1:6">
      <c r="A17123" s="112"/>
      <c r="B17123" s="12"/>
      <c r="C17123" s="13"/>
      <c r="D17123" s="13"/>
      <c r="E17123" s="13"/>
      <c r="F17123" s="13"/>
    </row>
    <row r="17124" spans="1:6">
      <c r="A17124" s="112"/>
      <c r="B17124" s="12"/>
      <c r="C17124" s="13"/>
      <c r="D17124" s="13"/>
      <c r="E17124" s="13"/>
      <c r="F17124" s="13"/>
    </row>
    <row r="17125" spans="1:6">
      <c r="A17125" s="112"/>
      <c r="B17125" s="12"/>
      <c r="C17125" s="13"/>
      <c r="D17125" s="13"/>
      <c r="E17125" s="13"/>
      <c r="F17125" s="13"/>
    </row>
    <row r="17126" spans="1:6">
      <c r="A17126" s="112"/>
      <c r="B17126" s="12"/>
      <c r="C17126" s="13"/>
      <c r="D17126" s="13"/>
      <c r="E17126" s="13"/>
      <c r="F17126" s="13"/>
    </row>
    <row r="17127" spans="1:6">
      <c r="A17127" s="112"/>
      <c r="B17127" s="12"/>
      <c r="C17127" s="13"/>
      <c r="D17127" s="13"/>
      <c r="E17127" s="13"/>
      <c r="F17127" s="13"/>
    </row>
    <row r="17128" spans="1:6">
      <c r="A17128" s="112"/>
      <c r="B17128" s="12"/>
      <c r="C17128" s="13"/>
      <c r="D17128" s="13"/>
      <c r="E17128" s="13"/>
      <c r="F17128" s="13"/>
    </row>
    <row r="17129" spans="1:6">
      <c r="A17129" s="112"/>
      <c r="B17129" s="12"/>
      <c r="C17129" s="13"/>
      <c r="D17129" s="13"/>
      <c r="E17129" s="13"/>
      <c r="F17129" s="13"/>
    </row>
    <row r="17130" spans="1:6">
      <c r="A17130" s="112"/>
      <c r="B17130" s="12"/>
      <c r="C17130" s="13"/>
      <c r="D17130" s="13"/>
      <c r="E17130" s="13"/>
      <c r="F17130" s="13"/>
    </row>
    <row r="17131" spans="1:6">
      <c r="A17131" s="112"/>
      <c r="B17131" s="12"/>
      <c r="C17131" s="13"/>
      <c r="D17131" s="13"/>
      <c r="E17131" s="13"/>
      <c r="F17131" s="13"/>
    </row>
    <row r="17132" spans="1:6">
      <c r="A17132" s="112"/>
      <c r="B17132" s="12"/>
      <c r="C17132" s="13"/>
      <c r="D17132" s="13"/>
      <c r="E17132" s="13"/>
      <c r="F17132" s="13"/>
    </row>
    <row r="17133" spans="1:6">
      <c r="A17133" s="112"/>
      <c r="B17133" s="12"/>
      <c r="C17133" s="13"/>
      <c r="D17133" s="13"/>
      <c r="E17133" s="13"/>
      <c r="F17133" s="13"/>
    </row>
    <row r="17134" spans="1:6">
      <c r="A17134" s="112"/>
      <c r="B17134" s="12"/>
      <c r="C17134" s="13"/>
      <c r="D17134" s="13"/>
      <c r="E17134" s="13"/>
      <c r="F17134" s="13"/>
    </row>
    <row r="17135" spans="1:6">
      <c r="A17135" s="112"/>
      <c r="B17135" s="12"/>
      <c r="C17135" s="13"/>
      <c r="D17135" s="13"/>
      <c r="E17135" s="13"/>
      <c r="F17135" s="13"/>
    </row>
    <row r="17136" spans="1:6">
      <c r="A17136" s="112"/>
      <c r="B17136" s="12"/>
      <c r="C17136" s="13"/>
      <c r="D17136" s="13"/>
      <c r="E17136" s="13"/>
      <c r="F17136" s="13"/>
    </row>
    <row r="17137" spans="1:6">
      <c r="A17137" s="112"/>
      <c r="B17137" s="12"/>
      <c r="C17137" s="13"/>
      <c r="D17137" s="13"/>
      <c r="E17137" s="13"/>
      <c r="F17137" s="13"/>
    </row>
    <row r="17138" spans="1:6">
      <c r="A17138" s="112"/>
      <c r="B17138" s="12"/>
      <c r="C17138" s="13"/>
      <c r="D17138" s="13"/>
      <c r="E17138" s="13"/>
      <c r="F17138" s="13"/>
    </row>
    <row r="17139" spans="1:6">
      <c r="A17139" s="112"/>
      <c r="B17139" s="12"/>
      <c r="C17139" s="13"/>
      <c r="D17139" s="13"/>
      <c r="E17139" s="13"/>
      <c r="F17139" s="13"/>
    </row>
    <row r="17140" spans="1:6">
      <c r="A17140" s="112"/>
      <c r="B17140" s="12"/>
      <c r="C17140" s="13"/>
      <c r="D17140" s="13"/>
      <c r="E17140" s="13"/>
      <c r="F17140" s="13"/>
    </row>
    <row r="17141" spans="1:6">
      <c r="A17141" s="112"/>
      <c r="B17141" s="12"/>
      <c r="C17141" s="13"/>
      <c r="D17141" s="13"/>
      <c r="E17141" s="13"/>
      <c r="F17141" s="13"/>
    </row>
    <row r="17142" spans="1:6">
      <c r="A17142" s="112"/>
      <c r="B17142" s="12"/>
      <c r="C17142" s="13"/>
      <c r="D17142" s="13"/>
      <c r="E17142" s="13"/>
      <c r="F17142" s="13"/>
    </row>
    <row r="17143" spans="1:6">
      <c r="A17143" s="112"/>
      <c r="B17143" s="12"/>
      <c r="C17143" s="13"/>
      <c r="D17143" s="13"/>
      <c r="E17143" s="13"/>
      <c r="F17143" s="13"/>
    </row>
    <row r="17144" spans="1:6">
      <c r="A17144" s="112"/>
      <c r="B17144" s="12"/>
      <c r="C17144" s="13"/>
      <c r="D17144" s="13"/>
      <c r="E17144" s="13"/>
      <c r="F17144" s="13"/>
    </row>
    <row r="17145" spans="1:6">
      <c r="A17145" s="112"/>
      <c r="B17145" s="12"/>
      <c r="C17145" s="13"/>
      <c r="D17145" s="13"/>
      <c r="E17145" s="13"/>
      <c r="F17145" s="13"/>
    </row>
    <row r="17146" spans="1:6">
      <c r="A17146" s="112"/>
      <c r="B17146" s="12"/>
      <c r="C17146" s="13"/>
      <c r="D17146" s="13"/>
      <c r="E17146" s="13"/>
      <c r="F17146" s="13"/>
    </row>
    <row r="17147" spans="1:6">
      <c r="A17147" s="112"/>
      <c r="B17147" s="12"/>
      <c r="C17147" s="13"/>
      <c r="D17147" s="13"/>
      <c r="E17147" s="13"/>
      <c r="F17147" s="13"/>
    </row>
    <row r="17148" spans="1:6">
      <c r="A17148" s="112"/>
      <c r="B17148" s="12"/>
      <c r="C17148" s="13"/>
      <c r="D17148" s="13"/>
      <c r="E17148" s="13"/>
      <c r="F17148" s="13"/>
    </row>
    <row r="17149" spans="1:6">
      <c r="A17149" s="112"/>
      <c r="B17149" s="12"/>
      <c r="C17149" s="13"/>
      <c r="D17149" s="13"/>
      <c r="E17149" s="13"/>
      <c r="F17149" s="13"/>
    </row>
    <row r="17150" spans="1:6">
      <c r="A17150" s="112"/>
      <c r="B17150" s="12"/>
      <c r="C17150" s="13"/>
      <c r="D17150" s="13"/>
      <c r="E17150" s="13"/>
      <c r="F17150" s="13"/>
    </row>
    <row r="17151" spans="1:6">
      <c r="A17151" s="112"/>
      <c r="B17151" s="12"/>
      <c r="C17151" s="13"/>
      <c r="D17151" s="13"/>
      <c r="E17151" s="13"/>
      <c r="F17151" s="13"/>
    </row>
    <row r="17152" spans="1:6">
      <c r="A17152" s="112"/>
      <c r="B17152" s="12"/>
      <c r="C17152" s="13"/>
      <c r="D17152" s="13"/>
      <c r="E17152" s="13"/>
      <c r="F17152" s="13"/>
    </row>
    <row r="17153" spans="1:6">
      <c r="A17153" s="112"/>
      <c r="B17153" s="12"/>
      <c r="C17153" s="13"/>
      <c r="D17153" s="13"/>
      <c r="E17153" s="13"/>
      <c r="F17153" s="13"/>
    </row>
    <row r="17154" spans="1:6">
      <c r="A17154" s="112"/>
      <c r="B17154" s="12"/>
      <c r="C17154" s="13"/>
      <c r="D17154" s="13"/>
      <c r="E17154" s="13"/>
      <c r="F17154" s="13"/>
    </row>
    <row r="17155" spans="1:6">
      <c r="A17155" s="112"/>
      <c r="B17155" s="12"/>
      <c r="C17155" s="13"/>
      <c r="D17155" s="13"/>
      <c r="E17155" s="13"/>
      <c r="F17155" s="13"/>
    </row>
    <row r="17156" spans="1:6">
      <c r="A17156" s="112"/>
      <c r="B17156" s="12"/>
      <c r="C17156" s="13"/>
      <c r="D17156" s="13"/>
      <c r="E17156" s="13"/>
      <c r="F17156" s="13"/>
    </row>
    <row r="17157" spans="1:6">
      <c r="A17157" s="112"/>
      <c r="B17157" s="12"/>
      <c r="C17157" s="13"/>
      <c r="D17157" s="13"/>
      <c r="E17157" s="13"/>
      <c r="F17157" s="13"/>
    </row>
    <row r="17158" spans="1:6">
      <c r="A17158" s="112"/>
      <c r="B17158" s="12"/>
      <c r="C17158" s="13"/>
      <c r="D17158" s="13"/>
      <c r="E17158" s="13"/>
      <c r="F17158" s="13"/>
    </row>
    <row r="17159" spans="1:6">
      <c r="A17159" s="112"/>
      <c r="B17159" s="12"/>
      <c r="C17159" s="13"/>
      <c r="D17159" s="13"/>
      <c r="E17159" s="13"/>
      <c r="F17159" s="13"/>
    </row>
    <row r="17160" spans="1:6">
      <c r="A17160" s="112"/>
      <c r="B17160" s="12"/>
      <c r="C17160" s="13"/>
      <c r="D17160" s="13"/>
      <c r="E17160" s="13"/>
      <c r="F17160" s="13"/>
    </row>
    <row r="17161" spans="1:6">
      <c r="A17161" s="112"/>
      <c r="B17161" s="12"/>
      <c r="C17161" s="13"/>
      <c r="D17161" s="13"/>
      <c r="E17161" s="13"/>
      <c r="F17161" s="13"/>
    </row>
    <row r="17162" spans="1:6">
      <c r="A17162" s="112"/>
      <c r="B17162" s="12"/>
      <c r="C17162" s="13"/>
      <c r="D17162" s="13"/>
      <c r="E17162" s="13"/>
      <c r="F17162" s="13"/>
    </row>
    <row r="17163" spans="1:6">
      <c r="A17163" s="112"/>
      <c r="B17163" s="12"/>
      <c r="C17163" s="13"/>
      <c r="D17163" s="13"/>
      <c r="E17163" s="13"/>
      <c r="F17163" s="13"/>
    </row>
    <row r="17164" spans="1:6">
      <c r="A17164" s="112"/>
      <c r="B17164" s="12"/>
      <c r="C17164" s="13"/>
      <c r="D17164" s="13"/>
      <c r="E17164" s="13"/>
      <c r="F17164" s="13"/>
    </row>
    <row r="17165" spans="1:6">
      <c r="A17165" s="112"/>
      <c r="B17165" s="12"/>
      <c r="C17165" s="13"/>
      <c r="D17165" s="13"/>
      <c r="E17165" s="13"/>
      <c r="F17165" s="13"/>
    </row>
    <row r="17166" spans="1:6">
      <c r="A17166" s="112"/>
      <c r="B17166" s="12"/>
      <c r="C17166" s="13"/>
      <c r="D17166" s="13"/>
      <c r="E17166" s="13"/>
      <c r="F17166" s="13"/>
    </row>
    <row r="17167" spans="1:6">
      <c r="A17167" s="112"/>
      <c r="B17167" s="12"/>
      <c r="C17167" s="13"/>
      <c r="D17167" s="13"/>
      <c r="E17167" s="13"/>
      <c r="F17167" s="13"/>
    </row>
    <row r="17168" spans="1:6">
      <c r="A17168" s="112"/>
      <c r="B17168" s="12"/>
      <c r="C17168" s="13"/>
      <c r="D17168" s="13"/>
      <c r="E17168" s="13"/>
      <c r="F17168" s="13"/>
    </row>
    <row r="17169" spans="1:6">
      <c r="A17169" s="112"/>
      <c r="B17169" s="12"/>
      <c r="C17169" s="13"/>
      <c r="D17169" s="13"/>
      <c r="E17169" s="13"/>
      <c r="F17169" s="13"/>
    </row>
    <row r="17170" spans="1:6">
      <c r="A17170" s="112"/>
      <c r="B17170" s="12"/>
      <c r="C17170" s="13"/>
      <c r="D17170" s="13"/>
      <c r="E17170" s="13"/>
      <c r="F17170" s="13"/>
    </row>
    <row r="17171" spans="1:6">
      <c r="A17171" s="112"/>
      <c r="B17171" s="12"/>
      <c r="C17171" s="13"/>
      <c r="D17171" s="13"/>
      <c r="E17171" s="13"/>
      <c r="F17171" s="13"/>
    </row>
    <row r="17172" spans="1:6">
      <c r="A17172" s="112"/>
      <c r="B17172" s="12"/>
      <c r="C17172" s="13"/>
      <c r="D17172" s="13"/>
      <c r="E17172" s="13"/>
      <c r="F17172" s="13"/>
    </row>
    <row r="17173" spans="1:6">
      <c r="A17173" s="112"/>
      <c r="B17173" s="12"/>
      <c r="C17173" s="13"/>
      <c r="D17173" s="13"/>
      <c r="E17173" s="13"/>
      <c r="F17173" s="13"/>
    </row>
    <row r="17174" spans="1:6">
      <c r="A17174" s="112"/>
      <c r="B17174" s="12"/>
      <c r="C17174" s="13"/>
      <c r="D17174" s="13"/>
      <c r="E17174" s="13"/>
      <c r="F17174" s="13"/>
    </row>
    <row r="17175" spans="1:6">
      <c r="A17175" s="112"/>
      <c r="B17175" s="12"/>
      <c r="C17175" s="13"/>
      <c r="D17175" s="13"/>
      <c r="E17175" s="13"/>
      <c r="F17175" s="13"/>
    </row>
    <row r="17176" spans="1:6">
      <c r="A17176" s="112"/>
      <c r="B17176" s="12"/>
      <c r="C17176" s="13"/>
      <c r="D17176" s="13"/>
      <c r="E17176" s="13"/>
      <c r="F17176" s="13"/>
    </row>
    <row r="17177" spans="1:6">
      <c r="A17177" s="112"/>
      <c r="B17177" s="12"/>
      <c r="C17177" s="13"/>
      <c r="D17177" s="13"/>
      <c r="E17177" s="13"/>
      <c r="F17177" s="13"/>
    </row>
    <row r="17178" spans="1:6">
      <c r="A17178" s="112"/>
      <c r="B17178" s="12"/>
      <c r="C17178" s="13"/>
      <c r="D17178" s="13"/>
      <c r="E17178" s="13"/>
      <c r="F17178" s="13"/>
    </row>
    <row r="17179" spans="1:6">
      <c r="A17179" s="112"/>
      <c r="B17179" s="12"/>
      <c r="C17179" s="13"/>
      <c r="D17179" s="13"/>
      <c r="E17179" s="13"/>
      <c r="F17179" s="13"/>
    </row>
    <row r="17180" spans="1:6">
      <c r="A17180" s="112"/>
      <c r="B17180" s="12"/>
      <c r="C17180" s="13"/>
      <c r="D17180" s="13"/>
      <c r="E17180" s="13"/>
      <c r="F17180" s="13"/>
    </row>
    <row r="17181" spans="1:6">
      <c r="A17181" s="112"/>
      <c r="B17181" s="12"/>
      <c r="C17181" s="13"/>
      <c r="D17181" s="13"/>
      <c r="E17181" s="13"/>
      <c r="F17181" s="13"/>
    </row>
    <row r="17182" spans="1:6">
      <c r="A17182" s="112"/>
      <c r="B17182" s="12"/>
      <c r="C17182" s="13"/>
      <c r="D17182" s="13"/>
      <c r="E17182" s="13"/>
      <c r="F17182" s="13"/>
    </row>
    <row r="17183" spans="1:6">
      <c r="A17183" s="112"/>
      <c r="B17183" s="12"/>
      <c r="C17183" s="13"/>
      <c r="D17183" s="13"/>
      <c r="E17183" s="13"/>
      <c r="F17183" s="13"/>
    </row>
    <row r="17184" spans="1:6">
      <c r="A17184" s="112"/>
      <c r="B17184" s="12"/>
      <c r="C17184" s="13"/>
      <c r="D17184" s="13"/>
      <c r="E17184" s="13"/>
      <c r="F17184" s="13"/>
    </row>
    <row r="17185" spans="1:6">
      <c r="A17185" s="112"/>
      <c r="B17185" s="12"/>
      <c r="C17185" s="13"/>
      <c r="D17185" s="13"/>
      <c r="E17185" s="13"/>
      <c r="F17185" s="13"/>
    </row>
    <row r="17186" spans="1:6">
      <c r="A17186" s="112"/>
      <c r="B17186" s="12"/>
      <c r="C17186" s="13"/>
      <c r="D17186" s="13"/>
      <c r="E17186" s="13"/>
      <c r="F17186" s="13"/>
    </row>
    <row r="17187" spans="1:6">
      <c r="A17187" s="112"/>
      <c r="B17187" s="12"/>
      <c r="C17187" s="13"/>
      <c r="D17187" s="13"/>
      <c r="E17187" s="13"/>
      <c r="F17187" s="13"/>
    </row>
    <row r="17188" spans="1:6">
      <c r="A17188" s="112"/>
      <c r="B17188" s="12"/>
      <c r="C17188" s="13"/>
      <c r="D17188" s="13"/>
      <c r="E17188" s="13"/>
      <c r="F17188" s="13"/>
    </row>
    <row r="17189" spans="1:6">
      <c r="A17189" s="112"/>
      <c r="B17189" s="12"/>
      <c r="C17189" s="13"/>
      <c r="D17189" s="13"/>
      <c r="E17189" s="13"/>
      <c r="F17189" s="13"/>
    </row>
    <row r="17190" spans="1:6">
      <c r="A17190" s="112"/>
      <c r="B17190" s="12"/>
      <c r="C17190" s="13"/>
      <c r="D17190" s="13"/>
      <c r="E17190" s="13"/>
      <c r="F17190" s="13"/>
    </row>
    <row r="17191" spans="1:6">
      <c r="A17191" s="112"/>
      <c r="B17191" s="12"/>
      <c r="C17191" s="13"/>
      <c r="D17191" s="13"/>
      <c r="E17191" s="13"/>
      <c r="F17191" s="13"/>
    </row>
    <row r="17192" spans="1:6">
      <c r="A17192" s="112"/>
      <c r="B17192" s="12"/>
      <c r="C17192" s="13"/>
      <c r="D17192" s="13"/>
      <c r="E17192" s="13"/>
      <c r="F17192" s="13"/>
    </row>
    <row r="17193" spans="1:6">
      <c r="A17193" s="112"/>
      <c r="B17193" s="12"/>
      <c r="C17193" s="13"/>
      <c r="D17193" s="13"/>
      <c r="E17193" s="13"/>
      <c r="F17193" s="13"/>
    </row>
    <row r="17194" spans="1:6">
      <c r="A17194" s="112"/>
      <c r="B17194" s="12"/>
      <c r="C17194" s="13"/>
      <c r="D17194" s="13"/>
      <c r="E17194" s="13"/>
      <c r="F17194" s="13"/>
    </row>
    <row r="17195" spans="1:6">
      <c r="A17195" s="112"/>
      <c r="B17195" s="12"/>
      <c r="C17195" s="13"/>
      <c r="D17195" s="13"/>
      <c r="E17195" s="13"/>
      <c r="F17195" s="13"/>
    </row>
    <row r="17196" spans="1:6">
      <c r="A17196" s="112"/>
      <c r="B17196" s="12"/>
      <c r="C17196" s="13"/>
      <c r="D17196" s="13"/>
      <c r="E17196" s="13"/>
      <c r="F17196" s="13"/>
    </row>
    <row r="17197" spans="1:6">
      <c r="A17197" s="112"/>
      <c r="B17197" s="12"/>
      <c r="C17197" s="13"/>
      <c r="D17197" s="13"/>
      <c r="E17197" s="13"/>
      <c r="F17197" s="13"/>
    </row>
    <row r="17198" spans="1:6">
      <c r="A17198" s="112"/>
      <c r="B17198" s="12"/>
      <c r="C17198" s="13"/>
      <c r="D17198" s="13"/>
      <c r="E17198" s="13"/>
      <c r="F17198" s="13"/>
    </row>
    <row r="17199" spans="1:6">
      <c r="A17199" s="112"/>
      <c r="B17199" s="12"/>
      <c r="C17199" s="13"/>
      <c r="D17199" s="13"/>
      <c r="E17199" s="13"/>
      <c r="F17199" s="13"/>
    </row>
    <row r="17200" spans="1:6">
      <c r="A17200" s="112"/>
      <c r="B17200" s="12"/>
      <c r="C17200" s="13"/>
      <c r="D17200" s="13"/>
      <c r="E17200" s="13"/>
      <c r="F17200" s="13"/>
    </row>
    <row r="17201" spans="1:6">
      <c r="A17201" s="112"/>
      <c r="B17201" s="12"/>
      <c r="C17201" s="13"/>
      <c r="D17201" s="13"/>
      <c r="E17201" s="13"/>
      <c r="F17201" s="13"/>
    </row>
    <row r="17202" spans="1:6">
      <c r="A17202" s="112"/>
      <c r="B17202" s="12"/>
      <c r="C17202" s="13"/>
      <c r="D17202" s="13"/>
      <c r="E17202" s="13"/>
      <c r="F17202" s="13"/>
    </row>
    <row r="17203" spans="1:6">
      <c r="A17203" s="112"/>
      <c r="B17203" s="12"/>
      <c r="C17203" s="13"/>
      <c r="D17203" s="13"/>
      <c r="E17203" s="13"/>
      <c r="F17203" s="13"/>
    </row>
    <row r="17204" spans="1:6">
      <c r="A17204" s="112"/>
      <c r="B17204" s="12"/>
      <c r="C17204" s="13"/>
      <c r="D17204" s="13"/>
      <c r="E17204" s="13"/>
      <c r="F17204" s="13"/>
    </row>
    <row r="17205" spans="1:6">
      <c r="A17205" s="112"/>
      <c r="B17205" s="12"/>
      <c r="C17205" s="13"/>
      <c r="D17205" s="13"/>
      <c r="E17205" s="13"/>
      <c r="F17205" s="13"/>
    </row>
    <row r="17206" spans="1:6">
      <c r="A17206" s="112"/>
      <c r="B17206" s="12"/>
      <c r="C17206" s="13"/>
      <c r="D17206" s="13"/>
      <c r="E17206" s="13"/>
      <c r="F17206" s="13"/>
    </row>
    <row r="17207" spans="1:6">
      <c r="A17207" s="112"/>
      <c r="B17207" s="12"/>
      <c r="C17207" s="13"/>
      <c r="D17207" s="13"/>
      <c r="E17207" s="13"/>
      <c r="F17207" s="13"/>
    </row>
    <row r="17208" spans="1:6">
      <c r="A17208" s="112"/>
      <c r="B17208" s="12"/>
      <c r="C17208" s="13"/>
      <c r="D17208" s="13"/>
      <c r="E17208" s="13"/>
      <c r="F17208" s="13"/>
    </row>
    <row r="17209" spans="1:6">
      <c r="A17209" s="112"/>
      <c r="B17209" s="12"/>
      <c r="C17209" s="13"/>
      <c r="D17209" s="13"/>
      <c r="E17209" s="13"/>
      <c r="F17209" s="13"/>
    </row>
    <row r="17210" spans="1:6">
      <c r="A17210" s="112"/>
      <c r="B17210" s="12"/>
      <c r="C17210" s="13"/>
      <c r="D17210" s="13"/>
      <c r="E17210" s="13"/>
      <c r="F17210" s="13"/>
    </row>
    <row r="17211" spans="1:6">
      <c r="A17211" s="112"/>
      <c r="B17211" s="12"/>
      <c r="C17211" s="13"/>
      <c r="D17211" s="13"/>
      <c r="E17211" s="13"/>
      <c r="F17211" s="13"/>
    </row>
    <row r="17212" spans="1:6">
      <c r="A17212" s="112"/>
      <c r="B17212" s="12"/>
      <c r="C17212" s="13"/>
      <c r="D17212" s="13"/>
      <c r="E17212" s="13"/>
      <c r="F17212" s="13"/>
    </row>
    <row r="17213" spans="1:6">
      <c r="A17213" s="112"/>
      <c r="B17213" s="12"/>
      <c r="C17213" s="13"/>
      <c r="D17213" s="13"/>
      <c r="E17213" s="13"/>
      <c r="F17213" s="13"/>
    </row>
    <row r="17214" spans="1:6">
      <c r="A17214" s="112"/>
      <c r="B17214" s="12"/>
      <c r="C17214" s="13"/>
      <c r="D17214" s="13"/>
      <c r="E17214" s="13"/>
      <c r="F17214" s="13"/>
    </row>
    <row r="17215" spans="1:6">
      <c r="A17215" s="112"/>
      <c r="B17215" s="12"/>
      <c r="C17215" s="13"/>
      <c r="D17215" s="13"/>
      <c r="E17215" s="13"/>
      <c r="F17215" s="13"/>
    </row>
    <row r="17216" spans="1:6">
      <c r="A17216" s="112"/>
      <c r="B17216" s="12"/>
      <c r="C17216" s="13"/>
      <c r="D17216" s="13"/>
      <c r="E17216" s="13"/>
      <c r="F17216" s="13"/>
    </row>
    <row r="17217" spans="1:6">
      <c r="A17217" s="112"/>
      <c r="B17217" s="12"/>
      <c r="C17217" s="13"/>
      <c r="D17217" s="13"/>
      <c r="E17217" s="13"/>
      <c r="F17217" s="13"/>
    </row>
    <row r="17218" spans="1:6">
      <c r="A17218" s="112"/>
      <c r="B17218" s="12"/>
      <c r="C17218" s="13"/>
      <c r="D17218" s="13"/>
      <c r="E17218" s="13"/>
      <c r="F17218" s="13"/>
    </row>
    <row r="17219" spans="1:6">
      <c r="A17219" s="112"/>
      <c r="B17219" s="12"/>
      <c r="C17219" s="13"/>
      <c r="D17219" s="13"/>
      <c r="E17219" s="13"/>
      <c r="F17219" s="13"/>
    </row>
    <row r="17220" spans="1:6">
      <c r="A17220" s="112"/>
      <c r="B17220" s="12"/>
      <c r="C17220" s="13"/>
      <c r="D17220" s="13"/>
      <c r="E17220" s="13"/>
      <c r="F17220" s="13"/>
    </row>
    <row r="17221" spans="1:6">
      <c r="A17221" s="112"/>
      <c r="B17221" s="12"/>
      <c r="C17221" s="13"/>
      <c r="D17221" s="13"/>
      <c r="E17221" s="13"/>
      <c r="F17221" s="13"/>
    </row>
    <row r="17222" spans="1:6">
      <c r="A17222" s="112"/>
      <c r="B17222" s="12"/>
      <c r="C17222" s="13"/>
      <c r="D17222" s="13"/>
      <c r="E17222" s="13"/>
      <c r="F17222" s="13"/>
    </row>
    <row r="17223" spans="1:6">
      <c r="A17223" s="112"/>
      <c r="B17223" s="12"/>
      <c r="C17223" s="13"/>
      <c r="D17223" s="13"/>
      <c r="E17223" s="13"/>
      <c r="F17223" s="13"/>
    </row>
    <row r="17224" spans="1:6">
      <c r="A17224" s="112"/>
      <c r="B17224" s="12"/>
      <c r="C17224" s="13"/>
      <c r="D17224" s="13"/>
      <c r="E17224" s="13"/>
      <c r="F17224" s="13"/>
    </row>
    <row r="17225" spans="1:6">
      <c r="A17225" s="112"/>
      <c r="B17225" s="12"/>
      <c r="C17225" s="13"/>
      <c r="D17225" s="13"/>
      <c r="E17225" s="13"/>
      <c r="F17225" s="13"/>
    </row>
    <row r="17226" spans="1:6">
      <c r="A17226" s="112"/>
      <c r="B17226" s="12"/>
      <c r="C17226" s="13"/>
      <c r="D17226" s="13"/>
      <c r="E17226" s="13"/>
      <c r="F17226" s="13"/>
    </row>
    <row r="17227" spans="1:6">
      <c r="A17227" s="112"/>
      <c r="B17227" s="12"/>
      <c r="C17227" s="13"/>
      <c r="D17227" s="13"/>
      <c r="E17227" s="13"/>
      <c r="F17227" s="13"/>
    </row>
    <row r="17228" spans="1:6">
      <c r="A17228" s="112"/>
      <c r="B17228" s="12"/>
      <c r="C17228" s="13"/>
      <c r="D17228" s="13"/>
      <c r="E17228" s="13"/>
      <c r="F17228" s="13"/>
    </row>
    <row r="17229" spans="1:6">
      <c r="A17229" s="112"/>
      <c r="B17229" s="12"/>
      <c r="C17229" s="13"/>
      <c r="D17229" s="13"/>
      <c r="E17229" s="13"/>
      <c r="F17229" s="13"/>
    </row>
    <row r="17230" spans="1:6">
      <c r="A17230" s="112"/>
      <c r="B17230" s="12"/>
      <c r="C17230" s="13"/>
      <c r="D17230" s="13"/>
      <c r="E17230" s="13"/>
      <c r="F17230" s="13"/>
    </row>
    <row r="17231" spans="1:6">
      <c r="A17231" s="112"/>
      <c r="B17231" s="12"/>
      <c r="C17231" s="13"/>
      <c r="D17231" s="13"/>
      <c r="E17231" s="13"/>
      <c r="F17231" s="13"/>
    </row>
    <row r="17232" spans="1:6">
      <c r="A17232" s="112"/>
      <c r="B17232" s="12"/>
      <c r="C17232" s="13"/>
      <c r="D17232" s="13"/>
      <c r="E17232" s="13"/>
      <c r="F17232" s="13"/>
    </row>
    <row r="17233" spans="1:6">
      <c r="A17233" s="112"/>
      <c r="B17233" s="12"/>
      <c r="C17233" s="13"/>
      <c r="D17233" s="13"/>
      <c r="E17233" s="13"/>
      <c r="F17233" s="13"/>
    </row>
    <row r="17234" spans="1:6">
      <c r="A17234" s="112"/>
      <c r="B17234" s="12"/>
      <c r="C17234" s="13"/>
      <c r="D17234" s="13"/>
      <c r="E17234" s="13"/>
      <c r="F17234" s="13"/>
    </row>
    <row r="17235" spans="1:6">
      <c r="A17235" s="112"/>
      <c r="B17235" s="12"/>
      <c r="C17235" s="13"/>
      <c r="D17235" s="13"/>
      <c r="E17235" s="13"/>
      <c r="F17235" s="13"/>
    </row>
    <row r="17236" spans="1:6">
      <c r="A17236" s="112"/>
      <c r="B17236" s="12"/>
      <c r="C17236" s="13"/>
      <c r="D17236" s="13"/>
      <c r="E17236" s="13"/>
      <c r="F17236" s="13"/>
    </row>
    <row r="17237" spans="1:6">
      <c r="A17237" s="112"/>
      <c r="B17237" s="12"/>
      <c r="C17237" s="13"/>
      <c r="D17237" s="13"/>
      <c r="E17237" s="13"/>
      <c r="F17237" s="13"/>
    </row>
    <row r="17238" spans="1:6">
      <c r="A17238" s="112"/>
      <c r="B17238" s="12"/>
      <c r="C17238" s="13"/>
      <c r="D17238" s="13"/>
      <c r="E17238" s="13"/>
      <c r="F17238" s="13"/>
    </row>
    <row r="17239" spans="1:6">
      <c r="A17239" s="112"/>
      <c r="B17239" s="12"/>
      <c r="C17239" s="13"/>
      <c r="D17239" s="13"/>
      <c r="E17239" s="13"/>
      <c r="F17239" s="13"/>
    </row>
    <row r="17240" spans="1:6">
      <c r="A17240" s="112"/>
      <c r="B17240" s="12"/>
      <c r="C17240" s="13"/>
      <c r="D17240" s="13"/>
      <c r="E17240" s="13"/>
      <c r="F17240" s="13"/>
    </row>
    <row r="17241" spans="1:6">
      <c r="A17241" s="112"/>
      <c r="B17241" s="12"/>
      <c r="C17241" s="13"/>
      <c r="D17241" s="13"/>
      <c r="E17241" s="13"/>
      <c r="F17241" s="13"/>
    </row>
    <row r="17242" spans="1:6">
      <c r="A17242" s="112"/>
      <c r="B17242" s="12"/>
      <c r="C17242" s="13"/>
      <c r="D17242" s="13"/>
      <c r="E17242" s="13"/>
      <c r="F17242" s="13"/>
    </row>
    <row r="17243" spans="1:6">
      <c r="A17243" s="112"/>
      <c r="B17243" s="12"/>
      <c r="C17243" s="13"/>
      <c r="D17243" s="13"/>
      <c r="E17243" s="13"/>
      <c r="F17243" s="13"/>
    </row>
    <row r="17244" spans="1:6">
      <c r="A17244" s="112"/>
      <c r="B17244" s="12"/>
      <c r="C17244" s="13"/>
      <c r="D17244" s="13"/>
      <c r="E17244" s="13"/>
      <c r="F17244" s="13"/>
    </row>
    <row r="17245" spans="1:6">
      <c r="A17245" s="112"/>
      <c r="B17245" s="12"/>
      <c r="C17245" s="13"/>
      <c r="D17245" s="13"/>
      <c r="E17245" s="13"/>
      <c r="F17245" s="13"/>
    </row>
    <row r="17246" spans="1:6">
      <c r="A17246" s="112"/>
      <c r="B17246" s="12"/>
      <c r="C17246" s="13"/>
      <c r="D17246" s="13"/>
      <c r="E17246" s="13"/>
      <c r="F17246" s="13"/>
    </row>
    <row r="17247" spans="1:6">
      <c r="A17247" s="112"/>
      <c r="B17247" s="12"/>
      <c r="C17247" s="13"/>
      <c r="D17247" s="13"/>
      <c r="E17247" s="13"/>
      <c r="F17247" s="13"/>
    </row>
    <row r="17248" spans="1:6">
      <c r="A17248" s="112"/>
      <c r="B17248" s="12"/>
      <c r="C17248" s="13"/>
      <c r="D17248" s="13"/>
      <c r="E17248" s="13"/>
      <c r="F17248" s="13"/>
    </row>
    <row r="17249" spans="1:6">
      <c r="A17249" s="112"/>
      <c r="B17249" s="12"/>
      <c r="C17249" s="13"/>
      <c r="D17249" s="13"/>
      <c r="E17249" s="13"/>
      <c r="F17249" s="13"/>
    </row>
    <row r="17250" spans="1:6">
      <c r="A17250" s="112"/>
      <c r="B17250" s="12"/>
      <c r="C17250" s="13"/>
      <c r="D17250" s="13"/>
      <c r="E17250" s="13"/>
      <c r="F17250" s="13"/>
    </row>
    <row r="17251" spans="1:6">
      <c r="A17251" s="112"/>
      <c r="B17251" s="12"/>
      <c r="C17251" s="13"/>
      <c r="D17251" s="13"/>
      <c r="E17251" s="13"/>
      <c r="F17251" s="13"/>
    </row>
    <row r="17252" spans="1:6">
      <c r="A17252" s="112"/>
      <c r="B17252" s="12"/>
      <c r="C17252" s="13"/>
      <c r="D17252" s="13"/>
      <c r="E17252" s="13"/>
      <c r="F17252" s="13"/>
    </row>
    <row r="17253" spans="1:6">
      <c r="A17253" s="112"/>
      <c r="B17253" s="12"/>
      <c r="C17253" s="13"/>
      <c r="D17253" s="13"/>
      <c r="E17253" s="13"/>
      <c r="F17253" s="13"/>
    </row>
    <row r="17254" spans="1:6">
      <c r="A17254" s="112"/>
      <c r="B17254" s="12"/>
      <c r="C17254" s="13"/>
      <c r="D17254" s="13"/>
      <c r="E17254" s="13"/>
      <c r="F17254" s="13"/>
    </row>
    <row r="17255" spans="1:6">
      <c r="A17255" s="112"/>
      <c r="B17255" s="12"/>
      <c r="C17255" s="13"/>
      <c r="D17255" s="13"/>
      <c r="E17255" s="13"/>
      <c r="F17255" s="13"/>
    </row>
    <row r="17256" spans="1:6">
      <c r="A17256" s="112"/>
      <c r="B17256" s="12"/>
      <c r="C17256" s="13"/>
      <c r="D17256" s="13"/>
      <c r="E17256" s="13"/>
      <c r="F17256" s="13"/>
    </row>
    <row r="17257" spans="1:6">
      <c r="A17257" s="112"/>
      <c r="B17257" s="12"/>
      <c r="C17257" s="13"/>
      <c r="D17257" s="13"/>
      <c r="E17257" s="13"/>
      <c r="F17257" s="13"/>
    </row>
    <row r="17258" spans="1:6">
      <c r="A17258" s="112"/>
      <c r="B17258" s="12"/>
      <c r="C17258" s="13"/>
      <c r="D17258" s="13"/>
      <c r="E17258" s="13"/>
      <c r="F17258" s="13"/>
    </row>
    <row r="17259" spans="1:6">
      <c r="A17259" s="112"/>
      <c r="B17259" s="12"/>
      <c r="C17259" s="13"/>
      <c r="D17259" s="13"/>
      <c r="E17259" s="13"/>
      <c r="F17259" s="13"/>
    </row>
    <row r="17260" spans="1:6">
      <c r="A17260" s="112"/>
      <c r="B17260" s="12"/>
      <c r="C17260" s="13"/>
      <c r="D17260" s="13"/>
      <c r="E17260" s="13"/>
      <c r="F17260" s="13"/>
    </row>
    <row r="17261" spans="1:6">
      <c r="A17261" s="112"/>
      <c r="B17261" s="12"/>
      <c r="C17261" s="13"/>
      <c r="D17261" s="13"/>
      <c r="E17261" s="13"/>
      <c r="F17261" s="13"/>
    </row>
    <row r="17262" spans="1:6">
      <c r="A17262" s="112"/>
      <c r="B17262" s="12"/>
      <c r="C17262" s="13"/>
      <c r="D17262" s="13"/>
      <c r="E17262" s="13"/>
      <c r="F17262" s="13"/>
    </row>
    <row r="17263" spans="1:6">
      <c r="A17263" s="112"/>
      <c r="B17263" s="12"/>
      <c r="C17263" s="13"/>
      <c r="D17263" s="13"/>
      <c r="E17263" s="13"/>
      <c r="F17263" s="13"/>
    </row>
    <row r="17264" spans="1:6">
      <c r="A17264" s="112"/>
      <c r="B17264" s="12"/>
      <c r="C17264" s="13"/>
      <c r="D17264" s="13"/>
      <c r="E17264" s="13"/>
      <c r="F17264" s="13"/>
    </row>
    <row r="17265" spans="1:6">
      <c r="A17265" s="112"/>
      <c r="B17265" s="12"/>
      <c r="C17265" s="13"/>
      <c r="D17265" s="13"/>
      <c r="E17265" s="13"/>
      <c r="F17265" s="13"/>
    </row>
    <row r="17266" spans="1:6">
      <c r="A17266" s="112"/>
      <c r="B17266" s="12"/>
      <c r="C17266" s="13"/>
      <c r="D17266" s="13"/>
      <c r="E17266" s="13"/>
      <c r="F17266" s="13"/>
    </row>
    <row r="17267" spans="1:6">
      <c r="A17267" s="112"/>
      <c r="B17267" s="12"/>
      <c r="C17267" s="13"/>
      <c r="D17267" s="13"/>
      <c r="E17267" s="13"/>
      <c r="F17267" s="13"/>
    </row>
    <row r="17268" spans="1:6">
      <c r="A17268" s="112"/>
      <c r="B17268" s="12"/>
      <c r="C17268" s="13"/>
      <c r="D17268" s="13"/>
      <c r="E17268" s="13"/>
      <c r="F17268" s="13"/>
    </row>
    <row r="17269" spans="1:6">
      <c r="A17269" s="112"/>
      <c r="B17269" s="12"/>
      <c r="C17269" s="13"/>
      <c r="D17269" s="13"/>
      <c r="E17269" s="13"/>
      <c r="F17269" s="13"/>
    </row>
    <row r="17270" spans="1:6">
      <c r="A17270" s="112"/>
      <c r="B17270" s="12"/>
      <c r="C17270" s="13"/>
      <c r="D17270" s="13"/>
      <c r="E17270" s="13"/>
      <c r="F17270" s="13"/>
    </row>
    <row r="17271" spans="1:6">
      <c r="A17271" s="112"/>
      <c r="B17271" s="12"/>
      <c r="C17271" s="13"/>
      <c r="D17271" s="13"/>
      <c r="E17271" s="13"/>
      <c r="F17271" s="13"/>
    </row>
    <row r="17272" spans="1:6">
      <c r="A17272" s="112"/>
      <c r="B17272" s="12"/>
      <c r="C17272" s="13"/>
      <c r="D17272" s="13"/>
      <c r="E17272" s="13"/>
      <c r="F17272" s="13"/>
    </row>
    <row r="17273" spans="1:6">
      <c r="A17273" s="112"/>
      <c r="B17273" s="12"/>
      <c r="C17273" s="13"/>
      <c r="D17273" s="13"/>
      <c r="E17273" s="13"/>
      <c r="F17273" s="13"/>
    </row>
    <row r="17274" spans="1:6">
      <c r="A17274" s="112"/>
      <c r="B17274" s="12"/>
      <c r="C17274" s="13"/>
      <c r="D17274" s="13"/>
      <c r="E17274" s="13"/>
      <c r="F17274" s="13"/>
    </row>
    <row r="17275" spans="1:6">
      <c r="A17275" s="112"/>
      <c r="B17275" s="12"/>
      <c r="C17275" s="13"/>
      <c r="D17275" s="13"/>
      <c r="E17275" s="13"/>
      <c r="F17275" s="13"/>
    </row>
    <row r="17276" spans="1:6">
      <c r="A17276" s="112"/>
      <c r="B17276" s="12"/>
      <c r="C17276" s="13"/>
      <c r="D17276" s="13"/>
      <c r="E17276" s="13"/>
      <c r="F17276" s="13"/>
    </row>
    <row r="17277" spans="1:6">
      <c r="A17277" s="112"/>
      <c r="B17277" s="12"/>
      <c r="C17277" s="13"/>
      <c r="D17277" s="13"/>
      <c r="E17277" s="13"/>
      <c r="F17277" s="13"/>
    </row>
    <row r="17278" spans="1:6">
      <c r="A17278" s="112"/>
      <c r="B17278" s="12"/>
      <c r="C17278" s="13"/>
      <c r="D17278" s="13"/>
      <c r="E17278" s="13"/>
      <c r="F17278" s="13"/>
    </row>
    <row r="17279" spans="1:6">
      <c r="A17279" s="112"/>
      <c r="B17279" s="12"/>
      <c r="C17279" s="13"/>
      <c r="D17279" s="13"/>
      <c r="E17279" s="13"/>
      <c r="F17279" s="13"/>
    </row>
    <row r="17280" spans="1:6">
      <c r="A17280" s="112"/>
      <c r="B17280" s="12"/>
      <c r="C17280" s="13"/>
      <c r="D17280" s="13"/>
      <c r="E17280" s="13"/>
      <c r="F17280" s="13"/>
    </row>
    <row r="17281" spans="1:6">
      <c r="A17281" s="112"/>
      <c r="B17281" s="12"/>
      <c r="C17281" s="13"/>
      <c r="D17281" s="13"/>
      <c r="E17281" s="13"/>
      <c r="F17281" s="13"/>
    </row>
    <row r="17282" spans="1:6">
      <c r="A17282" s="112"/>
      <c r="B17282" s="12"/>
      <c r="C17282" s="13"/>
      <c r="D17282" s="13"/>
      <c r="E17282" s="13"/>
      <c r="F17282" s="13"/>
    </row>
    <row r="17283" spans="1:6">
      <c r="A17283" s="112"/>
      <c r="B17283" s="12"/>
      <c r="C17283" s="13"/>
      <c r="D17283" s="13"/>
      <c r="E17283" s="13"/>
      <c r="F17283" s="13"/>
    </row>
    <row r="17284" spans="1:6">
      <c r="A17284" s="112"/>
      <c r="B17284" s="12"/>
      <c r="C17284" s="13"/>
      <c r="D17284" s="13"/>
      <c r="E17284" s="13"/>
      <c r="F17284" s="13"/>
    </row>
    <row r="17285" spans="1:6">
      <c r="A17285" s="112"/>
      <c r="B17285" s="12"/>
      <c r="C17285" s="13"/>
      <c r="D17285" s="13"/>
      <c r="E17285" s="13"/>
      <c r="F17285" s="13"/>
    </row>
    <row r="17286" spans="1:6">
      <c r="A17286" s="112"/>
      <c r="B17286" s="12"/>
      <c r="C17286" s="13"/>
      <c r="D17286" s="13"/>
      <c r="E17286" s="13"/>
      <c r="F17286" s="13"/>
    </row>
    <row r="17287" spans="1:6">
      <c r="A17287" s="112"/>
      <c r="B17287" s="12"/>
      <c r="C17287" s="13"/>
      <c r="D17287" s="13"/>
      <c r="E17287" s="13"/>
      <c r="F17287" s="13"/>
    </row>
    <row r="17288" spans="1:6">
      <c r="A17288" s="112"/>
      <c r="B17288" s="12"/>
      <c r="C17288" s="13"/>
      <c r="D17288" s="13"/>
      <c r="E17288" s="13"/>
      <c r="F17288" s="13"/>
    </row>
    <row r="17289" spans="1:6">
      <c r="A17289" s="112"/>
      <c r="B17289" s="12"/>
      <c r="C17289" s="13"/>
      <c r="D17289" s="13"/>
      <c r="E17289" s="13"/>
      <c r="F17289" s="13"/>
    </row>
    <row r="17290" spans="1:6">
      <c r="A17290" s="112"/>
      <c r="B17290" s="12"/>
      <c r="C17290" s="13"/>
      <c r="D17290" s="13"/>
      <c r="E17290" s="13"/>
      <c r="F17290" s="13"/>
    </row>
    <row r="17291" spans="1:6">
      <c r="A17291" s="112"/>
      <c r="B17291" s="12"/>
      <c r="C17291" s="13"/>
      <c r="D17291" s="13"/>
      <c r="E17291" s="13"/>
      <c r="F17291" s="13"/>
    </row>
    <row r="17292" spans="1:6">
      <c r="A17292" s="112"/>
      <c r="B17292" s="12"/>
      <c r="C17292" s="13"/>
      <c r="D17292" s="13"/>
      <c r="E17292" s="13"/>
      <c r="F17292" s="13"/>
    </row>
    <row r="17293" spans="1:6">
      <c r="A17293" s="112"/>
      <c r="B17293" s="12"/>
      <c r="C17293" s="13"/>
      <c r="D17293" s="13"/>
      <c r="E17293" s="13"/>
      <c r="F17293" s="13"/>
    </row>
    <row r="17294" spans="1:6">
      <c r="A17294" s="112"/>
      <c r="B17294" s="12"/>
      <c r="C17294" s="13"/>
      <c r="D17294" s="13"/>
      <c r="E17294" s="13"/>
      <c r="F17294" s="13"/>
    </row>
    <row r="17295" spans="1:6">
      <c r="A17295" s="112"/>
      <c r="B17295" s="12"/>
      <c r="C17295" s="13"/>
      <c r="D17295" s="13"/>
      <c r="E17295" s="13"/>
      <c r="F17295" s="13"/>
    </row>
    <row r="17296" spans="1:6">
      <c r="A17296" s="112"/>
      <c r="B17296" s="12"/>
      <c r="C17296" s="13"/>
      <c r="D17296" s="13"/>
      <c r="E17296" s="13"/>
      <c r="F17296" s="13"/>
    </row>
    <row r="17297" spans="1:6">
      <c r="A17297" s="112"/>
      <c r="B17297" s="12"/>
      <c r="C17297" s="13"/>
      <c r="D17297" s="13"/>
      <c r="E17297" s="13"/>
      <c r="F17297" s="13"/>
    </row>
    <row r="17298" spans="1:6">
      <c r="A17298" s="112"/>
      <c r="B17298" s="12"/>
      <c r="C17298" s="13"/>
      <c r="D17298" s="13"/>
      <c r="E17298" s="13"/>
      <c r="F17298" s="13"/>
    </row>
    <row r="17299" spans="1:6">
      <c r="A17299" s="112"/>
      <c r="B17299" s="12"/>
      <c r="C17299" s="13"/>
      <c r="D17299" s="13"/>
      <c r="E17299" s="13"/>
      <c r="F17299" s="13"/>
    </row>
    <row r="17300" spans="1:6">
      <c r="A17300" s="112"/>
      <c r="B17300" s="12"/>
      <c r="C17300" s="13"/>
      <c r="D17300" s="13"/>
      <c r="E17300" s="13"/>
      <c r="F17300" s="13"/>
    </row>
    <row r="17301" spans="1:6">
      <c r="A17301" s="112"/>
      <c r="B17301" s="12"/>
      <c r="C17301" s="13"/>
      <c r="D17301" s="13"/>
      <c r="E17301" s="13"/>
      <c r="F17301" s="13"/>
    </row>
    <row r="17302" spans="1:6">
      <c r="A17302" s="112"/>
      <c r="B17302" s="12"/>
      <c r="C17302" s="13"/>
      <c r="D17302" s="13"/>
      <c r="E17302" s="13"/>
      <c r="F17302" s="13"/>
    </row>
    <row r="17303" spans="1:6">
      <c r="A17303" s="112"/>
      <c r="B17303" s="12"/>
      <c r="C17303" s="13"/>
      <c r="D17303" s="13"/>
      <c r="E17303" s="13"/>
      <c r="F17303" s="13"/>
    </row>
    <row r="17304" spans="1:6">
      <c r="A17304" s="112"/>
      <c r="B17304" s="12"/>
      <c r="C17304" s="13"/>
      <c r="D17304" s="13"/>
      <c r="E17304" s="13"/>
      <c r="F17304" s="13"/>
    </row>
    <row r="17305" spans="1:6">
      <c r="A17305" s="112"/>
      <c r="B17305" s="12"/>
      <c r="C17305" s="13"/>
      <c r="D17305" s="13"/>
      <c r="E17305" s="13"/>
      <c r="F17305" s="13"/>
    </row>
    <row r="17306" spans="1:6">
      <c r="A17306" s="112"/>
      <c r="B17306" s="12"/>
      <c r="C17306" s="13"/>
      <c r="D17306" s="13"/>
      <c r="E17306" s="13"/>
      <c r="F17306" s="13"/>
    </row>
    <row r="17307" spans="1:6">
      <c r="A17307" s="112"/>
      <c r="B17307" s="12"/>
      <c r="C17307" s="13"/>
      <c r="D17307" s="13"/>
      <c r="E17307" s="13"/>
      <c r="F17307" s="13"/>
    </row>
    <row r="17308" spans="1:6">
      <c r="A17308" s="112"/>
      <c r="B17308" s="12"/>
      <c r="C17308" s="13"/>
      <c r="D17308" s="13"/>
      <c r="E17308" s="13"/>
      <c r="F17308" s="13"/>
    </row>
    <row r="17309" spans="1:6">
      <c r="A17309" s="112"/>
      <c r="B17309" s="12"/>
      <c r="C17309" s="13"/>
      <c r="D17309" s="13"/>
      <c r="E17309" s="13"/>
      <c r="F17309" s="13"/>
    </row>
    <row r="17310" spans="1:6">
      <c r="A17310" s="112"/>
      <c r="B17310" s="12"/>
      <c r="C17310" s="13"/>
      <c r="D17310" s="13"/>
      <c r="E17310" s="13"/>
      <c r="F17310" s="13"/>
    </row>
    <row r="17311" spans="1:6">
      <c r="A17311" s="112"/>
      <c r="B17311" s="12"/>
      <c r="C17311" s="13"/>
      <c r="D17311" s="13"/>
      <c r="E17311" s="13"/>
      <c r="F17311" s="13"/>
    </row>
    <row r="17312" spans="1:6">
      <c r="A17312" s="112"/>
      <c r="B17312" s="12"/>
      <c r="C17312" s="13"/>
      <c r="D17312" s="13"/>
      <c r="E17312" s="13"/>
      <c r="F17312" s="13"/>
    </row>
    <row r="17313" spans="1:6">
      <c r="A17313" s="112"/>
      <c r="B17313" s="12"/>
      <c r="C17313" s="13"/>
      <c r="D17313" s="13"/>
      <c r="E17313" s="13"/>
      <c r="F17313" s="13"/>
    </row>
    <row r="17314" spans="1:6">
      <c r="A17314" s="112"/>
      <c r="B17314" s="12"/>
      <c r="C17314" s="13"/>
      <c r="D17314" s="13"/>
      <c r="E17314" s="13"/>
      <c r="F17314" s="13"/>
    </row>
    <row r="17315" spans="1:6">
      <c r="A17315" s="112"/>
      <c r="B17315" s="12"/>
      <c r="C17315" s="13"/>
      <c r="D17315" s="13"/>
      <c r="E17315" s="13"/>
      <c r="F17315" s="13"/>
    </row>
    <row r="17316" spans="1:6">
      <c r="A17316" s="112"/>
      <c r="B17316" s="12"/>
      <c r="C17316" s="13"/>
      <c r="D17316" s="13"/>
      <c r="E17316" s="13"/>
      <c r="F17316" s="13"/>
    </row>
    <row r="17317" spans="1:6">
      <c r="A17317" s="112"/>
      <c r="B17317" s="12"/>
      <c r="C17317" s="13"/>
      <c r="D17317" s="13"/>
      <c r="E17317" s="13"/>
      <c r="F17317" s="13"/>
    </row>
    <row r="17318" spans="1:6">
      <c r="A17318" s="112"/>
      <c r="B17318" s="12"/>
      <c r="C17318" s="13"/>
      <c r="D17318" s="13"/>
      <c r="E17318" s="13"/>
      <c r="F17318" s="13"/>
    </row>
    <row r="17319" spans="1:6">
      <c r="A17319" s="112"/>
      <c r="B17319" s="12"/>
      <c r="C17319" s="13"/>
      <c r="D17319" s="13"/>
      <c r="E17319" s="13"/>
      <c r="F17319" s="13"/>
    </row>
    <row r="17320" spans="1:6">
      <c r="A17320" s="112"/>
      <c r="B17320" s="12"/>
      <c r="C17320" s="13"/>
      <c r="D17320" s="13"/>
      <c r="E17320" s="13"/>
      <c r="F17320" s="13"/>
    </row>
    <row r="17321" spans="1:6">
      <c r="A17321" s="112"/>
      <c r="B17321" s="12"/>
      <c r="C17321" s="13"/>
      <c r="D17321" s="13"/>
      <c r="E17321" s="13"/>
      <c r="F17321" s="13"/>
    </row>
    <row r="17322" spans="1:6">
      <c r="A17322" s="112"/>
      <c r="B17322" s="12"/>
      <c r="C17322" s="13"/>
      <c r="D17322" s="13"/>
      <c r="E17322" s="13"/>
      <c r="F17322" s="13"/>
    </row>
    <row r="17323" spans="1:6">
      <c r="A17323" s="112"/>
      <c r="B17323" s="12"/>
      <c r="C17323" s="13"/>
      <c r="D17323" s="13"/>
      <c r="E17323" s="13"/>
      <c r="F17323" s="13"/>
    </row>
    <row r="17324" spans="1:6">
      <c r="A17324" s="112"/>
      <c r="B17324" s="12"/>
      <c r="C17324" s="13"/>
      <c r="D17324" s="13"/>
      <c r="E17324" s="13"/>
      <c r="F17324" s="13"/>
    </row>
    <row r="17325" spans="1:6">
      <c r="A17325" s="112"/>
      <c r="B17325" s="12"/>
      <c r="C17325" s="13"/>
      <c r="D17325" s="13"/>
      <c r="E17325" s="13"/>
      <c r="F17325" s="13"/>
    </row>
    <row r="17326" spans="1:6">
      <c r="A17326" s="112"/>
      <c r="B17326" s="12"/>
      <c r="C17326" s="13"/>
      <c r="D17326" s="13"/>
      <c r="E17326" s="13"/>
      <c r="F17326" s="13"/>
    </row>
    <row r="17327" spans="1:6">
      <c r="A17327" s="112"/>
      <c r="B17327" s="12"/>
      <c r="C17327" s="13"/>
      <c r="D17327" s="13"/>
      <c r="E17327" s="13"/>
      <c r="F17327" s="13"/>
    </row>
    <row r="17328" spans="1:6">
      <c r="A17328" s="112"/>
      <c r="B17328" s="12"/>
      <c r="C17328" s="13"/>
      <c r="D17328" s="13"/>
      <c r="E17328" s="13"/>
      <c r="F17328" s="13"/>
    </row>
    <row r="17329" spans="1:6">
      <c r="A17329" s="112"/>
      <c r="B17329" s="12"/>
      <c r="C17329" s="13"/>
      <c r="D17329" s="13"/>
      <c r="E17329" s="13"/>
      <c r="F17329" s="13"/>
    </row>
    <row r="17330" spans="1:6">
      <c r="A17330" s="112"/>
      <c r="B17330" s="12"/>
      <c r="C17330" s="13"/>
      <c r="D17330" s="13"/>
      <c r="E17330" s="13"/>
      <c r="F17330" s="13"/>
    </row>
    <row r="17331" spans="1:6">
      <c r="A17331" s="112"/>
      <c r="B17331" s="12"/>
      <c r="C17331" s="13"/>
      <c r="D17331" s="13"/>
      <c r="E17331" s="13"/>
      <c r="F17331" s="13"/>
    </row>
    <row r="17332" spans="1:6">
      <c r="A17332" s="112"/>
      <c r="B17332" s="12"/>
      <c r="C17332" s="13"/>
      <c r="D17332" s="13"/>
      <c r="E17332" s="13"/>
      <c r="F17332" s="13"/>
    </row>
    <row r="17333" spans="1:6">
      <c r="A17333" s="112"/>
      <c r="B17333" s="12"/>
      <c r="C17333" s="13"/>
      <c r="D17333" s="13"/>
      <c r="E17333" s="13"/>
      <c r="F17333" s="13"/>
    </row>
    <row r="17334" spans="1:6">
      <c r="A17334" s="112"/>
      <c r="B17334" s="12"/>
      <c r="C17334" s="13"/>
      <c r="D17334" s="13"/>
      <c r="E17334" s="13"/>
      <c r="F17334" s="13"/>
    </row>
    <row r="17335" spans="1:6">
      <c r="A17335" s="112"/>
      <c r="B17335" s="12"/>
      <c r="C17335" s="13"/>
      <c r="D17335" s="13"/>
      <c r="E17335" s="13"/>
      <c r="F17335" s="13"/>
    </row>
    <row r="17336" spans="1:6">
      <c r="A17336" s="112"/>
      <c r="B17336" s="12"/>
      <c r="C17336" s="13"/>
      <c r="D17336" s="13"/>
      <c r="E17336" s="13"/>
      <c r="F17336" s="13"/>
    </row>
    <row r="17337" spans="1:6">
      <c r="A17337" s="112"/>
      <c r="B17337" s="12"/>
      <c r="C17337" s="13"/>
      <c r="D17337" s="13"/>
      <c r="E17337" s="13"/>
      <c r="F17337" s="13"/>
    </row>
    <row r="17338" spans="1:6">
      <c r="A17338" s="112"/>
      <c r="B17338" s="12"/>
      <c r="C17338" s="13"/>
      <c r="D17338" s="13"/>
      <c r="E17338" s="13"/>
      <c r="F17338" s="13"/>
    </row>
    <row r="17339" spans="1:6">
      <c r="A17339" s="112"/>
      <c r="B17339" s="12"/>
      <c r="C17339" s="13"/>
      <c r="D17339" s="13"/>
      <c r="E17339" s="13"/>
      <c r="F17339" s="13"/>
    </row>
    <row r="17340" spans="1:6">
      <c r="A17340" s="112"/>
      <c r="B17340" s="12"/>
      <c r="C17340" s="13"/>
      <c r="D17340" s="13"/>
      <c r="E17340" s="13"/>
      <c r="F17340" s="13"/>
    </row>
    <row r="17341" spans="1:6">
      <c r="A17341" s="112"/>
      <c r="B17341" s="12"/>
      <c r="C17341" s="13"/>
      <c r="D17341" s="13"/>
      <c r="E17341" s="13"/>
      <c r="F17341" s="13"/>
    </row>
    <row r="17342" spans="1:6">
      <c r="A17342" s="112"/>
      <c r="B17342" s="12"/>
      <c r="C17342" s="13"/>
      <c r="D17342" s="13"/>
      <c r="E17342" s="13"/>
      <c r="F17342" s="13"/>
    </row>
    <row r="17343" spans="1:6">
      <c r="A17343" s="112"/>
      <c r="B17343" s="12"/>
      <c r="C17343" s="13"/>
      <c r="D17343" s="13"/>
      <c r="E17343" s="13"/>
      <c r="F17343" s="13"/>
    </row>
    <row r="17344" spans="1:6">
      <c r="A17344" s="112"/>
      <c r="B17344" s="12"/>
      <c r="C17344" s="13"/>
      <c r="D17344" s="13"/>
      <c r="E17344" s="13"/>
      <c r="F17344" s="13"/>
    </row>
    <row r="17345" spans="1:6">
      <c r="A17345" s="112"/>
      <c r="B17345" s="12"/>
      <c r="C17345" s="13"/>
      <c r="D17345" s="13"/>
      <c r="E17345" s="13"/>
      <c r="F17345" s="13"/>
    </row>
    <row r="17346" spans="1:6">
      <c r="A17346" s="112"/>
      <c r="B17346" s="12"/>
      <c r="C17346" s="13"/>
      <c r="D17346" s="13"/>
      <c r="E17346" s="13"/>
      <c r="F17346" s="13"/>
    </row>
    <row r="17347" spans="1:6">
      <c r="A17347" s="112"/>
      <c r="B17347" s="12"/>
      <c r="C17347" s="13"/>
      <c r="D17347" s="13"/>
      <c r="E17347" s="13"/>
      <c r="F17347" s="13"/>
    </row>
    <row r="17348" spans="1:6">
      <c r="A17348" s="112"/>
      <c r="B17348" s="12"/>
      <c r="C17348" s="13"/>
      <c r="D17348" s="13"/>
      <c r="E17348" s="13"/>
      <c r="F17348" s="13"/>
    </row>
    <row r="17349" spans="1:6">
      <c r="A17349" s="112"/>
      <c r="B17349" s="12"/>
      <c r="C17349" s="13"/>
      <c r="D17349" s="13"/>
      <c r="E17349" s="13"/>
      <c r="F17349" s="13"/>
    </row>
    <row r="17350" spans="1:6">
      <c r="A17350" s="112"/>
      <c r="B17350" s="12"/>
      <c r="C17350" s="13"/>
      <c r="D17350" s="13"/>
      <c r="E17350" s="13"/>
      <c r="F17350" s="13"/>
    </row>
    <row r="17351" spans="1:6">
      <c r="A17351" s="112"/>
      <c r="B17351" s="12"/>
      <c r="C17351" s="13"/>
      <c r="D17351" s="13"/>
      <c r="E17351" s="13"/>
      <c r="F17351" s="13"/>
    </row>
    <row r="17352" spans="1:6">
      <c r="A17352" s="112"/>
      <c r="B17352" s="12"/>
      <c r="C17352" s="13"/>
      <c r="D17352" s="13"/>
      <c r="E17352" s="13"/>
      <c r="F17352" s="13"/>
    </row>
    <row r="17353" spans="1:6">
      <c r="A17353" s="112"/>
      <c r="B17353" s="12"/>
      <c r="C17353" s="13"/>
      <c r="D17353" s="13"/>
      <c r="E17353" s="13"/>
      <c r="F17353" s="13"/>
    </row>
    <row r="17354" spans="1:6">
      <c r="A17354" s="112"/>
      <c r="B17354" s="12"/>
      <c r="C17354" s="13"/>
      <c r="D17354" s="13"/>
      <c r="E17354" s="13"/>
      <c r="F17354" s="13"/>
    </row>
    <row r="17355" spans="1:6">
      <c r="A17355" s="112"/>
      <c r="B17355" s="12"/>
      <c r="C17355" s="13"/>
      <c r="D17355" s="13"/>
      <c r="E17355" s="13"/>
      <c r="F17355" s="13"/>
    </row>
    <row r="17356" spans="1:6">
      <c r="A17356" s="112"/>
      <c r="B17356" s="12"/>
      <c r="C17356" s="13"/>
      <c r="D17356" s="13"/>
      <c r="E17356" s="13"/>
      <c r="F17356" s="13"/>
    </row>
    <row r="17357" spans="1:6">
      <c r="A17357" s="112"/>
      <c r="B17357" s="12"/>
      <c r="C17357" s="13"/>
      <c r="D17357" s="13"/>
      <c r="E17357" s="13"/>
      <c r="F17357" s="13"/>
    </row>
    <row r="17358" spans="1:6">
      <c r="A17358" s="112"/>
      <c r="B17358" s="12"/>
      <c r="C17358" s="13"/>
      <c r="D17358" s="13"/>
      <c r="E17358" s="13"/>
      <c r="F17358" s="13"/>
    </row>
    <row r="17359" spans="1:6">
      <c r="A17359" s="112"/>
      <c r="B17359" s="12"/>
      <c r="C17359" s="13"/>
      <c r="D17359" s="13"/>
      <c r="E17359" s="13"/>
      <c r="F17359" s="13"/>
    </row>
    <row r="17360" spans="1:6">
      <c r="A17360" s="112"/>
      <c r="B17360" s="12"/>
      <c r="C17360" s="13"/>
      <c r="D17360" s="13"/>
      <c r="E17360" s="13"/>
      <c r="F17360" s="13"/>
    </row>
    <row r="17361" spans="1:6">
      <c r="A17361" s="112"/>
      <c r="B17361" s="12"/>
      <c r="C17361" s="13"/>
      <c r="D17361" s="13"/>
      <c r="E17361" s="13"/>
      <c r="F17361" s="13"/>
    </row>
    <row r="17362" spans="1:6">
      <c r="A17362" s="112"/>
      <c r="B17362" s="12"/>
      <c r="C17362" s="13"/>
      <c r="D17362" s="13"/>
      <c r="E17362" s="13"/>
      <c r="F17362" s="13"/>
    </row>
    <row r="17363" spans="1:6">
      <c r="A17363" s="112"/>
      <c r="B17363" s="12"/>
      <c r="C17363" s="13"/>
      <c r="D17363" s="13"/>
      <c r="E17363" s="13"/>
      <c r="F17363" s="13"/>
    </row>
    <row r="17364" spans="1:6">
      <c r="A17364" s="112"/>
      <c r="B17364" s="12"/>
      <c r="C17364" s="13"/>
      <c r="D17364" s="13"/>
      <c r="E17364" s="13"/>
      <c r="F17364" s="13"/>
    </row>
    <row r="17365" spans="1:6">
      <c r="A17365" s="112"/>
      <c r="B17365" s="12"/>
      <c r="C17365" s="13"/>
      <c r="D17365" s="13"/>
      <c r="E17365" s="13"/>
      <c r="F17365" s="13"/>
    </row>
    <row r="17366" spans="1:6">
      <c r="A17366" s="112"/>
      <c r="B17366" s="12"/>
      <c r="C17366" s="13"/>
      <c r="D17366" s="13"/>
      <c r="E17366" s="13"/>
      <c r="F17366" s="13"/>
    </row>
    <row r="17367" spans="1:6">
      <c r="A17367" s="112"/>
      <c r="B17367" s="12"/>
      <c r="C17367" s="13"/>
      <c r="D17367" s="13"/>
      <c r="E17367" s="13"/>
      <c r="F17367" s="13"/>
    </row>
    <row r="17368" spans="1:6">
      <c r="A17368" s="112"/>
      <c r="B17368" s="12"/>
      <c r="C17368" s="13"/>
      <c r="D17368" s="13"/>
      <c r="E17368" s="13"/>
      <c r="F17368" s="13"/>
    </row>
    <row r="17369" spans="1:6">
      <c r="A17369" s="112"/>
      <c r="B17369" s="12"/>
      <c r="C17369" s="13"/>
      <c r="D17369" s="13"/>
      <c r="E17369" s="13"/>
      <c r="F17369" s="13"/>
    </row>
    <row r="17370" spans="1:6">
      <c r="A17370" s="112"/>
      <c r="B17370" s="12"/>
      <c r="C17370" s="13"/>
      <c r="D17370" s="13"/>
      <c r="E17370" s="13"/>
      <c r="F17370" s="13"/>
    </row>
    <row r="17371" spans="1:6">
      <c r="A17371" s="112"/>
      <c r="B17371" s="12"/>
      <c r="C17371" s="13"/>
      <c r="D17371" s="13"/>
      <c r="E17371" s="13"/>
      <c r="F17371" s="13"/>
    </row>
    <row r="17372" spans="1:6">
      <c r="A17372" s="112"/>
      <c r="B17372" s="12"/>
      <c r="C17372" s="13"/>
      <c r="D17372" s="13"/>
      <c r="E17372" s="13"/>
      <c r="F17372" s="13"/>
    </row>
    <row r="17373" spans="1:6">
      <c r="A17373" s="112"/>
      <c r="B17373" s="12"/>
      <c r="C17373" s="13"/>
      <c r="D17373" s="13"/>
      <c r="E17373" s="13"/>
      <c r="F17373" s="13"/>
    </row>
    <row r="17374" spans="1:6">
      <c r="A17374" s="112"/>
      <c r="B17374" s="12"/>
      <c r="C17374" s="13"/>
      <c r="D17374" s="13"/>
      <c r="E17374" s="13"/>
      <c r="F17374" s="13"/>
    </row>
    <row r="17375" spans="1:6">
      <c r="A17375" s="112"/>
      <c r="B17375" s="12"/>
      <c r="C17375" s="13"/>
      <c r="D17375" s="13"/>
      <c r="E17375" s="13"/>
      <c r="F17375" s="13"/>
    </row>
    <row r="17376" spans="1:6">
      <c r="A17376" s="112"/>
      <c r="B17376" s="12"/>
      <c r="C17376" s="13"/>
      <c r="D17376" s="13"/>
      <c r="E17376" s="13"/>
      <c r="F17376" s="13"/>
    </row>
    <row r="17377" spans="1:6">
      <c r="A17377" s="112"/>
      <c r="B17377" s="12"/>
      <c r="C17377" s="13"/>
      <c r="D17377" s="13"/>
      <c r="E17377" s="13"/>
      <c r="F17377" s="13"/>
    </row>
    <row r="17378" spans="1:6">
      <c r="A17378" s="112"/>
      <c r="B17378" s="12"/>
      <c r="C17378" s="13"/>
      <c r="D17378" s="13"/>
      <c r="E17378" s="13"/>
      <c r="F17378" s="13"/>
    </row>
    <row r="17379" spans="1:6">
      <c r="A17379" s="112"/>
      <c r="B17379" s="12"/>
      <c r="C17379" s="13"/>
      <c r="D17379" s="13"/>
      <c r="E17379" s="13"/>
      <c r="F17379" s="13"/>
    </row>
    <row r="17380" spans="1:6">
      <c r="A17380" s="112"/>
      <c r="B17380" s="12"/>
      <c r="C17380" s="13"/>
      <c r="D17380" s="13"/>
      <c r="E17380" s="13"/>
      <c r="F17380" s="13"/>
    </row>
    <row r="17381" spans="1:6">
      <c r="A17381" s="112"/>
      <c r="B17381" s="12"/>
      <c r="C17381" s="13"/>
      <c r="D17381" s="13"/>
      <c r="E17381" s="13"/>
      <c r="F17381" s="13"/>
    </row>
    <row r="17382" spans="1:6">
      <c r="A17382" s="112"/>
      <c r="B17382" s="12"/>
      <c r="C17382" s="13"/>
      <c r="D17382" s="13"/>
      <c r="E17382" s="13"/>
      <c r="F17382" s="13"/>
    </row>
    <row r="17383" spans="1:6">
      <c r="A17383" s="112"/>
      <c r="B17383" s="12"/>
      <c r="C17383" s="13"/>
      <c r="D17383" s="13"/>
      <c r="E17383" s="13"/>
      <c r="F17383" s="13"/>
    </row>
    <row r="17384" spans="1:6">
      <c r="A17384" s="112"/>
      <c r="B17384" s="12"/>
      <c r="C17384" s="13"/>
      <c r="D17384" s="13"/>
      <c r="E17384" s="13"/>
      <c r="F17384" s="13"/>
    </row>
    <row r="17385" spans="1:6">
      <c r="A17385" s="112"/>
      <c r="B17385" s="12"/>
      <c r="C17385" s="13"/>
      <c r="D17385" s="13"/>
      <c r="E17385" s="13"/>
      <c r="F17385" s="13"/>
    </row>
    <row r="17386" spans="1:6">
      <c r="A17386" s="112"/>
      <c r="B17386" s="12"/>
      <c r="C17386" s="13"/>
      <c r="D17386" s="13"/>
      <c r="E17386" s="13"/>
      <c r="F17386" s="13"/>
    </row>
    <row r="17387" spans="1:6">
      <c r="A17387" s="112"/>
      <c r="B17387" s="12"/>
      <c r="C17387" s="13"/>
      <c r="D17387" s="13"/>
      <c r="E17387" s="13"/>
      <c r="F17387" s="13"/>
    </row>
    <row r="17388" spans="1:6">
      <c r="A17388" s="112"/>
      <c r="B17388" s="12"/>
      <c r="C17388" s="13"/>
      <c r="D17388" s="13"/>
      <c r="E17388" s="13"/>
      <c r="F17388" s="13"/>
    </row>
    <row r="17389" spans="1:6">
      <c r="A17389" s="112"/>
      <c r="B17389" s="12"/>
      <c r="C17389" s="13"/>
      <c r="D17389" s="13"/>
      <c r="E17389" s="13"/>
      <c r="F17389" s="13"/>
    </row>
    <row r="17390" spans="1:6">
      <c r="A17390" s="112"/>
      <c r="B17390" s="12"/>
      <c r="C17390" s="13"/>
      <c r="D17390" s="13"/>
      <c r="E17390" s="13"/>
      <c r="F17390" s="13"/>
    </row>
    <row r="17391" spans="1:6">
      <c r="A17391" s="112"/>
      <c r="B17391" s="12"/>
      <c r="C17391" s="13"/>
      <c r="D17391" s="13"/>
      <c r="E17391" s="13"/>
      <c r="F17391" s="13"/>
    </row>
    <row r="17392" spans="1:6">
      <c r="A17392" s="112"/>
      <c r="B17392" s="12"/>
      <c r="C17392" s="13"/>
      <c r="D17392" s="13"/>
      <c r="E17392" s="13"/>
      <c r="F17392" s="13"/>
    </row>
    <row r="17393" spans="1:6">
      <c r="A17393" s="112"/>
      <c r="B17393" s="12"/>
      <c r="C17393" s="13"/>
      <c r="D17393" s="13"/>
      <c r="E17393" s="13"/>
      <c r="F17393" s="13"/>
    </row>
    <row r="17394" spans="1:6">
      <c r="A17394" s="112"/>
      <c r="B17394" s="12"/>
      <c r="C17394" s="13"/>
      <c r="D17394" s="13"/>
      <c r="E17394" s="13"/>
      <c r="F17394" s="13"/>
    </row>
    <row r="17395" spans="1:6">
      <c r="A17395" s="112"/>
      <c r="B17395" s="12"/>
      <c r="C17395" s="13"/>
      <c r="D17395" s="13"/>
      <c r="E17395" s="13"/>
      <c r="F17395" s="13"/>
    </row>
    <row r="17396" spans="1:6">
      <c r="A17396" s="112"/>
      <c r="B17396" s="12"/>
      <c r="C17396" s="13"/>
      <c r="D17396" s="13"/>
      <c r="E17396" s="13"/>
      <c r="F17396" s="13"/>
    </row>
    <row r="17397" spans="1:6">
      <c r="A17397" s="112"/>
      <c r="B17397" s="12"/>
      <c r="C17397" s="13"/>
      <c r="D17397" s="13"/>
      <c r="E17397" s="13"/>
      <c r="F17397" s="13"/>
    </row>
    <row r="17398" spans="1:6">
      <c r="A17398" s="112"/>
      <c r="B17398" s="12"/>
      <c r="C17398" s="13"/>
      <c r="D17398" s="13"/>
      <c r="E17398" s="13"/>
      <c r="F17398" s="13"/>
    </row>
    <row r="17399" spans="1:6">
      <c r="A17399" s="112"/>
      <c r="B17399" s="12"/>
      <c r="C17399" s="13"/>
      <c r="D17399" s="13"/>
      <c r="E17399" s="13"/>
      <c r="F17399" s="13"/>
    </row>
    <row r="17400" spans="1:6">
      <c r="A17400" s="112"/>
      <c r="B17400" s="12"/>
      <c r="C17400" s="13"/>
      <c r="D17400" s="13"/>
      <c r="E17400" s="13"/>
      <c r="F17400" s="13"/>
    </row>
    <row r="17401" spans="1:6">
      <c r="A17401" s="112"/>
      <c r="B17401" s="12"/>
      <c r="C17401" s="13"/>
      <c r="D17401" s="13"/>
      <c r="E17401" s="13"/>
      <c r="F17401" s="13"/>
    </row>
    <row r="17402" spans="1:6">
      <c r="A17402" s="112"/>
      <c r="B17402" s="12"/>
      <c r="C17402" s="13"/>
      <c r="D17402" s="13"/>
      <c r="E17402" s="13"/>
      <c r="F17402" s="13"/>
    </row>
    <row r="17403" spans="1:6">
      <c r="A17403" s="112"/>
      <c r="B17403" s="12"/>
      <c r="C17403" s="13"/>
      <c r="D17403" s="13"/>
      <c r="E17403" s="13"/>
      <c r="F17403" s="13"/>
    </row>
    <row r="17404" spans="1:6">
      <c r="A17404" s="112"/>
      <c r="B17404" s="12"/>
      <c r="C17404" s="13"/>
      <c r="D17404" s="13"/>
      <c r="E17404" s="13"/>
      <c r="F17404" s="13"/>
    </row>
    <row r="17405" spans="1:6">
      <c r="A17405" s="112"/>
      <c r="B17405" s="12"/>
      <c r="C17405" s="13"/>
      <c r="D17405" s="13"/>
      <c r="E17405" s="13"/>
      <c r="F17405" s="13"/>
    </row>
    <row r="17406" spans="1:6">
      <c r="A17406" s="112"/>
      <c r="B17406" s="12"/>
      <c r="C17406" s="13"/>
      <c r="D17406" s="13"/>
      <c r="E17406" s="13"/>
      <c r="F17406" s="13"/>
    </row>
    <row r="17407" spans="1:6">
      <c r="A17407" s="112"/>
      <c r="B17407" s="12"/>
      <c r="C17407" s="13"/>
      <c r="D17407" s="13"/>
      <c r="E17407" s="13"/>
      <c r="F17407" s="13"/>
    </row>
    <row r="17408" spans="1:6">
      <c r="A17408" s="112"/>
      <c r="B17408" s="12"/>
      <c r="C17408" s="13"/>
      <c r="D17408" s="13"/>
      <c r="E17408" s="13"/>
      <c r="F17408" s="13"/>
    </row>
    <row r="17409" spans="1:6">
      <c r="A17409" s="112"/>
      <c r="B17409" s="12"/>
      <c r="C17409" s="13"/>
      <c r="D17409" s="13"/>
      <c r="E17409" s="13"/>
      <c r="F17409" s="13"/>
    </row>
    <row r="17410" spans="1:6">
      <c r="A17410" s="112"/>
      <c r="B17410" s="12"/>
      <c r="C17410" s="13"/>
      <c r="D17410" s="13"/>
      <c r="E17410" s="13"/>
      <c r="F17410" s="13"/>
    </row>
    <row r="17411" spans="1:6">
      <c r="A17411" s="112"/>
      <c r="B17411" s="12"/>
      <c r="C17411" s="13"/>
      <c r="D17411" s="13"/>
      <c r="E17411" s="13"/>
      <c r="F17411" s="13"/>
    </row>
    <row r="17412" spans="1:6">
      <c r="A17412" s="112"/>
      <c r="B17412" s="12"/>
      <c r="C17412" s="13"/>
      <c r="D17412" s="13"/>
      <c r="E17412" s="13"/>
      <c r="F17412" s="13"/>
    </row>
    <row r="17413" spans="1:6">
      <c r="A17413" s="112"/>
      <c r="B17413" s="12"/>
      <c r="C17413" s="13"/>
      <c r="D17413" s="13"/>
      <c r="E17413" s="13"/>
      <c r="F17413" s="13"/>
    </row>
    <row r="17414" spans="1:6">
      <c r="A17414" s="112"/>
      <c r="B17414" s="12"/>
      <c r="C17414" s="13"/>
      <c r="D17414" s="13"/>
      <c r="E17414" s="13"/>
      <c r="F17414" s="13"/>
    </row>
    <row r="17415" spans="1:6">
      <c r="A17415" s="112"/>
      <c r="B17415" s="12"/>
      <c r="C17415" s="13"/>
      <c r="D17415" s="13"/>
      <c r="E17415" s="13"/>
      <c r="F17415" s="13"/>
    </row>
    <row r="17416" spans="1:6">
      <c r="A17416" s="112"/>
      <c r="B17416" s="12"/>
      <c r="C17416" s="13"/>
      <c r="D17416" s="13"/>
      <c r="E17416" s="13"/>
      <c r="F17416" s="13"/>
    </row>
    <row r="17417" spans="1:6">
      <c r="A17417" s="112"/>
      <c r="B17417" s="12"/>
      <c r="C17417" s="13"/>
      <c r="D17417" s="13"/>
      <c r="E17417" s="13"/>
      <c r="F17417" s="13"/>
    </row>
    <row r="17418" spans="1:6">
      <c r="A17418" s="112"/>
      <c r="B17418" s="12"/>
      <c r="C17418" s="13"/>
      <c r="D17418" s="13"/>
      <c r="E17418" s="13"/>
      <c r="F17418" s="13"/>
    </row>
    <row r="17419" spans="1:6">
      <c r="A17419" s="112"/>
      <c r="B17419" s="12"/>
      <c r="C17419" s="13"/>
      <c r="D17419" s="13"/>
      <c r="E17419" s="13"/>
      <c r="F17419" s="13"/>
    </row>
    <row r="17420" spans="1:6">
      <c r="A17420" s="112"/>
      <c r="B17420" s="12"/>
      <c r="C17420" s="13"/>
      <c r="D17420" s="13"/>
      <c r="E17420" s="13"/>
      <c r="F17420" s="13"/>
    </row>
    <row r="17421" spans="1:6">
      <c r="A17421" s="112"/>
      <c r="B17421" s="12"/>
      <c r="C17421" s="13"/>
      <c r="D17421" s="13"/>
      <c r="E17421" s="13"/>
      <c r="F17421" s="13"/>
    </row>
    <row r="17422" spans="1:6">
      <c r="A17422" s="112"/>
      <c r="B17422" s="12"/>
      <c r="C17422" s="13"/>
      <c r="D17422" s="13"/>
      <c r="E17422" s="13"/>
      <c r="F17422" s="13"/>
    </row>
    <row r="17423" spans="1:6">
      <c r="A17423" s="112"/>
      <c r="B17423" s="12"/>
      <c r="C17423" s="13"/>
      <c r="D17423" s="13"/>
      <c r="E17423" s="13"/>
      <c r="F17423" s="13"/>
    </row>
    <row r="17424" spans="1:6">
      <c r="A17424" s="112"/>
      <c r="B17424" s="12"/>
      <c r="C17424" s="13"/>
      <c r="D17424" s="13"/>
      <c r="E17424" s="13"/>
      <c r="F17424" s="13"/>
    </row>
    <row r="17425" spans="1:6">
      <c r="A17425" s="112"/>
      <c r="B17425" s="12"/>
      <c r="C17425" s="13"/>
      <c r="D17425" s="13"/>
      <c r="E17425" s="13"/>
      <c r="F17425" s="13"/>
    </row>
    <row r="17426" spans="1:6">
      <c r="A17426" s="112"/>
      <c r="B17426" s="12"/>
      <c r="C17426" s="13"/>
      <c r="D17426" s="13"/>
      <c r="E17426" s="13"/>
      <c r="F17426" s="13"/>
    </row>
    <row r="17427" spans="1:6">
      <c r="A17427" s="112"/>
      <c r="B17427" s="12"/>
      <c r="C17427" s="13"/>
      <c r="D17427" s="13"/>
      <c r="E17427" s="13"/>
      <c r="F17427" s="13"/>
    </row>
    <row r="17428" spans="1:6">
      <c r="A17428" s="112"/>
      <c r="B17428" s="12"/>
      <c r="C17428" s="13"/>
      <c r="D17428" s="13"/>
      <c r="E17428" s="13"/>
      <c r="F17428" s="13"/>
    </row>
    <row r="17429" spans="1:6">
      <c r="A17429" s="112"/>
      <c r="B17429" s="12"/>
      <c r="C17429" s="13"/>
      <c r="D17429" s="13"/>
      <c r="E17429" s="13"/>
      <c r="F17429" s="13"/>
    </row>
    <row r="17430" spans="1:6">
      <c r="A17430" s="112"/>
      <c r="B17430" s="12"/>
      <c r="C17430" s="13"/>
      <c r="D17430" s="13"/>
      <c r="E17430" s="13"/>
      <c r="F17430" s="13"/>
    </row>
    <row r="17431" spans="1:6">
      <c r="A17431" s="112"/>
      <c r="B17431" s="12"/>
      <c r="C17431" s="13"/>
      <c r="D17431" s="13"/>
      <c r="E17431" s="13"/>
      <c r="F17431" s="13"/>
    </row>
    <row r="17432" spans="1:6">
      <c r="A17432" s="112"/>
      <c r="B17432" s="12"/>
      <c r="C17432" s="13"/>
      <c r="D17432" s="13"/>
      <c r="E17432" s="13"/>
      <c r="F17432" s="13"/>
    </row>
    <row r="17433" spans="1:6">
      <c r="A17433" s="112"/>
      <c r="B17433" s="12"/>
      <c r="C17433" s="13"/>
      <c r="D17433" s="13"/>
      <c r="E17433" s="13"/>
      <c r="F17433" s="13"/>
    </row>
    <row r="17434" spans="1:6">
      <c r="A17434" s="112"/>
      <c r="B17434" s="12"/>
      <c r="C17434" s="13"/>
      <c r="D17434" s="13"/>
      <c r="E17434" s="13"/>
      <c r="F17434" s="13"/>
    </row>
    <row r="17435" spans="1:6">
      <c r="A17435" s="112"/>
      <c r="B17435" s="12"/>
      <c r="C17435" s="13"/>
      <c r="D17435" s="13"/>
      <c r="E17435" s="13"/>
      <c r="F17435" s="13"/>
    </row>
    <row r="17436" spans="1:6">
      <c r="A17436" s="112"/>
      <c r="B17436" s="12"/>
      <c r="C17436" s="13"/>
      <c r="D17436" s="13"/>
      <c r="E17436" s="13"/>
      <c r="F17436" s="13"/>
    </row>
    <row r="17437" spans="1:6">
      <c r="A17437" s="112"/>
      <c r="B17437" s="12"/>
      <c r="C17437" s="13"/>
      <c r="D17437" s="13"/>
      <c r="E17437" s="13"/>
      <c r="F17437" s="13"/>
    </row>
    <row r="17438" spans="1:6">
      <c r="A17438" s="112"/>
      <c r="B17438" s="12"/>
      <c r="C17438" s="13"/>
      <c r="D17438" s="13"/>
      <c r="E17438" s="13"/>
      <c r="F17438" s="13"/>
    </row>
    <row r="17439" spans="1:6">
      <c r="A17439" s="112"/>
      <c r="B17439" s="12"/>
      <c r="C17439" s="13"/>
      <c r="D17439" s="13"/>
      <c r="E17439" s="13"/>
      <c r="F17439" s="13"/>
    </row>
    <row r="17440" spans="1:6">
      <c r="A17440" s="112"/>
      <c r="B17440" s="12"/>
      <c r="C17440" s="13"/>
      <c r="D17440" s="13"/>
      <c r="E17440" s="13"/>
      <c r="F17440" s="13"/>
    </row>
    <row r="17441" spans="1:6">
      <c r="A17441" s="112"/>
      <c r="B17441" s="12"/>
      <c r="C17441" s="13"/>
      <c r="D17441" s="13"/>
      <c r="E17441" s="13"/>
      <c r="F17441" s="13"/>
    </row>
    <row r="17442" spans="1:6">
      <c r="A17442" s="112"/>
      <c r="B17442" s="12"/>
      <c r="C17442" s="13"/>
      <c r="D17442" s="13"/>
      <c r="E17442" s="13"/>
      <c r="F17442" s="13"/>
    </row>
    <row r="17443" spans="1:6">
      <c r="A17443" s="112"/>
      <c r="B17443" s="12"/>
      <c r="C17443" s="13"/>
      <c r="D17443" s="13"/>
      <c r="E17443" s="13"/>
      <c r="F17443" s="13"/>
    </row>
    <row r="17444" spans="1:6">
      <c r="A17444" s="112"/>
      <c r="B17444" s="12"/>
      <c r="C17444" s="13"/>
      <c r="D17444" s="13"/>
      <c r="E17444" s="13"/>
      <c r="F17444" s="13"/>
    </row>
    <row r="17445" spans="1:6">
      <c r="A17445" s="112"/>
      <c r="B17445" s="12"/>
      <c r="C17445" s="13"/>
      <c r="D17445" s="13"/>
      <c r="E17445" s="13"/>
      <c r="F17445" s="13"/>
    </row>
    <row r="17446" spans="1:6">
      <c r="A17446" s="112"/>
      <c r="B17446" s="12"/>
      <c r="C17446" s="13"/>
      <c r="D17446" s="13"/>
      <c r="E17446" s="13"/>
      <c r="F17446" s="13"/>
    </row>
    <row r="17447" spans="1:6">
      <c r="A17447" s="112"/>
      <c r="B17447" s="12"/>
      <c r="C17447" s="13"/>
      <c r="D17447" s="13"/>
      <c r="E17447" s="13"/>
      <c r="F17447" s="13"/>
    </row>
    <row r="17448" spans="1:6">
      <c r="A17448" s="112"/>
      <c r="B17448" s="12"/>
      <c r="C17448" s="13"/>
      <c r="D17448" s="13"/>
      <c r="E17448" s="13"/>
      <c r="F17448" s="13"/>
    </row>
    <row r="17449" spans="1:6">
      <c r="A17449" s="112"/>
      <c r="B17449" s="12"/>
      <c r="C17449" s="13"/>
      <c r="D17449" s="13"/>
      <c r="E17449" s="13"/>
      <c r="F17449" s="13"/>
    </row>
    <row r="17450" spans="1:6">
      <c r="A17450" s="112"/>
      <c r="B17450" s="12"/>
      <c r="C17450" s="13"/>
      <c r="D17450" s="13"/>
      <c r="E17450" s="13"/>
      <c r="F17450" s="13"/>
    </row>
    <row r="17451" spans="1:6">
      <c r="A17451" s="112"/>
      <c r="B17451" s="12"/>
      <c r="C17451" s="13"/>
      <c r="D17451" s="13"/>
      <c r="E17451" s="13"/>
      <c r="F17451" s="13"/>
    </row>
    <row r="17452" spans="1:6">
      <c r="A17452" s="112"/>
      <c r="B17452" s="12"/>
      <c r="C17452" s="13"/>
      <c r="D17452" s="13"/>
      <c r="E17452" s="13"/>
      <c r="F17452" s="13"/>
    </row>
    <row r="17453" spans="1:6">
      <c r="A17453" s="112"/>
      <c r="B17453" s="12"/>
      <c r="C17453" s="13"/>
      <c r="D17453" s="13"/>
      <c r="E17453" s="13"/>
      <c r="F17453" s="13"/>
    </row>
    <row r="17454" spans="1:6">
      <c r="A17454" s="112"/>
      <c r="B17454" s="12"/>
      <c r="C17454" s="13"/>
      <c r="D17454" s="13"/>
      <c r="E17454" s="13"/>
      <c r="F17454" s="13"/>
    </row>
    <row r="17455" spans="1:6">
      <c r="A17455" s="112"/>
      <c r="B17455" s="12"/>
      <c r="C17455" s="13"/>
      <c r="D17455" s="13"/>
      <c r="E17455" s="13"/>
      <c r="F17455" s="13"/>
    </row>
    <row r="17456" spans="1:6">
      <c r="A17456" s="112"/>
      <c r="B17456" s="12"/>
      <c r="C17456" s="13"/>
      <c r="D17456" s="13"/>
      <c r="E17456" s="13"/>
      <c r="F17456" s="13"/>
    </row>
    <row r="17457" spans="1:6">
      <c r="A17457" s="112"/>
      <c r="B17457" s="12"/>
      <c r="C17457" s="13"/>
      <c r="D17457" s="13"/>
      <c r="E17457" s="13"/>
      <c r="F17457" s="13"/>
    </row>
    <row r="17458" spans="1:6">
      <c r="A17458" s="112"/>
      <c r="B17458" s="12"/>
      <c r="C17458" s="13"/>
      <c r="D17458" s="13"/>
      <c r="E17458" s="13"/>
      <c r="F17458" s="13"/>
    </row>
    <row r="17459" spans="1:6">
      <c r="A17459" s="112"/>
      <c r="B17459" s="12"/>
      <c r="C17459" s="13"/>
      <c r="D17459" s="13"/>
      <c r="E17459" s="13"/>
      <c r="F17459" s="13"/>
    </row>
    <row r="17460" spans="1:6">
      <c r="A17460" s="112"/>
      <c r="B17460" s="12"/>
      <c r="C17460" s="13"/>
      <c r="D17460" s="13"/>
      <c r="E17460" s="13"/>
      <c r="F17460" s="13"/>
    </row>
    <row r="17461" spans="1:6">
      <c r="A17461" s="112"/>
      <c r="B17461" s="12"/>
      <c r="C17461" s="13"/>
      <c r="D17461" s="13"/>
      <c r="E17461" s="13"/>
      <c r="F17461" s="13"/>
    </row>
    <row r="17462" spans="1:6">
      <c r="A17462" s="112"/>
      <c r="B17462" s="12"/>
      <c r="C17462" s="13"/>
      <c r="D17462" s="13"/>
      <c r="E17462" s="13"/>
      <c r="F17462" s="13"/>
    </row>
    <row r="17463" spans="1:6">
      <c r="A17463" s="112"/>
      <c r="B17463" s="12"/>
      <c r="C17463" s="13"/>
      <c r="D17463" s="13"/>
      <c r="E17463" s="13"/>
      <c r="F17463" s="13"/>
    </row>
    <row r="17464" spans="1:6">
      <c r="A17464" s="112"/>
      <c r="B17464" s="12"/>
      <c r="C17464" s="13"/>
      <c r="D17464" s="13"/>
      <c r="E17464" s="13"/>
      <c r="F17464" s="13"/>
    </row>
    <row r="17465" spans="1:6">
      <c r="A17465" s="112"/>
      <c r="B17465" s="12"/>
      <c r="C17465" s="13"/>
      <c r="D17465" s="13"/>
      <c r="E17465" s="13"/>
      <c r="F17465" s="13"/>
    </row>
    <row r="17466" spans="1:6">
      <c r="A17466" s="112"/>
      <c r="B17466" s="12"/>
      <c r="C17466" s="13"/>
      <c r="D17466" s="13"/>
      <c r="E17466" s="13"/>
      <c r="F17466" s="13"/>
    </row>
    <row r="17467" spans="1:6">
      <c r="A17467" s="112"/>
      <c r="B17467" s="12"/>
      <c r="C17467" s="13"/>
      <c r="D17467" s="13"/>
      <c r="E17467" s="13"/>
      <c r="F17467" s="13"/>
    </row>
    <row r="17468" spans="1:6">
      <c r="A17468" s="112"/>
      <c r="B17468" s="12"/>
      <c r="C17468" s="13"/>
      <c r="D17468" s="13"/>
      <c r="E17468" s="13"/>
      <c r="F17468" s="13"/>
    </row>
    <row r="17469" spans="1:6">
      <c r="A17469" s="112"/>
      <c r="B17469" s="12"/>
      <c r="C17469" s="13"/>
      <c r="D17469" s="13"/>
      <c r="E17469" s="13"/>
      <c r="F17469" s="13"/>
    </row>
    <row r="17470" spans="1:6">
      <c r="A17470" s="112"/>
      <c r="B17470" s="12"/>
      <c r="C17470" s="13"/>
      <c r="D17470" s="13"/>
      <c r="E17470" s="13"/>
      <c r="F17470" s="13"/>
    </row>
    <row r="17471" spans="1:6">
      <c r="A17471" s="112"/>
      <c r="B17471" s="12"/>
      <c r="C17471" s="13"/>
      <c r="D17471" s="13"/>
      <c r="E17471" s="13"/>
      <c r="F17471" s="13"/>
    </row>
    <row r="17472" spans="1:6">
      <c r="A17472" s="112"/>
      <c r="B17472" s="12"/>
      <c r="C17472" s="13"/>
      <c r="D17472" s="13"/>
      <c r="E17472" s="13"/>
      <c r="F17472" s="13"/>
    </row>
    <row r="17473" spans="1:6">
      <c r="A17473" s="112"/>
      <c r="B17473" s="12"/>
      <c r="C17473" s="13"/>
      <c r="D17473" s="13"/>
      <c r="E17473" s="13"/>
      <c r="F17473" s="13"/>
    </row>
    <row r="17474" spans="1:6">
      <c r="A17474" s="112"/>
      <c r="B17474" s="12"/>
      <c r="C17474" s="13"/>
      <c r="D17474" s="13"/>
      <c r="E17474" s="13"/>
      <c r="F17474" s="13"/>
    </row>
    <row r="17475" spans="1:6">
      <c r="A17475" s="112"/>
      <c r="B17475" s="12"/>
      <c r="C17475" s="13"/>
      <c r="D17475" s="13"/>
      <c r="E17475" s="13"/>
      <c r="F17475" s="13"/>
    </row>
    <row r="17476" spans="1:6">
      <c r="A17476" s="112"/>
      <c r="B17476" s="12"/>
      <c r="C17476" s="13"/>
      <c r="D17476" s="13"/>
      <c r="E17476" s="13"/>
      <c r="F17476" s="13"/>
    </row>
    <row r="17477" spans="1:6">
      <c r="A17477" s="112"/>
      <c r="B17477" s="12"/>
      <c r="C17477" s="13"/>
      <c r="D17477" s="13"/>
      <c r="E17477" s="13"/>
      <c r="F17477" s="13"/>
    </row>
    <row r="17478" spans="1:6">
      <c r="A17478" s="112"/>
      <c r="B17478" s="12"/>
      <c r="C17478" s="13"/>
      <c r="D17478" s="13"/>
      <c r="E17478" s="13"/>
      <c r="F17478" s="13"/>
    </row>
    <row r="17479" spans="1:6">
      <c r="A17479" s="112"/>
      <c r="B17479" s="12"/>
      <c r="C17479" s="13"/>
      <c r="D17479" s="13"/>
      <c r="E17479" s="13"/>
      <c r="F17479" s="13"/>
    </row>
    <row r="17480" spans="1:6">
      <c r="A17480" s="112"/>
      <c r="B17480" s="12"/>
      <c r="C17480" s="13"/>
      <c r="D17480" s="13"/>
      <c r="E17480" s="13"/>
      <c r="F17480" s="13"/>
    </row>
    <row r="17481" spans="1:6">
      <c r="A17481" s="112"/>
      <c r="B17481" s="12"/>
      <c r="C17481" s="13"/>
      <c r="D17481" s="13"/>
      <c r="E17481" s="13"/>
      <c r="F17481" s="13"/>
    </row>
    <row r="17482" spans="1:6">
      <c r="A17482" s="112"/>
      <c r="B17482" s="12"/>
      <c r="C17482" s="13"/>
      <c r="D17482" s="13"/>
      <c r="E17482" s="13"/>
      <c r="F17482" s="13"/>
    </row>
    <row r="17483" spans="1:6">
      <c r="A17483" s="112"/>
      <c r="B17483" s="12"/>
      <c r="C17483" s="13"/>
      <c r="D17483" s="13"/>
      <c r="E17483" s="13"/>
      <c r="F17483" s="13"/>
    </row>
    <row r="17484" spans="1:6">
      <c r="A17484" s="112"/>
      <c r="B17484" s="12"/>
      <c r="C17484" s="13"/>
      <c r="D17484" s="13"/>
      <c r="E17484" s="13"/>
      <c r="F17484" s="13"/>
    </row>
    <row r="17485" spans="1:6">
      <c r="A17485" s="112"/>
      <c r="B17485" s="12"/>
      <c r="C17485" s="13"/>
      <c r="D17485" s="13"/>
      <c r="E17485" s="13"/>
      <c r="F17485" s="13"/>
    </row>
    <row r="17486" spans="1:6">
      <c r="A17486" s="112"/>
      <c r="B17486" s="12"/>
      <c r="C17486" s="13"/>
      <c r="D17486" s="13"/>
      <c r="E17486" s="13"/>
      <c r="F17486" s="13"/>
    </row>
    <row r="17487" spans="1:6">
      <c r="A17487" s="112"/>
      <c r="B17487" s="12"/>
      <c r="C17487" s="13"/>
      <c r="D17487" s="13"/>
      <c r="E17487" s="13"/>
      <c r="F17487" s="13"/>
    </row>
    <row r="17488" spans="1:6">
      <c r="A17488" s="112"/>
      <c r="B17488" s="12"/>
      <c r="C17488" s="13"/>
      <c r="D17488" s="13"/>
      <c r="E17488" s="13"/>
      <c r="F17488" s="13"/>
    </row>
    <row r="17489" spans="1:6">
      <c r="A17489" s="112"/>
      <c r="B17489" s="12"/>
      <c r="C17489" s="13"/>
      <c r="D17489" s="13"/>
      <c r="E17489" s="13"/>
      <c r="F17489" s="13"/>
    </row>
    <row r="17490" spans="1:6">
      <c r="A17490" s="112"/>
      <c r="B17490" s="12"/>
      <c r="C17490" s="13"/>
      <c r="D17490" s="13"/>
      <c r="E17490" s="13"/>
      <c r="F17490" s="13"/>
    </row>
    <row r="17491" spans="1:6">
      <c r="A17491" s="112"/>
      <c r="B17491" s="12"/>
      <c r="C17491" s="13"/>
      <c r="D17491" s="13"/>
      <c r="E17491" s="13"/>
      <c r="F17491" s="13"/>
    </row>
    <row r="17492" spans="1:6">
      <c r="A17492" s="112"/>
      <c r="B17492" s="12"/>
      <c r="C17492" s="13"/>
      <c r="D17492" s="13"/>
      <c r="E17492" s="13"/>
      <c r="F17492" s="13"/>
    </row>
    <row r="17493" spans="1:6">
      <c r="A17493" s="112"/>
      <c r="B17493" s="12"/>
      <c r="C17493" s="13"/>
      <c r="D17493" s="13"/>
      <c r="E17493" s="13"/>
      <c r="F17493" s="13"/>
    </row>
    <row r="17494" spans="1:6">
      <c r="A17494" s="112"/>
      <c r="B17494" s="12"/>
      <c r="C17494" s="13"/>
      <c r="D17494" s="13"/>
      <c r="E17494" s="13"/>
      <c r="F17494" s="13"/>
    </row>
    <row r="17495" spans="1:6">
      <c r="A17495" s="112"/>
      <c r="B17495" s="12"/>
      <c r="C17495" s="13"/>
      <c r="D17495" s="13"/>
      <c r="E17495" s="13"/>
      <c r="F17495" s="13"/>
    </row>
    <row r="17496" spans="1:6">
      <c r="A17496" s="112"/>
      <c r="B17496" s="12"/>
      <c r="C17496" s="13"/>
      <c r="D17496" s="13"/>
      <c r="E17496" s="13"/>
      <c r="F17496" s="13"/>
    </row>
    <row r="17497" spans="1:6">
      <c r="A17497" s="112"/>
      <c r="B17497" s="12"/>
      <c r="C17497" s="13"/>
      <c r="D17497" s="13"/>
      <c r="E17497" s="13"/>
      <c r="F17497" s="13"/>
    </row>
    <row r="17498" spans="1:6">
      <c r="A17498" s="112"/>
      <c r="B17498" s="12"/>
      <c r="C17498" s="13"/>
      <c r="D17498" s="13"/>
      <c r="E17498" s="13"/>
      <c r="F17498" s="13"/>
    </row>
    <row r="17499" spans="1:6">
      <c r="A17499" s="112"/>
      <c r="B17499" s="12"/>
      <c r="C17499" s="13"/>
      <c r="D17499" s="13"/>
      <c r="E17499" s="13"/>
      <c r="F17499" s="13"/>
    </row>
    <row r="17500" spans="1:6">
      <c r="A17500" s="112"/>
      <c r="B17500" s="12"/>
      <c r="C17500" s="13"/>
      <c r="D17500" s="13"/>
      <c r="E17500" s="13"/>
      <c r="F17500" s="13"/>
    </row>
    <row r="17501" spans="1:6">
      <c r="A17501" s="112"/>
      <c r="B17501" s="12"/>
      <c r="C17501" s="13"/>
      <c r="D17501" s="13"/>
      <c r="E17501" s="13"/>
      <c r="F17501" s="13"/>
    </row>
    <row r="17502" spans="1:6">
      <c r="A17502" s="112"/>
      <c r="B17502" s="12"/>
      <c r="C17502" s="13"/>
      <c r="D17502" s="13"/>
      <c r="E17502" s="13"/>
      <c r="F17502" s="13"/>
    </row>
    <row r="17503" spans="1:6">
      <c r="A17503" s="112"/>
      <c r="B17503" s="12"/>
      <c r="C17503" s="13"/>
      <c r="D17503" s="13"/>
      <c r="E17503" s="13"/>
      <c r="F17503" s="13"/>
    </row>
    <row r="17504" spans="1:6">
      <c r="A17504" s="112"/>
      <c r="B17504" s="12"/>
      <c r="C17504" s="13"/>
      <c r="D17504" s="13"/>
      <c r="E17504" s="13"/>
      <c r="F17504" s="13"/>
    </row>
    <row r="17505" spans="1:6">
      <c r="A17505" s="112"/>
      <c r="B17505" s="12"/>
      <c r="C17505" s="13"/>
      <c r="D17505" s="13"/>
      <c r="E17505" s="13"/>
      <c r="F17505" s="13"/>
    </row>
    <row r="17506" spans="1:6">
      <c r="A17506" s="112"/>
      <c r="B17506" s="12"/>
      <c r="C17506" s="13"/>
      <c r="D17506" s="13"/>
      <c r="E17506" s="13"/>
      <c r="F17506" s="13"/>
    </row>
    <row r="17507" spans="1:6">
      <c r="A17507" s="112"/>
      <c r="B17507" s="12"/>
      <c r="C17507" s="13"/>
      <c r="D17507" s="13"/>
      <c r="E17507" s="13"/>
      <c r="F17507" s="13"/>
    </row>
    <row r="17508" spans="1:6">
      <c r="A17508" s="112"/>
      <c r="B17508" s="12"/>
      <c r="C17508" s="13"/>
      <c r="D17508" s="13"/>
      <c r="E17508" s="13"/>
      <c r="F17508" s="13"/>
    </row>
    <row r="17509" spans="1:6">
      <c r="A17509" s="112"/>
      <c r="B17509" s="12"/>
      <c r="C17509" s="13"/>
      <c r="D17509" s="13"/>
      <c r="E17509" s="13"/>
      <c r="F17509" s="13"/>
    </row>
    <row r="17510" spans="1:6">
      <c r="A17510" s="112"/>
      <c r="B17510" s="12"/>
      <c r="C17510" s="13"/>
      <c r="D17510" s="13"/>
      <c r="E17510" s="13"/>
      <c r="F17510" s="13"/>
    </row>
    <row r="17511" spans="1:6">
      <c r="A17511" s="112"/>
      <c r="B17511" s="12"/>
      <c r="C17511" s="13"/>
      <c r="D17511" s="13"/>
      <c r="E17511" s="13"/>
      <c r="F17511" s="13"/>
    </row>
    <row r="17512" spans="1:6">
      <c r="A17512" s="112"/>
      <c r="B17512" s="12"/>
      <c r="C17512" s="13"/>
      <c r="D17512" s="13"/>
      <c r="E17512" s="13"/>
      <c r="F17512" s="13"/>
    </row>
    <row r="17513" spans="1:6">
      <c r="A17513" s="112"/>
      <c r="B17513" s="12"/>
      <c r="C17513" s="13"/>
      <c r="D17513" s="13"/>
      <c r="E17513" s="13"/>
      <c r="F17513" s="13"/>
    </row>
    <row r="17514" spans="1:6">
      <c r="A17514" s="112"/>
      <c r="B17514" s="12"/>
      <c r="C17514" s="13"/>
      <c r="D17514" s="13"/>
      <c r="E17514" s="13"/>
      <c r="F17514" s="13"/>
    </row>
    <row r="17515" spans="1:6">
      <c r="A17515" s="112"/>
      <c r="B17515" s="12"/>
      <c r="C17515" s="13"/>
      <c r="D17515" s="13"/>
      <c r="E17515" s="13"/>
      <c r="F17515" s="13"/>
    </row>
    <row r="17516" spans="1:6">
      <c r="A17516" s="112"/>
      <c r="B17516" s="12"/>
      <c r="C17516" s="13"/>
      <c r="D17516" s="13"/>
      <c r="E17516" s="13"/>
      <c r="F17516" s="13"/>
    </row>
    <row r="17517" spans="1:6">
      <c r="A17517" s="112"/>
      <c r="B17517" s="12"/>
      <c r="C17517" s="13"/>
      <c r="D17517" s="13"/>
      <c r="E17517" s="13"/>
      <c r="F17517" s="13"/>
    </row>
    <row r="17518" spans="1:6">
      <c r="A17518" s="112"/>
      <c r="B17518" s="12"/>
      <c r="C17518" s="13"/>
      <c r="D17518" s="13"/>
      <c r="E17518" s="13"/>
      <c r="F17518" s="13"/>
    </row>
    <row r="17519" spans="1:6">
      <c r="A17519" s="112"/>
      <c r="B17519" s="12"/>
      <c r="C17519" s="13"/>
      <c r="D17519" s="13"/>
      <c r="E17519" s="13"/>
      <c r="F17519" s="13"/>
    </row>
    <row r="17520" spans="1:6">
      <c r="A17520" s="112"/>
      <c r="B17520" s="12"/>
      <c r="C17520" s="13"/>
      <c r="D17520" s="13"/>
      <c r="E17520" s="13"/>
      <c r="F17520" s="13"/>
    </row>
    <row r="17521" spans="1:6">
      <c r="A17521" s="112"/>
      <c r="B17521" s="12"/>
      <c r="C17521" s="13"/>
      <c r="D17521" s="13"/>
      <c r="E17521" s="13"/>
      <c r="F17521" s="13"/>
    </row>
    <row r="17522" spans="1:6">
      <c r="A17522" s="112"/>
      <c r="B17522" s="12"/>
      <c r="C17522" s="13"/>
      <c r="D17522" s="13"/>
      <c r="E17522" s="13"/>
      <c r="F17522" s="13"/>
    </row>
    <row r="17523" spans="1:6">
      <c r="A17523" s="112"/>
      <c r="B17523" s="12"/>
      <c r="C17523" s="13"/>
      <c r="D17523" s="13"/>
      <c r="E17523" s="13"/>
      <c r="F17523" s="13"/>
    </row>
    <row r="17524" spans="1:6">
      <c r="A17524" s="112"/>
      <c r="B17524" s="12"/>
      <c r="C17524" s="13"/>
      <c r="D17524" s="13"/>
      <c r="E17524" s="13"/>
      <c r="F17524" s="13"/>
    </row>
    <row r="17525" spans="1:6">
      <c r="A17525" s="112"/>
      <c r="B17525" s="12"/>
      <c r="C17525" s="13"/>
      <c r="D17525" s="13"/>
      <c r="E17525" s="13"/>
      <c r="F17525" s="13"/>
    </row>
    <row r="17526" spans="1:6">
      <c r="A17526" s="112"/>
      <c r="B17526" s="12"/>
      <c r="C17526" s="13"/>
      <c r="D17526" s="13"/>
      <c r="E17526" s="13"/>
      <c r="F17526" s="13"/>
    </row>
    <row r="17527" spans="1:6">
      <c r="A17527" s="112"/>
      <c r="B17527" s="12"/>
      <c r="C17527" s="13"/>
      <c r="D17527" s="13"/>
      <c r="E17527" s="13"/>
      <c r="F17527" s="13"/>
    </row>
    <row r="17528" spans="1:6">
      <c r="A17528" s="112"/>
      <c r="B17528" s="12"/>
      <c r="C17528" s="13"/>
      <c r="D17528" s="13"/>
      <c r="E17528" s="13"/>
      <c r="F17528" s="13"/>
    </row>
    <row r="17529" spans="1:6">
      <c r="A17529" s="112"/>
      <c r="B17529" s="12"/>
      <c r="C17529" s="13"/>
      <c r="D17529" s="13"/>
      <c r="E17529" s="13"/>
      <c r="F17529" s="13"/>
    </row>
    <row r="17530" spans="1:6">
      <c r="A17530" s="112"/>
      <c r="B17530" s="12"/>
      <c r="C17530" s="13"/>
      <c r="D17530" s="13"/>
      <c r="E17530" s="13"/>
      <c r="F17530" s="13"/>
    </row>
    <row r="17531" spans="1:6">
      <c r="A17531" s="112"/>
      <c r="B17531" s="12"/>
      <c r="C17531" s="13"/>
      <c r="D17531" s="13"/>
      <c r="E17531" s="13"/>
      <c r="F17531" s="13"/>
    </row>
    <row r="17532" spans="1:6">
      <c r="A17532" s="112"/>
      <c r="B17532" s="12"/>
      <c r="C17532" s="13"/>
      <c r="D17532" s="13"/>
      <c r="E17532" s="13"/>
      <c r="F17532" s="13"/>
    </row>
    <row r="17533" spans="1:6">
      <c r="A17533" s="112"/>
      <c r="B17533" s="12"/>
      <c r="C17533" s="13"/>
      <c r="D17533" s="13"/>
      <c r="E17533" s="13"/>
      <c r="F17533" s="13"/>
    </row>
    <row r="17534" spans="1:6">
      <c r="A17534" s="112"/>
      <c r="B17534" s="12"/>
      <c r="C17534" s="13"/>
      <c r="D17534" s="13"/>
      <c r="E17534" s="13"/>
      <c r="F17534" s="13"/>
    </row>
    <row r="17535" spans="1:6">
      <c r="A17535" s="112"/>
      <c r="B17535" s="12"/>
      <c r="C17535" s="13"/>
      <c r="D17535" s="13"/>
      <c r="E17535" s="13"/>
      <c r="F17535" s="13"/>
    </row>
    <row r="17536" spans="1:6">
      <c r="A17536" s="112"/>
      <c r="B17536" s="12"/>
      <c r="C17536" s="13"/>
      <c r="D17536" s="13"/>
      <c r="E17536" s="13"/>
      <c r="F17536" s="13"/>
    </row>
    <row r="17537" spans="1:6">
      <c r="A17537" s="112"/>
      <c r="B17537" s="12"/>
      <c r="C17537" s="13"/>
      <c r="D17537" s="13"/>
      <c r="E17537" s="13"/>
      <c r="F17537" s="13"/>
    </row>
    <row r="17538" spans="1:6">
      <c r="A17538" s="112"/>
      <c r="B17538" s="12"/>
      <c r="C17538" s="13"/>
      <c r="D17538" s="13"/>
      <c r="E17538" s="13"/>
      <c r="F17538" s="13"/>
    </row>
    <row r="17539" spans="1:6">
      <c r="A17539" s="112"/>
      <c r="B17539" s="12"/>
      <c r="C17539" s="13"/>
      <c r="D17539" s="13"/>
      <c r="E17539" s="13"/>
      <c r="F17539" s="13"/>
    </row>
    <row r="17540" spans="1:6">
      <c r="A17540" s="112"/>
      <c r="B17540" s="12"/>
      <c r="C17540" s="13"/>
      <c r="D17540" s="13"/>
      <c r="E17540" s="13"/>
      <c r="F17540" s="13"/>
    </row>
    <row r="17541" spans="1:6">
      <c r="A17541" s="112"/>
      <c r="B17541" s="12"/>
      <c r="C17541" s="13"/>
      <c r="D17541" s="13"/>
      <c r="E17541" s="13"/>
      <c r="F17541" s="13"/>
    </row>
    <row r="17542" spans="1:6">
      <c r="A17542" s="112"/>
      <c r="B17542" s="12"/>
      <c r="C17542" s="13"/>
      <c r="D17542" s="13"/>
      <c r="E17542" s="13"/>
      <c r="F17542" s="13"/>
    </row>
    <row r="17543" spans="1:6">
      <c r="A17543" s="112"/>
      <c r="B17543" s="12"/>
      <c r="C17543" s="13"/>
      <c r="D17543" s="13"/>
      <c r="E17543" s="13"/>
      <c r="F17543" s="13"/>
    </row>
    <row r="17544" spans="1:6">
      <c r="A17544" s="112"/>
      <c r="B17544" s="12"/>
      <c r="C17544" s="13"/>
      <c r="D17544" s="13"/>
      <c r="E17544" s="13"/>
      <c r="F17544" s="13"/>
    </row>
    <row r="17545" spans="1:6">
      <c r="A17545" s="112"/>
      <c r="B17545" s="12"/>
      <c r="C17545" s="13"/>
      <c r="D17545" s="13"/>
      <c r="E17545" s="13"/>
      <c r="F17545" s="13"/>
    </row>
    <row r="17546" spans="1:6">
      <c r="A17546" s="112"/>
      <c r="B17546" s="12"/>
      <c r="C17546" s="13"/>
      <c r="D17546" s="13"/>
      <c r="E17546" s="13"/>
      <c r="F17546" s="13"/>
    </row>
    <row r="17547" spans="1:6">
      <c r="A17547" s="112"/>
      <c r="B17547" s="12"/>
      <c r="C17547" s="13"/>
      <c r="D17547" s="13"/>
      <c r="E17547" s="13"/>
      <c r="F17547" s="13"/>
    </row>
    <row r="17548" spans="1:6">
      <c r="A17548" s="112"/>
      <c r="B17548" s="12"/>
      <c r="C17548" s="13"/>
      <c r="D17548" s="13"/>
      <c r="E17548" s="13"/>
      <c r="F17548" s="13"/>
    </row>
    <row r="17549" spans="1:6">
      <c r="A17549" s="112"/>
      <c r="B17549" s="12"/>
      <c r="C17549" s="13"/>
      <c r="D17549" s="13"/>
      <c r="E17549" s="13"/>
      <c r="F17549" s="13"/>
    </row>
    <row r="17550" spans="1:6">
      <c r="A17550" s="112"/>
      <c r="B17550" s="12"/>
      <c r="C17550" s="13"/>
      <c r="D17550" s="13"/>
      <c r="E17550" s="13"/>
      <c r="F17550" s="13"/>
    </row>
    <row r="17551" spans="1:6">
      <c r="A17551" s="112"/>
      <c r="B17551" s="12"/>
      <c r="C17551" s="13"/>
      <c r="D17551" s="13"/>
      <c r="E17551" s="13"/>
      <c r="F17551" s="13"/>
    </row>
    <row r="17552" spans="1:6">
      <c r="A17552" s="112"/>
      <c r="B17552" s="12"/>
      <c r="C17552" s="13"/>
      <c r="D17552" s="13"/>
      <c r="E17552" s="13"/>
      <c r="F17552" s="13"/>
    </row>
    <row r="17553" spans="1:6">
      <c r="A17553" s="112"/>
      <c r="B17553" s="12"/>
      <c r="C17553" s="13"/>
      <c r="D17553" s="13"/>
      <c r="E17553" s="13"/>
      <c r="F17553" s="13"/>
    </row>
    <row r="17554" spans="1:6">
      <c r="A17554" s="112"/>
      <c r="B17554" s="12"/>
      <c r="C17554" s="13"/>
      <c r="D17554" s="13"/>
      <c r="E17554" s="13"/>
      <c r="F17554" s="13"/>
    </row>
    <row r="17555" spans="1:6">
      <c r="A17555" s="112"/>
      <c r="B17555" s="12"/>
      <c r="C17555" s="13"/>
      <c r="D17555" s="13"/>
      <c r="E17555" s="13"/>
      <c r="F17555" s="13"/>
    </row>
    <row r="17556" spans="1:6">
      <c r="A17556" s="112"/>
      <c r="B17556" s="12"/>
      <c r="C17556" s="13"/>
      <c r="D17556" s="13"/>
      <c r="E17556" s="13"/>
      <c r="F17556" s="13"/>
    </row>
    <row r="17557" spans="1:6">
      <c r="A17557" s="112"/>
      <c r="B17557" s="12"/>
      <c r="C17557" s="13"/>
      <c r="D17557" s="13"/>
      <c r="E17557" s="13"/>
      <c r="F17557" s="13"/>
    </row>
    <row r="17558" spans="1:6">
      <c r="A17558" s="112"/>
      <c r="B17558" s="12"/>
      <c r="C17558" s="13"/>
      <c r="D17558" s="13"/>
      <c r="E17558" s="13"/>
      <c r="F17558" s="13"/>
    </row>
    <row r="17559" spans="1:6">
      <c r="A17559" s="112"/>
      <c r="B17559" s="12"/>
      <c r="C17559" s="13"/>
      <c r="D17559" s="13"/>
      <c r="E17559" s="13"/>
      <c r="F17559" s="13"/>
    </row>
    <row r="17560" spans="1:6">
      <c r="A17560" s="112"/>
      <c r="B17560" s="12"/>
      <c r="C17560" s="13"/>
      <c r="D17560" s="13"/>
      <c r="E17560" s="13"/>
      <c r="F17560" s="13"/>
    </row>
    <row r="17561" spans="1:6">
      <c r="A17561" s="112"/>
      <c r="B17561" s="12"/>
      <c r="C17561" s="13"/>
      <c r="D17561" s="13"/>
      <c r="E17561" s="13"/>
      <c r="F17561" s="13"/>
    </row>
    <row r="17562" spans="1:6">
      <c r="A17562" s="112"/>
      <c r="B17562" s="12"/>
      <c r="C17562" s="13"/>
      <c r="D17562" s="13"/>
      <c r="E17562" s="13"/>
      <c r="F17562" s="13"/>
    </row>
    <row r="17563" spans="1:6">
      <c r="A17563" s="112"/>
      <c r="B17563" s="12"/>
      <c r="C17563" s="13"/>
      <c r="D17563" s="13"/>
      <c r="E17563" s="13"/>
      <c r="F17563" s="13"/>
    </row>
    <row r="17564" spans="1:6">
      <c r="A17564" s="112"/>
      <c r="B17564" s="12"/>
      <c r="C17564" s="13"/>
      <c r="D17564" s="13"/>
      <c r="E17564" s="13"/>
      <c r="F17564" s="13"/>
    </row>
    <row r="17565" spans="1:6">
      <c r="A17565" s="112"/>
      <c r="B17565" s="12"/>
      <c r="C17565" s="13"/>
      <c r="D17565" s="13"/>
      <c r="E17565" s="13"/>
      <c r="F17565" s="13"/>
    </row>
    <row r="17566" spans="1:6">
      <c r="A17566" s="112"/>
      <c r="B17566" s="12"/>
      <c r="C17566" s="13"/>
      <c r="D17566" s="13"/>
      <c r="E17566" s="13"/>
      <c r="F17566" s="13"/>
    </row>
    <row r="17567" spans="1:6">
      <c r="A17567" s="112"/>
      <c r="B17567" s="12"/>
      <c r="C17567" s="13"/>
      <c r="D17567" s="13"/>
      <c r="E17567" s="13"/>
      <c r="F17567" s="13"/>
    </row>
    <row r="17568" spans="1:6">
      <c r="A17568" s="112"/>
      <c r="B17568" s="12"/>
      <c r="C17568" s="13"/>
      <c r="D17568" s="13"/>
      <c r="E17568" s="13"/>
      <c r="F17568" s="13"/>
    </row>
    <row r="17569" spans="1:6">
      <c r="A17569" s="112"/>
      <c r="B17569" s="12"/>
      <c r="C17569" s="13"/>
      <c r="D17569" s="13"/>
      <c r="E17569" s="13"/>
      <c r="F17569" s="13"/>
    </row>
    <row r="17570" spans="1:6">
      <c r="A17570" s="112"/>
      <c r="B17570" s="12"/>
      <c r="C17570" s="13"/>
      <c r="D17570" s="13"/>
      <c r="E17570" s="13"/>
      <c r="F17570" s="13"/>
    </row>
    <row r="17571" spans="1:6">
      <c r="A17571" s="112"/>
      <c r="B17571" s="12"/>
      <c r="C17571" s="13"/>
      <c r="D17571" s="13"/>
      <c r="E17571" s="13"/>
      <c r="F17571" s="13"/>
    </row>
    <row r="17572" spans="1:6">
      <c r="A17572" s="112"/>
      <c r="B17572" s="12"/>
      <c r="C17572" s="13"/>
      <c r="D17572" s="13"/>
      <c r="E17572" s="13"/>
      <c r="F17572" s="13"/>
    </row>
    <row r="17573" spans="1:6">
      <c r="A17573" s="112"/>
      <c r="B17573" s="12"/>
      <c r="C17573" s="13"/>
      <c r="D17573" s="13"/>
      <c r="E17573" s="13"/>
      <c r="F17573" s="13"/>
    </row>
    <row r="17574" spans="1:6">
      <c r="A17574" s="112"/>
      <c r="B17574" s="12"/>
      <c r="C17574" s="13"/>
      <c r="D17574" s="13"/>
      <c r="E17574" s="13"/>
      <c r="F17574" s="13"/>
    </row>
    <row r="17575" spans="1:6">
      <c r="A17575" s="112"/>
      <c r="B17575" s="12"/>
      <c r="C17575" s="13"/>
      <c r="D17575" s="13"/>
      <c r="E17575" s="13"/>
      <c r="F17575" s="13"/>
    </row>
    <row r="17576" spans="1:6">
      <c r="A17576" s="112"/>
      <c r="B17576" s="12"/>
      <c r="C17576" s="13"/>
      <c r="D17576" s="13"/>
      <c r="E17576" s="13"/>
      <c r="F17576" s="13"/>
    </row>
    <row r="17577" spans="1:6">
      <c r="A17577" s="112"/>
      <c r="B17577" s="12"/>
      <c r="C17577" s="13"/>
      <c r="D17577" s="13"/>
      <c r="E17577" s="13"/>
      <c r="F17577" s="13"/>
    </row>
    <row r="17578" spans="1:6">
      <c r="A17578" s="112"/>
      <c r="B17578" s="12"/>
      <c r="C17578" s="13"/>
      <c r="D17578" s="13"/>
      <c r="E17578" s="13"/>
      <c r="F17578" s="13"/>
    </row>
    <row r="17579" spans="1:6">
      <c r="A17579" s="112"/>
      <c r="B17579" s="12"/>
      <c r="C17579" s="13"/>
      <c r="D17579" s="13"/>
      <c r="E17579" s="13"/>
      <c r="F17579" s="13"/>
    </row>
    <row r="17580" spans="1:6">
      <c r="A17580" s="112"/>
      <c r="B17580" s="12"/>
      <c r="C17580" s="13"/>
      <c r="D17580" s="13"/>
      <c r="E17580" s="13"/>
      <c r="F17580" s="13"/>
    </row>
    <row r="17581" spans="1:6">
      <c r="A17581" s="112"/>
      <c r="B17581" s="12"/>
      <c r="C17581" s="13"/>
      <c r="D17581" s="13"/>
      <c r="E17581" s="13"/>
      <c r="F17581" s="13"/>
    </row>
    <row r="17582" spans="1:6">
      <c r="A17582" s="112"/>
      <c r="B17582" s="12"/>
      <c r="C17582" s="13"/>
      <c r="D17582" s="13"/>
      <c r="E17582" s="13"/>
      <c r="F17582" s="13"/>
    </row>
    <row r="17583" spans="1:6">
      <c r="A17583" s="112"/>
      <c r="B17583" s="12"/>
      <c r="C17583" s="13"/>
      <c r="D17583" s="13"/>
      <c r="E17583" s="13"/>
      <c r="F17583" s="13"/>
    </row>
    <row r="17584" spans="1:6">
      <c r="A17584" s="112"/>
      <c r="B17584" s="12"/>
      <c r="C17584" s="13"/>
      <c r="D17584" s="13"/>
      <c r="E17584" s="13"/>
      <c r="F17584" s="13"/>
    </row>
    <row r="17585" spans="1:6">
      <c r="A17585" s="112"/>
      <c r="B17585" s="12"/>
      <c r="C17585" s="13"/>
      <c r="D17585" s="13"/>
      <c r="E17585" s="13"/>
      <c r="F17585" s="13"/>
    </row>
    <row r="17586" spans="1:6">
      <c r="A17586" s="112"/>
      <c r="B17586" s="12"/>
      <c r="C17586" s="13"/>
      <c r="D17586" s="13"/>
      <c r="E17586" s="13"/>
      <c r="F17586" s="13"/>
    </row>
    <row r="17587" spans="1:6">
      <c r="A17587" s="112"/>
      <c r="B17587" s="12"/>
      <c r="C17587" s="13"/>
      <c r="D17587" s="13"/>
      <c r="E17587" s="13"/>
      <c r="F17587" s="13"/>
    </row>
    <row r="17588" spans="1:6">
      <c r="A17588" s="112"/>
      <c r="B17588" s="12"/>
      <c r="C17588" s="13"/>
      <c r="D17588" s="13"/>
      <c r="E17588" s="13"/>
      <c r="F17588" s="13"/>
    </row>
    <row r="17589" spans="1:6">
      <c r="A17589" s="112"/>
      <c r="B17589" s="12"/>
      <c r="C17589" s="13"/>
      <c r="D17589" s="13"/>
      <c r="E17589" s="13"/>
      <c r="F17589" s="13"/>
    </row>
    <row r="17590" spans="1:6">
      <c r="A17590" s="112"/>
      <c r="B17590" s="12"/>
      <c r="C17590" s="13"/>
      <c r="D17590" s="13"/>
      <c r="E17590" s="13"/>
      <c r="F17590" s="13"/>
    </row>
    <row r="17591" spans="1:6">
      <c r="A17591" s="112"/>
      <c r="B17591" s="12"/>
      <c r="C17591" s="13"/>
      <c r="D17591" s="13"/>
      <c r="E17591" s="13"/>
      <c r="F17591" s="13"/>
    </row>
    <row r="17592" spans="1:6">
      <c r="A17592" s="112"/>
      <c r="B17592" s="12"/>
      <c r="C17592" s="13"/>
      <c r="D17592" s="13"/>
      <c r="E17592" s="13"/>
      <c r="F17592" s="13"/>
    </row>
    <row r="17593" spans="1:6">
      <c r="A17593" s="112"/>
      <c r="B17593" s="12"/>
      <c r="C17593" s="13"/>
      <c r="D17593" s="13"/>
      <c r="E17593" s="13"/>
      <c r="F17593" s="13"/>
    </row>
    <row r="17594" spans="1:6">
      <c r="A17594" s="112"/>
      <c r="B17594" s="12"/>
      <c r="C17594" s="13"/>
      <c r="D17594" s="13"/>
      <c r="E17594" s="13"/>
      <c r="F17594" s="13"/>
    </row>
    <row r="17595" spans="1:6">
      <c r="A17595" s="112"/>
      <c r="B17595" s="12"/>
      <c r="C17595" s="13"/>
      <c r="D17595" s="13"/>
      <c r="E17595" s="13"/>
      <c r="F17595" s="13"/>
    </row>
    <row r="17596" spans="1:6">
      <c r="A17596" s="112"/>
      <c r="B17596" s="12"/>
      <c r="C17596" s="13"/>
      <c r="D17596" s="13"/>
      <c r="E17596" s="13"/>
      <c r="F17596" s="13"/>
    </row>
    <row r="17597" spans="1:6">
      <c r="A17597" s="112"/>
      <c r="B17597" s="12"/>
      <c r="C17597" s="13"/>
      <c r="D17597" s="13"/>
      <c r="E17597" s="13"/>
      <c r="F17597" s="13"/>
    </row>
    <row r="17598" spans="1:6">
      <c r="A17598" s="112"/>
      <c r="B17598" s="12"/>
      <c r="C17598" s="13"/>
      <c r="D17598" s="13"/>
      <c r="E17598" s="13"/>
      <c r="F17598" s="13"/>
    </row>
    <row r="17599" spans="1:6">
      <c r="A17599" s="112"/>
      <c r="B17599" s="12"/>
      <c r="C17599" s="13"/>
      <c r="D17599" s="13"/>
      <c r="E17599" s="13"/>
      <c r="F17599" s="13"/>
    </row>
    <row r="17600" spans="1:6">
      <c r="A17600" s="112"/>
      <c r="B17600" s="12"/>
      <c r="C17600" s="13"/>
      <c r="D17600" s="13"/>
      <c r="E17600" s="13"/>
      <c r="F17600" s="13"/>
    </row>
    <row r="17601" spans="1:6">
      <c r="A17601" s="112"/>
      <c r="B17601" s="12"/>
      <c r="C17601" s="13"/>
      <c r="D17601" s="13"/>
      <c r="E17601" s="13"/>
      <c r="F17601" s="13"/>
    </row>
    <row r="17602" spans="1:6">
      <c r="A17602" s="112"/>
      <c r="B17602" s="12"/>
      <c r="C17602" s="13"/>
      <c r="D17602" s="13"/>
      <c r="E17602" s="13"/>
      <c r="F17602" s="13"/>
    </row>
    <row r="17603" spans="1:6">
      <c r="A17603" s="112"/>
      <c r="B17603" s="12"/>
      <c r="C17603" s="13"/>
      <c r="D17603" s="13"/>
      <c r="E17603" s="13"/>
      <c r="F17603" s="13"/>
    </row>
    <row r="17604" spans="1:6">
      <c r="A17604" s="112"/>
      <c r="B17604" s="12"/>
      <c r="C17604" s="13"/>
      <c r="D17604" s="13"/>
      <c r="E17604" s="13"/>
      <c r="F17604" s="13"/>
    </row>
    <row r="17605" spans="1:6">
      <c r="A17605" s="112"/>
      <c r="B17605" s="12"/>
      <c r="C17605" s="13"/>
      <c r="D17605" s="13"/>
      <c r="E17605" s="13"/>
      <c r="F17605" s="13"/>
    </row>
    <row r="17606" spans="1:6">
      <c r="A17606" s="112"/>
      <c r="B17606" s="12"/>
      <c r="C17606" s="13"/>
      <c r="D17606" s="13"/>
      <c r="E17606" s="13"/>
      <c r="F17606" s="13"/>
    </row>
    <row r="17607" spans="1:6">
      <c r="A17607" s="112"/>
      <c r="B17607" s="12"/>
      <c r="C17607" s="13"/>
      <c r="D17607" s="13"/>
      <c r="E17607" s="13"/>
      <c r="F17607" s="13"/>
    </row>
    <row r="17608" spans="1:6">
      <c r="A17608" s="112"/>
      <c r="B17608" s="12"/>
      <c r="C17608" s="13"/>
      <c r="D17608" s="13"/>
      <c r="E17608" s="13"/>
      <c r="F17608" s="13"/>
    </row>
    <row r="17609" spans="1:6">
      <c r="A17609" s="112"/>
      <c r="B17609" s="12"/>
      <c r="C17609" s="13"/>
      <c r="D17609" s="13"/>
      <c r="E17609" s="13"/>
      <c r="F17609" s="13"/>
    </row>
    <row r="17610" spans="1:6">
      <c r="A17610" s="112"/>
      <c r="B17610" s="12"/>
      <c r="C17610" s="13"/>
      <c r="D17610" s="13"/>
      <c r="E17610" s="13"/>
      <c r="F17610" s="13"/>
    </row>
    <row r="17611" spans="1:6">
      <c r="A17611" s="112"/>
      <c r="B17611" s="12"/>
      <c r="C17611" s="13"/>
      <c r="D17611" s="13"/>
      <c r="E17611" s="13"/>
      <c r="F17611" s="13"/>
    </row>
    <row r="17612" spans="1:6">
      <c r="A17612" s="112"/>
      <c r="B17612" s="12"/>
      <c r="C17612" s="13"/>
      <c r="D17612" s="13"/>
      <c r="E17612" s="13"/>
      <c r="F17612" s="13"/>
    </row>
    <row r="17613" spans="1:6">
      <c r="A17613" s="112"/>
      <c r="B17613" s="12"/>
      <c r="C17613" s="13"/>
      <c r="D17613" s="13"/>
      <c r="E17613" s="13"/>
      <c r="F17613" s="13"/>
    </row>
    <row r="17614" spans="1:6">
      <c r="A17614" s="112"/>
      <c r="B17614" s="12"/>
      <c r="C17614" s="13"/>
      <c r="D17614" s="13"/>
      <c r="E17614" s="13"/>
      <c r="F17614" s="13"/>
    </row>
    <row r="17615" spans="1:6">
      <c r="A17615" s="112"/>
      <c r="B17615" s="12"/>
      <c r="C17615" s="13"/>
      <c r="D17615" s="13"/>
      <c r="E17615" s="13"/>
      <c r="F17615" s="13"/>
    </row>
    <row r="17616" spans="1:6">
      <c r="A17616" s="112"/>
      <c r="B17616" s="12"/>
      <c r="C17616" s="13"/>
      <c r="D17616" s="13"/>
      <c r="E17616" s="13"/>
      <c r="F17616" s="13"/>
    </row>
    <row r="17617" spans="1:6">
      <c r="A17617" s="112"/>
      <c r="B17617" s="12"/>
      <c r="C17617" s="13"/>
      <c r="D17617" s="13"/>
      <c r="E17617" s="13"/>
      <c r="F17617" s="13"/>
    </row>
    <row r="17618" spans="1:6">
      <c r="A17618" s="112"/>
      <c r="B17618" s="12"/>
      <c r="C17618" s="13"/>
      <c r="D17618" s="13"/>
      <c r="E17618" s="13"/>
      <c r="F17618" s="13"/>
    </row>
    <row r="17619" spans="1:6">
      <c r="A17619" s="112"/>
      <c r="B17619" s="12"/>
      <c r="C17619" s="13"/>
      <c r="D17619" s="13"/>
      <c r="E17619" s="13"/>
      <c r="F17619" s="13"/>
    </row>
    <row r="17620" spans="1:6">
      <c r="A17620" s="112"/>
      <c r="B17620" s="12"/>
      <c r="C17620" s="13"/>
      <c r="D17620" s="13"/>
      <c r="E17620" s="13"/>
      <c r="F17620" s="13"/>
    </row>
    <row r="17621" spans="1:6">
      <c r="A17621" s="112"/>
      <c r="B17621" s="12"/>
      <c r="C17621" s="13"/>
      <c r="D17621" s="13"/>
      <c r="E17621" s="13"/>
      <c r="F17621" s="13"/>
    </row>
    <row r="17622" spans="1:6">
      <c r="A17622" s="112"/>
      <c r="B17622" s="12"/>
      <c r="C17622" s="13"/>
      <c r="D17622" s="13"/>
      <c r="E17622" s="13"/>
      <c r="F17622" s="13"/>
    </row>
    <row r="17623" spans="1:6">
      <c r="A17623" s="112"/>
      <c r="B17623" s="12"/>
      <c r="C17623" s="13"/>
      <c r="D17623" s="13"/>
      <c r="E17623" s="13"/>
      <c r="F17623" s="13"/>
    </row>
    <row r="17624" spans="1:6">
      <c r="A17624" s="112"/>
      <c r="B17624" s="12"/>
      <c r="C17624" s="13"/>
      <c r="D17624" s="13"/>
      <c r="E17624" s="13"/>
      <c r="F17624" s="13"/>
    </row>
    <row r="17625" spans="1:6">
      <c r="A17625" s="112"/>
      <c r="B17625" s="12"/>
      <c r="C17625" s="13"/>
      <c r="D17625" s="13"/>
      <c r="E17625" s="13"/>
      <c r="F17625" s="13"/>
    </row>
    <row r="17626" spans="1:6">
      <c r="A17626" s="112"/>
      <c r="B17626" s="12"/>
      <c r="C17626" s="13"/>
      <c r="D17626" s="13"/>
      <c r="E17626" s="13"/>
      <c r="F17626" s="13"/>
    </row>
    <row r="17627" spans="1:6">
      <c r="A17627" s="112"/>
      <c r="B17627" s="12"/>
      <c r="C17627" s="13"/>
      <c r="D17627" s="13"/>
      <c r="E17627" s="13"/>
      <c r="F17627" s="13"/>
    </row>
    <row r="17628" spans="1:6">
      <c r="A17628" s="112"/>
      <c r="B17628" s="12"/>
      <c r="C17628" s="13"/>
      <c r="D17628" s="13"/>
      <c r="E17628" s="13"/>
      <c r="F17628" s="13"/>
    </row>
    <row r="17629" spans="1:6">
      <c r="A17629" s="112"/>
      <c r="B17629" s="12"/>
      <c r="C17629" s="13"/>
      <c r="D17629" s="13"/>
      <c r="E17629" s="13"/>
      <c r="F17629" s="13"/>
    </row>
    <row r="17630" spans="1:6">
      <c r="A17630" s="112"/>
      <c r="B17630" s="12"/>
      <c r="C17630" s="13"/>
      <c r="D17630" s="13"/>
      <c r="E17630" s="13"/>
      <c r="F17630" s="13"/>
    </row>
    <row r="17631" spans="1:6">
      <c r="A17631" s="112"/>
      <c r="B17631" s="12"/>
      <c r="C17631" s="13"/>
      <c r="D17631" s="13"/>
      <c r="E17631" s="13"/>
      <c r="F17631" s="13"/>
    </row>
    <row r="17632" spans="1:6">
      <c r="A17632" s="112"/>
      <c r="B17632" s="12"/>
      <c r="C17632" s="13"/>
      <c r="D17632" s="13"/>
      <c r="E17632" s="13"/>
      <c r="F17632" s="13"/>
    </row>
    <row r="17633" spans="1:6">
      <c r="A17633" s="112"/>
      <c r="B17633" s="12"/>
      <c r="C17633" s="13"/>
      <c r="D17633" s="13"/>
      <c r="E17633" s="13"/>
      <c r="F17633" s="13"/>
    </row>
    <row r="17634" spans="1:6">
      <c r="A17634" s="112"/>
      <c r="B17634" s="12"/>
      <c r="C17634" s="13"/>
      <c r="D17634" s="13"/>
      <c r="E17634" s="13"/>
      <c r="F17634" s="13"/>
    </row>
    <row r="17635" spans="1:6">
      <c r="A17635" s="112"/>
      <c r="B17635" s="12"/>
      <c r="C17635" s="13"/>
      <c r="D17635" s="13"/>
      <c r="E17635" s="13"/>
      <c r="F17635" s="13"/>
    </row>
    <row r="17636" spans="1:6">
      <c r="A17636" s="112"/>
      <c r="B17636" s="12"/>
      <c r="C17636" s="13"/>
      <c r="D17636" s="13"/>
      <c r="E17636" s="13"/>
      <c r="F17636" s="13"/>
    </row>
    <row r="17637" spans="1:6">
      <c r="A17637" s="112"/>
      <c r="B17637" s="12"/>
      <c r="C17637" s="13"/>
      <c r="D17637" s="13"/>
      <c r="E17637" s="13"/>
      <c r="F17637" s="13"/>
    </row>
    <row r="17638" spans="1:6">
      <c r="A17638" s="112"/>
      <c r="B17638" s="12"/>
      <c r="C17638" s="13"/>
      <c r="D17638" s="13"/>
      <c r="E17638" s="13"/>
      <c r="F17638" s="13"/>
    </row>
    <row r="17639" spans="1:6">
      <c r="A17639" s="112"/>
      <c r="B17639" s="12"/>
      <c r="C17639" s="13"/>
      <c r="D17639" s="13"/>
      <c r="E17639" s="13"/>
      <c r="F17639" s="13"/>
    </row>
    <row r="17640" spans="1:6">
      <c r="A17640" s="112"/>
      <c r="B17640" s="12"/>
      <c r="C17640" s="13"/>
      <c r="D17640" s="13"/>
      <c r="E17640" s="13"/>
      <c r="F17640" s="13"/>
    </row>
    <row r="17641" spans="1:6">
      <c r="A17641" s="112"/>
      <c r="B17641" s="12"/>
      <c r="C17641" s="13"/>
      <c r="D17641" s="13"/>
      <c r="E17641" s="13"/>
      <c r="F17641" s="13"/>
    </row>
    <row r="17642" spans="1:6">
      <c r="A17642" s="112"/>
      <c r="B17642" s="12"/>
      <c r="C17642" s="13"/>
      <c r="D17642" s="13"/>
      <c r="E17642" s="13"/>
      <c r="F17642" s="13"/>
    </row>
    <row r="17643" spans="1:6">
      <c r="A17643" s="112"/>
      <c r="B17643" s="12"/>
      <c r="C17643" s="13"/>
      <c r="D17643" s="13"/>
      <c r="E17643" s="13"/>
      <c r="F17643" s="13"/>
    </row>
    <row r="17644" spans="1:6">
      <c r="A17644" s="112"/>
      <c r="B17644" s="12"/>
      <c r="C17644" s="13"/>
      <c r="D17644" s="13"/>
      <c r="E17644" s="13"/>
      <c r="F17644" s="13"/>
    </row>
    <row r="17645" spans="1:6">
      <c r="A17645" s="112"/>
      <c r="B17645" s="12"/>
      <c r="C17645" s="13"/>
      <c r="D17645" s="13"/>
      <c r="E17645" s="13"/>
      <c r="F17645" s="13"/>
    </row>
    <row r="17646" spans="1:6">
      <c r="A17646" s="112"/>
      <c r="B17646" s="12"/>
      <c r="C17646" s="13"/>
      <c r="D17646" s="13"/>
      <c r="E17646" s="13"/>
      <c r="F17646" s="13"/>
    </row>
    <row r="17647" spans="1:6">
      <c r="A17647" s="112"/>
      <c r="B17647" s="12"/>
      <c r="C17647" s="13"/>
      <c r="D17647" s="13"/>
      <c r="E17647" s="13"/>
      <c r="F17647" s="13"/>
    </row>
    <row r="17648" spans="1:6">
      <c r="A17648" s="112"/>
      <c r="B17648" s="12"/>
      <c r="C17648" s="13"/>
      <c r="D17648" s="13"/>
      <c r="E17648" s="13"/>
      <c r="F17648" s="13"/>
    </row>
    <row r="17649" spans="1:6">
      <c r="A17649" s="112"/>
      <c r="B17649" s="12"/>
      <c r="C17649" s="13"/>
      <c r="D17649" s="13"/>
      <c r="E17649" s="13"/>
      <c r="F17649" s="13"/>
    </row>
    <row r="17650" spans="1:6">
      <c r="A17650" s="112"/>
      <c r="B17650" s="12"/>
      <c r="C17650" s="13"/>
      <c r="D17650" s="13"/>
      <c r="E17650" s="13"/>
      <c r="F17650" s="13"/>
    </row>
    <row r="17651" spans="1:6">
      <c r="A17651" s="112"/>
      <c r="B17651" s="12"/>
      <c r="C17651" s="13"/>
      <c r="D17651" s="13"/>
      <c r="E17651" s="13"/>
      <c r="F17651" s="13"/>
    </row>
    <row r="17652" spans="1:6">
      <c r="A17652" s="112"/>
      <c r="B17652" s="12"/>
      <c r="C17652" s="13"/>
      <c r="D17652" s="13"/>
      <c r="E17652" s="13"/>
      <c r="F17652" s="13"/>
    </row>
    <row r="17653" spans="1:6">
      <c r="A17653" s="112"/>
      <c r="B17653" s="12"/>
      <c r="C17653" s="13"/>
      <c r="D17653" s="13"/>
      <c r="E17653" s="13"/>
      <c r="F17653" s="13"/>
    </row>
    <row r="17654" spans="1:6">
      <c r="A17654" s="112"/>
      <c r="B17654" s="12"/>
      <c r="C17654" s="13"/>
      <c r="D17654" s="13"/>
      <c r="E17654" s="13"/>
      <c r="F17654" s="13"/>
    </row>
    <row r="17655" spans="1:6">
      <c r="A17655" s="112"/>
      <c r="B17655" s="12"/>
      <c r="C17655" s="13"/>
      <c r="D17655" s="13"/>
      <c r="E17655" s="13"/>
      <c r="F17655" s="13"/>
    </row>
    <row r="17656" spans="1:6">
      <c r="A17656" s="112"/>
      <c r="B17656" s="12"/>
      <c r="C17656" s="13"/>
      <c r="D17656" s="13"/>
      <c r="E17656" s="13"/>
      <c r="F17656" s="13"/>
    </row>
    <row r="17657" spans="1:6">
      <c r="A17657" s="112"/>
      <c r="B17657" s="12"/>
      <c r="C17657" s="13"/>
      <c r="D17657" s="13"/>
      <c r="E17657" s="13"/>
      <c r="F17657" s="13"/>
    </row>
    <row r="17658" spans="1:6">
      <c r="A17658" s="112"/>
      <c r="B17658" s="12"/>
      <c r="C17658" s="13"/>
      <c r="D17658" s="13"/>
      <c r="E17658" s="13"/>
      <c r="F17658" s="13"/>
    </row>
    <row r="17659" spans="1:6">
      <c r="A17659" s="112"/>
      <c r="B17659" s="12"/>
      <c r="C17659" s="13"/>
      <c r="D17659" s="13"/>
      <c r="E17659" s="13"/>
      <c r="F17659" s="13"/>
    </row>
    <row r="17660" spans="1:6">
      <c r="A17660" s="112"/>
      <c r="B17660" s="12"/>
      <c r="C17660" s="13"/>
      <c r="D17660" s="13"/>
      <c r="E17660" s="13"/>
      <c r="F17660" s="13"/>
    </row>
    <row r="17661" spans="1:6">
      <c r="A17661" s="112"/>
      <c r="B17661" s="12"/>
      <c r="C17661" s="13"/>
      <c r="D17661" s="13"/>
      <c r="E17661" s="13"/>
      <c r="F17661" s="13"/>
    </row>
    <row r="17662" spans="1:6">
      <c r="A17662" s="112"/>
      <c r="B17662" s="12"/>
      <c r="C17662" s="13"/>
      <c r="D17662" s="13"/>
      <c r="E17662" s="13"/>
      <c r="F17662" s="13"/>
    </row>
    <row r="17663" spans="1:6">
      <c r="A17663" s="112"/>
      <c r="B17663" s="12"/>
      <c r="C17663" s="13"/>
      <c r="D17663" s="13"/>
      <c r="E17663" s="13"/>
      <c r="F17663" s="13"/>
    </row>
    <row r="17664" spans="1:6">
      <c r="A17664" s="112"/>
      <c r="B17664" s="12"/>
      <c r="C17664" s="13"/>
      <c r="D17664" s="13"/>
      <c r="E17664" s="13"/>
      <c r="F17664" s="13"/>
    </row>
    <row r="17665" spans="1:6">
      <c r="A17665" s="112"/>
      <c r="B17665" s="12"/>
      <c r="C17665" s="13"/>
      <c r="D17665" s="13"/>
      <c r="E17665" s="13"/>
      <c r="F17665" s="13"/>
    </row>
    <row r="17666" spans="1:6">
      <c r="A17666" s="112"/>
      <c r="B17666" s="12"/>
      <c r="C17666" s="13"/>
      <c r="D17666" s="13"/>
      <c r="E17666" s="13"/>
      <c r="F17666" s="13"/>
    </row>
    <row r="17667" spans="1:6">
      <c r="A17667" s="112"/>
      <c r="B17667" s="12"/>
      <c r="C17667" s="13"/>
      <c r="D17667" s="13"/>
      <c r="E17667" s="13"/>
      <c r="F17667" s="13"/>
    </row>
    <row r="17668" spans="1:6">
      <c r="A17668" s="112"/>
      <c r="B17668" s="12"/>
      <c r="C17668" s="13"/>
      <c r="D17668" s="13"/>
      <c r="E17668" s="13"/>
      <c r="F17668" s="13"/>
    </row>
    <row r="17669" spans="1:6">
      <c r="A17669" s="112"/>
      <c r="B17669" s="12"/>
      <c r="C17669" s="13"/>
      <c r="D17669" s="13"/>
      <c r="E17669" s="13"/>
      <c r="F17669" s="13"/>
    </row>
    <row r="17670" spans="1:6">
      <c r="A17670" s="112"/>
      <c r="B17670" s="12"/>
      <c r="C17670" s="13"/>
      <c r="D17670" s="13"/>
      <c r="E17670" s="13"/>
      <c r="F17670" s="13"/>
    </row>
    <row r="17671" spans="1:6">
      <c r="A17671" s="112"/>
      <c r="B17671" s="12"/>
      <c r="C17671" s="13"/>
      <c r="D17671" s="13"/>
      <c r="E17671" s="13"/>
      <c r="F17671" s="13"/>
    </row>
    <row r="17672" spans="1:6">
      <c r="A17672" s="112"/>
      <c r="B17672" s="12"/>
      <c r="C17672" s="13"/>
      <c r="D17672" s="13"/>
      <c r="E17672" s="13"/>
      <c r="F17672" s="13"/>
    </row>
    <row r="17673" spans="1:6">
      <c r="A17673" s="112"/>
      <c r="B17673" s="12"/>
      <c r="C17673" s="13"/>
      <c r="D17673" s="13"/>
      <c r="E17673" s="13"/>
      <c r="F17673" s="13"/>
    </row>
    <row r="17674" spans="1:6">
      <c r="A17674" s="112"/>
      <c r="B17674" s="12"/>
      <c r="C17674" s="13"/>
      <c r="D17674" s="13"/>
      <c r="E17674" s="13"/>
      <c r="F17674" s="13"/>
    </row>
    <row r="17675" spans="1:6">
      <c r="A17675" s="112"/>
      <c r="B17675" s="12"/>
      <c r="C17675" s="13"/>
      <c r="D17675" s="13"/>
      <c r="E17675" s="13"/>
      <c r="F17675" s="13"/>
    </row>
    <row r="17676" spans="1:6">
      <c r="A17676" s="112"/>
      <c r="B17676" s="12"/>
      <c r="C17676" s="13"/>
      <c r="D17676" s="13"/>
      <c r="E17676" s="13"/>
      <c r="F17676" s="13"/>
    </row>
    <row r="17677" spans="1:6">
      <c r="A17677" s="112"/>
      <c r="B17677" s="12"/>
      <c r="C17677" s="13"/>
      <c r="D17677" s="13"/>
      <c r="E17677" s="13"/>
      <c r="F17677" s="13"/>
    </row>
    <row r="17678" spans="1:6">
      <c r="A17678" s="112"/>
      <c r="B17678" s="12"/>
      <c r="C17678" s="13"/>
      <c r="D17678" s="13"/>
      <c r="E17678" s="13"/>
      <c r="F17678" s="13"/>
    </row>
    <row r="17679" spans="1:6">
      <c r="A17679" s="112"/>
      <c r="B17679" s="12"/>
      <c r="C17679" s="13"/>
      <c r="D17679" s="13"/>
      <c r="E17679" s="13"/>
      <c r="F17679" s="13"/>
    </row>
    <row r="17680" spans="1:6">
      <c r="A17680" s="112"/>
      <c r="B17680" s="12"/>
      <c r="C17680" s="13"/>
      <c r="D17680" s="13"/>
      <c r="E17680" s="13"/>
      <c r="F17680" s="13"/>
    </row>
    <row r="17681" spans="1:6">
      <c r="A17681" s="112"/>
      <c r="B17681" s="12"/>
      <c r="C17681" s="13"/>
      <c r="D17681" s="13"/>
      <c r="E17681" s="13"/>
      <c r="F17681" s="13"/>
    </row>
    <row r="17682" spans="1:6">
      <c r="A17682" s="112"/>
      <c r="B17682" s="12"/>
      <c r="C17682" s="13"/>
      <c r="D17682" s="13"/>
      <c r="E17682" s="13"/>
      <c r="F17682" s="13"/>
    </row>
    <row r="17683" spans="1:6">
      <c r="A17683" s="112"/>
      <c r="B17683" s="12"/>
      <c r="C17683" s="13"/>
      <c r="D17683" s="13"/>
      <c r="E17683" s="13"/>
      <c r="F17683" s="13"/>
    </row>
    <row r="17684" spans="1:6">
      <c r="A17684" s="112"/>
      <c r="B17684" s="12"/>
      <c r="C17684" s="13"/>
      <c r="D17684" s="13"/>
      <c r="E17684" s="13"/>
      <c r="F17684" s="13"/>
    </row>
    <row r="17685" spans="1:6">
      <c r="A17685" s="112"/>
      <c r="B17685" s="12"/>
      <c r="C17685" s="13"/>
      <c r="D17685" s="13"/>
      <c r="E17685" s="13"/>
      <c r="F17685" s="13"/>
    </row>
    <row r="17686" spans="1:6">
      <c r="A17686" s="112"/>
      <c r="B17686" s="12"/>
      <c r="C17686" s="13"/>
      <c r="D17686" s="13"/>
      <c r="E17686" s="13"/>
      <c r="F17686" s="13"/>
    </row>
    <row r="17687" spans="1:6">
      <c r="A17687" s="112"/>
      <c r="B17687" s="12"/>
      <c r="C17687" s="13"/>
      <c r="D17687" s="13"/>
      <c r="E17687" s="13"/>
      <c r="F17687" s="13"/>
    </row>
    <row r="17688" spans="1:6">
      <c r="A17688" s="112"/>
      <c r="B17688" s="12"/>
      <c r="C17688" s="13"/>
      <c r="D17688" s="13"/>
      <c r="E17688" s="13"/>
      <c r="F17688" s="13"/>
    </row>
    <row r="17689" spans="1:6">
      <c r="A17689" s="112"/>
      <c r="B17689" s="12"/>
      <c r="C17689" s="13"/>
      <c r="D17689" s="13"/>
      <c r="E17689" s="13"/>
      <c r="F17689" s="13"/>
    </row>
    <row r="17690" spans="1:6">
      <c r="A17690" s="112"/>
      <c r="B17690" s="12"/>
      <c r="C17690" s="13"/>
      <c r="D17690" s="13"/>
      <c r="E17690" s="13"/>
      <c r="F17690" s="13"/>
    </row>
    <row r="17691" spans="1:6">
      <c r="A17691" s="112"/>
      <c r="B17691" s="12"/>
      <c r="C17691" s="13"/>
      <c r="D17691" s="13"/>
      <c r="E17691" s="13"/>
      <c r="F17691" s="13"/>
    </row>
    <row r="17692" spans="1:6">
      <c r="A17692" s="112"/>
      <c r="B17692" s="12"/>
      <c r="C17692" s="13"/>
      <c r="D17692" s="13"/>
      <c r="E17692" s="13"/>
      <c r="F17692" s="13"/>
    </row>
    <row r="17693" spans="1:6">
      <c r="A17693" s="112"/>
      <c r="B17693" s="12"/>
      <c r="C17693" s="13"/>
      <c r="D17693" s="13"/>
      <c r="E17693" s="13"/>
      <c r="F17693" s="13"/>
    </row>
    <row r="17694" spans="1:6">
      <c r="A17694" s="112"/>
      <c r="B17694" s="12"/>
      <c r="C17694" s="13"/>
      <c r="D17694" s="13"/>
      <c r="E17694" s="13"/>
      <c r="F17694" s="13"/>
    </row>
    <row r="17695" spans="1:6">
      <c r="A17695" s="112"/>
      <c r="B17695" s="12"/>
      <c r="C17695" s="13"/>
      <c r="D17695" s="13"/>
      <c r="E17695" s="13"/>
      <c r="F17695" s="13"/>
    </row>
    <row r="17696" spans="1:6">
      <c r="A17696" s="112"/>
      <c r="B17696" s="12"/>
      <c r="C17696" s="13"/>
      <c r="D17696" s="13"/>
      <c r="E17696" s="13"/>
      <c r="F17696" s="13"/>
    </row>
    <row r="17697" spans="1:6">
      <c r="A17697" s="112"/>
      <c r="B17697" s="12"/>
      <c r="C17697" s="13"/>
      <c r="D17697" s="13"/>
      <c r="E17697" s="13"/>
      <c r="F17697" s="13"/>
    </row>
    <row r="17698" spans="1:6">
      <c r="A17698" s="112"/>
      <c r="B17698" s="12"/>
      <c r="C17698" s="13"/>
      <c r="D17698" s="13"/>
      <c r="E17698" s="13"/>
      <c r="F17698" s="13"/>
    </row>
    <row r="17699" spans="1:6">
      <c r="A17699" s="112"/>
      <c r="B17699" s="12"/>
      <c r="C17699" s="13"/>
      <c r="D17699" s="13"/>
      <c r="E17699" s="13"/>
      <c r="F17699" s="13"/>
    </row>
    <row r="17700" spans="1:6">
      <c r="A17700" s="112"/>
      <c r="B17700" s="12"/>
      <c r="C17700" s="13"/>
      <c r="D17700" s="13"/>
      <c r="E17700" s="13"/>
      <c r="F17700" s="13"/>
    </row>
    <row r="17701" spans="1:6">
      <c r="A17701" s="112"/>
      <c r="B17701" s="12"/>
      <c r="C17701" s="13"/>
      <c r="D17701" s="13"/>
      <c r="E17701" s="13"/>
      <c r="F17701" s="13"/>
    </row>
    <row r="17702" spans="1:6">
      <c r="A17702" s="112"/>
      <c r="B17702" s="12"/>
      <c r="C17702" s="13"/>
      <c r="D17702" s="13"/>
      <c r="E17702" s="13"/>
      <c r="F17702" s="13"/>
    </row>
    <row r="17703" spans="1:6">
      <c r="A17703" s="112"/>
      <c r="B17703" s="12"/>
      <c r="C17703" s="13"/>
      <c r="D17703" s="13"/>
      <c r="E17703" s="13"/>
      <c r="F17703" s="13"/>
    </row>
    <row r="17704" spans="1:6">
      <c r="A17704" s="112"/>
      <c r="B17704" s="12"/>
      <c r="C17704" s="13"/>
      <c r="D17704" s="13"/>
      <c r="E17704" s="13"/>
      <c r="F17704" s="13"/>
    </row>
    <row r="17705" spans="1:6">
      <c r="A17705" s="112"/>
      <c r="B17705" s="12"/>
      <c r="C17705" s="13"/>
      <c r="D17705" s="13"/>
      <c r="E17705" s="13"/>
      <c r="F17705" s="13"/>
    </row>
    <row r="17706" spans="1:6">
      <c r="A17706" s="112"/>
      <c r="B17706" s="12"/>
      <c r="C17706" s="13"/>
      <c r="D17706" s="13"/>
      <c r="E17706" s="13"/>
      <c r="F17706" s="13"/>
    </row>
    <row r="17707" spans="1:6">
      <c r="A17707" s="112"/>
      <c r="B17707" s="12"/>
      <c r="C17707" s="13"/>
      <c r="D17707" s="13"/>
      <c r="E17707" s="13"/>
      <c r="F17707" s="13"/>
    </row>
    <row r="17708" spans="1:6">
      <c r="A17708" s="112"/>
      <c r="B17708" s="12"/>
      <c r="C17708" s="13"/>
      <c r="D17708" s="13"/>
      <c r="E17708" s="13"/>
      <c r="F17708" s="13"/>
    </row>
    <row r="17709" spans="1:6">
      <c r="A17709" s="112"/>
      <c r="B17709" s="12"/>
      <c r="C17709" s="13"/>
      <c r="D17709" s="13"/>
      <c r="E17709" s="13"/>
      <c r="F17709" s="13"/>
    </row>
    <row r="17710" spans="1:6">
      <c r="A17710" s="112"/>
      <c r="B17710" s="12"/>
      <c r="C17710" s="13"/>
      <c r="D17710" s="13"/>
      <c r="E17710" s="13"/>
      <c r="F17710" s="13"/>
    </row>
    <row r="17711" spans="1:6">
      <c r="A17711" s="112"/>
      <c r="B17711" s="12"/>
      <c r="C17711" s="13"/>
      <c r="D17711" s="13"/>
      <c r="E17711" s="13"/>
      <c r="F17711" s="13"/>
    </row>
    <row r="17712" spans="1:6">
      <c r="A17712" s="112"/>
      <c r="B17712" s="12"/>
      <c r="C17712" s="13"/>
      <c r="D17712" s="13"/>
      <c r="E17712" s="13"/>
      <c r="F17712" s="13"/>
    </row>
    <row r="17713" spans="1:6">
      <c r="A17713" s="112"/>
      <c r="B17713" s="12"/>
      <c r="C17713" s="13"/>
      <c r="D17713" s="13"/>
      <c r="E17713" s="13"/>
      <c r="F17713" s="13"/>
    </row>
    <row r="17714" spans="1:6">
      <c r="A17714" s="112"/>
      <c r="B17714" s="12"/>
      <c r="C17714" s="13"/>
      <c r="D17714" s="13"/>
      <c r="E17714" s="13"/>
      <c r="F17714" s="13"/>
    </row>
    <row r="17715" spans="1:6">
      <c r="A17715" s="112"/>
      <c r="B17715" s="12"/>
      <c r="C17715" s="13"/>
      <c r="D17715" s="13"/>
      <c r="E17715" s="13"/>
      <c r="F17715" s="13"/>
    </row>
    <row r="17716" spans="1:6">
      <c r="A17716" s="112"/>
      <c r="B17716" s="12"/>
      <c r="C17716" s="13"/>
      <c r="D17716" s="13"/>
      <c r="E17716" s="13"/>
      <c r="F17716" s="13"/>
    </row>
    <row r="17717" spans="1:6">
      <c r="A17717" s="112"/>
      <c r="B17717" s="12"/>
      <c r="C17717" s="13"/>
      <c r="D17717" s="13"/>
      <c r="E17717" s="13"/>
      <c r="F17717" s="13"/>
    </row>
    <row r="17718" spans="1:6">
      <c r="A17718" s="112"/>
      <c r="B17718" s="12"/>
      <c r="C17718" s="13"/>
      <c r="D17718" s="13"/>
      <c r="E17718" s="13"/>
      <c r="F17718" s="13"/>
    </row>
    <row r="17719" spans="1:6">
      <c r="A17719" s="112"/>
      <c r="B17719" s="12"/>
      <c r="C17719" s="13"/>
      <c r="D17719" s="13"/>
      <c r="E17719" s="13"/>
      <c r="F17719" s="13"/>
    </row>
    <row r="17720" spans="1:6">
      <c r="A17720" s="112"/>
      <c r="B17720" s="12"/>
      <c r="C17720" s="13"/>
      <c r="D17720" s="13"/>
      <c r="E17720" s="13"/>
      <c r="F17720" s="13"/>
    </row>
    <row r="17721" spans="1:6">
      <c r="A17721" s="112"/>
      <c r="B17721" s="12"/>
      <c r="C17721" s="13"/>
      <c r="D17721" s="13"/>
      <c r="E17721" s="13"/>
      <c r="F17721" s="13"/>
    </row>
    <row r="17722" spans="1:6">
      <c r="A17722" s="112"/>
      <c r="B17722" s="12"/>
      <c r="C17722" s="13"/>
      <c r="D17722" s="13"/>
      <c r="E17722" s="13"/>
      <c r="F17722" s="13"/>
    </row>
    <row r="17723" spans="1:6">
      <c r="A17723" s="112"/>
      <c r="B17723" s="12"/>
      <c r="C17723" s="13"/>
      <c r="D17723" s="13"/>
      <c r="E17723" s="13"/>
      <c r="F17723" s="13"/>
    </row>
    <row r="17724" spans="1:6">
      <c r="A17724" s="112"/>
      <c r="B17724" s="12"/>
      <c r="C17724" s="13"/>
      <c r="D17724" s="13"/>
      <c r="E17724" s="13"/>
      <c r="F17724" s="13"/>
    </row>
    <row r="17725" spans="1:6">
      <c r="A17725" s="112"/>
      <c r="B17725" s="12"/>
      <c r="C17725" s="13"/>
      <c r="D17725" s="13"/>
      <c r="E17725" s="13"/>
      <c r="F17725" s="13"/>
    </row>
    <row r="17726" spans="1:6">
      <c r="A17726" s="112"/>
      <c r="B17726" s="12"/>
      <c r="C17726" s="13"/>
      <c r="D17726" s="13"/>
      <c r="E17726" s="13"/>
      <c r="F17726" s="13"/>
    </row>
    <row r="17727" spans="1:6">
      <c r="A17727" s="112"/>
      <c r="B17727" s="12"/>
      <c r="C17727" s="13"/>
      <c r="D17727" s="13"/>
      <c r="E17727" s="13"/>
      <c r="F17727" s="13"/>
    </row>
    <row r="17728" spans="1:6">
      <c r="A17728" s="112"/>
      <c r="B17728" s="12"/>
      <c r="C17728" s="13"/>
      <c r="D17728" s="13"/>
      <c r="E17728" s="13"/>
      <c r="F17728" s="13"/>
    </row>
    <row r="17729" spans="1:6">
      <c r="A17729" s="112"/>
      <c r="B17729" s="12"/>
      <c r="C17729" s="13"/>
      <c r="D17729" s="13"/>
      <c r="E17729" s="13"/>
      <c r="F17729" s="13"/>
    </row>
    <row r="17730" spans="1:6">
      <c r="A17730" s="112"/>
      <c r="B17730" s="12"/>
      <c r="C17730" s="13"/>
      <c r="D17730" s="13"/>
      <c r="E17730" s="13"/>
      <c r="F17730" s="13"/>
    </row>
    <row r="17731" spans="1:6">
      <c r="A17731" s="112"/>
      <c r="B17731" s="12"/>
      <c r="C17731" s="13"/>
      <c r="D17731" s="13"/>
      <c r="E17731" s="13"/>
      <c r="F17731" s="13"/>
    </row>
    <row r="17732" spans="1:6">
      <c r="A17732" s="112"/>
      <c r="B17732" s="12"/>
      <c r="C17732" s="13"/>
      <c r="D17732" s="13"/>
      <c r="E17732" s="13"/>
      <c r="F17732" s="13"/>
    </row>
    <row r="17733" spans="1:6">
      <c r="A17733" s="112"/>
      <c r="B17733" s="12"/>
      <c r="C17733" s="13"/>
      <c r="D17733" s="13"/>
      <c r="E17733" s="13"/>
      <c r="F17733" s="13"/>
    </row>
    <row r="17734" spans="1:6">
      <c r="A17734" s="112"/>
      <c r="B17734" s="12"/>
      <c r="C17734" s="13"/>
      <c r="D17734" s="13"/>
      <c r="E17734" s="13"/>
      <c r="F17734" s="13"/>
    </row>
    <row r="17735" spans="1:6">
      <c r="A17735" s="112"/>
      <c r="B17735" s="12"/>
      <c r="C17735" s="13"/>
      <c r="D17735" s="13"/>
      <c r="E17735" s="13"/>
      <c r="F17735" s="13"/>
    </row>
    <row r="17736" spans="1:6">
      <c r="A17736" s="112"/>
      <c r="B17736" s="12"/>
      <c r="C17736" s="13"/>
      <c r="D17736" s="13"/>
      <c r="E17736" s="13"/>
      <c r="F17736" s="13"/>
    </row>
    <row r="17737" spans="1:6">
      <c r="A17737" s="112"/>
      <c r="B17737" s="12"/>
      <c r="C17737" s="13"/>
      <c r="D17737" s="13"/>
      <c r="E17737" s="13"/>
      <c r="F17737" s="13"/>
    </row>
    <row r="17738" spans="1:6">
      <c r="A17738" s="112"/>
      <c r="B17738" s="12"/>
      <c r="C17738" s="13"/>
      <c r="D17738" s="13"/>
      <c r="E17738" s="13"/>
      <c r="F17738" s="13"/>
    </row>
    <row r="17739" spans="1:6">
      <c r="A17739" s="112"/>
      <c r="B17739" s="12"/>
      <c r="C17739" s="13"/>
      <c r="D17739" s="13"/>
      <c r="E17739" s="13"/>
      <c r="F17739" s="13"/>
    </row>
    <row r="17740" spans="1:6">
      <c r="A17740" s="112"/>
      <c r="B17740" s="12"/>
      <c r="C17740" s="13"/>
      <c r="D17740" s="13"/>
      <c r="E17740" s="13"/>
      <c r="F17740" s="13"/>
    </row>
    <row r="17741" spans="1:6">
      <c r="A17741" s="112"/>
      <c r="B17741" s="12"/>
      <c r="C17741" s="13"/>
      <c r="D17741" s="13"/>
      <c r="E17741" s="13"/>
      <c r="F17741" s="13"/>
    </row>
    <row r="17742" spans="1:6">
      <c r="A17742" s="112"/>
      <c r="B17742" s="12"/>
      <c r="C17742" s="13"/>
      <c r="D17742" s="13"/>
      <c r="E17742" s="13"/>
      <c r="F17742" s="13"/>
    </row>
    <row r="17743" spans="1:6">
      <c r="A17743" s="112"/>
      <c r="B17743" s="12"/>
      <c r="C17743" s="13"/>
      <c r="D17743" s="13"/>
      <c r="E17743" s="13"/>
      <c r="F17743" s="13"/>
    </row>
    <row r="17744" spans="1:6">
      <c r="A17744" s="112"/>
      <c r="B17744" s="12"/>
      <c r="C17744" s="13"/>
      <c r="D17744" s="13"/>
      <c r="E17744" s="13"/>
      <c r="F17744" s="13"/>
    </row>
    <row r="17745" spans="1:6">
      <c r="A17745" s="112"/>
      <c r="B17745" s="12"/>
      <c r="C17745" s="13"/>
      <c r="D17745" s="13"/>
      <c r="E17745" s="13"/>
      <c r="F17745" s="13"/>
    </row>
    <row r="17746" spans="1:6">
      <c r="A17746" s="112"/>
      <c r="B17746" s="12"/>
      <c r="C17746" s="13"/>
      <c r="D17746" s="13"/>
      <c r="E17746" s="13"/>
      <c r="F17746" s="13"/>
    </row>
    <row r="17747" spans="1:6">
      <c r="A17747" s="112"/>
      <c r="B17747" s="12"/>
      <c r="C17747" s="13"/>
      <c r="D17747" s="13"/>
      <c r="E17747" s="13"/>
      <c r="F17747" s="13"/>
    </row>
    <row r="17748" spans="1:6">
      <c r="A17748" s="112"/>
      <c r="B17748" s="12"/>
      <c r="C17748" s="13"/>
      <c r="D17748" s="13"/>
      <c r="E17748" s="13"/>
      <c r="F17748" s="13"/>
    </row>
    <row r="17749" spans="1:6">
      <c r="A17749" s="112"/>
      <c r="B17749" s="12"/>
      <c r="C17749" s="13"/>
      <c r="D17749" s="13"/>
      <c r="E17749" s="13"/>
      <c r="F17749" s="13"/>
    </row>
    <row r="17750" spans="1:6">
      <c r="A17750" s="112"/>
      <c r="B17750" s="12"/>
      <c r="C17750" s="13"/>
      <c r="D17750" s="13"/>
      <c r="E17750" s="13"/>
      <c r="F17750" s="13"/>
    </row>
    <row r="17751" spans="1:6">
      <c r="A17751" s="112"/>
      <c r="B17751" s="12"/>
      <c r="C17751" s="13"/>
      <c r="D17751" s="13"/>
      <c r="E17751" s="13"/>
      <c r="F17751" s="13"/>
    </row>
    <row r="17752" spans="1:6">
      <c r="A17752" s="112"/>
      <c r="B17752" s="12"/>
      <c r="C17752" s="13"/>
      <c r="D17752" s="13"/>
      <c r="E17752" s="13"/>
      <c r="F17752" s="13"/>
    </row>
    <row r="17753" spans="1:6">
      <c r="A17753" s="112"/>
      <c r="B17753" s="12"/>
      <c r="C17753" s="13"/>
      <c r="D17753" s="13"/>
      <c r="E17753" s="13"/>
      <c r="F17753" s="13"/>
    </row>
    <row r="17754" spans="1:6">
      <c r="A17754" s="112"/>
      <c r="B17754" s="12"/>
      <c r="C17754" s="13"/>
      <c r="D17754" s="13"/>
      <c r="E17754" s="13"/>
      <c r="F17754" s="13"/>
    </row>
    <row r="17755" spans="1:6">
      <c r="A17755" s="112"/>
      <c r="B17755" s="12"/>
      <c r="C17755" s="13"/>
      <c r="D17755" s="13"/>
      <c r="E17755" s="13"/>
      <c r="F17755" s="13"/>
    </row>
    <row r="17756" spans="1:6">
      <c r="A17756" s="112"/>
      <c r="B17756" s="12"/>
      <c r="C17756" s="13"/>
      <c r="D17756" s="13"/>
      <c r="E17756" s="13"/>
      <c r="F17756" s="13"/>
    </row>
    <row r="17757" spans="1:6">
      <c r="A17757" s="112"/>
      <c r="B17757" s="12"/>
      <c r="C17757" s="13"/>
      <c r="D17757" s="13"/>
      <c r="E17757" s="13"/>
      <c r="F17757" s="13"/>
    </row>
    <row r="17758" spans="1:6">
      <c r="A17758" s="112"/>
      <c r="B17758" s="12"/>
      <c r="C17758" s="13"/>
      <c r="D17758" s="13"/>
      <c r="E17758" s="13"/>
      <c r="F17758" s="13"/>
    </row>
    <row r="17759" spans="1:6">
      <c r="A17759" s="112"/>
      <c r="B17759" s="12"/>
      <c r="C17759" s="13"/>
      <c r="D17759" s="13"/>
      <c r="E17759" s="13"/>
      <c r="F17759" s="13"/>
    </row>
    <row r="17760" spans="1:6">
      <c r="A17760" s="112"/>
      <c r="B17760" s="12"/>
      <c r="C17760" s="13"/>
      <c r="D17760" s="13"/>
      <c r="E17760" s="13"/>
      <c r="F17760" s="13"/>
    </row>
    <row r="17761" spans="1:6">
      <c r="A17761" s="112"/>
      <c r="B17761" s="12"/>
      <c r="C17761" s="13"/>
      <c r="D17761" s="13"/>
      <c r="E17761" s="13"/>
      <c r="F17761" s="13"/>
    </row>
    <row r="17762" spans="1:6">
      <c r="A17762" s="112"/>
      <c r="B17762" s="12"/>
      <c r="C17762" s="13"/>
      <c r="D17762" s="13"/>
      <c r="E17762" s="13"/>
      <c r="F17762" s="13"/>
    </row>
    <row r="17763" spans="1:6">
      <c r="A17763" s="112"/>
      <c r="B17763" s="12"/>
      <c r="C17763" s="13"/>
      <c r="D17763" s="13"/>
      <c r="E17763" s="13"/>
      <c r="F17763" s="13"/>
    </row>
    <row r="17764" spans="1:6">
      <c r="A17764" s="112"/>
      <c r="B17764" s="12"/>
      <c r="C17764" s="13"/>
      <c r="D17764" s="13"/>
      <c r="E17764" s="13"/>
      <c r="F17764" s="13"/>
    </row>
    <row r="17765" spans="1:6">
      <c r="A17765" s="112"/>
      <c r="B17765" s="12"/>
      <c r="C17765" s="13"/>
      <c r="D17765" s="13"/>
      <c r="E17765" s="13"/>
      <c r="F17765" s="13"/>
    </row>
    <row r="17766" spans="1:6">
      <c r="A17766" s="112"/>
      <c r="B17766" s="12"/>
      <c r="C17766" s="13"/>
      <c r="D17766" s="13"/>
      <c r="E17766" s="13"/>
      <c r="F17766" s="13"/>
    </row>
    <row r="17767" spans="1:6">
      <c r="A17767" s="112"/>
      <c r="B17767" s="12"/>
      <c r="C17767" s="13"/>
      <c r="D17767" s="13"/>
      <c r="E17767" s="13"/>
      <c r="F17767" s="13"/>
    </row>
    <row r="17768" spans="1:6">
      <c r="A17768" s="112"/>
      <c r="B17768" s="12"/>
      <c r="C17768" s="13"/>
      <c r="D17768" s="13"/>
      <c r="E17768" s="13"/>
      <c r="F17768" s="13"/>
    </row>
    <row r="17769" spans="1:6">
      <c r="A17769" s="112"/>
      <c r="B17769" s="12"/>
      <c r="C17769" s="13"/>
      <c r="D17769" s="13"/>
      <c r="E17769" s="13"/>
      <c r="F17769" s="13"/>
    </row>
    <row r="17770" spans="1:6">
      <c r="A17770" s="112"/>
      <c r="B17770" s="12"/>
      <c r="C17770" s="13"/>
      <c r="D17770" s="13"/>
      <c r="E17770" s="13"/>
      <c r="F17770" s="13"/>
    </row>
    <row r="17771" spans="1:6">
      <c r="A17771" s="112"/>
      <c r="B17771" s="12"/>
      <c r="C17771" s="13"/>
      <c r="D17771" s="13"/>
      <c r="E17771" s="13"/>
      <c r="F17771" s="13"/>
    </row>
    <row r="17772" spans="1:6">
      <c r="A17772" s="112"/>
      <c r="B17772" s="12"/>
      <c r="C17772" s="13"/>
      <c r="D17772" s="13"/>
      <c r="E17772" s="13"/>
      <c r="F17772" s="13"/>
    </row>
    <row r="17773" spans="1:6">
      <c r="A17773" s="112"/>
      <c r="B17773" s="12"/>
      <c r="C17773" s="13"/>
      <c r="D17773" s="13"/>
      <c r="E17773" s="13"/>
      <c r="F17773" s="13"/>
    </row>
    <row r="17774" spans="1:6">
      <c r="A17774" s="112"/>
      <c r="B17774" s="12"/>
      <c r="C17774" s="13"/>
      <c r="D17774" s="13"/>
      <c r="E17774" s="13"/>
      <c r="F17774" s="13"/>
    </row>
    <row r="17775" spans="1:6">
      <c r="A17775" s="112"/>
      <c r="B17775" s="12"/>
      <c r="C17775" s="13"/>
      <c r="D17775" s="13"/>
      <c r="E17775" s="13"/>
      <c r="F17775" s="13"/>
    </row>
    <row r="17776" spans="1:6">
      <c r="A17776" s="112"/>
      <c r="B17776" s="12"/>
      <c r="C17776" s="13"/>
      <c r="D17776" s="13"/>
      <c r="E17776" s="13"/>
      <c r="F17776" s="13"/>
    </row>
    <row r="17777" spans="1:6">
      <c r="A17777" s="112"/>
      <c r="B17777" s="12"/>
      <c r="C17777" s="13"/>
      <c r="D17777" s="13"/>
      <c r="E17777" s="13"/>
      <c r="F17777" s="13"/>
    </row>
    <row r="17778" spans="1:6">
      <c r="A17778" s="112"/>
      <c r="B17778" s="12"/>
      <c r="C17778" s="13"/>
      <c r="D17778" s="13"/>
      <c r="E17778" s="13"/>
      <c r="F17778" s="13"/>
    </row>
    <row r="17779" spans="1:6">
      <c r="A17779" s="112"/>
      <c r="B17779" s="12"/>
      <c r="C17779" s="13"/>
      <c r="D17779" s="13"/>
      <c r="E17779" s="13"/>
      <c r="F17779" s="13"/>
    </row>
    <row r="17780" spans="1:6">
      <c r="A17780" s="112"/>
      <c r="B17780" s="12"/>
      <c r="C17780" s="13"/>
      <c r="D17780" s="13"/>
      <c r="E17780" s="13"/>
      <c r="F17780" s="13"/>
    </row>
    <row r="17781" spans="1:6">
      <c r="A17781" s="112"/>
      <c r="B17781" s="12"/>
      <c r="C17781" s="13"/>
      <c r="D17781" s="13"/>
      <c r="E17781" s="13"/>
      <c r="F17781" s="13"/>
    </row>
    <row r="17782" spans="1:6">
      <c r="A17782" s="112"/>
      <c r="B17782" s="12"/>
      <c r="C17782" s="13"/>
      <c r="D17782" s="13"/>
      <c r="E17782" s="13"/>
      <c r="F17782" s="13"/>
    </row>
    <row r="17783" spans="1:6">
      <c r="A17783" s="112"/>
      <c r="B17783" s="12"/>
      <c r="C17783" s="13"/>
      <c r="D17783" s="13"/>
      <c r="E17783" s="13"/>
      <c r="F17783" s="13"/>
    </row>
    <row r="17784" spans="1:6">
      <c r="A17784" s="112"/>
      <c r="B17784" s="12"/>
      <c r="C17784" s="13"/>
      <c r="D17784" s="13"/>
      <c r="E17784" s="13"/>
      <c r="F17784" s="13"/>
    </row>
    <row r="17785" spans="1:6">
      <c r="A17785" s="112"/>
      <c r="B17785" s="12"/>
      <c r="C17785" s="13"/>
      <c r="D17785" s="13"/>
      <c r="E17785" s="13"/>
      <c r="F17785" s="13"/>
    </row>
    <row r="17786" spans="1:6">
      <c r="A17786" s="112"/>
      <c r="B17786" s="12"/>
      <c r="C17786" s="13"/>
      <c r="D17786" s="13"/>
      <c r="E17786" s="13"/>
      <c r="F17786" s="13"/>
    </row>
    <row r="17787" spans="1:6">
      <c r="A17787" s="112"/>
      <c r="B17787" s="12"/>
      <c r="C17787" s="13"/>
      <c r="D17787" s="13"/>
      <c r="E17787" s="13"/>
      <c r="F17787" s="13"/>
    </row>
    <row r="17788" spans="1:6">
      <c r="A17788" s="112"/>
      <c r="B17788" s="12"/>
      <c r="C17788" s="13"/>
      <c r="D17788" s="13"/>
      <c r="E17788" s="13"/>
      <c r="F17788" s="13"/>
    </row>
    <row r="17789" spans="1:6">
      <c r="A17789" s="112"/>
      <c r="B17789" s="12"/>
      <c r="C17789" s="13"/>
      <c r="D17789" s="13"/>
      <c r="E17789" s="13"/>
      <c r="F17789" s="13"/>
    </row>
    <row r="17790" spans="1:6">
      <c r="A17790" s="112"/>
      <c r="B17790" s="12"/>
      <c r="C17790" s="13"/>
      <c r="D17790" s="13"/>
      <c r="E17790" s="13"/>
      <c r="F17790" s="13"/>
    </row>
    <row r="17791" spans="1:6">
      <c r="A17791" s="112"/>
      <c r="B17791" s="12"/>
      <c r="C17791" s="13"/>
      <c r="D17791" s="13"/>
      <c r="E17791" s="13"/>
      <c r="F17791" s="13"/>
    </row>
    <row r="17792" spans="1:6">
      <c r="A17792" s="112"/>
      <c r="B17792" s="12"/>
      <c r="C17792" s="13"/>
      <c r="D17792" s="13"/>
      <c r="E17792" s="13"/>
      <c r="F17792" s="13"/>
    </row>
    <row r="17793" spans="1:6">
      <c r="A17793" s="112"/>
      <c r="B17793" s="12"/>
      <c r="C17793" s="13"/>
      <c r="D17793" s="13"/>
      <c r="E17793" s="13"/>
      <c r="F17793" s="13"/>
    </row>
    <row r="17794" spans="1:6">
      <c r="A17794" s="112"/>
      <c r="B17794" s="12"/>
      <c r="C17794" s="13"/>
      <c r="D17794" s="13"/>
      <c r="E17794" s="13"/>
      <c r="F17794" s="13"/>
    </row>
    <row r="17795" spans="1:6">
      <c r="A17795" s="112"/>
      <c r="B17795" s="12"/>
      <c r="C17795" s="13"/>
      <c r="D17795" s="13"/>
      <c r="E17795" s="13"/>
      <c r="F17795" s="13"/>
    </row>
    <row r="17796" spans="1:6">
      <c r="A17796" s="112"/>
      <c r="B17796" s="12"/>
      <c r="C17796" s="13"/>
      <c r="D17796" s="13"/>
      <c r="E17796" s="13"/>
      <c r="F17796" s="13"/>
    </row>
    <row r="17797" spans="1:6">
      <c r="A17797" s="112"/>
      <c r="B17797" s="12"/>
      <c r="C17797" s="13"/>
      <c r="D17797" s="13"/>
      <c r="E17797" s="13"/>
      <c r="F17797" s="13"/>
    </row>
    <row r="17798" spans="1:6">
      <c r="A17798" s="112"/>
      <c r="B17798" s="12"/>
      <c r="C17798" s="13"/>
      <c r="D17798" s="13"/>
      <c r="E17798" s="13"/>
      <c r="F17798" s="13"/>
    </row>
    <row r="17799" spans="1:6">
      <c r="A17799" s="112"/>
      <c r="B17799" s="12"/>
      <c r="C17799" s="13"/>
      <c r="D17799" s="13"/>
      <c r="E17799" s="13"/>
      <c r="F17799" s="13"/>
    </row>
    <row r="17800" spans="1:6">
      <c r="A17800" s="112"/>
      <c r="B17800" s="12"/>
      <c r="C17800" s="13"/>
      <c r="D17800" s="13"/>
      <c r="E17800" s="13"/>
      <c r="F17800" s="13"/>
    </row>
    <row r="17801" spans="1:6">
      <c r="A17801" s="112"/>
      <c r="B17801" s="12"/>
      <c r="C17801" s="13"/>
      <c r="D17801" s="13"/>
      <c r="E17801" s="13"/>
      <c r="F17801" s="13"/>
    </row>
    <row r="17802" spans="1:6">
      <c r="A17802" s="112"/>
      <c r="B17802" s="12"/>
      <c r="C17802" s="13"/>
      <c r="D17802" s="13"/>
      <c r="E17802" s="13"/>
      <c r="F17802" s="13"/>
    </row>
    <row r="17803" spans="1:6">
      <c r="A17803" s="112"/>
      <c r="B17803" s="12"/>
      <c r="C17803" s="13"/>
      <c r="D17803" s="13"/>
      <c r="E17803" s="13"/>
      <c r="F17803" s="13"/>
    </row>
    <row r="17804" spans="1:6">
      <c r="A17804" s="112"/>
      <c r="B17804" s="12"/>
      <c r="C17804" s="13"/>
      <c r="D17804" s="13"/>
      <c r="E17804" s="13"/>
      <c r="F17804" s="13"/>
    </row>
    <row r="17805" spans="1:6">
      <c r="A17805" s="112"/>
      <c r="B17805" s="12"/>
      <c r="C17805" s="13"/>
      <c r="D17805" s="13"/>
      <c r="E17805" s="13"/>
      <c r="F17805" s="13"/>
    </row>
    <row r="17806" spans="1:6">
      <c r="A17806" s="112"/>
      <c r="B17806" s="12"/>
      <c r="C17806" s="13"/>
      <c r="D17806" s="13"/>
      <c r="E17806" s="13"/>
      <c r="F17806" s="13"/>
    </row>
    <row r="17807" spans="1:6">
      <c r="A17807" s="112"/>
      <c r="B17807" s="12"/>
      <c r="C17807" s="13"/>
      <c r="D17807" s="13"/>
      <c r="E17807" s="13"/>
      <c r="F17807" s="13"/>
    </row>
    <row r="17808" spans="1:6">
      <c r="A17808" s="112"/>
      <c r="B17808" s="12"/>
      <c r="C17808" s="13"/>
      <c r="D17808" s="13"/>
      <c r="E17808" s="13"/>
      <c r="F17808" s="13"/>
    </row>
    <row r="17809" spans="1:6">
      <c r="A17809" s="112"/>
      <c r="B17809" s="12"/>
      <c r="C17809" s="13"/>
      <c r="D17809" s="13"/>
      <c r="E17809" s="13"/>
      <c r="F17809" s="13"/>
    </row>
    <row r="17810" spans="1:6">
      <c r="A17810" s="112"/>
      <c r="B17810" s="12"/>
      <c r="C17810" s="13"/>
      <c r="D17810" s="13"/>
      <c r="E17810" s="13"/>
      <c r="F17810" s="13"/>
    </row>
    <row r="17811" spans="1:6">
      <c r="A17811" s="112"/>
      <c r="B17811" s="12"/>
      <c r="C17811" s="13"/>
      <c r="D17811" s="13"/>
      <c r="E17811" s="13"/>
      <c r="F17811" s="13"/>
    </row>
    <row r="17812" spans="1:6">
      <c r="A17812" s="112"/>
      <c r="B17812" s="12"/>
      <c r="C17812" s="13"/>
      <c r="D17812" s="13"/>
      <c r="E17812" s="13"/>
      <c r="F17812" s="13"/>
    </row>
    <row r="17813" spans="1:6">
      <c r="A17813" s="112"/>
      <c r="B17813" s="12"/>
      <c r="C17813" s="13"/>
      <c r="D17813" s="13"/>
      <c r="E17813" s="13"/>
      <c r="F17813" s="13"/>
    </row>
    <row r="17814" spans="1:6">
      <c r="A17814" s="112"/>
      <c r="B17814" s="12"/>
      <c r="C17814" s="13"/>
      <c r="D17814" s="13"/>
      <c r="E17814" s="13"/>
      <c r="F17814" s="13"/>
    </row>
    <row r="17815" spans="1:6">
      <c r="A17815" s="112"/>
      <c r="B17815" s="12"/>
      <c r="C17815" s="13"/>
      <c r="D17815" s="13"/>
      <c r="E17815" s="13"/>
      <c r="F17815" s="13"/>
    </row>
    <row r="17816" spans="1:6">
      <c r="A17816" s="112"/>
      <c r="B17816" s="12"/>
      <c r="C17816" s="13"/>
      <c r="D17816" s="13"/>
      <c r="E17816" s="13"/>
      <c r="F17816" s="13"/>
    </row>
    <row r="17817" spans="1:6">
      <c r="A17817" s="112"/>
      <c r="B17817" s="12"/>
      <c r="C17817" s="13"/>
      <c r="D17817" s="13"/>
      <c r="E17817" s="13"/>
      <c r="F17817" s="13"/>
    </row>
    <row r="17818" spans="1:6">
      <c r="A17818" s="112"/>
      <c r="B17818" s="12"/>
      <c r="C17818" s="13"/>
      <c r="D17818" s="13"/>
      <c r="E17818" s="13"/>
      <c r="F17818" s="13"/>
    </row>
    <row r="17819" spans="1:6">
      <c r="A17819" s="112"/>
      <c r="B17819" s="12"/>
      <c r="C17819" s="13"/>
      <c r="D17819" s="13"/>
      <c r="E17819" s="13"/>
      <c r="F17819" s="13"/>
    </row>
    <row r="17820" spans="1:6">
      <c r="A17820" s="112"/>
      <c r="B17820" s="12"/>
      <c r="C17820" s="13"/>
      <c r="D17820" s="13"/>
      <c r="E17820" s="13"/>
      <c r="F17820" s="13"/>
    </row>
    <row r="17821" spans="1:6">
      <c r="A17821" s="112"/>
      <c r="B17821" s="12"/>
      <c r="C17821" s="13"/>
      <c r="D17821" s="13"/>
      <c r="E17821" s="13"/>
      <c r="F17821" s="13"/>
    </row>
    <row r="17822" spans="1:6">
      <c r="A17822" s="112"/>
      <c r="B17822" s="12"/>
      <c r="C17822" s="13"/>
      <c r="D17822" s="13"/>
      <c r="E17822" s="13"/>
      <c r="F17822" s="13"/>
    </row>
    <row r="17823" spans="1:6">
      <c r="A17823" s="112"/>
      <c r="B17823" s="12"/>
      <c r="C17823" s="13"/>
      <c r="D17823" s="13"/>
      <c r="E17823" s="13"/>
      <c r="F17823" s="13"/>
    </row>
    <row r="17824" spans="1:6">
      <c r="A17824" s="112"/>
      <c r="B17824" s="12"/>
      <c r="C17824" s="13"/>
      <c r="D17824" s="13"/>
      <c r="E17824" s="13"/>
      <c r="F17824" s="13"/>
    </row>
    <row r="17825" spans="1:6">
      <c r="A17825" s="112"/>
      <c r="B17825" s="12"/>
      <c r="C17825" s="13"/>
      <c r="D17825" s="13"/>
      <c r="E17825" s="13"/>
      <c r="F17825" s="13"/>
    </row>
    <row r="17826" spans="1:6">
      <c r="A17826" s="112"/>
      <c r="B17826" s="12"/>
      <c r="C17826" s="13"/>
      <c r="D17826" s="13"/>
      <c r="E17826" s="13"/>
      <c r="F17826" s="13"/>
    </row>
    <row r="17827" spans="1:6">
      <c r="A17827" s="112"/>
      <c r="B17827" s="12"/>
      <c r="C17827" s="13"/>
      <c r="D17827" s="13"/>
      <c r="E17827" s="13"/>
      <c r="F17827" s="13"/>
    </row>
    <row r="17828" spans="1:6">
      <c r="A17828" s="112"/>
      <c r="B17828" s="12"/>
      <c r="C17828" s="13"/>
      <c r="D17828" s="13"/>
      <c r="E17828" s="13"/>
      <c r="F17828" s="13"/>
    </row>
    <row r="17829" spans="1:6">
      <c r="A17829" s="112"/>
      <c r="B17829" s="12"/>
      <c r="C17829" s="13"/>
      <c r="D17829" s="13"/>
      <c r="E17829" s="13"/>
      <c r="F17829" s="13"/>
    </row>
    <row r="17830" spans="1:6">
      <c r="A17830" s="112"/>
      <c r="B17830" s="12"/>
      <c r="C17830" s="13"/>
      <c r="D17830" s="13"/>
      <c r="E17830" s="13"/>
      <c r="F17830" s="13"/>
    </row>
    <row r="17831" spans="1:6">
      <c r="A17831" s="112"/>
      <c r="B17831" s="12"/>
      <c r="C17831" s="13"/>
      <c r="D17831" s="13"/>
      <c r="E17831" s="13"/>
      <c r="F17831" s="13"/>
    </row>
    <row r="17832" spans="1:6">
      <c r="A17832" s="112"/>
      <c r="B17832" s="12"/>
      <c r="C17832" s="13"/>
      <c r="D17832" s="13"/>
      <c r="E17832" s="13"/>
      <c r="F17832" s="13"/>
    </row>
    <row r="17833" spans="1:6">
      <c r="A17833" s="112"/>
      <c r="B17833" s="12"/>
      <c r="C17833" s="13"/>
      <c r="D17833" s="13"/>
      <c r="E17833" s="13"/>
      <c r="F17833" s="13"/>
    </row>
    <row r="17834" spans="1:6">
      <c r="A17834" s="112"/>
      <c r="B17834" s="12"/>
      <c r="C17834" s="13"/>
      <c r="D17834" s="13"/>
      <c r="E17834" s="13"/>
      <c r="F17834" s="13"/>
    </row>
    <row r="17835" spans="1:6">
      <c r="A17835" s="112"/>
      <c r="B17835" s="12"/>
      <c r="C17835" s="13"/>
      <c r="D17835" s="13"/>
      <c r="E17835" s="13"/>
      <c r="F17835" s="13"/>
    </row>
    <row r="17836" spans="1:6">
      <c r="A17836" s="112"/>
      <c r="B17836" s="12"/>
      <c r="C17836" s="13"/>
      <c r="D17836" s="13"/>
      <c r="E17836" s="13"/>
      <c r="F17836" s="13"/>
    </row>
    <row r="17837" spans="1:6">
      <c r="A17837" s="112"/>
      <c r="B17837" s="12"/>
      <c r="C17837" s="13"/>
      <c r="D17837" s="13"/>
      <c r="E17837" s="13"/>
      <c r="F17837" s="13"/>
    </row>
    <row r="17838" spans="1:6">
      <c r="A17838" s="112"/>
      <c r="B17838" s="12"/>
      <c r="C17838" s="13"/>
      <c r="D17838" s="13"/>
      <c r="E17838" s="13"/>
      <c r="F17838" s="13"/>
    </row>
    <row r="17839" spans="1:6">
      <c r="A17839" s="112"/>
      <c r="B17839" s="12"/>
      <c r="C17839" s="13"/>
      <c r="D17839" s="13"/>
      <c r="E17839" s="13"/>
      <c r="F17839" s="13"/>
    </row>
    <row r="17840" spans="1:6">
      <c r="A17840" s="112"/>
      <c r="B17840" s="12"/>
      <c r="C17840" s="13"/>
      <c r="D17840" s="13"/>
      <c r="E17840" s="13"/>
      <c r="F17840" s="13"/>
    </row>
    <row r="17841" spans="1:6">
      <c r="A17841" s="112"/>
      <c r="B17841" s="12"/>
      <c r="C17841" s="13"/>
      <c r="D17841" s="13"/>
      <c r="E17841" s="13"/>
      <c r="F17841" s="13"/>
    </row>
    <row r="17842" spans="1:6">
      <c r="A17842" s="112"/>
      <c r="B17842" s="12"/>
      <c r="C17842" s="13"/>
      <c r="D17842" s="13"/>
      <c r="E17842" s="13"/>
      <c r="F17842" s="13"/>
    </row>
    <row r="17843" spans="1:6">
      <c r="A17843" s="112"/>
      <c r="B17843" s="12"/>
      <c r="C17843" s="13"/>
      <c r="D17843" s="13"/>
      <c r="E17843" s="13"/>
      <c r="F17843" s="13"/>
    </row>
    <row r="17844" spans="1:6">
      <c r="A17844" s="112"/>
      <c r="B17844" s="12"/>
      <c r="C17844" s="13"/>
      <c r="D17844" s="13"/>
      <c r="E17844" s="13"/>
      <c r="F17844" s="13"/>
    </row>
    <row r="17845" spans="1:6">
      <c r="A17845" s="112"/>
      <c r="B17845" s="12"/>
      <c r="C17845" s="13"/>
      <c r="D17845" s="13"/>
      <c r="E17845" s="13"/>
      <c r="F17845" s="13"/>
    </row>
    <row r="17846" spans="1:6">
      <c r="A17846" s="112"/>
      <c r="B17846" s="12"/>
      <c r="C17846" s="13"/>
      <c r="D17846" s="13"/>
      <c r="E17846" s="13"/>
      <c r="F17846" s="13"/>
    </row>
    <row r="17847" spans="1:6">
      <c r="A17847" s="112"/>
      <c r="B17847" s="12"/>
      <c r="C17847" s="13"/>
      <c r="D17847" s="13"/>
      <c r="E17847" s="13"/>
      <c r="F17847" s="13"/>
    </row>
    <row r="17848" spans="1:6">
      <c r="A17848" s="112"/>
      <c r="B17848" s="12"/>
      <c r="C17848" s="13"/>
      <c r="D17848" s="13"/>
      <c r="E17848" s="13"/>
      <c r="F17848" s="13"/>
    </row>
    <row r="17849" spans="1:6">
      <c r="A17849" s="112"/>
      <c r="B17849" s="12"/>
      <c r="C17849" s="13"/>
      <c r="D17849" s="13"/>
      <c r="E17849" s="13"/>
      <c r="F17849" s="13"/>
    </row>
    <row r="17850" spans="1:6">
      <c r="A17850" s="112"/>
      <c r="B17850" s="12"/>
      <c r="C17850" s="13"/>
      <c r="D17850" s="13"/>
      <c r="E17850" s="13"/>
      <c r="F17850" s="13"/>
    </row>
    <row r="17851" spans="1:6">
      <c r="A17851" s="112"/>
      <c r="B17851" s="12"/>
      <c r="C17851" s="13"/>
      <c r="D17851" s="13"/>
      <c r="E17851" s="13"/>
      <c r="F17851" s="13"/>
    </row>
    <row r="17852" spans="1:6">
      <c r="A17852" s="112"/>
      <c r="B17852" s="12"/>
      <c r="C17852" s="13"/>
      <c r="D17852" s="13"/>
      <c r="E17852" s="13"/>
      <c r="F17852" s="13"/>
    </row>
    <row r="17853" spans="1:6">
      <c r="A17853" s="112"/>
      <c r="B17853" s="12"/>
      <c r="C17853" s="13"/>
      <c r="D17853" s="13"/>
      <c r="E17853" s="13"/>
      <c r="F17853" s="13"/>
    </row>
    <row r="17854" spans="1:6">
      <c r="A17854" s="112"/>
      <c r="B17854" s="12"/>
      <c r="C17854" s="13"/>
      <c r="D17854" s="13"/>
      <c r="E17854" s="13"/>
      <c r="F17854" s="13"/>
    </row>
    <row r="17855" spans="1:6">
      <c r="A17855" s="112"/>
      <c r="B17855" s="12"/>
      <c r="C17855" s="13"/>
      <c r="D17855" s="13"/>
      <c r="E17855" s="13"/>
      <c r="F17855" s="13"/>
    </row>
    <row r="17856" spans="1:6">
      <c r="A17856" s="112"/>
      <c r="B17856" s="12"/>
      <c r="C17856" s="13"/>
      <c r="D17856" s="13"/>
      <c r="E17856" s="13"/>
      <c r="F17856" s="13"/>
    </row>
    <row r="17857" spans="1:6">
      <c r="A17857" s="112"/>
      <c r="B17857" s="12"/>
      <c r="C17857" s="13"/>
      <c r="D17857" s="13"/>
      <c r="E17857" s="13"/>
      <c r="F17857" s="13"/>
    </row>
    <row r="17858" spans="1:6">
      <c r="A17858" s="112"/>
      <c r="B17858" s="12"/>
      <c r="C17858" s="13"/>
      <c r="D17858" s="13"/>
      <c r="E17858" s="13"/>
      <c r="F17858" s="13"/>
    </row>
    <row r="17859" spans="1:6">
      <c r="A17859" s="112"/>
      <c r="B17859" s="12"/>
      <c r="C17859" s="13"/>
      <c r="D17859" s="13"/>
      <c r="E17859" s="13"/>
      <c r="F17859" s="13"/>
    </row>
    <row r="17860" spans="1:6">
      <c r="A17860" s="112"/>
      <c r="B17860" s="12"/>
      <c r="C17860" s="13"/>
      <c r="D17860" s="13"/>
      <c r="E17860" s="13"/>
      <c r="F17860" s="13"/>
    </row>
    <row r="17861" spans="1:6">
      <c r="A17861" s="112"/>
      <c r="B17861" s="12"/>
      <c r="C17861" s="13"/>
      <c r="D17861" s="13"/>
      <c r="E17861" s="13"/>
      <c r="F17861" s="13"/>
    </row>
    <row r="17862" spans="1:6">
      <c r="A17862" s="112"/>
      <c r="B17862" s="12"/>
      <c r="C17862" s="13"/>
      <c r="D17862" s="13"/>
      <c r="E17862" s="13"/>
      <c r="F17862" s="13"/>
    </row>
    <row r="17863" spans="1:6">
      <c r="A17863" s="112"/>
      <c r="B17863" s="12"/>
      <c r="C17863" s="13"/>
      <c r="D17863" s="13"/>
      <c r="E17863" s="13"/>
      <c r="F17863" s="13"/>
    </row>
    <row r="17864" spans="1:6">
      <c r="A17864" s="112"/>
      <c r="B17864" s="12"/>
      <c r="C17864" s="13"/>
      <c r="D17864" s="13"/>
      <c r="E17864" s="13"/>
      <c r="F17864" s="13"/>
    </row>
    <row r="17865" spans="1:6">
      <c r="A17865" s="112"/>
      <c r="B17865" s="12"/>
      <c r="C17865" s="13"/>
      <c r="D17865" s="13"/>
      <c r="E17865" s="13"/>
      <c r="F17865" s="13"/>
    </row>
    <row r="17866" spans="1:6">
      <c r="A17866" s="112"/>
      <c r="B17866" s="12"/>
      <c r="C17866" s="13"/>
      <c r="D17866" s="13"/>
      <c r="E17866" s="13"/>
      <c r="F17866" s="13"/>
    </row>
    <row r="17867" spans="1:6">
      <c r="A17867" s="112"/>
      <c r="B17867" s="12"/>
      <c r="C17867" s="13"/>
      <c r="D17867" s="13"/>
      <c r="E17867" s="13"/>
      <c r="F17867" s="13"/>
    </row>
    <row r="17868" spans="1:6">
      <c r="A17868" s="112"/>
      <c r="B17868" s="12"/>
      <c r="C17868" s="13"/>
      <c r="D17868" s="13"/>
      <c r="E17868" s="13"/>
      <c r="F17868" s="13"/>
    </row>
    <row r="17869" spans="1:6">
      <c r="A17869" s="112"/>
      <c r="B17869" s="12"/>
      <c r="C17869" s="13"/>
      <c r="D17869" s="13"/>
      <c r="E17869" s="13"/>
      <c r="F17869" s="13"/>
    </row>
    <row r="17870" spans="1:6">
      <c r="A17870" s="112"/>
      <c r="B17870" s="12"/>
      <c r="C17870" s="13"/>
      <c r="D17870" s="13"/>
      <c r="E17870" s="13"/>
      <c r="F17870" s="13"/>
    </row>
    <row r="17871" spans="1:6">
      <c r="A17871" s="112"/>
      <c r="B17871" s="12"/>
      <c r="C17871" s="13"/>
      <c r="D17871" s="13"/>
      <c r="E17871" s="13"/>
      <c r="F17871" s="13"/>
    </row>
    <row r="17872" spans="1:6">
      <c r="A17872" s="112"/>
      <c r="B17872" s="12"/>
      <c r="C17872" s="13"/>
      <c r="D17872" s="13"/>
      <c r="E17872" s="13"/>
      <c r="F17872" s="13"/>
    </row>
    <row r="17873" spans="1:6">
      <c r="A17873" s="112"/>
      <c r="B17873" s="12"/>
      <c r="C17873" s="13"/>
      <c r="D17873" s="13"/>
      <c r="E17873" s="13"/>
      <c r="F17873" s="13"/>
    </row>
    <row r="17874" spans="1:6">
      <c r="A17874" s="112"/>
      <c r="B17874" s="12"/>
      <c r="C17874" s="13"/>
      <c r="D17874" s="13"/>
      <c r="E17874" s="13"/>
      <c r="F17874" s="13"/>
    </row>
    <row r="17875" spans="1:6">
      <c r="A17875" s="112"/>
      <c r="B17875" s="12"/>
      <c r="C17875" s="13"/>
      <c r="D17875" s="13"/>
      <c r="E17875" s="13"/>
      <c r="F17875" s="13"/>
    </row>
    <row r="17876" spans="1:6">
      <c r="A17876" s="112"/>
      <c r="B17876" s="12"/>
      <c r="C17876" s="13"/>
      <c r="D17876" s="13"/>
      <c r="E17876" s="13"/>
      <c r="F17876" s="13"/>
    </row>
    <row r="17877" spans="1:6">
      <c r="A17877" s="112"/>
      <c r="B17877" s="12"/>
      <c r="C17877" s="13"/>
      <c r="D17877" s="13"/>
      <c r="E17877" s="13"/>
      <c r="F17877" s="13"/>
    </row>
    <row r="17878" spans="1:6">
      <c r="A17878" s="112"/>
      <c r="B17878" s="12"/>
      <c r="C17878" s="13"/>
      <c r="D17878" s="13"/>
      <c r="E17878" s="13"/>
      <c r="F17878" s="13"/>
    </row>
    <row r="17879" spans="1:6">
      <c r="A17879" s="112"/>
      <c r="B17879" s="12"/>
      <c r="C17879" s="13"/>
      <c r="D17879" s="13"/>
      <c r="E17879" s="13"/>
      <c r="F17879" s="13"/>
    </row>
    <row r="17880" spans="1:6">
      <c r="A17880" s="112"/>
      <c r="B17880" s="12"/>
      <c r="C17880" s="13"/>
      <c r="D17880" s="13"/>
      <c r="E17880" s="13"/>
      <c r="F17880" s="13"/>
    </row>
    <row r="17881" spans="1:6">
      <c r="A17881" s="112"/>
      <c r="B17881" s="12"/>
      <c r="C17881" s="13"/>
      <c r="D17881" s="13"/>
      <c r="E17881" s="13"/>
      <c r="F17881" s="13"/>
    </row>
    <row r="17882" spans="1:6">
      <c r="A17882" s="112"/>
      <c r="B17882" s="12"/>
      <c r="C17882" s="13"/>
      <c r="D17882" s="13"/>
      <c r="E17882" s="13"/>
      <c r="F17882" s="13"/>
    </row>
    <row r="17883" spans="1:6">
      <c r="A17883" s="112"/>
      <c r="B17883" s="12"/>
      <c r="C17883" s="13"/>
      <c r="D17883" s="13"/>
      <c r="E17883" s="13"/>
      <c r="F17883" s="13"/>
    </row>
    <row r="17884" spans="1:6">
      <c r="A17884" s="112"/>
      <c r="B17884" s="12"/>
      <c r="C17884" s="13"/>
      <c r="D17884" s="13"/>
      <c r="E17884" s="13"/>
      <c r="F17884" s="13"/>
    </row>
    <row r="17885" spans="1:6">
      <c r="A17885" s="112"/>
      <c r="B17885" s="12"/>
      <c r="C17885" s="13"/>
      <c r="D17885" s="13"/>
      <c r="E17885" s="13"/>
      <c r="F17885" s="13"/>
    </row>
    <row r="17886" spans="1:6">
      <c r="A17886" s="112"/>
      <c r="B17886" s="12"/>
      <c r="C17886" s="13"/>
      <c r="D17886" s="13"/>
      <c r="E17886" s="13"/>
      <c r="F17886" s="13"/>
    </row>
    <row r="17887" spans="1:6">
      <c r="A17887" s="112"/>
      <c r="B17887" s="12"/>
      <c r="C17887" s="13"/>
      <c r="D17887" s="13"/>
      <c r="E17887" s="13"/>
      <c r="F17887" s="13"/>
    </row>
    <row r="17888" spans="1:6">
      <c r="A17888" s="112"/>
      <c r="B17888" s="12"/>
      <c r="C17888" s="13"/>
      <c r="D17888" s="13"/>
      <c r="E17888" s="13"/>
      <c r="F17888" s="13"/>
    </row>
    <row r="17889" spans="1:6">
      <c r="A17889" s="112"/>
      <c r="B17889" s="12"/>
      <c r="C17889" s="13"/>
      <c r="D17889" s="13"/>
      <c r="E17889" s="13"/>
      <c r="F17889" s="13"/>
    </row>
    <row r="17890" spans="1:6">
      <c r="A17890" s="112"/>
      <c r="B17890" s="12"/>
      <c r="C17890" s="13"/>
      <c r="D17890" s="13"/>
      <c r="E17890" s="13"/>
      <c r="F17890" s="13"/>
    </row>
    <row r="17891" spans="1:6">
      <c r="A17891" s="112"/>
      <c r="B17891" s="12"/>
      <c r="C17891" s="13"/>
      <c r="D17891" s="13"/>
      <c r="E17891" s="13"/>
      <c r="F17891" s="13"/>
    </row>
    <row r="17892" spans="1:6">
      <c r="A17892" s="112"/>
      <c r="B17892" s="12"/>
      <c r="C17892" s="13"/>
      <c r="D17892" s="13"/>
      <c r="E17892" s="13"/>
      <c r="F17892" s="13"/>
    </row>
    <row r="17893" spans="1:6">
      <c r="A17893" s="112"/>
      <c r="B17893" s="12"/>
      <c r="C17893" s="13"/>
      <c r="D17893" s="13"/>
      <c r="E17893" s="13"/>
      <c r="F17893" s="13"/>
    </row>
    <row r="17894" spans="1:6">
      <c r="A17894" s="112"/>
      <c r="B17894" s="12"/>
      <c r="C17894" s="13"/>
      <c r="D17894" s="13"/>
      <c r="E17894" s="13"/>
      <c r="F17894" s="13"/>
    </row>
    <row r="17895" spans="1:6">
      <c r="A17895" s="112"/>
      <c r="B17895" s="12"/>
      <c r="C17895" s="13"/>
      <c r="D17895" s="13"/>
      <c r="E17895" s="13"/>
      <c r="F17895" s="13"/>
    </row>
    <row r="17896" spans="1:6">
      <c r="A17896" s="112"/>
      <c r="B17896" s="12"/>
      <c r="C17896" s="13"/>
      <c r="D17896" s="13"/>
      <c r="E17896" s="13"/>
      <c r="F17896" s="13"/>
    </row>
    <row r="17897" spans="1:6">
      <c r="A17897" s="112"/>
      <c r="B17897" s="12"/>
      <c r="C17897" s="13"/>
      <c r="D17897" s="13"/>
      <c r="E17897" s="13"/>
      <c r="F17897" s="13"/>
    </row>
    <row r="17898" spans="1:6">
      <c r="A17898" s="112"/>
      <c r="B17898" s="12"/>
      <c r="C17898" s="13"/>
      <c r="D17898" s="13"/>
      <c r="E17898" s="13"/>
      <c r="F17898" s="13"/>
    </row>
    <row r="17899" spans="1:6">
      <c r="A17899" s="112"/>
      <c r="B17899" s="12"/>
      <c r="C17899" s="13"/>
      <c r="D17899" s="13"/>
      <c r="E17899" s="13"/>
      <c r="F17899" s="13"/>
    </row>
    <row r="17900" spans="1:6">
      <c r="A17900" s="112"/>
      <c r="B17900" s="12"/>
      <c r="C17900" s="13"/>
      <c r="D17900" s="13"/>
      <c r="E17900" s="13"/>
      <c r="F17900" s="13"/>
    </row>
    <row r="17901" spans="1:6">
      <c r="A17901" s="112"/>
      <c r="B17901" s="12"/>
      <c r="C17901" s="13"/>
      <c r="D17901" s="13"/>
      <c r="E17901" s="13"/>
      <c r="F17901" s="13"/>
    </row>
    <row r="17902" spans="1:6">
      <c r="A17902" s="112"/>
      <c r="B17902" s="12"/>
      <c r="C17902" s="13"/>
      <c r="D17902" s="13"/>
      <c r="E17902" s="13"/>
      <c r="F17902" s="13"/>
    </row>
    <row r="17903" spans="1:6">
      <c r="A17903" s="112"/>
      <c r="B17903" s="12"/>
      <c r="C17903" s="13"/>
      <c r="D17903" s="13"/>
      <c r="E17903" s="13"/>
      <c r="F17903" s="13"/>
    </row>
    <row r="17904" spans="1:6">
      <c r="A17904" s="112"/>
      <c r="B17904" s="12"/>
      <c r="C17904" s="13"/>
      <c r="D17904" s="13"/>
      <c r="E17904" s="13"/>
      <c r="F17904" s="13"/>
    </row>
    <row r="17905" spans="1:6">
      <c r="A17905" s="112"/>
      <c r="B17905" s="12"/>
      <c r="C17905" s="13"/>
      <c r="D17905" s="13"/>
      <c r="E17905" s="13"/>
      <c r="F17905" s="13"/>
    </row>
    <row r="17906" spans="1:6">
      <c r="A17906" s="112"/>
      <c r="B17906" s="12"/>
      <c r="C17906" s="13"/>
      <c r="D17906" s="13"/>
      <c r="E17906" s="13"/>
      <c r="F17906" s="13"/>
    </row>
    <row r="17907" spans="1:6">
      <c r="A17907" s="112"/>
      <c r="B17907" s="12"/>
      <c r="C17907" s="13"/>
      <c r="D17907" s="13"/>
      <c r="E17907" s="13"/>
      <c r="F17907" s="13"/>
    </row>
    <row r="17908" spans="1:6">
      <c r="A17908" s="112"/>
      <c r="B17908" s="12"/>
      <c r="C17908" s="13"/>
      <c r="D17908" s="13"/>
      <c r="E17908" s="13"/>
      <c r="F17908" s="13"/>
    </row>
    <row r="17909" spans="1:6">
      <c r="A17909" s="112"/>
      <c r="B17909" s="12"/>
      <c r="C17909" s="13"/>
      <c r="D17909" s="13"/>
      <c r="E17909" s="13"/>
      <c r="F17909" s="13"/>
    </row>
    <row r="17910" spans="1:6">
      <c r="A17910" s="112"/>
      <c r="B17910" s="12"/>
      <c r="C17910" s="13"/>
      <c r="D17910" s="13"/>
      <c r="E17910" s="13"/>
      <c r="F17910" s="13"/>
    </row>
    <row r="17911" spans="1:6">
      <c r="A17911" s="112"/>
      <c r="B17911" s="12"/>
      <c r="C17911" s="13"/>
      <c r="D17911" s="13"/>
      <c r="E17911" s="13"/>
      <c r="F17911" s="13"/>
    </row>
    <row r="17912" spans="1:6">
      <c r="A17912" s="112"/>
      <c r="B17912" s="12"/>
      <c r="C17912" s="13"/>
      <c r="D17912" s="13"/>
      <c r="E17912" s="13"/>
      <c r="F17912" s="13"/>
    </row>
    <row r="17913" spans="1:6">
      <c r="A17913" s="112"/>
      <c r="B17913" s="12"/>
      <c r="C17913" s="13"/>
      <c r="D17913" s="13"/>
      <c r="E17913" s="13"/>
      <c r="F17913" s="13"/>
    </row>
    <row r="17914" spans="1:6">
      <c r="A17914" s="112"/>
      <c r="B17914" s="12"/>
      <c r="C17914" s="13"/>
      <c r="D17914" s="13"/>
      <c r="E17914" s="13"/>
      <c r="F17914" s="13"/>
    </row>
    <row r="17915" spans="1:6">
      <c r="A17915" s="112"/>
      <c r="B17915" s="12"/>
      <c r="C17915" s="13"/>
      <c r="D17915" s="13"/>
      <c r="E17915" s="13"/>
      <c r="F17915" s="13"/>
    </row>
    <row r="17916" spans="1:6">
      <c r="A17916" s="112"/>
      <c r="B17916" s="12"/>
      <c r="C17916" s="13"/>
      <c r="D17916" s="13"/>
      <c r="E17916" s="13"/>
      <c r="F17916" s="13"/>
    </row>
    <row r="17917" spans="1:6">
      <c r="A17917" s="112"/>
      <c r="B17917" s="12"/>
      <c r="C17917" s="13"/>
      <c r="D17917" s="13"/>
      <c r="E17917" s="13"/>
      <c r="F17917" s="13"/>
    </row>
    <row r="17918" spans="1:6">
      <c r="A17918" s="112"/>
      <c r="B17918" s="12"/>
      <c r="C17918" s="13"/>
      <c r="D17918" s="13"/>
      <c r="E17918" s="13"/>
      <c r="F17918" s="13"/>
    </row>
    <row r="17919" spans="1:6">
      <c r="A17919" s="112"/>
      <c r="B17919" s="12"/>
      <c r="C17919" s="13"/>
      <c r="D17919" s="13"/>
      <c r="E17919" s="13"/>
      <c r="F17919" s="13"/>
    </row>
    <row r="17920" spans="1:6">
      <c r="A17920" s="112"/>
      <c r="B17920" s="12"/>
      <c r="C17920" s="13"/>
      <c r="D17920" s="13"/>
      <c r="E17920" s="13"/>
      <c r="F17920" s="13"/>
    </row>
    <row r="17921" spans="1:6">
      <c r="A17921" s="112"/>
      <c r="B17921" s="12"/>
      <c r="C17921" s="13"/>
      <c r="D17921" s="13"/>
      <c r="E17921" s="13"/>
      <c r="F17921" s="13"/>
    </row>
    <row r="17922" spans="1:6">
      <c r="A17922" s="112"/>
      <c r="B17922" s="12"/>
      <c r="C17922" s="13"/>
      <c r="D17922" s="13"/>
      <c r="E17922" s="13"/>
      <c r="F17922" s="13"/>
    </row>
    <row r="17923" spans="1:6">
      <c r="A17923" s="112"/>
      <c r="B17923" s="12"/>
      <c r="C17923" s="13"/>
      <c r="D17923" s="13"/>
      <c r="E17923" s="13"/>
      <c r="F17923" s="13"/>
    </row>
    <row r="17924" spans="1:6">
      <c r="A17924" s="112"/>
      <c r="B17924" s="12"/>
      <c r="C17924" s="13"/>
      <c r="D17924" s="13"/>
      <c r="E17924" s="13"/>
      <c r="F17924" s="13"/>
    </row>
    <row r="17925" spans="1:6">
      <c r="A17925" s="112"/>
      <c r="B17925" s="12"/>
      <c r="C17925" s="13"/>
      <c r="D17925" s="13"/>
      <c r="E17925" s="13"/>
      <c r="F17925" s="13"/>
    </row>
    <row r="17926" spans="1:6">
      <c r="A17926" s="112"/>
      <c r="B17926" s="12"/>
      <c r="C17926" s="13"/>
      <c r="D17926" s="13"/>
      <c r="E17926" s="13"/>
      <c r="F17926" s="13"/>
    </row>
    <row r="17927" spans="1:6">
      <c r="A17927" s="112"/>
      <c r="B17927" s="12"/>
      <c r="C17927" s="13"/>
      <c r="D17927" s="13"/>
      <c r="E17927" s="13"/>
      <c r="F17927" s="13"/>
    </row>
    <row r="17928" spans="1:6">
      <c r="A17928" s="112"/>
      <c r="B17928" s="12"/>
      <c r="C17928" s="13"/>
      <c r="D17928" s="13"/>
      <c r="E17928" s="13"/>
      <c r="F17928" s="13"/>
    </row>
    <row r="17929" spans="1:6">
      <c r="A17929" s="112"/>
      <c r="B17929" s="12"/>
      <c r="C17929" s="13"/>
      <c r="D17929" s="13"/>
      <c r="E17929" s="13"/>
      <c r="F17929" s="13"/>
    </row>
    <row r="17930" spans="1:6">
      <c r="A17930" s="112"/>
      <c r="B17930" s="12"/>
      <c r="C17930" s="13"/>
      <c r="D17930" s="13"/>
      <c r="E17930" s="13"/>
      <c r="F17930" s="13"/>
    </row>
    <row r="17931" spans="1:6">
      <c r="A17931" s="112"/>
      <c r="B17931" s="12"/>
      <c r="C17931" s="13"/>
      <c r="D17931" s="13"/>
      <c r="E17931" s="13"/>
      <c r="F17931" s="13"/>
    </row>
    <row r="17932" spans="1:6">
      <c r="A17932" s="112"/>
      <c r="B17932" s="12"/>
      <c r="C17932" s="13"/>
      <c r="D17932" s="13"/>
      <c r="E17932" s="13"/>
      <c r="F17932" s="13"/>
    </row>
    <row r="17933" spans="1:6">
      <c r="A17933" s="112"/>
      <c r="B17933" s="12"/>
      <c r="C17933" s="13"/>
      <c r="D17933" s="13"/>
      <c r="E17933" s="13"/>
      <c r="F17933" s="13"/>
    </row>
    <row r="17934" spans="1:6">
      <c r="A17934" s="112"/>
      <c r="B17934" s="12"/>
      <c r="C17934" s="13"/>
      <c r="D17934" s="13"/>
      <c r="E17934" s="13"/>
      <c r="F17934" s="13"/>
    </row>
    <row r="17935" spans="1:6">
      <c r="A17935" s="112"/>
      <c r="B17935" s="12"/>
      <c r="C17935" s="13"/>
      <c r="D17935" s="13"/>
      <c r="E17935" s="13"/>
      <c r="F17935" s="13"/>
    </row>
    <row r="17936" spans="1:6">
      <c r="A17936" s="112"/>
      <c r="B17936" s="12"/>
      <c r="C17936" s="13"/>
      <c r="D17936" s="13"/>
      <c r="E17936" s="13"/>
      <c r="F17936" s="13"/>
    </row>
    <row r="17937" spans="1:6">
      <c r="A17937" s="112"/>
      <c r="B17937" s="12"/>
      <c r="C17937" s="13"/>
      <c r="D17937" s="13"/>
      <c r="E17937" s="13"/>
      <c r="F17937" s="13"/>
    </row>
    <row r="17938" spans="1:6">
      <c r="A17938" s="112"/>
      <c r="B17938" s="12"/>
      <c r="C17938" s="13"/>
      <c r="D17938" s="13"/>
      <c r="E17938" s="13"/>
      <c r="F17938" s="13"/>
    </row>
    <row r="17939" spans="1:6">
      <c r="A17939" s="112"/>
      <c r="B17939" s="12"/>
      <c r="C17939" s="13"/>
      <c r="D17939" s="13"/>
      <c r="E17939" s="13"/>
      <c r="F17939" s="13"/>
    </row>
    <row r="17940" spans="1:6">
      <c r="A17940" s="112"/>
      <c r="B17940" s="12"/>
      <c r="C17940" s="13"/>
      <c r="D17940" s="13"/>
      <c r="E17940" s="13"/>
      <c r="F17940" s="13"/>
    </row>
    <row r="17941" spans="1:6">
      <c r="A17941" s="112"/>
      <c r="B17941" s="12"/>
      <c r="C17941" s="13"/>
      <c r="D17941" s="13"/>
      <c r="E17941" s="13"/>
      <c r="F17941" s="13"/>
    </row>
    <row r="17942" spans="1:6">
      <c r="A17942" s="112"/>
      <c r="B17942" s="12"/>
      <c r="C17942" s="13"/>
      <c r="D17942" s="13"/>
      <c r="E17942" s="13"/>
      <c r="F17942" s="13"/>
    </row>
    <row r="17943" spans="1:6">
      <c r="A17943" s="112"/>
      <c r="B17943" s="12"/>
      <c r="C17943" s="13"/>
      <c r="D17943" s="13"/>
      <c r="E17943" s="13"/>
      <c r="F17943" s="13"/>
    </row>
    <row r="17944" spans="1:6">
      <c r="A17944" s="112"/>
      <c r="B17944" s="12"/>
      <c r="C17944" s="13"/>
      <c r="D17944" s="13"/>
      <c r="E17944" s="13"/>
      <c r="F17944" s="13"/>
    </row>
    <row r="17945" spans="1:6">
      <c r="A17945" s="112"/>
      <c r="B17945" s="12"/>
      <c r="C17945" s="13"/>
      <c r="D17945" s="13"/>
      <c r="E17945" s="13"/>
      <c r="F17945" s="13"/>
    </row>
    <row r="17946" spans="1:6">
      <c r="A17946" s="112"/>
      <c r="B17946" s="12"/>
      <c r="C17946" s="13"/>
      <c r="D17946" s="13"/>
      <c r="E17946" s="13"/>
      <c r="F17946" s="13"/>
    </row>
    <row r="17947" spans="1:6">
      <c r="A17947" s="112"/>
      <c r="B17947" s="12"/>
      <c r="C17947" s="13"/>
      <c r="D17947" s="13"/>
      <c r="E17947" s="13"/>
      <c r="F17947" s="13"/>
    </row>
    <row r="17948" spans="1:6">
      <c r="A17948" s="112"/>
      <c r="B17948" s="12"/>
      <c r="C17948" s="13"/>
      <c r="D17948" s="13"/>
      <c r="E17948" s="13"/>
      <c r="F17948" s="13"/>
    </row>
    <row r="17949" spans="1:6">
      <c r="A17949" s="112"/>
      <c r="B17949" s="12"/>
      <c r="C17949" s="13"/>
      <c r="D17949" s="13"/>
      <c r="E17949" s="13"/>
      <c r="F17949" s="13"/>
    </row>
    <row r="17950" spans="1:6">
      <c r="A17950" s="112"/>
      <c r="B17950" s="12"/>
      <c r="C17950" s="13"/>
      <c r="D17950" s="13"/>
      <c r="E17950" s="13"/>
      <c r="F17950" s="13"/>
    </row>
    <row r="17951" spans="1:6">
      <c r="A17951" s="112"/>
      <c r="B17951" s="12"/>
      <c r="C17951" s="13"/>
      <c r="D17951" s="13"/>
      <c r="E17951" s="13"/>
      <c r="F17951" s="13"/>
    </row>
    <row r="17952" spans="1:6">
      <c r="A17952" s="112"/>
      <c r="B17952" s="12"/>
      <c r="C17952" s="13"/>
      <c r="D17952" s="13"/>
      <c r="E17952" s="13"/>
      <c r="F17952" s="13"/>
    </row>
    <row r="17953" spans="1:6">
      <c r="A17953" s="112"/>
      <c r="B17953" s="12"/>
      <c r="C17953" s="13"/>
      <c r="D17953" s="13"/>
      <c r="E17953" s="13"/>
      <c r="F17953" s="13"/>
    </row>
    <row r="17954" spans="1:6">
      <c r="A17954" s="112"/>
      <c r="B17954" s="12"/>
      <c r="C17954" s="13"/>
      <c r="D17954" s="13"/>
      <c r="E17954" s="13"/>
      <c r="F17954" s="13"/>
    </row>
    <row r="17955" spans="1:6">
      <c r="A17955" s="112"/>
      <c r="B17955" s="12"/>
      <c r="C17955" s="13"/>
      <c r="D17955" s="13"/>
      <c r="E17955" s="13"/>
      <c r="F17955" s="13"/>
    </row>
    <row r="17956" spans="1:6">
      <c r="A17956" s="112"/>
      <c r="B17956" s="12"/>
      <c r="C17956" s="13"/>
      <c r="D17956" s="13"/>
      <c r="E17956" s="13"/>
      <c r="F17956" s="13"/>
    </row>
    <row r="17957" spans="1:6">
      <c r="A17957" s="112"/>
      <c r="B17957" s="12"/>
      <c r="C17957" s="13"/>
      <c r="D17957" s="13"/>
      <c r="E17957" s="13"/>
      <c r="F17957" s="13"/>
    </row>
    <row r="17958" spans="1:6">
      <c r="A17958" s="112"/>
      <c r="B17958" s="12"/>
      <c r="C17958" s="13"/>
      <c r="D17958" s="13"/>
      <c r="E17958" s="13"/>
      <c r="F17958" s="13"/>
    </row>
    <row r="17959" spans="1:6">
      <c r="A17959" s="112"/>
      <c r="B17959" s="12"/>
      <c r="C17959" s="13"/>
      <c r="D17959" s="13"/>
      <c r="E17959" s="13"/>
      <c r="F17959" s="13"/>
    </row>
    <row r="17960" spans="1:6">
      <c r="A17960" s="112"/>
      <c r="B17960" s="12"/>
      <c r="C17960" s="13"/>
      <c r="D17960" s="13"/>
      <c r="E17960" s="13"/>
      <c r="F17960" s="13"/>
    </row>
    <row r="17961" spans="1:6">
      <c r="A17961" s="112"/>
      <c r="B17961" s="12"/>
      <c r="C17961" s="13"/>
      <c r="D17961" s="13"/>
      <c r="E17961" s="13"/>
      <c r="F17961" s="13"/>
    </row>
    <row r="17962" spans="1:6">
      <c r="A17962" s="112"/>
      <c r="B17962" s="12"/>
      <c r="C17962" s="13"/>
      <c r="D17962" s="13"/>
      <c r="E17962" s="13"/>
      <c r="F17962" s="13"/>
    </row>
    <row r="17963" spans="1:6">
      <c r="A17963" s="112"/>
      <c r="B17963" s="12"/>
      <c r="C17963" s="13"/>
      <c r="D17963" s="13"/>
      <c r="E17963" s="13"/>
      <c r="F17963" s="13"/>
    </row>
    <row r="17964" spans="1:6">
      <c r="A17964" s="112"/>
      <c r="B17964" s="12"/>
      <c r="C17964" s="13"/>
      <c r="D17964" s="13"/>
      <c r="E17964" s="13"/>
      <c r="F17964" s="13"/>
    </row>
    <row r="17965" spans="1:6">
      <c r="A17965" s="112"/>
      <c r="B17965" s="12"/>
      <c r="C17965" s="13"/>
      <c r="D17965" s="13"/>
      <c r="E17965" s="13"/>
      <c r="F17965" s="13"/>
    </row>
    <row r="17966" spans="1:6">
      <c r="A17966" s="112"/>
      <c r="B17966" s="12"/>
      <c r="C17966" s="13"/>
      <c r="D17966" s="13"/>
      <c r="E17966" s="13"/>
      <c r="F17966" s="13"/>
    </row>
    <row r="17967" spans="1:6">
      <c r="A17967" s="112"/>
      <c r="B17967" s="12"/>
      <c r="C17967" s="13"/>
      <c r="D17967" s="13"/>
      <c r="E17967" s="13"/>
      <c r="F17967" s="13"/>
    </row>
    <row r="17968" spans="1:6">
      <c r="A17968" s="112"/>
      <c r="B17968" s="12"/>
      <c r="C17968" s="13"/>
      <c r="D17968" s="13"/>
      <c r="E17968" s="13"/>
      <c r="F17968" s="13"/>
    </row>
    <row r="17969" spans="1:6">
      <c r="A17969" s="112"/>
      <c r="B17969" s="12"/>
      <c r="C17969" s="13"/>
      <c r="D17969" s="13"/>
      <c r="E17969" s="13"/>
      <c r="F17969" s="13"/>
    </row>
    <row r="17970" spans="1:6">
      <c r="A17970" s="112"/>
      <c r="B17970" s="12"/>
      <c r="C17970" s="13"/>
      <c r="D17970" s="13"/>
      <c r="E17970" s="13"/>
      <c r="F17970" s="13"/>
    </row>
    <row r="17971" spans="1:6">
      <c r="A17971" s="112"/>
      <c r="B17971" s="12"/>
      <c r="C17971" s="13"/>
      <c r="D17971" s="13"/>
      <c r="E17971" s="13"/>
      <c r="F17971" s="13"/>
    </row>
    <row r="17972" spans="1:6">
      <c r="A17972" s="112"/>
      <c r="B17972" s="12"/>
      <c r="C17972" s="13"/>
      <c r="D17972" s="13"/>
      <c r="E17972" s="13"/>
      <c r="F17972" s="13"/>
    </row>
    <row r="17973" spans="1:6">
      <c r="A17973" s="112"/>
      <c r="B17973" s="12"/>
      <c r="C17973" s="13"/>
      <c r="D17973" s="13"/>
      <c r="E17973" s="13"/>
      <c r="F17973" s="13"/>
    </row>
    <row r="17974" spans="1:6">
      <c r="A17974" s="112"/>
      <c r="B17974" s="12"/>
      <c r="C17974" s="13"/>
      <c r="D17974" s="13"/>
      <c r="E17974" s="13"/>
      <c r="F17974" s="13"/>
    </row>
    <row r="17975" spans="1:6">
      <c r="A17975" s="112"/>
      <c r="B17975" s="12"/>
      <c r="C17975" s="13"/>
      <c r="D17975" s="13"/>
      <c r="E17975" s="13"/>
      <c r="F17975" s="13"/>
    </row>
    <row r="17976" spans="1:6">
      <c r="A17976" s="112"/>
      <c r="B17976" s="12"/>
      <c r="C17976" s="13"/>
      <c r="D17976" s="13"/>
      <c r="E17976" s="13"/>
      <c r="F17976" s="13"/>
    </row>
    <row r="17977" spans="1:6">
      <c r="A17977" s="112"/>
      <c r="B17977" s="12"/>
      <c r="C17977" s="13"/>
      <c r="D17977" s="13"/>
      <c r="E17977" s="13"/>
      <c r="F17977" s="13"/>
    </row>
    <row r="17978" spans="1:6">
      <c r="A17978" s="112"/>
      <c r="B17978" s="12"/>
      <c r="C17978" s="13"/>
      <c r="D17978" s="13"/>
      <c r="E17978" s="13"/>
      <c r="F17978" s="13"/>
    </row>
    <row r="17979" spans="1:6">
      <c r="A17979" s="112"/>
      <c r="B17979" s="12"/>
      <c r="C17979" s="13"/>
      <c r="D17979" s="13"/>
      <c r="E17979" s="13"/>
      <c r="F17979" s="13"/>
    </row>
    <row r="17980" spans="1:6">
      <c r="A17980" s="112"/>
      <c r="B17980" s="12"/>
      <c r="C17980" s="13"/>
      <c r="D17980" s="13"/>
      <c r="E17980" s="13"/>
      <c r="F17980" s="13"/>
    </row>
    <row r="17981" spans="1:6">
      <c r="A17981" s="112"/>
      <c r="B17981" s="12"/>
      <c r="C17981" s="13"/>
      <c r="D17981" s="13"/>
      <c r="E17981" s="13"/>
      <c r="F17981" s="13"/>
    </row>
    <row r="17982" spans="1:6">
      <c r="A17982" s="112"/>
      <c r="B17982" s="12"/>
      <c r="C17982" s="13"/>
      <c r="D17982" s="13"/>
      <c r="E17982" s="13"/>
      <c r="F17982" s="13"/>
    </row>
    <row r="17983" spans="1:6">
      <c r="A17983" s="112"/>
      <c r="B17983" s="12"/>
      <c r="C17983" s="13"/>
      <c r="D17983" s="13"/>
      <c r="E17983" s="13"/>
      <c r="F17983" s="13"/>
    </row>
    <row r="17984" spans="1:6">
      <c r="A17984" s="112"/>
      <c r="B17984" s="12"/>
      <c r="C17984" s="13"/>
      <c r="D17984" s="13"/>
      <c r="E17984" s="13"/>
      <c r="F17984" s="13"/>
    </row>
    <row r="17985" spans="1:6">
      <c r="A17985" s="112"/>
      <c r="B17985" s="12"/>
      <c r="C17985" s="13"/>
      <c r="D17985" s="13"/>
      <c r="E17985" s="13"/>
      <c r="F17985" s="13"/>
    </row>
    <row r="17986" spans="1:6">
      <c r="A17986" s="112"/>
      <c r="B17986" s="12"/>
      <c r="C17986" s="13"/>
      <c r="D17986" s="13"/>
      <c r="E17986" s="13"/>
      <c r="F17986" s="13"/>
    </row>
    <row r="17987" spans="1:6">
      <c r="A17987" s="112"/>
      <c r="B17987" s="12"/>
      <c r="C17987" s="13"/>
      <c r="D17987" s="13"/>
      <c r="E17987" s="13"/>
      <c r="F17987" s="13"/>
    </row>
    <row r="17988" spans="1:6">
      <c r="A17988" s="112"/>
      <c r="B17988" s="12"/>
      <c r="C17988" s="13"/>
      <c r="D17988" s="13"/>
      <c r="E17988" s="13"/>
      <c r="F17988" s="13"/>
    </row>
    <row r="17989" spans="1:6">
      <c r="A17989" s="112"/>
      <c r="B17989" s="12"/>
      <c r="C17989" s="13"/>
      <c r="D17989" s="13"/>
      <c r="E17989" s="13"/>
      <c r="F17989" s="13"/>
    </row>
    <row r="17990" spans="1:6">
      <c r="A17990" s="112"/>
      <c r="B17990" s="12"/>
      <c r="C17990" s="13"/>
      <c r="D17990" s="13"/>
      <c r="E17990" s="13"/>
      <c r="F17990" s="13"/>
    </row>
    <row r="17991" spans="1:6">
      <c r="A17991" s="112"/>
      <c r="B17991" s="12"/>
      <c r="C17991" s="13"/>
      <c r="D17991" s="13"/>
      <c r="E17991" s="13"/>
      <c r="F17991" s="13"/>
    </row>
    <row r="17992" spans="1:6">
      <c r="A17992" s="112"/>
      <c r="B17992" s="12"/>
      <c r="C17992" s="13"/>
      <c r="D17992" s="13"/>
      <c r="E17992" s="13"/>
      <c r="F17992" s="13"/>
    </row>
    <row r="17993" spans="1:6">
      <c r="A17993" s="112"/>
      <c r="B17993" s="12"/>
      <c r="C17993" s="13"/>
      <c r="D17993" s="13"/>
      <c r="E17993" s="13"/>
      <c r="F17993" s="13"/>
    </row>
    <row r="17994" spans="1:6">
      <c r="A17994" s="112"/>
      <c r="B17994" s="12"/>
      <c r="C17994" s="13"/>
      <c r="D17994" s="13"/>
      <c r="E17994" s="13"/>
      <c r="F17994" s="13"/>
    </row>
    <row r="17995" spans="1:6">
      <c r="A17995" s="112"/>
      <c r="B17995" s="12"/>
      <c r="C17995" s="13"/>
      <c r="D17995" s="13"/>
      <c r="E17995" s="13"/>
      <c r="F17995" s="13"/>
    </row>
    <row r="17996" spans="1:6">
      <c r="A17996" s="112"/>
      <c r="B17996" s="12"/>
      <c r="C17996" s="13"/>
      <c r="D17996" s="13"/>
      <c r="E17996" s="13"/>
      <c r="F17996" s="13"/>
    </row>
    <row r="17997" spans="1:6">
      <c r="A17997" s="112"/>
      <c r="B17997" s="12"/>
      <c r="C17997" s="13"/>
      <c r="D17997" s="13"/>
      <c r="E17997" s="13"/>
      <c r="F17997" s="13"/>
    </row>
    <row r="17998" spans="1:6">
      <c r="A17998" s="112"/>
      <c r="B17998" s="12"/>
      <c r="C17998" s="13"/>
      <c r="D17998" s="13"/>
      <c r="E17998" s="13"/>
      <c r="F17998" s="13"/>
    </row>
    <row r="17999" spans="1:6">
      <c r="A17999" s="112"/>
      <c r="B17999" s="12"/>
      <c r="C17999" s="13"/>
      <c r="D17999" s="13"/>
      <c r="E17999" s="13"/>
      <c r="F17999" s="13"/>
    </row>
    <row r="18000" spans="1:6">
      <c r="A18000" s="112"/>
      <c r="B18000" s="12"/>
      <c r="C18000" s="13"/>
      <c r="D18000" s="13"/>
      <c r="E18000" s="13"/>
      <c r="F18000" s="13"/>
    </row>
    <row r="18001" spans="1:6">
      <c r="A18001" s="112"/>
      <c r="B18001" s="12"/>
      <c r="C18001" s="13"/>
      <c r="D18001" s="13"/>
      <c r="E18001" s="13"/>
      <c r="F18001" s="13"/>
    </row>
    <row r="18002" spans="1:6">
      <c r="A18002" s="112"/>
      <c r="B18002" s="12"/>
      <c r="C18002" s="13"/>
      <c r="D18002" s="13"/>
      <c r="E18002" s="13"/>
      <c r="F18002" s="13"/>
    </row>
    <row r="18003" spans="1:6">
      <c r="A18003" s="112"/>
      <c r="B18003" s="12"/>
      <c r="C18003" s="13"/>
      <c r="D18003" s="13"/>
      <c r="E18003" s="13"/>
      <c r="F18003" s="13"/>
    </row>
    <row r="18004" spans="1:6">
      <c r="A18004" s="112"/>
      <c r="B18004" s="12"/>
      <c r="C18004" s="13"/>
      <c r="D18004" s="13"/>
      <c r="E18004" s="13"/>
      <c r="F18004" s="13"/>
    </row>
    <row r="18005" spans="1:6">
      <c r="A18005" s="112"/>
      <c r="B18005" s="12"/>
      <c r="C18005" s="13"/>
      <c r="D18005" s="13"/>
      <c r="E18005" s="13"/>
      <c r="F18005" s="13"/>
    </row>
    <row r="18006" spans="1:6">
      <c r="A18006" s="112"/>
      <c r="B18006" s="12"/>
      <c r="C18006" s="13"/>
      <c r="D18006" s="13"/>
      <c r="E18006" s="13"/>
      <c r="F18006" s="13"/>
    </row>
    <row r="18007" spans="1:6">
      <c r="A18007" s="112"/>
      <c r="B18007" s="12"/>
      <c r="C18007" s="13"/>
      <c r="D18007" s="13"/>
      <c r="E18007" s="13"/>
      <c r="F18007" s="13"/>
    </row>
    <row r="18008" spans="1:6">
      <c r="A18008" s="112"/>
      <c r="B18008" s="12"/>
      <c r="C18008" s="13"/>
      <c r="D18008" s="13"/>
      <c r="E18008" s="13"/>
      <c r="F18008" s="13"/>
    </row>
    <row r="18009" spans="1:6">
      <c r="A18009" s="112"/>
      <c r="B18009" s="12"/>
      <c r="C18009" s="13"/>
      <c r="D18009" s="13"/>
      <c r="E18009" s="13"/>
      <c r="F18009" s="13"/>
    </row>
    <row r="18010" spans="1:6">
      <c r="A18010" s="112"/>
      <c r="B18010" s="12"/>
      <c r="C18010" s="13"/>
      <c r="D18010" s="13"/>
      <c r="E18010" s="13"/>
      <c r="F18010" s="13"/>
    </row>
    <row r="18011" spans="1:6">
      <c r="A18011" s="112"/>
      <c r="B18011" s="12"/>
      <c r="C18011" s="13"/>
      <c r="D18011" s="13"/>
      <c r="E18011" s="13"/>
      <c r="F18011" s="13"/>
    </row>
    <row r="18012" spans="1:6">
      <c r="A18012" s="112"/>
      <c r="B18012" s="12"/>
      <c r="C18012" s="13"/>
      <c r="D18012" s="13"/>
      <c r="E18012" s="13"/>
      <c r="F18012" s="13"/>
    </row>
    <row r="18013" spans="1:6">
      <c r="A18013" s="112"/>
      <c r="B18013" s="12"/>
      <c r="C18013" s="13"/>
      <c r="D18013" s="13"/>
      <c r="E18013" s="13"/>
      <c r="F18013" s="13"/>
    </row>
    <row r="18014" spans="1:6">
      <c r="A18014" s="112"/>
      <c r="B18014" s="12"/>
      <c r="C18014" s="13"/>
      <c r="D18014" s="13"/>
      <c r="E18014" s="13"/>
      <c r="F18014" s="13"/>
    </row>
    <row r="18015" spans="1:6">
      <c r="A18015" s="112"/>
      <c r="B18015" s="12"/>
      <c r="C18015" s="13"/>
      <c r="D18015" s="13"/>
      <c r="E18015" s="13"/>
      <c r="F18015" s="13"/>
    </row>
    <row r="18016" spans="1:6">
      <c r="A18016" s="112"/>
      <c r="B18016" s="12"/>
      <c r="C18016" s="13"/>
      <c r="D18016" s="13"/>
      <c r="E18016" s="13"/>
      <c r="F18016" s="13"/>
    </row>
    <row r="18017" spans="1:6">
      <c r="A18017" s="112"/>
      <c r="B18017" s="12"/>
      <c r="C18017" s="13"/>
      <c r="D18017" s="13"/>
      <c r="E18017" s="13"/>
      <c r="F18017" s="13"/>
    </row>
    <row r="18018" spans="1:6">
      <c r="A18018" s="112"/>
      <c r="B18018" s="12"/>
      <c r="C18018" s="13"/>
      <c r="D18018" s="13"/>
      <c r="E18018" s="13"/>
      <c r="F18018" s="13"/>
    </row>
    <row r="18019" spans="1:6">
      <c r="A18019" s="112"/>
      <c r="B18019" s="12"/>
      <c r="C18019" s="13"/>
      <c r="D18019" s="13"/>
      <c r="E18019" s="13"/>
      <c r="F18019" s="13"/>
    </row>
    <row r="18020" spans="1:6">
      <c r="A18020" s="112"/>
      <c r="B18020" s="12"/>
      <c r="C18020" s="13"/>
      <c r="D18020" s="13"/>
      <c r="E18020" s="13"/>
      <c r="F18020" s="13"/>
    </row>
    <row r="18021" spans="1:6">
      <c r="A18021" s="112"/>
      <c r="B18021" s="12"/>
      <c r="C18021" s="13"/>
      <c r="D18021" s="13"/>
      <c r="E18021" s="13"/>
      <c r="F18021" s="13"/>
    </row>
    <row r="18022" spans="1:6">
      <c r="A18022" s="112"/>
      <c r="B18022" s="12"/>
      <c r="C18022" s="13"/>
      <c r="D18022" s="13"/>
      <c r="E18022" s="13"/>
      <c r="F18022" s="13"/>
    </row>
    <row r="18023" spans="1:6">
      <c r="A18023" s="112"/>
      <c r="B18023" s="12"/>
      <c r="C18023" s="13"/>
      <c r="D18023" s="13"/>
      <c r="E18023" s="13"/>
      <c r="F18023" s="13"/>
    </row>
    <row r="18024" spans="1:6">
      <c r="A18024" s="112"/>
      <c r="B18024" s="12"/>
      <c r="C18024" s="13"/>
      <c r="D18024" s="13"/>
      <c r="E18024" s="13"/>
      <c r="F18024" s="13"/>
    </row>
    <row r="18025" spans="1:6">
      <c r="A18025" s="112"/>
      <c r="B18025" s="12"/>
      <c r="C18025" s="13"/>
      <c r="D18025" s="13"/>
      <c r="E18025" s="13"/>
      <c r="F18025" s="13"/>
    </row>
    <row r="18026" spans="1:6">
      <c r="A18026" s="112"/>
      <c r="B18026" s="12"/>
      <c r="C18026" s="13"/>
      <c r="D18026" s="13"/>
      <c r="E18026" s="13"/>
      <c r="F18026" s="13"/>
    </row>
    <row r="18027" spans="1:6">
      <c r="A18027" s="112"/>
      <c r="B18027" s="12"/>
      <c r="C18027" s="13"/>
      <c r="D18027" s="13"/>
      <c r="E18027" s="13"/>
      <c r="F18027" s="13"/>
    </row>
    <row r="18028" spans="1:6">
      <c r="A18028" s="112"/>
      <c r="B18028" s="12"/>
      <c r="C18028" s="13"/>
      <c r="D18028" s="13"/>
      <c r="E18028" s="13"/>
      <c r="F18028" s="13"/>
    </row>
    <row r="18029" spans="1:6">
      <c r="A18029" s="112"/>
      <c r="B18029" s="12"/>
      <c r="C18029" s="13"/>
      <c r="D18029" s="13"/>
      <c r="E18029" s="13"/>
      <c r="F18029" s="13"/>
    </row>
    <row r="18030" spans="1:6">
      <c r="A18030" s="112"/>
      <c r="B18030" s="12"/>
      <c r="C18030" s="13"/>
      <c r="D18030" s="13"/>
      <c r="E18030" s="13"/>
      <c r="F18030" s="13"/>
    </row>
    <row r="18031" spans="1:6">
      <c r="A18031" s="112"/>
      <c r="B18031" s="12"/>
      <c r="C18031" s="13"/>
      <c r="D18031" s="13"/>
      <c r="E18031" s="13"/>
      <c r="F18031" s="13"/>
    </row>
    <row r="18032" spans="1:6">
      <c r="A18032" s="112"/>
      <c r="B18032" s="12"/>
      <c r="C18032" s="13"/>
      <c r="D18032" s="13"/>
      <c r="E18032" s="13"/>
      <c r="F18032" s="13"/>
    </row>
    <row r="18033" spans="1:6">
      <c r="A18033" s="112"/>
      <c r="B18033" s="12"/>
      <c r="C18033" s="13"/>
      <c r="D18033" s="13"/>
      <c r="E18033" s="13"/>
      <c r="F18033" s="13"/>
    </row>
    <row r="18034" spans="1:6">
      <c r="A18034" s="112"/>
      <c r="B18034" s="12"/>
      <c r="C18034" s="13"/>
      <c r="D18034" s="13"/>
      <c r="E18034" s="13"/>
      <c r="F18034" s="13"/>
    </row>
    <row r="18035" spans="1:6">
      <c r="A18035" s="112"/>
      <c r="B18035" s="12"/>
      <c r="C18035" s="13"/>
      <c r="D18035" s="13"/>
      <c r="E18035" s="13"/>
      <c r="F18035" s="13"/>
    </row>
    <row r="18036" spans="1:6">
      <c r="A18036" s="112"/>
      <c r="B18036" s="12"/>
      <c r="C18036" s="13"/>
      <c r="D18036" s="13"/>
      <c r="E18036" s="13"/>
      <c r="F18036" s="13"/>
    </row>
    <row r="18037" spans="1:6">
      <c r="A18037" s="112"/>
      <c r="B18037" s="12"/>
      <c r="C18037" s="13"/>
      <c r="D18037" s="13"/>
      <c r="E18037" s="13"/>
      <c r="F18037" s="13"/>
    </row>
    <row r="18038" spans="1:6">
      <c r="A18038" s="112"/>
      <c r="B18038" s="12"/>
      <c r="C18038" s="13"/>
      <c r="D18038" s="13"/>
      <c r="E18038" s="13"/>
      <c r="F18038" s="13"/>
    </row>
    <row r="18039" spans="1:6">
      <c r="A18039" s="112"/>
      <c r="B18039" s="12"/>
      <c r="C18039" s="13"/>
      <c r="D18039" s="13"/>
      <c r="E18039" s="13"/>
      <c r="F18039" s="13"/>
    </row>
    <row r="18040" spans="1:6">
      <c r="A18040" s="112"/>
      <c r="B18040" s="12"/>
      <c r="C18040" s="13"/>
      <c r="D18040" s="13"/>
      <c r="E18040" s="13"/>
      <c r="F18040" s="13"/>
    </row>
    <row r="18041" spans="1:6">
      <c r="A18041" s="112"/>
      <c r="B18041" s="12"/>
      <c r="C18041" s="13"/>
      <c r="D18041" s="13"/>
      <c r="E18041" s="13"/>
      <c r="F18041" s="13"/>
    </row>
    <row r="18042" spans="1:6">
      <c r="A18042" s="112"/>
      <c r="B18042" s="12"/>
      <c r="C18042" s="13"/>
      <c r="D18042" s="13"/>
      <c r="E18042" s="13"/>
      <c r="F18042" s="13"/>
    </row>
    <row r="18043" spans="1:6">
      <c r="A18043" s="112"/>
      <c r="B18043" s="12"/>
      <c r="C18043" s="13"/>
      <c r="D18043" s="13"/>
      <c r="E18043" s="13"/>
      <c r="F18043" s="13"/>
    </row>
    <row r="18044" spans="1:6">
      <c r="A18044" s="112"/>
      <c r="B18044" s="12"/>
      <c r="C18044" s="13"/>
      <c r="D18044" s="13"/>
      <c r="E18044" s="13"/>
      <c r="F18044" s="13"/>
    </row>
    <row r="18045" spans="1:6">
      <c r="A18045" s="112"/>
      <c r="B18045" s="12"/>
      <c r="C18045" s="13"/>
      <c r="D18045" s="13"/>
      <c r="E18045" s="13"/>
      <c r="F18045" s="13"/>
    </row>
    <row r="18046" spans="1:6">
      <c r="A18046" s="112"/>
      <c r="B18046" s="12"/>
      <c r="C18046" s="13"/>
      <c r="D18046" s="13"/>
      <c r="E18046" s="13"/>
      <c r="F18046" s="13"/>
    </row>
    <row r="18047" spans="1:6">
      <c r="A18047" s="112"/>
      <c r="B18047" s="12"/>
      <c r="C18047" s="13"/>
      <c r="D18047" s="13"/>
      <c r="E18047" s="13"/>
      <c r="F18047" s="13"/>
    </row>
    <row r="18048" spans="1:6">
      <c r="A18048" s="112"/>
      <c r="B18048" s="12"/>
      <c r="C18048" s="13"/>
      <c r="D18048" s="13"/>
      <c r="E18048" s="13"/>
      <c r="F18048" s="13"/>
    </row>
    <row r="18049" spans="1:6">
      <c r="A18049" s="112"/>
      <c r="B18049" s="12"/>
      <c r="C18049" s="13"/>
      <c r="D18049" s="13"/>
      <c r="E18049" s="13"/>
      <c r="F18049" s="13"/>
    </row>
    <row r="18050" spans="1:6">
      <c r="A18050" s="112"/>
      <c r="B18050" s="12"/>
      <c r="C18050" s="13"/>
      <c r="D18050" s="13"/>
      <c r="E18050" s="13"/>
      <c r="F18050" s="13"/>
    </row>
    <row r="18051" spans="1:6">
      <c r="A18051" s="112"/>
      <c r="B18051" s="12"/>
      <c r="C18051" s="13"/>
      <c r="D18051" s="13"/>
      <c r="E18051" s="13"/>
      <c r="F18051" s="13"/>
    </row>
    <row r="18052" spans="1:6">
      <c r="A18052" s="112"/>
      <c r="B18052" s="12"/>
      <c r="C18052" s="13"/>
      <c r="D18052" s="13"/>
      <c r="E18052" s="13"/>
      <c r="F18052" s="13"/>
    </row>
    <row r="18053" spans="1:6">
      <c r="A18053" s="112"/>
      <c r="B18053" s="12"/>
      <c r="C18053" s="13"/>
      <c r="D18053" s="13"/>
      <c r="E18053" s="13"/>
      <c r="F18053" s="13"/>
    </row>
    <row r="18054" spans="1:6">
      <c r="A18054" s="112"/>
      <c r="B18054" s="12"/>
      <c r="C18054" s="13"/>
      <c r="D18054" s="13"/>
      <c r="E18054" s="13"/>
      <c r="F18054" s="13"/>
    </row>
    <row r="18055" spans="1:6">
      <c r="A18055" s="112"/>
      <c r="B18055" s="12"/>
      <c r="C18055" s="13"/>
      <c r="D18055" s="13"/>
      <c r="E18055" s="13"/>
      <c r="F18055" s="13"/>
    </row>
    <row r="18056" spans="1:6">
      <c r="A18056" s="112"/>
      <c r="B18056" s="12"/>
      <c r="C18056" s="13"/>
      <c r="D18056" s="13"/>
      <c r="E18056" s="13"/>
      <c r="F18056" s="13"/>
    </row>
    <row r="18057" spans="1:6">
      <c r="A18057" s="112"/>
      <c r="B18057" s="12"/>
      <c r="C18057" s="13"/>
      <c r="D18057" s="13"/>
      <c r="E18057" s="13"/>
      <c r="F18057" s="13"/>
    </row>
    <row r="18058" spans="1:6">
      <c r="A18058" s="112"/>
      <c r="B18058" s="12"/>
      <c r="C18058" s="13"/>
      <c r="D18058" s="13"/>
      <c r="E18058" s="13"/>
      <c r="F18058" s="13"/>
    </row>
    <row r="18059" spans="1:6">
      <c r="A18059" s="112"/>
      <c r="B18059" s="12"/>
      <c r="C18059" s="13"/>
      <c r="D18059" s="13"/>
      <c r="E18059" s="13"/>
      <c r="F18059" s="13"/>
    </row>
    <row r="18060" spans="1:6">
      <c r="A18060" s="112"/>
      <c r="B18060" s="12"/>
      <c r="C18060" s="13"/>
      <c r="D18060" s="13"/>
      <c r="E18060" s="13"/>
      <c r="F18060" s="13"/>
    </row>
    <row r="18061" spans="1:6">
      <c r="A18061" s="112"/>
      <c r="B18061" s="12"/>
      <c r="C18061" s="13"/>
      <c r="D18061" s="13"/>
      <c r="E18061" s="13"/>
      <c r="F18061" s="13"/>
    </row>
    <row r="18062" spans="1:6">
      <c r="A18062" s="112"/>
      <c r="B18062" s="12"/>
      <c r="C18062" s="13"/>
      <c r="D18062" s="13"/>
      <c r="E18062" s="13"/>
      <c r="F18062" s="13"/>
    </row>
    <row r="18063" spans="1:6">
      <c r="A18063" s="112"/>
      <c r="B18063" s="12"/>
      <c r="C18063" s="13"/>
      <c r="D18063" s="13"/>
      <c r="E18063" s="13"/>
      <c r="F18063" s="13"/>
    </row>
    <row r="18064" spans="1:6">
      <c r="A18064" s="112"/>
      <c r="B18064" s="12"/>
      <c r="C18064" s="13"/>
      <c r="D18064" s="13"/>
      <c r="E18064" s="13"/>
      <c r="F18064" s="13"/>
    </row>
    <row r="18065" spans="1:6">
      <c r="A18065" s="112"/>
      <c r="B18065" s="12"/>
      <c r="C18065" s="13"/>
      <c r="D18065" s="13"/>
      <c r="E18065" s="13"/>
      <c r="F18065" s="13"/>
    </row>
    <row r="18066" spans="1:6">
      <c r="A18066" s="112"/>
      <c r="B18066" s="12"/>
      <c r="C18066" s="13"/>
      <c r="D18066" s="13"/>
      <c r="E18066" s="13"/>
      <c r="F18066" s="13"/>
    </row>
    <row r="18067" spans="1:6">
      <c r="A18067" s="112"/>
      <c r="B18067" s="12"/>
      <c r="C18067" s="13"/>
      <c r="D18067" s="13"/>
      <c r="E18067" s="13"/>
      <c r="F18067" s="13"/>
    </row>
    <row r="18068" spans="1:6">
      <c r="A18068" s="112"/>
      <c r="B18068" s="12"/>
      <c r="C18068" s="13"/>
      <c r="D18068" s="13"/>
      <c r="E18068" s="13"/>
      <c r="F18068" s="13"/>
    </row>
    <row r="18069" spans="1:6">
      <c r="A18069" s="112"/>
      <c r="B18069" s="12"/>
      <c r="C18069" s="13"/>
      <c r="D18069" s="13"/>
      <c r="E18069" s="13"/>
      <c r="F18069" s="13"/>
    </row>
    <row r="18070" spans="1:6">
      <c r="A18070" s="112"/>
      <c r="B18070" s="12"/>
      <c r="C18070" s="13"/>
      <c r="D18070" s="13"/>
      <c r="E18070" s="13"/>
      <c r="F18070" s="13"/>
    </row>
    <row r="18071" spans="1:6">
      <c r="A18071" s="112"/>
      <c r="B18071" s="12"/>
      <c r="C18071" s="13"/>
      <c r="D18071" s="13"/>
      <c r="E18071" s="13"/>
      <c r="F18071" s="13"/>
    </row>
    <row r="18072" spans="1:6">
      <c r="A18072" s="112"/>
      <c r="B18072" s="12"/>
      <c r="C18072" s="13"/>
      <c r="D18072" s="13"/>
      <c r="E18072" s="13"/>
      <c r="F18072" s="13"/>
    </row>
    <row r="18073" spans="1:6">
      <c r="A18073" s="112"/>
      <c r="B18073" s="12"/>
      <c r="C18073" s="13"/>
      <c r="D18073" s="13"/>
      <c r="E18073" s="13"/>
      <c r="F18073" s="13"/>
    </row>
    <row r="18074" spans="1:6">
      <c r="A18074" s="112"/>
      <c r="B18074" s="12"/>
      <c r="C18074" s="13"/>
      <c r="D18074" s="13"/>
      <c r="E18074" s="13"/>
      <c r="F18074" s="13"/>
    </row>
    <row r="18075" spans="1:6">
      <c r="A18075" s="112"/>
      <c r="B18075" s="12"/>
      <c r="C18075" s="13"/>
      <c r="D18075" s="13"/>
      <c r="E18075" s="13"/>
      <c r="F18075" s="13"/>
    </row>
    <row r="18076" spans="1:6">
      <c r="A18076" s="112"/>
      <c r="B18076" s="12"/>
      <c r="C18076" s="13"/>
      <c r="D18076" s="13"/>
      <c r="E18076" s="13"/>
      <c r="F18076" s="13"/>
    </row>
    <row r="18077" spans="1:6">
      <c r="A18077" s="112"/>
      <c r="B18077" s="12"/>
      <c r="C18077" s="13"/>
      <c r="D18077" s="13"/>
      <c r="E18077" s="13"/>
      <c r="F18077" s="13"/>
    </row>
    <row r="18078" spans="1:6">
      <c r="A18078" s="112"/>
      <c r="B18078" s="12"/>
      <c r="C18078" s="13"/>
      <c r="D18078" s="13"/>
      <c r="E18078" s="13"/>
      <c r="F18078" s="13"/>
    </row>
    <row r="18079" spans="1:6">
      <c r="A18079" s="112"/>
      <c r="B18079" s="12"/>
      <c r="C18079" s="13"/>
      <c r="D18079" s="13"/>
      <c r="E18079" s="13"/>
      <c r="F18079" s="13"/>
    </row>
    <row r="18080" spans="1:6">
      <c r="A18080" s="112"/>
      <c r="B18080" s="12"/>
      <c r="C18080" s="13"/>
      <c r="D18080" s="13"/>
      <c r="E18080" s="13"/>
      <c r="F18080" s="13"/>
    </row>
    <row r="18081" spans="1:6">
      <c r="A18081" s="112"/>
      <c r="B18081" s="12"/>
      <c r="C18081" s="13"/>
      <c r="D18081" s="13"/>
      <c r="E18081" s="13"/>
      <c r="F18081" s="13"/>
    </row>
    <row r="18082" spans="1:6">
      <c r="A18082" s="112"/>
      <c r="B18082" s="12"/>
      <c r="C18082" s="13"/>
      <c r="D18082" s="13"/>
      <c r="E18082" s="13"/>
      <c r="F18082" s="13"/>
    </row>
    <row r="18083" spans="1:6">
      <c r="A18083" s="112"/>
      <c r="B18083" s="12"/>
      <c r="C18083" s="13"/>
      <c r="D18083" s="13"/>
      <c r="E18083" s="13"/>
      <c r="F18083" s="13"/>
    </row>
    <row r="18084" spans="1:6">
      <c r="A18084" s="112"/>
      <c r="B18084" s="12"/>
      <c r="C18084" s="13"/>
      <c r="D18084" s="13"/>
      <c r="E18084" s="13"/>
      <c r="F18084" s="13"/>
    </row>
    <row r="18085" spans="1:6">
      <c r="A18085" s="112"/>
      <c r="B18085" s="12"/>
      <c r="C18085" s="13"/>
      <c r="D18085" s="13"/>
      <c r="E18085" s="13"/>
      <c r="F18085" s="13"/>
    </row>
    <row r="18086" spans="1:6">
      <c r="A18086" s="112"/>
      <c r="B18086" s="12"/>
      <c r="C18086" s="13"/>
      <c r="D18086" s="13"/>
      <c r="E18086" s="13"/>
      <c r="F18086" s="13"/>
    </row>
    <row r="18087" spans="1:6">
      <c r="A18087" s="112"/>
      <c r="B18087" s="12"/>
      <c r="C18087" s="13"/>
      <c r="D18087" s="13"/>
      <c r="E18087" s="13"/>
      <c r="F18087" s="13"/>
    </row>
    <row r="18088" spans="1:6">
      <c r="A18088" s="112"/>
      <c r="B18088" s="12"/>
      <c r="C18088" s="13"/>
      <c r="D18088" s="13"/>
      <c r="E18088" s="13"/>
      <c r="F18088" s="13"/>
    </row>
    <row r="18089" spans="1:6">
      <c r="A18089" s="112"/>
      <c r="B18089" s="12"/>
      <c r="C18089" s="13"/>
      <c r="D18089" s="13"/>
      <c r="E18089" s="13"/>
      <c r="F18089" s="13"/>
    </row>
    <row r="18090" spans="1:6">
      <c r="A18090" s="112"/>
      <c r="B18090" s="12"/>
      <c r="C18090" s="13"/>
      <c r="D18090" s="13"/>
      <c r="E18090" s="13"/>
      <c r="F18090" s="13"/>
    </row>
    <row r="18091" spans="1:6">
      <c r="A18091" s="112"/>
      <c r="B18091" s="12"/>
      <c r="C18091" s="13"/>
      <c r="D18091" s="13"/>
      <c r="E18091" s="13"/>
      <c r="F18091" s="13"/>
    </row>
    <row r="18092" spans="1:6">
      <c r="A18092" s="112"/>
      <c r="B18092" s="12"/>
      <c r="C18092" s="13"/>
      <c r="D18092" s="13"/>
      <c r="E18092" s="13"/>
      <c r="F18092" s="13"/>
    </row>
    <row r="18093" spans="1:6">
      <c r="A18093" s="112"/>
      <c r="B18093" s="12"/>
      <c r="C18093" s="13"/>
      <c r="D18093" s="13"/>
      <c r="E18093" s="13"/>
      <c r="F18093" s="13"/>
    </row>
    <row r="18094" spans="1:6">
      <c r="A18094" s="112"/>
      <c r="B18094" s="12"/>
      <c r="C18094" s="13"/>
      <c r="D18094" s="13"/>
      <c r="E18094" s="13"/>
      <c r="F18094" s="13"/>
    </row>
    <row r="18095" spans="1:6">
      <c r="A18095" s="112"/>
      <c r="B18095" s="12"/>
      <c r="C18095" s="13"/>
      <c r="D18095" s="13"/>
      <c r="E18095" s="13"/>
      <c r="F18095" s="13"/>
    </row>
    <row r="18096" spans="1:6">
      <c r="A18096" s="112"/>
      <c r="B18096" s="12"/>
      <c r="C18096" s="13"/>
      <c r="D18096" s="13"/>
      <c r="E18096" s="13"/>
      <c r="F18096" s="13"/>
    </row>
    <row r="18097" spans="1:6">
      <c r="A18097" s="112"/>
      <c r="B18097" s="12"/>
      <c r="C18097" s="13"/>
      <c r="D18097" s="13"/>
      <c r="E18097" s="13"/>
      <c r="F18097" s="13"/>
    </row>
    <row r="18098" spans="1:6">
      <c r="A18098" s="112"/>
      <c r="B18098" s="12"/>
      <c r="C18098" s="13"/>
      <c r="D18098" s="13"/>
      <c r="E18098" s="13"/>
      <c r="F18098" s="13"/>
    </row>
    <row r="18099" spans="1:6">
      <c r="A18099" s="112"/>
      <c r="B18099" s="12"/>
      <c r="C18099" s="13"/>
      <c r="D18099" s="13"/>
      <c r="E18099" s="13"/>
      <c r="F18099" s="13"/>
    </row>
    <row r="18100" spans="1:6">
      <c r="A18100" s="112"/>
      <c r="B18100" s="12"/>
      <c r="C18100" s="13"/>
      <c r="D18100" s="13"/>
      <c r="E18100" s="13"/>
      <c r="F18100" s="13"/>
    </row>
    <row r="18101" spans="1:6">
      <c r="A18101" s="112"/>
      <c r="B18101" s="12"/>
      <c r="C18101" s="13"/>
      <c r="D18101" s="13"/>
      <c r="E18101" s="13"/>
      <c r="F18101" s="13"/>
    </row>
    <row r="18102" spans="1:6">
      <c r="A18102" s="112"/>
      <c r="B18102" s="12"/>
      <c r="C18102" s="13"/>
      <c r="D18102" s="13"/>
      <c r="E18102" s="13"/>
      <c r="F18102" s="13"/>
    </row>
    <row r="18103" spans="1:6">
      <c r="A18103" s="112"/>
      <c r="B18103" s="12"/>
      <c r="C18103" s="13"/>
      <c r="D18103" s="13"/>
      <c r="E18103" s="13"/>
      <c r="F18103" s="13"/>
    </row>
    <row r="18104" spans="1:6">
      <c r="A18104" s="112"/>
      <c r="B18104" s="12"/>
      <c r="C18104" s="13"/>
      <c r="D18104" s="13"/>
      <c r="E18104" s="13"/>
      <c r="F18104" s="13"/>
    </row>
    <row r="18105" spans="1:6">
      <c r="A18105" s="112"/>
      <c r="B18105" s="12"/>
      <c r="C18105" s="13"/>
      <c r="D18105" s="13"/>
      <c r="E18105" s="13"/>
      <c r="F18105" s="13"/>
    </row>
    <row r="18106" spans="1:6">
      <c r="A18106" s="112"/>
      <c r="B18106" s="12"/>
      <c r="C18106" s="13"/>
      <c r="D18106" s="13"/>
      <c r="E18106" s="13"/>
      <c r="F18106" s="13"/>
    </row>
    <row r="18107" spans="1:6">
      <c r="A18107" s="112"/>
      <c r="B18107" s="12"/>
      <c r="C18107" s="13"/>
      <c r="D18107" s="13"/>
      <c r="E18107" s="13"/>
      <c r="F18107" s="13"/>
    </row>
    <row r="18108" spans="1:6">
      <c r="A18108" s="112"/>
      <c r="B18108" s="12"/>
      <c r="C18108" s="13"/>
      <c r="D18108" s="13"/>
      <c r="E18108" s="13"/>
      <c r="F18108" s="13"/>
    </row>
    <row r="18109" spans="1:6">
      <c r="A18109" s="112"/>
      <c r="B18109" s="12"/>
      <c r="C18109" s="13"/>
      <c r="D18109" s="13"/>
      <c r="E18109" s="13"/>
      <c r="F18109" s="13"/>
    </row>
    <row r="18110" spans="1:6">
      <c r="A18110" s="112"/>
      <c r="B18110" s="12"/>
      <c r="C18110" s="13"/>
      <c r="D18110" s="13"/>
      <c r="E18110" s="13"/>
      <c r="F18110" s="13"/>
    </row>
    <row r="18111" spans="1:6">
      <c r="A18111" s="112"/>
      <c r="B18111" s="12"/>
      <c r="C18111" s="13"/>
      <c r="D18111" s="13"/>
      <c r="E18111" s="13"/>
      <c r="F18111" s="13"/>
    </row>
    <row r="18112" spans="1:6">
      <c r="A18112" s="112"/>
      <c r="B18112" s="12"/>
      <c r="C18112" s="13"/>
      <c r="D18112" s="13"/>
      <c r="E18112" s="13"/>
      <c r="F18112" s="13"/>
    </row>
    <row r="18113" spans="1:6">
      <c r="A18113" s="112"/>
      <c r="B18113" s="12"/>
      <c r="C18113" s="13"/>
      <c r="D18113" s="13"/>
      <c r="E18113" s="13"/>
      <c r="F18113" s="13"/>
    </row>
    <row r="18114" spans="1:6">
      <c r="A18114" s="112"/>
      <c r="B18114" s="12"/>
      <c r="C18114" s="13"/>
      <c r="D18114" s="13"/>
      <c r="E18114" s="13"/>
      <c r="F18114" s="13"/>
    </row>
    <row r="18115" spans="1:6">
      <c r="A18115" s="112"/>
      <c r="B18115" s="12"/>
      <c r="C18115" s="13"/>
      <c r="D18115" s="13"/>
      <c r="E18115" s="13"/>
      <c r="F18115" s="13"/>
    </row>
    <row r="18116" spans="1:6">
      <c r="A18116" s="112"/>
      <c r="B18116" s="12"/>
      <c r="C18116" s="13"/>
      <c r="D18116" s="13"/>
      <c r="E18116" s="13"/>
      <c r="F18116" s="13"/>
    </row>
    <row r="18117" spans="1:6">
      <c r="A18117" s="112"/>
      <c r="B18117" s="12"/>
      <c r="C18117" s="13"/>
      <c r="D18117" s="13"/>
      <c r="E18117" s="13"/>
      <c r="F18117" s="13"/>
    </row>
    <row r="18118" spans="1:6">
      <c r="A18118" s="112"/>
      <c r="B18118" s="12"/>
      <c r="C18118" s="13"/>
      <c r="D18118" s="13"/>
      <c r="E18118" s="13"/>
      <c r="F18118" s="13"/>
    </row>
    <row r="18119" spans="1:6">
      <c r="A18119" s="112"/>
      <c r="B18119" s="12"/>
      <c r="C18119" s="13"/>
      <c r="D18119" s="13"/>
      <c r="E18119" s="13"/>
      <c r="F18119" s="13"/>
    </row>
    <row r="18120" spans="1:6">
      <c r="A18120" s="112"/>
      <c r="B18120" s="12"/>
      <c r="C18120" s="13"/>
      <c r="D18120" s="13"/>
      <c r="E18120" s="13"/>
      <c r="F18120" s="13"/>
    </row>
    <row r="18121" spans="1:6">
      <c r="A18121" s="112"/>
      <c r="B18121" s="12"/>
      <c r="C18121" s="13"/>
      <c r="D18121" s="13"/>
      <c r="E18121" s="13"/>
      <c r="F18121" s="13"/>
    </row>
    <row r="18122" spans="1:6">
      <c r="A18122" s="112"/>
      <c r="B18122" s="12"/>
      <c r="C18122" s="13"/>
      <c r="D18122" s="13"/>
      <c r="E18122" s="13"/>
      <c r="F18122" s="13"/>
    </row>
    <row r="18123" spans="1:6">
      <c r="A18123" s="112"/>
      <c r="B18123" s="12"/>
      <c r="C18123" s="13"/>
      <c r="D18123" s="13"/>
      <c r="E18123" s="13"/>
      <c r="F18123" s="13"/>
    </row>
    <row r="18124" spans="1:6">
      <c r="A18124" s="112"/>
      <c r="B18124" s="12"/>
      <c r="C18124" s="13"/>
      <c r="D18124" s="13"/>
      <c r="E18124" s="13"/>
      <c r="F18124" s="13"/>
    </row>
    <row r="18125" spans="1:6">
      <c r="A18125" s="112"/>
      <c r="B18125" s="12"/>
      <c r="C18125" s="13"/>
      <c r="D18125" s="13"/>
      <c r="E18125" s="13"/>
      <c r="F18125" s="13"/>
    </row>
    <row r="18126" spans="1:6">
      <c r="A18126" s="112"/>
      <c r="B18126" s="12"/>
      <c r="C18126" s="13"/>
      <c r="D18126" s="13"/>
      <c r="E18126" s="13"/>
      <c r="F18126" s="13"/>
    </row>
    <row r="18127" spans="1:6">
      <c r="A18127" s="112"/>
      <c r="B18127" s="12"/>
      <c r="C18127" s="13"/>
      <c r="D18127" s="13"/>
      <c r="E18127" s="13"/>
      <c r="F18127" s="13"/>
    </row>
    <row r="18128" spans="1:6">
      <c r="A18128" s="112"/>
      <c r="B18128" s="12"/>
      <c r="C18128" s="13"/>
      <c r="D18128" s="13"/>
      <c r="E18128" s="13"/>
      <c r="F18128" s="13"/>
    </row>
    <row r="18129" spans="1:6">
      <c r="A18129" s="112"/>
      <c r="B18129" s="12"/>
      <c r="C18129" s="13"/>
      <c r="D18129" s="13"/>
      <c r="E18129" s="13"/>
      <c r="F18129" s="13"/>
    </row>
    <row r="18130" spans="1:6">
      <c r="A18130" s="112"/>
      <c r="B18130" s="12"/>
      <c r="C18130" s="13"/>
      <c r="D18130" s="13"/>
      <c r="E18130" s="13"/>
      <c r="F18130" s="13"/>
    </row>
    <row r="18131" spans="1:6">
      <c r="A18131" s="112"/>
      <c r="B18131" s="12"/>
      <c r="C18131" s="13"/>
      <c r="D18131" s="13"/>
      <c r="E18131" s="13"/>
      <c r="F18131" s="13"/>
    </row>
    <row r="18132" spans="1:6">
      <c r="A18132" s="112"/>
      <c r="B18132" s="12"/>
      <c r="C18132" s="13"/>
      <c r="D18132" s="13"/>
      <c r="E18132" s="13"/>
      <c r="F18132" s="13"/>
    </row>
    <row r="18133" spans="1:6">
      <c r="A18133" s="112"/>
      <c r="B18133" s="12"/>
      <c r="C18133" s="13"/>
      <c r="D18133" s="13"/>
      <c r="E18133" s="13"/>
      <c r="F18133" s="13"/>
    </row>
    <row r="18134" spans="1:6">
      <c r="A18134" s="112"/>
      <c r="B18134" s="12"/>
      <c r="C18134" s="13"/>
      <c r="D18134" s="13"/>
      <c r="E18134" s="13"/>
      <c r="F18134" s="13"/>
    </row>
    <row r="18135" spans="1:6">
      <c r="A18135" s="112"/>
      <c r="B18135" s="12"/>
      <c r="C18135" s="13"/>
      <c r="D18135" s="13"/>
      <c r="E18135" s="13"/>
      <c r="F18135" s="13"/>
    </row>
    <row r="18136" spans="1:6">
      <c r="A18136" s="112"/>
      <c r="B18136" s="12"/>
      <c r="C18136" s="13"/>
      <c r="D18136" s="13"/>
      <c r="E18136" s="13"/>
      <c r="F18136" s="13"/>
    </row>
    <row r="18137" spans="1:6">
      <c r="A18137" s="112"/>
      <c r="B18137" s="12"/>
      <c r="C18137" s="13"/>
      <c r="D18137" s="13"/>
      <c r="E18137" s="13"/>
      <c r="F18137" s="13"/>
    </row>
    <row r="18138" spans="1:6">
      <c r="A18138" s="112"/>
      <c r="B18138" s="12"/>
      <c r="C18138" s="13"/>
      <c r="D18138" s="13"/>
      <c r="E18138" s="13"/>
      <c r="F18138" s="13"/>
    </row>
    <row r="18139" spans="1:6">
      <c r="A18139" s="112"/>
      <c r="B18139" s="12"/>
      <c r="C18139" s="13"/>
      <c r="D18139" s="13"/>
      <c r="E18139" s="13"/>
      <c r="F18139" s="13"/>
    </row>
    <row r="18140" spans="1:6">
      <c r="A18140" s="112"/>
      <c r="B18140" s="12"/>
      <c r="C18140" s="13"/>
      <c r="D18140" s="13"/>
      <c r="E18140" s="13"/>
      <c r="F18140" s="13"/>
    </row>
    <row r="18141" spans="1:6">
      <c r="A18141" s="112"/>
      <c r="B18141" s="12"/>
      <c r="C18141" s="13"/>
      <c r="D18141" s="13"/>
      <c r="E18141" s="13"/>
      <c r="F18141" s="13"/>
    </row>
    <row r="18142" spans="1:6">
      <c r="A18142" s="112"/>
      <c r="B18142" s="12"/>
      <c r="C18142" s="13"/>
      <c r="D18142" s="13"/>
      <c r="E18142" s="13"/>
      <c r="F18142" s="13"/>
    </row>
    <row r="18143" spans="1:6">
      <c r="A18143" s="112"/>
      <c r="B18143" s="12"/>
      <c r="C18143" s="13"/>
      <c r="D18143" s="13"/>
      <c r="E18143" s="13"/>
      <c r="F18143" s="13"/>
    </row>
    <row r="18144" spans="1:6">
      <c r="A18144" s="112"/>
      <c r="B18144" s="12"/>
      <c r="C18144" s="13"/>
      <c r="D18144" s="13"/>
      <c r="E18144" s="13"/>
      <c r="F18144" s="13"/>
    </row>
    <row r="18145" spans="1:6">
      <c r="A18145" s="112"/>
      <c r="B18145" s="12"/>
      <c r="C18145" s="13"/>
      <c r="D18145" s="13"/>
      <c r="E18145" s="13"/>
      <c r="F18145" s="13"/>
    </row>
    <row r="18146" spans="1:6">
      <c r="A18146" s="112"/>
      <c r="B18146" s="12"/>
      <c r="C18146" s="13"/>
      <c r="D18146" s="13"/>
      <c r="E18146" s="13"/>
      <c r="F18146" s="13"/>
    </row>
    <row r="18147" spans="1:6">
      <c r="A18147" s="112"/>
      <c r="B18147" s="12"/>
      <c r="C18147" s="13"/>
      <c r="D18147" s="13"/>
      <c r="E18147" s="13"/>
      <c r="F18147" s="13"/>
    </row>
    <row r="18148" spans="1:6">
      <c r="A18148" s="112"/>
      <c r="B18148" s="12"/>
      <c r="C18148" s="13"/>
      <c r="D18148" s="13"/>
      <c r="E18148" s="13"/>
      <c r="F18148" s="13"/>
    </row>
    <row r="18149" spans="1:6">
      <c r="A18149" s="112"/>
      <c r="B18149" s="12"/>
      <c r="C18149" s="13"/>
      <c r="D18149" s="13"/>
      <c r="E18149" s="13"/>
      <c r="F18149" s="13"/>
    </row>
    <row r="18150" spans="1:6">
      <c r="A18150" s="112"/>
      <c r="B18150" s="12"/>
      <c r="C18150" s="13"/>
      <c r="D18150" s="13"/>
      <c r="E18150" s="13"/>
      <c r="F18150" s="13"/>
    </row>
    <row r="18151" spans="1:6">
      <c r="A18151" s="112"/>
      <c r="B18151" s="12"/>
      <c r="C18151" s="13"/>
      <c r="D18151" s="13"/>
      <c r="E18151" s="13"/>
      <c r="F18151" s="13"/>
    </row>
    <row r="18152" spans="1:6">
      <c r="A18152" s="112"/>
      <c r="B18152" s="12"/>
      <c r="C18152" s="13"/>
      <c r="D18152" s="13"/>
      <c r="E18152" s="13"/>
      <c r="F18152" s="13"/>
    </row>
    <row r="18153" spans="1:6">
      <c r="A18153" s="112"/>
      <c r="B18153" s="12"/>
      <c r="C18153" s="13"/>
      <c r="D18153" s="13"/>
      <c r="E18153" s="13"/>
      <c r="F18153" s="13"/>
    </row>
    <row r="18154" spans="1:6">
      <c r="A18154" s="112"/>
      <c r="B18154" s="12"/>
      <c r="C18154" s="13"/>
      <c r="D18154" s="13"/>
      <c r="E18154" s="13"/>
      <c r="F18154" s="13"/>
    </row>
    <row r="18155" spans="1:6">
      <c r="A18155" s="112"/>
      <c r="B18155" s="12"/>
      <c r="C18155" s="13"/>
      <c r="D18155" s="13"/>
      <c r="E18155" s="13"/>
      <c r="F18155" s="13"/>
    </row>
    <row r="18156" spans="1:6">
      <c r="A18156" s="112"/>
      <c r="B18156" s="12"/>
      <c r="C18156" s="13"/>
      <c r="D18156" s="13"/>
      <c r="E18156" s="13"/>
      <c r="F18156" s="13"/>
    </row>
    <row r="18157" spans="1:6">
      <c r="A18157" s="112"/>
      <c r="B18157" s="12"/>
      <c r="C18157" s="13"/>
      <c r="D18157" s="13"/>
      <c r="E18157" s="13"/>
      <c r="F18157" s="13"/>
    </row>
    <row r="18158" spans="1:6">
      <c r="A18158" s="112"/>
      <c r="B18158" s="12"/>
      <c r="C18158" s="13"/>
      <c r="D18158" s="13"/>
      <c r="E18158" s="13"/>
      <c r="F18158" s="13"/>
    </row>
    <row r="18159" spans="1:6">
      <c r="A18159" s="112"/>
      <c r="B18159" s="12"/>
      <c r="C18159" s="13"/>
      <c r="D18159" s="13"/>
      <c r="E18159" s="13"/>
      <c r="F18159" s="13"/>
    </row>
    <row r="18160" spans="1:6">
      <c r="A18160" s="112"/>
      <c r="B18160" s="12"/>
      <c r="C18160" s="13"/>
      <c r="D18160" s="13"/>
      <c r="E18160" s="13"/>
      <c r="F18160" s="13"/>
    </row>
    <row r="18161" spans="1:6">
      <c r="A18161" s="112"/>
      <c r="B18161" s="12"/>
      <c r="C18161" s="13"/>
      <c r="D18161" s="13"/>
      <c r="E18161" s="13"/>
      <c r="F18161" s="13"/>
    </row>
    <row r="18162" spans="1:6">
      <c r="A18162" s="112"/>
      <c r="B18162" s="12"/>
      <c r="C18162" s="13"/>
      <c r="D18162" s="13"/>
      <c r="E18162" s="13"/>
      <c r="F18162" s="13"/>
    </row>
    <row r="18163" spans="1:6">
      <c r="A18163" s="112"/>
      <c r="B18163" s="12"/>
      <c r="C18163" s="13"/>
      <c r="D18163" s="13"/>
      <c r="E18163" s="13"/>
      <c r="F18163" s="13"/>
    </row>
    <row r="18164" spans="1:6">
      <c r="A18164" s="112"/>
      <c r="B18164" s="12"/>
      <c r="C18164" s="13"/>
      <c r="D18164" s="13"/>
      <c r="E18164" s="13"/>
      <c r="F18164" s="13"/>
    </row>
    <row r="18165" spans="1:6">
      <c r="A18165" s="112"/>
      <c r="B18165" s="12"/>
      <c r="C18165" s="13"/>
      <c r="D18165" s="13"/>
      <c r="E18165" s="13"/>
      <c r="F18165" s="13"/>
    </row>
    <row r="18166" spans="1:6">
      <c r="A18166" s="112"/>
      <c r="B18166" s="12"/>
      <c r="C18166" s="13"/>
      <c r="D18166" s="13"/>
      <c r="E18166" s="13"/>
      <c r="F18166" s="13"/>
    </row>
    <row r="18167" spans="1:6">
      <c r="A18167" s="112"/>
      <c r="B18167" s="12"/>
      <c r="C18167" s="13"/>
      <c r="D18167" s="13"/>
      <c r="E18167" s="13"/>
      <c r="F18167" s="13"/>
    </row>
    <row r="18168" spans="1:6">
      <c r="A18168" s="112"/>
      <c r="B18168" s="12"/>
      <c r="C18168" s="13"/>
      <c r="D18168" s="13"/>
      <c r="E18168" s="13"/>
      <c r="F18168" s="13"/>
    </row>
    <row r="18169" spans="1:6">
      <c r="A18169" s="112"/>
      <c r="B18169" s="12"/>
      <c r="C18169" s="13"/>
      <c r="D18169" s="13"/>
      <c r="E18169" s="13"/>
      <c r="F18169" s="13"/>
    </row>
    <row r="18170" spans="1:6">
      <c r="A18170" s="112"/>
      <c r="B18170" s="12"/>
      <c r="C18170" s="13"/>
      <c r="D18170" s="13"/>
      <c r="E18170" s="13"/>
      <c r="F18170" s="13"/>
    </row>
    <row r="18171" spans="1:6">
      <c r="A18171" s="112"/>
      <c r="B18171" s="12"/>
      <c r="C18171" s="13"/>
      <c r="D18171" s="13"/>
      <c r="E18171" s="13"/>
      <c r="F18171" s="13"/>
    </row>
    <row r="18172" spans="1:6">
      <c r="A18172" s="112"/>
      <c r="B18172" s="12"/>
      <c r="C18172" s="13"/>
      <c r="D18172" s="13"/>
      <c r="E18172" s="13"/>
      <c r="F18172" s="13"/>
    </row>
    <row r="18173" spans="1:6">
      <c r="A18173" s="112"/>
      <c r="B18173" s="12"/>
      <c r="C18173" s="13"/>
      <c r="D18173" s="13"/>
      <c r="E18173" s="13"/>
      <c r="F18173" s="13"/>
    </row>
    <row r="18174" spans="1:6">
      <c r="A18174" s="112"/>
      <c r="B18174" s="12"/>
      <c r="C18174" s="13"/>
      <c r="D18174" s="13"/>
      <c r="E18174" s="13"/>
      <c r="F18174" s="13"/>
    </row>
    <row r="18175" spans="1:6">
      <c r="A18175" s="112"/>
      <c r="B18175" s="12"/>
      <c r="C18175" s="13"/>
      <c r="D18175" s="13"/>
      <c r="E18175" s="13"/>
      <c r="F18175" s="13"/>
    </row>
    <row r="18176" spans="1:6">
      <c r="A18176" s="112"/>
      <c r="B18176" s="12"/>
      <c r="C18176" s="13"/>
      <c r="D18176" s="13"/>
      <c r="E18176" s="13"/>
      <c r="F18176" s="13"/>
    </row>
    <row r="18177" spans="1:6">
      <c r="A18177" s="112"/>
      <c r="B18177" s="12"/>
      <c r="C18177" s="13"/>
      <c r="D18177" s="13"/>
      <c r="E18177" s="13"/>
      <c r="F18177" s="13"/>
    </row>
    <row r="18178" spans="1:6">
      <c r="A18178" s="112"/>
      <c r="B18178" s="12"/>
      <c r="C18178" s="13"/>
      <c r="D18178" s="13"/>
      <c r="E18178" s="13"/>
      <c r="F18178" s="13"/>
    </row>
    <row r="18179" spans="1:6">
      <c r="A18179" s="112"/>
      <c r="B18179" s="12"/>
      <c r="C18179" s="13"/>
      <c r="D18179" s="13"/>
      <c r="E18179" s="13"/>
      <c r="F18179" s="13"/>
    </row>
    <row r="18180" spans="1:6">
      <c r="A18180" s="112"/>
      <c r="B18180" s="12"/>
      <c r="C18180" s="13"/>
      <c r="D18180" s="13"/>
      <c r="E18180" s="13"/>
      <c r="F18180" s="13"/>
    </row>
    <row r="18181" spans="1:6">
      <c r="A18181" s="112"/>
      <c r="B18181" s="12"/>
      <c r="C18181" s="13"/>
      <c r="D18181" s="13"/>
      <c r="E18181" s="13"/>
      <c r="F18181" s="13"/>
    </row>
    <row r="18182" spans="1:6">
      <c r="A18182" s="112"/>
      <c r="B18182" s="12"/>
      <c r="C18182" s="13"/>
      <c r="D18182" s="13"/>
      <c r="E18182" s="13"/>
      <c r="F18182" s="13"/>
    </row>
    <row r="18183" spans="1:6">
      <c r="A18183" s="112"/>
      <c r="B18183" s="12"/>
      <c r="C18183" s="13"/>
      <c r="D18183" s="13"/>
      <c r="E18183" s="13"/>
      <c r="F18183" s="13"/>
    </row>
    <row r="18184" spans="1:6">
      <c r="A18184" s="112"/>
      <c r="B18184" s="12"/>
      <c r="C18184" s="13"/>
      <c r="D18184" s="13"/>
      <c r="E18184" s="13"/>
      <c r="F18184" s="13"/>
    </row>
    <row r="18185" spans="1:6">
      <c r="A18185" s="112"/>
      <c r="B18185" s="12"/>
      <c r="C18185" s="13"/>
      <c r="D18185" s="13"/>
      <c r="E18185" s="13"/>
      <c r="F18185" s="13"/>
    </row>
    <row r="18186" spans="1:6">
      <c r="A18186" s="112"/>
      <c r="B18186" s="12"/>
      <c r="C18186" s="13"/>
      <c r="D18186" s="13"/>
      <c r="E18186" s="13"/>
      <c r="F18186" s="13"/>
    </row>
    <row r="18187" spans="1:6">
      <c r="A18187" s="112"/>
      <c r="B18187" s="12"/>
      <c r="C18187" s="13"/>
      <c r="D18187" s="13"/>
      <c r="E18187" s="13"/>
      <c r="F18187" s="13"/>
    </row>
    <row r="18188" spans="1:6">
      <c r="A18188" s="112"/>
      <c r="B18188" s="12"/>
      <c r="C18188" s="13"/>
      <c r="D18188" s="13"/>
      <c r="E18188" s="13"/>
      <c r="F18188" s="13"/>
    </row>
    <row r="18189" spans="1:6">
      <c r="A18189" s="112"/>
      <c r="B18189" s="12"/>
      <c r="C18189" s="13"/>
      <c r="D18189" s="13"/>
      <c r="E18189" s="13"/>
      <c r="F18189" s="13"/>
    </row>
    <row r="18190" spans="1:6">
      <c r="A18190" s="112"/>
      <c r="B18190" s="12"/>
      <c r="C18190" s="13"/>
      <c r="D18190" s="13"/>
      <c r="E18190" s="13"/>
      <c r="F18190" s="13"/>
    </row>
    <row r="18191" spans="1:6">
      <c r="A18191" s="112"/>
      <c r="B18191" s="12"/>
      <c r="C18191" s="13"/>
      <c r="D18191" s="13"/>
      <c r="E18191" s="13"/>
      <c r="F18191" s="13"/>
    </row>
    <row r="18192" spans="1:6">
      <c r="A18192" s="112"/>
      <c r="B18192" s="12"/>
      <c r="C18192" s="13"/>
      <c r="D18192" s="13"/>
      <c r="E18192" s="13"/>
      <c r="F18192" s="13"/>
    </row>
    <row r="18193" spans="1:6">
      <c r="A18193" s="112"/>
      <c r="B18193" s="12"/>
      <c r="C18193" s="13"/>
      <c r="D18193" s="13"/>
      <c r="E18193" s="13"/>
      <c r="F18193" s="13"/>
    </row>
    <row r="18194" spans="1:6">
      <c r="A18194" s="112"/>
      <c r="B18194" s="12"/>
      <c r="C18194" s="13"/>
      <c r="D18194" s="13"/>
      <c r="E18194" s="13"/>
      <c r="F18194" s="13"/>
    </row>
    <row r="18195" spans="1:6">
      <c r="A18195" s="112"/>
      <c r="B18195" s="12"/>
      <c r="C18195" s="13"/>
      <c r="D18195" s="13"/>
      <c r="E18195" s="13"/>
      <c r="F18195" s="13"/>
    </row>
    <row r="18196" spans="1:6">
      <c r="A18196" s="112"/>
      <c r="B18196" s="12"/>
      <c r="C18196" s="13"/>
      <c r="D18196" s="13"/>
      <c r="E18196" s="13"/>
      <c r="F18196" s="13"/>
    </row>
    <row r="18197" spans="1:6">
      <c r="A18197" s="112"/>
      <c r="B18197" s="12"/>
      <c r="C18197" s="13"/>
      <c r="D18197" s="13"/>
      <c r="E18197" s="13"/>
      <c r="F18197" s="13"/>
    </row>
    <row r="18198" spans="1:6">
      <c r="A18198" s="112"/>
      <c r="B18198" s="12"/>
      <c r="C18198" s="13"/>
      <c r="D18198" s="13"/>
      <c r="E18198" s="13"/>
      <c r="F18198" s="13"/>
    </row>
    <row r="18199" spans="1:6">
      <c r="A18199" s="112"/>
      <c r="B18199" s="12"/>
      <c r="C18199" s="13"/>
      <c r="D18199" s="13"/>
      <c r="E18199" s="13"/>
      <c r="F18199" s="13"/>
    </row>
    <row r="18200" spans="1:6">
      <c r="A18200" s="112"/>
      <c r="B18200" s="12"/>
      <c r="C18200" s="13"/>
      <c r="D18200" s="13"/>
      <c r="E18200" s="13"/>
      <c r="F18200" s="13"/>
    </row>
    <row r="18201" spans="1:6">
      <c r="A18201" s="112"/>
      <c r="B18201" s="12"/>
      <c r="C18201" s="13"/>
      <c r="D18201" s="13"/>
      <c r="E18201" s="13"/>
      <c r="F18201" s="13"/>
    </row>
    <row r="18202" spans="1:6">
      <c r="A18202" s="112"/>
      <c r="B18202" s="12"/>
      <c r="C18202" s="13"/>
      <c r="D18202" s="13"/>
      <c r="E18202" s="13"/>
      <c r="F18202" s="13"/>
    </row>
    <row r="18203" spans="1:6">
      <c r="A18203" s="112"/>
      <c r="B18203" s="12"/>
      <c r="C18203" s="13"/>
      <c r="D18203" s="13"/>
      <c r="E18203" s="13"/>
      <c r="F18203" s="13"/>
    </row>
    <row r="18204" spans="1:6">
      <c r="A18204" s="112"/>
      <c r="B18204" s="12"/>
      <c r="C18204" s="13"/>
      <c r="D18204" s="13"/>
      <c r="E18204" s="13"/>
      <c r="F18204" s="13"/>
    </row>
    <row r="18205" spans="1:6">
      <c r="A18205" s="112"/>
      <c r="B18205" s="12"/>
      <c r="C18205" s="13"/>
      <c r="D18205" s="13"/>
      <c r="E18205" s="13"/>
      <c r="F18205" s="13"/>
    </row>
    <row r="18206" spans="1:6">
      <c r="A18206" s="112"/>
      <c r="B18206" s="12"/>
      <c r="C18206" s="13"/>
      <c r="D18206" s="13"/>
      <c r="E18206" s="13"/>
      <c r="F18206" s="13"/>
    </row>
    <row r="18207" spans="1:6">
      <c r="A18207" s="112"/>
      <c r="B18207" s="12"/>
      <c r="C18207" s="13"/>
      <c r="D18207" s="13"/>
      <c r="E18207" s="13"/>
      <c r="F18207" s="13"/>
    </row>
    <row r="18208" spans="1:6">
      <c r="A18208" s="112"/>
      <c r="B18208" s="12"/>
      <c r="C18208" s="13"/>
      <c r="D18208" s="13"/>
      <c r="E18208" s="13"/>
      <c r="F18208" s="13"/>
    </row>
    <row r="18209" spans="1:6">
      <c r="A18209" s="112"/>
      <c r="B18209" s="12"/>
      <c r="C18209" s="13"/>
      <c r="D18209" s="13"/>
      <c r="E18209" s="13"/>
      <c r="F18209" s="13"/>
    </row>
    <row r="18210" spans="1:6">
      <c r="A18210" s="112"/>
      <c r="B18210" s="12"/>
      <c r="C18210" s="13"/>
      <c r="D18210" s="13"/>
      <c r="E18210" s="13"/>
      <c r="F18210" s="13"/>
    </row>
    <row r="18211" spans="1:6">
      <c r="A18211" s="112"/>
      <c r="B18211" s="12"/>
      <c r="C18211" s="13"/>
      <c r="D18211" s="13"/>
      <c r="E18211" s="13"/>
      <c r="F18211" s="13"/>
    </row>
    <row r="18212" spans="1:6">
      <c r="A18212" s="112"/>
      <c r="B18212" s="12"/>
      <c r="C18212" s="13"/>
      <c r="D18212" s="13"/>
      <c r="E18212" s="13"/>
      <c r="F18212" s="13"/>
    </row>
    <row r="18213" spans="1:6">
      <c r="A18213" s="112"/>
      <c r="B18213" s="12"/>
      <c r="C18213" s="13"/>
      <c r="D18213" s="13"/>
      <c r="E18213" s="13"/>
      <c r="F18213" s="13"/>
    </row>
    <row r="18214" spans="1:6">
      <c r="A18214" s="112"/>
      <c r="B18214" s="12"/>
      <c r="C18214" s="13"/>
      <c r="D18214" s="13"/>
      <c r="E18214" s="13"/>
      <c r="F18214" s="13"/>
    </row>
    <row r="18215" spans="1:6">
      <c r="A18215" s="112"/>
      <c r="B18215" s="12"/>
      <c r="C18215" s="13"/>
      <c r="D18215" s="13"/>
      <c r="E18215" s="13"/>
      <c r="F18215" s="13"/>
    </row>
    <row r="18216" spans="1:6">
      <c r="A18216" s="112"/>
      <c r="B18216" s="12"/>
      <c r="C18216" s="13"/>
      <c r="D18216" s="13"/>
      <c r="E18216" s="13"/>
      <c r="F18216" s="13"/>
    </row>
    <row r="18217" spans="1:6">
      <c r="A18217" s="112"/>
      <c r="B18217" s="12"/>
      <c r="C18217" s="13"/>
      <c r="D18217" s="13"/>
      <c r="E18217" s="13"/>
      <c r="F18217" s="13"/>
    </row>
    <row r="18218" spans="1:6">
      <c r="A18218" s="112"/>
      <c r="B18218" s="12"/>
      <c r="C18218" s="13"/>
      <c r="D18218" s="13"/>
      <c r="E18218" s="13"/>
      <c r="F18218" s="13"/>
    </row>
    <row r="18219" spans="1:6">
      <c r="A18219" s="112"/>
      <c r="B18219" s="12"/>
      <c r="C18219" s="13"/>
      <c r="D18219" s="13"/>
      <c r="E18219" s="13"/>
      <c r="F18219" s="13"/>
    </row>
    <row r="18220" spans="1:6">
      <c r="A18220" s="112"/>
      <c r="B18220" s="12"/>
      <c r="C18220" s="13"/>
      <c r="D18220" s="13"/>
      <c r="E18220" s="13"/>
      <c r="F18220" s="13"/>
    </row>
    <row r="18221" spans="1:6">
      <c r="A18221" s="112"/>
      <c r="B18221" s="12"/>
      <c r="C18221" s="13"/>
      <c r="D18221" s="13"/>
      <c r="E18221" s="13"/>
      <c r="F18221" s="13"/>
    </row>
    <row r="18222" spans="1:6">
      <c r="A18222" s="112"/>
      <c r="B18222" s="12"/>
      <c r="C18222" s="13"/>
      <c r="D18222" s="13"/>
      <c r="E18222" s="13"/>
      <c r="F18222" s="13"/>
    </row>
    <row r="18223" spans="1:6">
      <c r="A18223" s="112"/>
      <c r="B18223" s="12"/>
      <c r="C18223" s="13"/>
      <c r="D18223" s="13"/>
      <c r="E18223" s="13"/>
      <c r="F18223" s="13"/>
    </row>
    <row r="18224" spans="1:6">
      <c r="A18224" s="112"/>
      <c r="B18224" s="12"/>
      <c r="C18224" s="13"/>
      <c r="D18224" s="13"/>
      <c r="E18224" s="13"/>
      <c r="F18224" s="13"/>
    </row>
    <row r="18225" spans="1:6">
      <c r="A18225" s="112"/>
      <c r="B18225" s="12"/>
      <c r="C18225" s="13"/>
      <c r="D18225" s="13"/>
      <c r="E18225" s="13"/>
      <c r="F18225" s="13"/>
    </row>
    <row r="18226" spans="1:6">
      <c r="A18226" s="112"/>
      <c r="B18226" s="12"/>
      <c r="C18226" s="13"/>
      <c r="D18226" s="13"/>
      <c r="E18226" s="13"/>
      <c r="F18226" s="13"/>
    </row>
    <row r="18227" spans="1:6">
      <c r="A18227" s="112"/>
      <c r="B18227" s="12"/>
      <c r="C18227" s="13"/>
      <c r="D18227" s="13"/>
      <c r="E18227" s="13"/>
      <c r="F18227" s="13"/>
    </row>
    <row r="18228" spans="1:6">
      <c r="A18228" s="112"/>
      <c r="B18228" s="12"/>
      <c r="C18228" s="13"/>
      <c r="D18228" s="13"/>
      <c r="E18228" s="13"/>
      <c r="F18228" s="13"/>
    </row>
    <row r="18229" spans="1:6">
      <c r="A18229" s="112"/>
      <c r="B18229" s="12"/>
      <c r="C18229" s="13"/>
      <c r="D18229" s="13"/>
      <c r="E18229" s="13"/>
      <c r="F18229" s="13"/>
    </row>
    <row r="18230" spans="1:6">
      <c r="A18230" s="112"/>
      <c r="B18230" s="12"/>
      <c r="C18230" s="13"/>
      <c r="D18230" s="13"/>
      <c r="E18230" s="13"/>
      <c r="F18230" s="13"/>
    </row>
    <row r="18231" spans="1:6">
      <c r="A18231" s="112"/>
      <c r="B18231" s="12"/>
      <c r="C18231" s="13"/>
      <c r="D18231" s="13"/>
      <c r="E18231" s="13"/>
      <c r="F18231" s="13"/>
    </row>
    <row r="18232" spans="1:6">
      <c r="A18232" s="112"/>
      <c r="B18232" s="12"/>
      <c r="C18232" s="13"/>
      <c r="D18232" s="13"/>
      <c r="E18232" s="13"/>
      <c r="F18232" s="13"/>
    </row>
    <row r="18233" spans="1:6">
      <c r="A18233" s="112"/>
      <c r="B18233" s="12"/>
      <c r="C18233" s="13"/>
      <c r="D18233" s="13"/>
      <c r="E18233" s="13"/>
      <c r="F18233" s="13"/>
    </row>
    <row r="18234" spans="1:6">
      <c r="A18234" s="112"/>
      <c r="B18234" s="12"/>
      <c r="C18234" s="13"/>
      <c r="D18234" s="13"/>
      <c r="E18234" s="13"/>
      <c r="F18234" s="13"/>
    </row>
    <row r="18235" spans="1:6">
      <c r="A18235" s="112"/>
      <c r="B18235" s="12"/>
      <c r="C18235" s="13"/>
      <c r="D18235" s="13"/>
      <c r="E18235" s="13"/>
      <c r="F18235" s="13"/>
    </row>
    <row r="18236" spans="1:6">
      <c r="A18236" s="112"/>
      <c r="B18236" s="12"/>
      <c r="C18236" s="13"/>
      <c r="D18236" s="13"/>
      <c r="E18236" s="13"/>
      <c r="F18236" s="13"/>
    </row>
    <row r="18237" spans="1:6">
      <c r="A18237" s="112"/>
      <c r="B18237" s="12"/>
      <c r="C18237" s="13"/>
      <c r="D18237" s="13"/>
      <c r="E18237" s="13"/>
      <c r="F18237" s="13"/>
    </row>
    <row r="18238" spans="1:6">
      <c r="A18238" s="112"/>
      <c r="B18238" s="12"/>
      <c r="C18238" s="13"/>
      <c r="D18238" s="13"/>
      <c r="E18238" s="13"/>
      <c r="F18238" s="13"/>
    </row>
    <row r="18239" spans="1:6">
      <c r="A18239" s="112"/>
      <c r="B18239" s="12"/>
      <c r="C18239" s="13"/>
      <c r="D18239" s="13"/>
      <c r="E18239" s="13"/>
      <c r="F18239" s="13"/>
    </row>
    <row r="18240" spans="1:6">
      <c r="A18240" s="112"/>
      <c r="B18240" s="12"/>
      <c r="C18240" s="13"/>
      <c r="D18240" s="13"/>
      <c r="E18240" s="13"/>
      <c r="F18240" s="13"/>
    </row>
    <row r="18241" spans="1:6">
      <c r="A18241" s="112"/>
      <c r="B18241" s="12"/>
      <c r="C18241" s="13"/>
      <c r="D18241" s="13"/>
      <c r="E18241" s="13"/>
      <c r="F18241" s="13"/>
    </row>
    <row r="18242" spans="1:6">
      <c r="A18242" s="112"/>
      <c r="B18242" s="12"/>
      <c r="C18242" s="13"/>
      <c r="D18242" s="13"/>
      <c r="E18242" s="13"/>
      <c r="F18242" s="13"/>
    </row>
    <row r="18243" spans="1:6">
      <c r="A18243" s="112"/>
      <c r="B18243" s="12"/>
      <c r="C18243" s="13"/>
      <c r="D18243" s="13"/>
      <c r="E18243" s="13"/>
      <c r="F18243" s="13"/>
    </row>
    <row r="18244" spans="1:6">
      <c r="A18244" s="112"/>
      <c r="B18244" s="12"/>
      <c r="C18244" s="13"/>
      <c r="D18244" s="13"/>
      <c r="E18244" s="13"/>
      <c r="F18244" s="13"/>
    </row>
    <row r="18245" spans="1:6">
      <c r="A18245" s="112"/>
      <c r="B18245" s="12"/>
      <c r="C18245" s="13"/>
      <c r="D18245" s="13"/>
      <c r="E18245" s="13"/>
      <c r="F18245" s="13"/>
    </row>
    <row r="18246" spans="1:6">
      <c r="A18246" s="112"/>
      <c r="B18246" s="12"/>
      <c r="C18246" s="13"/>
      <c r="D18246" s="13"/>
      <c r="E18246" s="13"/>
      <c r="F18246" s="13"/>
    </row>
    <row r="18247" spans="1:6">
      <c r="A18247" s="112"/>
      <c r="B18247" s="12"/>
      <c r="C18247" s="13"/>
      <c r="D18247" s="13"/>
      <c r="E18247" s="13"/>
      <c r="F18247" s="13"/>
    </row>
    <row r="18248" spans="1:6">
      <c r="A18248" s="112"/>
      <c r="B18248" s="12"/>
      <c r="C18248" s="13"/>
      <c r="D18248" s="13"/>
      <c r="E18248" s="13"/>
      <c r="F18248" s="13"/>
    </row>
    <row r="18249" spans="1:6">
      <c r="A18249" s="112"/>
      <c r="B18249" s="12"/>
      <c r="C18249" s="13"/>
      <c r="D18249" s="13"/>
      <c r="E18249" s="13"/>
      <c r="F18249" s="13"/>
    </row>
    <row r="18250" spans="1:6">
      <c r="A18250" s="112"/>
      <c r="B18250" s="12"/>
      <c r="C18250" s="13"/>
      <c r="D18250" s="13"/>
      <c r="E18250" s="13"/>
      <c r="F18250" s="13"/>
    </row>
    <row r="18251" spans="1:6">
      <c r="A18251" s="112"/>
      <c r="B18251" s="12"/>
      <c r="C18251" s="13"/>
      <c r="D18251" s="13"/>
      <c r="E18251" s="13"/>
      <c r="F18251" s="13"/>
    </row>
    <row r="18252" spans="1:6">
      <c r="A18252" s="112"/>
      <c r="B18252" s="12"/>
      <c r="C18252" s="13"/>
      <c r="D18252" s="13"/>
      <c r="E18252" s="13"/>
      <c r="F18252" s="13"/>
    </row>
    <row r="18253" spans="1:6">
      <c r="A18253" s="112"/>
      <c r="B18253" s="12"/>
      <c r="C18253" s="13"/>
      <c r="D18253" s="13"/>
      <c r="E18253" s="13"/>
      <c r="F18253" s="13"/>
    </row>
    <row r="18254" spans="1:6">
      <c r="A18254" s="112"/>
      <c r="B18254" s="12"/>
      <c r="C18254" s="13"/>
      <c r="D18254" s="13"/>
      <c r="E18254" s="13"/>
      <c r="F18254" s="13"/>
    </row>
    <row r="18255" spans="1:6">
      <c r="A18255" s="112"/>
      <c r="B18255" s="12"/>
      <c r="C18255" s="13"/>
      <c r="D18255" s="13"/>
      <c r="E18255" s="13"/>
      <c r="F18255" s="13"/>
    </row>
    <row r="18256" spans="1:6">
      <c r="A18256" s="112"/>
      <c r="B18256" s="12"/>
      <c r="C18256" s="13"/>
      <c r="D18256" s="13"/>
      <c r="E18256" s="13"/>
      <c r="F18256" s="13"/>
    </row>
    <row r="18257" spans="1:6">
      <c r="A18257" s="112"/>
      <c r="B18257" s="12"/>
      <c r="C18257" s="13"/>
      <c r="D18257" s="13"/>
      <c r="E18257" s="13"/>
      <c r="F18257" s="13"/>
    </row>
    <row r="18258" spans="1:6">
      <c r="A18258" s="112"/>
      <c r="B18258" s="12"/>
      <c r="C18258" s="13"/>
      <c r="D18258" s="13"/>
      <c r="E18258" s="13"/>
      <c r="F18258" s="13"/>
    </row>
    <row r="18259" spans="1:6">
      <c r="A18259" s="112"/>
      <c r="B18259" s="12"/>
      <c r="C18259" s="13"/>
      <c r="D18259" s="13"/>
      <c r="E18259" s="13"/>
      <c r="F18259" s="13"/>
    </row>
    <row r="18260" spans="1:6">
      <c r="A18260" s="112"/>
      <c r="B18260" s="12"/>
      <c r="C18260" s="13"/>
      <c r="D18260" s="13"/>
      <c r="E18260" s="13"/>
      <c r="F18260" s="13"/>
    </row>
    <row r="18261" spans="1:6">
      <c r="A18261" s="112"/>
      <c r="B18261" s="12"/>
      <c r="C18261" s="13"/>
      <c r="D18261" s="13"/>
      <c r="E18261" s="13"/>
      <c r="F18261" s="13"/>
    </row>
    <row r="18262" spans="1:6">
      <c r="A18262" s="112"/>
      <c r="B18262" s="12"/>
      <c r="C18262" s="13"/>
      <c r="D18262" s="13"/>
      <c r="E18262" s="13"/>
      <c r="F18262" s="13"/>
    </row>
    <row r="18263" spans="1:6">
      <c r="A18263" s="112"/>
      <c r="B18263" s="12"/>
      <c r="C18263" s="13"/>
      <c r="D18263" s="13"/>
      <c r="E18263" s="13"/>
      <c r="F18263" s="13"/>
    </row>
    <row r="18264" spans="1:6">
      <c r="A18264" s="112"/>
      <c r="B18264" s="12"/>
      <c r="C18264" s="13"/>
      <c r="D18264" s="13"/>
      <c r="E18264" s="13"/>
      <c r="F18264" s="13"/>
    </row>
    <row r="18265" spans="1:6">
      <c r="A18265" s="112"/>
      <c r="B18265" s="12"/>
      <c r="C18265" s="13"/>
      <c r="D18265" s="13"/>
      <c r="E18265" s="13"/>
      <c r="F18265" s="13"/>
    </row>
    <row r="18266" spans="1:6">
      <c r="A18266" s="112"/>
      <c r="B18266" s="12"/>
      <c r="C18266" s="13"/>
      <c r="D18266" s="13"/>
      <c r="E18266" s="13"/>
      <c r="F18266" s="13"/>
    </row>
    <row r="18267" spans="1:6">
      <c r="A18267" s="112"/>
      <c r="B18267" s="12"/>
      <c r="C18267" s="13"/>
      <c r="D18267" s="13"/>
      <c r="E18267" s="13"/>
      <c r="F18267" s="13"/>
    </row>
    <row r="18268" spans="1:6">
      <c r="A18268" s="112"/>
      <c r="B18268" s="12"/>
      <c r="C18268" s="13"/>
      <c r="D18268" s="13"/>
      <c r="E18268" s="13"/>
      <c r="F18268" s="13"/>
    </row>
    <row r="18269" spans="1:6">
      <c r="A18269" s="112"/>
      <c r="B18269" s="12"/>
      <c r="C18269" s="13"/>
      <c r="D18269" s="13"/>
      <c r="E18269" s="13"/>
      <c r="F18269" s="13"/>
    </row>
    <row r="18270" spans="1:6">
      <c r="A18270" s="112"/>
      <c r="B18270" s="12"/>
      <c r="C18270" s="13"/>
      <c r="D18270" s="13"/>
      <c r="E18270" s="13"/>
      <c r="F18270" s="13"/>
    </row>
    <row r="18271" spans="1:6">
      <c r="A18271" s="112"/>
      <c r="B18271" s="12"/>
      <c r="C18271" s="13"/>
      <c r="D18271" s="13"/>
      <c r="E18271" s="13"/>
      <c r="F18271" s="13"/>
    </row>
    <row r="18272" spans="1:6">
      <c r="A18272" s="112"/>
      <c r="B18272" s="12"/>
      <c r="C18272" s="13"/>
      <c r="D18272" s="13"/>
      <c r="E18272" s="13"/>
      <c r="F18272" s="13"/>
    </row>
    <row r="18273" spans="1:6">
      <c r="A18273" s="112"/>
      <c r="B18273" s="12"/>
      <c r="C18273" s="13"/>
      <c r="D18273" s="13"/>
      <c r="E18273" s="13"/>
      <c r="F18273" s="13"/>
    </row>
    <row r="18274" spans="1:6">
      <c r="A18274" s="112"/>
      <c r="B18274" s="12"/>
      <c r="C18274" s="13"/>
      <c r="D18274" s="13"/>
      <c r="E18274" s="13"/>
      <c r="F18274" s="13"/>
    </row>
    <row r="18275" spans="1:6">
      <c r="A18275" s="112"/>
      <c r="B18275" s="12"/>
      <c r="C18275" s="13"/>
      <c r="D18275" s="13"/>
      <c r="E18275" s="13"/>
      <c r="F18275" s="13"/>
    </row>
    <row r="18276" spans="1:6">
      <c r="A18276" s="112"/>
      <c r="B18276" s="12"/>
      <c r="C18276" s="13"/>
      <c r="D18276" s="13"/>
      <c r="E18276" s="13"/>
      <c r="F18276" s="13"/>
    </row>
    <row r="18277" spans="1:6">
      <c r="A18277" s="112"/>
      <c r="B18277" s="12"/>
      <c r="C18277" s="13"/>
      <c r="D18277" s="13"/>
      <c r="E18277" s="13"/>
      <c r="F18277" s="13"/>
    </row>
    <row r="18278" spans="1:6">
      <c r="A18278" s="112"/>
      <c r="B18278" s="12"/>
      <c r="C18278" s="13"/>
      <c r="D18278" s="13"/>
      <c r="E18278" s="13"/>
      <c r="F18278" s="13"/>
    </row>
    <row r="18279" spans="1:6">
      <c r="A18279" s="112"/>
      <c r="B18279" s="12"/>
      <c r="C18279" s="13"/>
      <c r="D18279" s="13"/>
      <c r="E18279" s="13"/>
      <c r="F18279" s="13"/>
    </row>
    <row r="18280" spans="1:6">
      <c r="A18280" s="112"/>
      <c r="B18280" s="12"/>
      <c r="C18280" s="13"/>
      <c r="D18280" s="13"/>
      <c r="E18280" s="13"/>
      <c r="F18280" s="13"/>
    </row>
    <row r="18281" spans="1:6">
      <c r="A18281" s="112"/>
      <c r="B18281" s="12"/>
      <c r="C18281" s="13"/>
      <c r="D18281" s="13"/>
      <c r="E18281" s="13"/>
      <c r="F18281" s="13"/>
    </row>
    <row r="18282" spans="1:6">
      <c r="A18282" s="112"/>
      <c r="B18282" s="12"/>
      <c r="C18282" s="13"/>
      <c r="D18282" s="13"/>
      <c r="E18282" s="13"/>
      <c r="F18282" s="13"/>
    </row>
    <row r="18283" spans="1:6">
      <c r="A18283" s="112"/>
      <c r="B18283" s="12"/>
      <c r="C18283" s="13"/>
      <c r="D18283" s="13"/>
      <c r="E18283" s="13"/>
      <c r="F18283" s="13"/>
    </row>
    <row r="18284" spans="1:6">
      <c r="A18284" s="112"/>
      <c r="B18284" s="12"/>
      <c r="C18284" s="13"/>
      <c r="D18284" s="13"/>
      <c r="E18284" s="13"/>
      <c r="F18284" s="13"/>
    </row>
    <row r="18285" spans="1:6">
      <c r="A18285" s="112"/>
      <c r="B18285" s="12"/>
      <c r="C18285" s="13"/>
      <c r="D18285" s="13"/>
      <c r="E18285" s="13"/>
      <c r="F18285" s="13"/>
    </row>
    <row r="18286" spans="1:6">
      <c r="A18286" s="112"/>
      <c r="B18286" s="12"/>
      <c r="C18286" s="13"/>
      <c r="D18286" s="13"/>
      <c r="E18286" s="13"/>
      <c r="F18286" s="13"/>
    </row>
    <row r="18287" spans="1:6">
      <c r="A18287" s="112"/>
      <c r="B18287" s="12"/>
      <c r="C18287" s="13"/>
      <c r="D18287" s="13"/>
      <c r="E18287" s="13"/>
      <c r="F18287" s="13"/>
    </row>
    <row r="18288" spans="1:6">
      <c r="A18288" s="112"/>
      <c r="B18288" s="12"/>
      <c r="C18288" s="13"/>
      <c r="D18288" s="13"/>
      <c r="E18288" s="13"/>
      <c r="F18288" s="13"/>
    </row>
    <row r="18289" spans="1:6">
      <c r="A18289" s="112"/>
      <c r="B18289" s="12"/>
      <c r="C18289" s="13"/>
      <c r="D18289" s="13"/>
      <c r="E18289" s="13"/>
      <c r="F18289" s="13"/>
    </row>
    <row r="18290" spans="1:6">
      <c r="A18290" s="112"/>
      <c r="B18290" s="12"/>
      <c r="C18290" s="13"/>
      <c r="D18290" s="13"/>
      <c r="E18290" s="13"/>
      <c r="F18290" s="13"/>
    </row>
    <row r="18291" spans="1:6">
      <c r="A18291" s="112"/>
      <c r="B18291" s="12"/>
      <c r="C18291" s="13"/>
      <c r="D18291" s="13"/>
      <c r="E18291" s="13"/>
      <c r="F18291" s="13"/>
    </row>
    <row r="18292" spans="1:6">
      <c r="A18292" s="112"/>
      <c r="B18292" s="12"/>
      <c r="C18292" s="13"/>
      <c r="D18292" s="13"/>
      <c r="E18292" s="13"/>
      <c r="F18292" s="13"/>
    </row>
    <row r="18293" spans="1:6">
      <c r="A18293" s="112"/>
      <c r="B18293" s="12"/>
      <c r="C18293" s="13"/>
      <c r="D18293" s="13"/>
      <c r="E18293" s="13"/>
      <c r="F18293" s="13"/>
    </row>
    <row r="18294" spans="1:6">
      <c r="A18294" s="112"/>
      <c r="B18294" s="12"/>
      <c r="C18294" s="13"/>
      <c r="D18294" s="13"/>
      <c r="E18294" s="13"/>
      <c r="F18294" s="13"/>
    </row>
    <row r="18295" spans="1:6">
      <c r="A18295" s="112"/>
      <c r="B18295" s="12"/>
      <c r="C18295" s="13"/>
      <c r="D18295" s="13"/>
      <c r="E18295" s="13"/>
      <c r="F18295" s="13"/>
    </row>
    <row r="18296" spans="1:6">
      <c r="A18296" s="112"/>
      <c r="B18296" s="12"/>
      <c r="C18296" s="13"/>
      <c r="D18296" s="13"/>
      <c r="E18296" s="13"/>
      <c r="F18296" s="13"/>
    </row>
    <row r="18297" spans="1:6">
      <c r="A18297" s="112"/>
      <c r="B18297" s="12"/>
      <c r="C18297" s="13"/>
      <c r="D18297" s="13"/>
      <c r="E18297" s="13"/>
      <c r="F18297" s="13"/>
    </row>
    <row r="18298" spans="1:6">
      <c r="A18298" s="112"/>
      <c r="B18298" s="12"/>
      <c r="C18298" s="13"/>
      <c r="D18298" s="13"/>
      <c r="E18298" s="13"/>
      <c r="F18298" s="13"/>
    </row>
    <row r="18299" spans="1:6">
      <c r="A18299" s="112"/>
      <c r="B18299" s="12"/>
      <c r="C18299" s="13"/>
      <c r="D18299" s="13"/>
      <c r="E18299" s="13"/>
      <c r="F18299" s="13"/>
    </row>
    <row r="18300" spans="1:6">
      <c r="A18300" s="112"/>
      <c r="B18300" s="12"/>
      <c r="C18300" s="13"/>
      <c r="D18300" s="13"/>
      <c r="E18300" s="13"/>
      <c r="F18300" s="13"/>
    </row>
    <row r="18301" spans="1:6">
      <c r="A18301" s="112"/>
      <c r="B18301" s="12"/>
      <c r="C18301" s="13"/>
      <c r="D18301" s="13"/>
      <c r="E18301" s="13"/>
      <c r="F18301" s="13"/>
    </row>
    <row r="18302" spans="1:6">
      <c r="A18302" s="112"/>
      <c r="B18302" s="12"/>
      <c r="C18302" s="13"/>
      <c r="D18302" s="13"/>
      <c r="E18302" s="13"/>
      <c r="F18302" s="13"/>
    </row>
    <row r="18303" spans="1:6">
      <c r="A18303" s="112"/>
      <c r="B18303" s="12"/>
      <c r="C18303" s="13"/>
      <c r="D18303" s="13"/>
      <c r="E18303" s="13"/>
      <c r="F18303" s="13"/>
    </row>
    <row r="18304" spans="1:6">
      <c r="A18304" s="112"/>
      <c r="B18304" s="12"/>
      <c r="C18304" s="13"/>
      <c r="D18304" s="13"/>
      <c r="E18304" s="13"/>
      <c r="F18304" s="13"/>
    </row>
    <row r="18305" spans="1:6">
      <c r="A18305" s="112"/>
      <c r="B18305" s="12"/>
      <c r="C18305" s="13"/>
      <c r="D18305" s="13"/>
      <c r="E18305" s="13"/>
      <c r="F18305" s="13"/>
    </row>
    <row r="18306" spans="1:6">
      <c r="A18306" s="112"/>
      <c r="B18306" s="12"/>
      <c r="C18306" s="13"/>
      <c r="D18306" s="13"/>
      <c r="E18306" s="13"/>
      <c r="F18306" s="13"/>
    </row>
    <row r="18307" spans="1:6">
      <c r="A18307" s="112"/>
      <c r="B18307" s="12"/>
      <c r="C18307" s="13"/>
      <c r="D18307" s="13"/>
      <c r="E18307" s="13"/>
      <c r="F18307" s="13"/>
    </row>
    <row r="18308" spans="1:6">
      <c r="A18308" s="112"/>
      <c r="B18308" s="12"/>
      <c r="C18308" s="13"/>
      <c r="D18308" s="13"/>
      <c r="E18308" s="13"/>
      <c r="F18308" s="13"/>
    </row>
    <row r="18309" spans="1:6">
      <c r="A18309" s="112"/>
      <c r="B18309" s="12"/>
      <c r="C18309" s="13"/>
      <c r="D18309" s="13"/>
      <c r="E18309" s="13"/>
      <c r="F18309" s="13"/>
    </row>
    <row r="18310" spans="1:6">
      <c r="A18310" s="112"/>
      <c r="B18310" s="12"/>
      <c r="C18310" s="13"/>
      <c r="D18310" s="13"/>
      <c r="E18310" s="13"/>
      <c r="F18310" s="13"/>
    </row>
    <row r="18311" spans="1:6">
      <c r="A18311" s="112"/>
      <c r="B18311" s="12"/>
      <c r="C18311" s="13"/>
      <c r="D18311" s="13"/>
      <c r="E18311" s="13"/>
      <c r="F18311" s="13"/>
    </row>
    <row r="18312" spans="1:6">
      <c r="A18312" s="112"/>
      <c r="B18312" s="12"/>
      <c r="C18312" s="13"/>
      <c r="D18312" s="13"/>
      <c r="E18312" s="13"/>
      <c r="F18312" s="13"/>
    </row>
    <row r="18313" spans="1:6">
      <c r="A18313" s="112"/>
      <c r="B18313" s="12"/>
      <c r="C18313" s="13"/>
      <c r="D18313" s="13"/>
      <c r="E18313" s="13"/>
      <c r="F18313" s="13"/>
    </row>
    <row r="18314" spans="1:6">
      <c r="A18314" s="112"/>
      <c r="B18314" s="12"/>
      <c r="C18314" s="13"/>
      <c r="D18314" s="13"/>
      <c r="E18314" s="13"/>
      <c r="F18314" s="13"/>
    </row>
    <row r="18315" spans="1:6">
      <c r="A18315" s="112"/>
      <c r="B18315" s="12"/>
      <c r="C18315" s="13"/>
      <c r="D18315" s="13"/>
      <c r="E18315" s="13"/>
      <c r="F18315" s="13"/>
    </row>
    <row r="18316" spans="1:6">
      <c r="A18316" s="112"/>
      <c r="B18316" s="12"/>
      <c r="C18316" s="13"/>
      <c r="D18316" s="13"/>
      <c r="E18316" s="13"/>
      <c r="F18316" s="13"/>
    </row>
    <row r="18317" spans="1:6">
      <c r="A18317" s="112"/>
      <c r="B18317" s="12"/>
      <c r="C18317" s="13"/>
      <c r="D18317" s="13"/>
      <c r="E18317" s="13"/>
      <c r="F18317" s="13"/>
    </row>
    <row r="18318" spans="1:6">
      <c r="A18318" s="112"/>
      <c r="B18318" s="12"/>
      <c r="C18318" s="13"/>
      <c r="D18318" s="13"/>
      <c r="E18318" s="13"/>
      <c r="F18318" s="13"/>
    </row>
    <row r="18319" spans="1:6">
      <c r="A18319" s="112"/>
      <c r="B18319" s="12"/>
      <c r="C18319" s="13"/>
      <c r="D18319" s="13"/>
      <c r="E18319" s="13"/>
      <c r="F18319" s="13"/>
    </row>
    <row r="18320" spans="1:6">
      <c r="A18320" s="112"/>
      <c r="B18320" s="12"/>
      <c r="C18320" s="13"/>
      <c r="D18320" s="13"/>
      <c r="E18320" s="13"/>
      <c r="F18320" s="13"/>
    </row>
    <row r="18321" spans="1:6">
      <c r="A18321" s="112"/>
      <c r="B18321" s="12"/>
      <c r="C18321" s="13"/>
      <c r="D18321" s="13"/>
      <c r="E18321" s="13"/>
      <c r="F18321" s="13"/>
    </row>
    <row r="18322" spans="1:6">
      <c r="A18322" s="112"/>
      <c r="B18322" s="12"/>
      <c r="C18322" s="13"/>
      <c r="D18322" s="13"/>
      <c r="E18322" s="13"/>
      <c r="F18322" s="13"/>
    </row>
    <row r="18323" spans="1:6">
      <c r="A18323" s="112"/>
      <c r="B18323" s="12"/>
      <c r="C18323" s="13"/>
      <c r="D18323" s="13"/>
      <c r="E18323" s="13"/>
      <c r="F18323" s="13"/>
    </row>
    <row r="18324" spans="1:6">
      <c r="A18324" s="112"/>
      <c r="B18324" s="12"/>
      <c r="C18324" s="13"/>
      <c r="D18324" s="13"/>
      <c r="E18324" s="13"/>
      <c r="F18324" s="13"/>
    </row>
    <row r="18325" spans="1:6">
      <c r="A18325" s="112"/>
      <c r="B18325" s="12"/>
      <c r="C18325" s="13"/>
      <c r="D18325" s="13"/>
      <c r="E18325" s="13"/>
      <c r="F18325" s="13"/>
    </row>
    <row r="18326" spans="1:6">
      <c r="A18326" s="112"/>
      <c r="B18326" s="12"/>
      <c r="C18326" s="13"/>
      <c r="D18326" s="13"/>
      <c r="E18326" s="13"/>
      <c r="F18326" s="13"/>
    </row>
    <row r="18327" spans="1:6">
      <c r="A18327" s="112"/>
      <c r="B18327" s="12"/>
      <c r="C18327" s="13"/>
      <c r="D18327" s="13"/>
      <c r="E18327" s="13"/>
      <c r="F18327" s="13"/>
    </row>
    <row r="18328" spans="1:6">
      <c r="A18328" s="112"/>
      <c r="B18328" s="12"/>
      <c r="C18328" s="13"/>
      <c r="D18328" s="13"/>
      <c r="E18328" s="13"/>
      <c r="F18328" s="13"/>
    </row>
    <row r="18329" spans="1:6">
      <c r="A18329" s="112"/>
      <c r="B18329" s="12"/>
      <c r="C18329" s="13"/>
      <c r="D18329" s="13"/>
      <c r="E18329" s="13"/>
      <c r="F18329" s="13"/>
    </row>
    <row r="18330" spans="1:6">
      <c r="A18330" s="112"/>
      <c r="B18330" s="12"/>
      <c r="C18330" s="13"/>
      <c r="D18330" s="13"/>
      <c r="E18330" s="13"/>
      <c r="F18330" s="13"/>
    </row>
    <row r="18331" spans="1:6">
      <c r="A18331" s="112"/>
      <c r="B18331" s="12"/>
      <c r="C18331" s="13"/>
      <c r="D18331" s="13"/>
      <c r="E18331" s="13"/>
      <c r="F18331" s="13"/>
    </row>
    <row r="18332" spans="1:6">
      <c r="A18332" s="112"/>
      <c r="B18332" s="12"/>
      <c r="C18332" s="13"/>
      <c r="D18332" s="13"/>
      <c r="E18332" s="13"/>
      <c r="F18332" s="13"/>
    </row>
    <row r="18333" spans="1:6">
      <c r="A18333" s="112"/>
      <c r="B18333" s="12"/>
      <c r="C18333" s="13"/>
      <c r="D18333" s="13"/>
      <c r="E18333" s="13"/>
      <c r="F18333" s="13"/>
    </row>
    <row r="18334" spans="1:6">
      <c r="A18334" s="112"/>
      <c r="B18334" s="12"/>
      <c r="C18334" s="13"/>
      <c r="D18334" s="13"/>
      <c r="E18334" s="13"/>
      <c r="F18334" s="13"/>
    </row>
    <row r="18335" spans="1:6">
      <c r="A18335" s="112"/>
      <c r="B18335" s="12"/>
      <c r="C18335" s="13"/>
      <c r="D18335" s="13"/>
      <c r="E18335" s="13"/>
      <c r="F18335" s="13"/>
    </row>
    <row r="18336" spans="1:6">
      <c r="A18336" s="112"/>
      <c r="B18336" s="12"/>
      <c r="C18336" s="13"/>
      <c r="D18336" s="13"/>
      <c r="E18336" s="13"/>
      <c r="F18336" s="13"/>
    </row>
    <row r="18337" spans="1:6">
      <c r="A18337" s="112"/>
      <c r="B18337" s="12"/>
      <c r="C18337" s="13"/>
      <c r="D18337" s="13"/>
      <c r="E18337" s="13"/>
      <c r="F18337" s="13"/>
    </row>
    <row r="18338" spans="1:6">
      <c r="A18338" s="112"/>
      <c r="B18338" s="12"/>
      <c r="C18338" s="13"/>
      <c r="D18338" s="13"/>
      <c r="E18338" s="13"/>
      <c r="F18338" s="13"/>
    </row>
    <row r="18339" spans="1:6">
      <c r="A18339" s="112"/>
      <c r="B18339" s="12"/>
      <c r="C18339" s="13"/>
      <c r="D18339" s="13"/>
      <c r="E18339" s="13"/>
      <c r="F18339" s="13"/>
    </row>
    <row r="18340" spans="1:6">
      <c r="A18340" s="112"/>
      <c r="B18340" s="12"/>
      <c r="C18340" s="13"/>
      <c r="D18340" s="13"/>
      <c r="E18340" s="13"/>
      <c r="F18340" s="13"/>
    </row>
    <row r="18341" spans="1:6">
      <c r="A18341" s="112"/>
      <c r="B18341" s="12"/>
      <c r="C18341" s="13"/>
      <c r="D18341" s="13"/>
      <c r="E18341" s="13"/>
      <c r="F18341" s="13"/>
    </row>
    <row r="18342" spans="1:6">
      <c r="A18342" s="112"/>
      <c r="B18342" s="12"/>
      <c r="C18342" s="13"/>
      <c r="D18342" s="13"/>
      <c r="E18342" s="13"/>
      <c r="F18342" s="13"/>
    </row>
    <row r="18343" spans="1:6">
      <c r="A18343" s="112"/>
      <c r="B18343" s="12"/>
      <c r="C18343" s="13"/>
      <c r="D18343" s="13"/>
      <c r="E18343" s="13"/>
      <c r="F18343" s="13"/>
    </row>
    <row r="18344" spans="1:6">
      <c r="A18344" s="112"/>
      <c r="B18344" s="12"/>
      <c r="C18344" s="13"/>
      <c r="D18344" s="13"/>
      <c r="E18344" s="13"/>
      <c r="F18344" s="13"/>
    </row>
    <row r="18345" spans="1:6">
      <c r="A18345" s="112"/>
      <c r="B18345" s="12"/>
      <c r="C18345" s="13"/>
      <c r="D18345" s="13"/>
      <c r="E18345" s="13"/>
      <c r="F18345" s="13"/>
    </row>
    <row r="18346" spans="1:6">
      <c r="A18346" s="112"/>
      <c r="B18346" s="12"/>
      <c r="C18346" s="13"/>
      <c r="D18346" s="13"/>
      <c r="E18346" s="13"/>
      <c r="F18346" s="13"/>
    </row>
    <row r="18347" spans="1:6">
      <c r="A18347" s="112"/>
      <c r="B18347" s="12"/>
      <c r="C18347" s="13"/>
      <c r="D18347" s="13"/>
      <c r="E18347" s="13"/>
      <c r="F18347" s="13"/>
    </row>
    <row r="18348" spans="1:6">
      <c r="A18348" s="112"/>
      <c r="B18348" s="12"/>
      <c r="C18348" s="13"/>
      <c r="D18348" s="13"/>
      <c r="E18348" s="13"/>
      <c r="F18348" s="13"/>
    </row>
    <row r="18349" spans="1:6">
      <c r="A18349" s="112"/>
      <c r="B18349" s="12"/>
      <c r="C18349" s="13"/>
      <c r="D18349" s="13"/>
      <c r="E18349" s="13"/>
      <c r="F18349" s="13"/>
    </row>
    <row r="18350" spans="1:6">
      <c r="A18350" s="112"/>
      <c r="B18350" s="12"/>
      <c r="C18350" s="13"/>
      <c r="D18350" s="13"/>
      <c r="E18350" s="13"/>
      <c r="F18350" s="13"/>
    </row>
    <row r="18351" spans="1:6">
      <c r="A18351" s="112"/>
      <c r="B18351" s="12"/>
      <c r="C18351" s="13"/>
      <c r="D18351" s="13"/>
      <c r="E18351" s="13"/>
      <c r="F18351" s="13"/>
    </row>
    <row r="18352" spans="1:6">
      <c r="A18352" s="112"/>
      <c r="B18352" s="12"/>
      <c r="C18352" s="13"/>
      <c r="D18352" s="13"/>
      <c r="E18352" s="13"/>
      <c r="F18352" s="13"/>
    </row>
    <row r="18353" spans="1:6">
      <c r="A18353" s="112"/>
      <c r="B18353" s="12"/>
      <c r="C18353" s="13"/>
      <c r="D18353" s="13"/>
      <c r="E18353" s="13"/>
      <c r="F18353" s="13"/>
    </row>
    <row r="18354" spans="1:6">
      <c r="A18354" s="112"/>
      <c r="B18354" s="12"/>
      <c r="C18354" s="13"/>
      <c r="D18354" s="13"/>
      <c r="E18354" s="13"/>
      <c r="F18354" s="13"/>
    </row>
    <row r="18355" spans="1:6">
      <c r="A18355" s="112"/>
      <c r="B18355" s="12"/>
      <c r="C18355" s="13"/>
      <c r="D18355" s="13"/>
      <c r="E18355" s="13"/>
      <c r="F18355" s="13"/>
    </row>
    <row r="18356" spans="1:6">
      <c r="A18356" s="112"/>
      <c r="B18356" s="12"/>
      <c r="C18356" s="13"/>
      <c r="D18356" s="13"/>
      <c r="E18356" s="13"/>
      <c r="F18356" s="13"/>
    </row>
    <row r="18357" spans="1:6">
      <c r="A18357" s="112"/>
      <c r="B18357" s="12"/>
      <c r="C18357" s="13"/>
      <c r="D18357" s="13"/>
      <c r="E18357" s="13"/>
      <c r="F18357" s="13"/>
    </row>
    <row r="18358" spans="1:6">
      <c r="A18358" s="112"/>
      <c r="B18358" s="12"/>
      <c r="C18358" s="13"/>
      <c r="D18358" s="13"/>
      <c r="E18358" s="13"/>
      <c r="F18358" s="13"/>
    </row>
    <row r="18359" spans="1:6">
      <c r="A18359" s="112"/>
      <c r="B18359" s="12"/>
      <c r="C18359" s="13"/>
      <c r="D18359" s="13"/>
      <c r="E18359" s="13"/>
      <c r="F18359" s="13"/>
    </row>
    <row r="18360" spans="1:6">
      <c r="A18360" s="112"/>
      <c r="B18360" s="12"/>
      <c r="C18360" s="13"/>
      <c r="D18360" s="13"/>
      <c r="E18360" s="13"/>
      <c r="F18360" s="13"/>
    </row>
    <row r="18361" spans="1:6">
      <c r="A18361" s="112"/>
      <c r="B18361" s="12"/>
      <c r="C18361" s="13"/>
      <c r="D18361" s="13"/>
      <c r="E18361" s="13"/>
      <c r="F18361" s="13"/>
    </row>
    <row r="18362" spans="1:6">
      <c r="A18362" s="112"/>
      <c r="B18362" s="12"/>
      <c r="C18362" s="13"/>
      <c r="D18362" s="13"/>
      <c r="E18362" s="13"/>
      <c r="F18362" s="13"/>
    </row>
    <row r="18363" spans="1:6">
      <c r="A18363" s="112"/>
      <c r="B18363" s="12"/>
      <c r="C18363" s="13"/>
      <c r="D18363" s="13"/>
      <c r="E18363" s="13"/>
      <c r="F18363" s="13"/>
    </row>
    <row r="18364" spans="1:6">
      <c r="A18364" s="112"/>
      <c r="B18364" s="12"/>
      <c r="C18364" s="13"/>
      <c r="D18364" s="13"/>
      <c r="E18364" s="13"/>
      <c r="F18364" s="13"/>
    </row>
    <row r="18365" spans="1:6">
      <c r="A18365" s="112"/>
      <c r="B18365" s="12"/>
      <c r="C18365" s="13"/>
      <c r="D18365" s="13"/>
      <c r="E18365" s="13"/>
      <c r="F18365" s="13"/>
    </row>
    <row r="18366" spans="1:6">
      <c r="A18366" s="112"/>
      <c r="B18366" s="12"/>
      <c r="C18366" s="13"/>
      <c r="D18366" s="13"/>
      <c r="E18366" s="13"/>
      <c r="F18366" s="13"/>
    </row>
    <row r="18367" spans="1:6">
      <c r="A18367" s="112"/>
      <c r="B18367" s="12"/>
      <c r="C18367" s="13"/>
      <c r="D18367" s="13"/>
      <c r="E18367" s="13"/>
      <c r="F18367" s="13"/>
    </row>
    <row r="18368" spans="1:6">
      <c r="A18368" s="112"/>
      <c r="B18368" s="12"/>
      <c r="C18368" s="13"/>
      <c r="D18368" s="13"/>
      <c r="E18368" s="13"/>
      <c r="F18368" s="13"/>
    </row>
    <row r="18369" spans="1:6">
      <c r="A18369" s="112"/>
      <c r="B18369" s="12"/>
      <c r="C18369" s="13"/>
      <c r="D18369" s="13"/>
      <c r="E18369" s="13"/>
      <c r="F18369" s="13"/>
    </row>
    <row r="18370" spans="1:6">
      <c r="A18370" s="112"/>
      <c r="B18370" s="12"/>
      <c r="C18370" s="13"/>
      <c r="D18370" s="13"/>
      <c r="E18370" s="13"/>
      <c r="F18370" s="13"/>
    </row>
    <row r="18371" spans="1:6">
      <c r="A18371" s="112"/>
      <c r="B18371" s="12"/>
      <c r="C18371" s="13"/>
      <c r="D18371" s="13"/>
      <c r="E18371" s="13"/>
      <c r="F18371" s="13"/>
    </row>
    <row r="18372" spans="1:6">
      <c r="A18372" s="112"/>
      <c r="B18372" s="12"/>
      <c r="C18372" s="13"/>
      <c r="D18372" s="13"/>
      <c r="E18372" s="13"/>
      <c r="F18372" s="13"/>
    </row>
    <row r="18373" spans="1:6">
      <c r="A18373" s="112"/>
      <c r="B18373" s="12"/>
      <c r="C18373" s="13"/>
      <c r="D18373" s="13"/>
      <c r="E18373" s="13"/>
      <c r="F18373" s="13"/>
    </row>
    <row r="18374" spans="1:6">
      <c r="A18374" s="112"/>
      <c r="B18374" s="12"/>
      <c r="C18374" s="13"/>
      <c r="D18374" s="13"/>
      <c r="E18374" s="13"/>
      <c r="F18374" s="13"/>
    </row>
    <row r="18375" spans="1:6">
      <c r="A18375" s="112"/>
      <c r="B18375" s="12"/>
      <c r="C18375" s="13"/>
      <c r="D18375" s="13"/>
      <c r="E18375" s="13"/>
      <c r="F18375" s="13"/>
    </row>
    <row r="18376" spans="1:6">
      <c r="A18376" s="112"/>
      <c r="B18376" s="12"/>
      <c r="C18376" s="13"/>
      <c r="D18376" s="13"/>
      <c r="E18376" s="13"/>
      <c r="F18376" s="13"/>
    </row>
    <row r="18377" spans="1:6">
      <c r="A18377" s="112"/>
      <c r="B18377" s="12"/>
      <c r="C18377" s="13"/>
      <c r="D18377" s="13"/>
      <c r="E18377" s="13"/>
      <c r="F18377" s="13"/>
    </row>
    <row r="18378" spans="1:6">
      <c r="A18378" s="112"/>
      <c r="B18378" s="12"/>
      <c r="C18378" s="13"/>
      <c r="D18378" s="13"/>
      <c r="E18378" s="13"/>
      <c r="F18378" s="13"/>
    </row>
    <row r="18379" spans="1:6">
      <c r="A18379" s="112"/>
      <c r="B18379" s="12"/>
      <c r="C18379" s="13"/>
      <c r="D18379" s="13"/>
      <c r="E18379" s="13"/>
      <c r="F18379" s="13"/>
    </row>
    <row r="18380" spans="1:6">
      <c r="A18380" s="112"/>
      <c r="B18380" s="12"/>
      <c r="C18380" s="13"/>
      <c r="D18380" s="13"/>
      <c r="E18380" s="13"/>
      <c r="F18380" s="13"/>
    </row>
    <row r="18381" spans="1:6">
      <c r="A18381" s="112"/>
      <c r="B18381" s="12"/>
      <c r="C18381" s="13"/>
      <c r="D18381" s="13"/>
      <c r="E18381" s="13"/>
      <c r="F18381" s="13"/>
    </row>
    <row r="18382" spans="1:6">
      <c r="A18382" s="112"/>
      <c r="B18382" s="12"/>
      <c r="C18382" s="13"/>
      <c r="D18382" s="13"/>
      <c r="E18382" s="13"/>
      <c r="F18382" s="13"/>
    </row>
    <row r="18383" spans="1:6">
      <c r="A18383" s="112"/>
      <c r="B18383" s="12"/>
      <c r="C18383" s="13"/>
      <c r="D18383" s="13"/>
      <c r="E18383" s="13"/>
      <c r="F18383" s="13"/>
    </row>
    <row r="18384" spans="1:6">
      <c r="A18384" s="112"/>
      <c r="B18384" s="12"/>
      <c r="C18384" s="13"/>
      <c r="D18384" s="13"/>
      <c r="E18384" s="13"/>
      <c r="F18384" s="13"/>
    </row>
    <row r="18385" spans="1:6">
      <c r="A18385" s="112"/>
      <c r="B18385" s="12"/>
      <c r="C18385" s="13"/>
      <c r="D18385" s="13"/>
      <c r="E18385" s="13"/>
      <c r="F18385" s="13"/>
    </row>
    <row r="18386" spans="1:6">
      <c r="A18386" s="112"/>
      <c r="B18386" s="12"/>
      <c r="C18386" s="13"/>
      <c r="D18386" s="13"/>
      <c r="E18386" s="13"/>
      <c r="F18386" s="13"/>
    </row>
    <row r="18387" spans="1:6">
      <c r="A18387" s="112"/>
      <c r="B18387" s="12"/>
      <c r="C18387" s="13"/>
      <c r="D18387" s="13"/>
      <c r="E18387" s="13"/>
      <c r="F18387" s="13"/>
    </row>
    <row r="18388" spans="1:6">
      <c r="A18388" s="112"/>
      <c r="B18388" s="12"/>
      <c r="C18388" s="13"/>
      <c r="D18388" s="13"/>
      <c r="E18388" s="13"/>
      <c r="F18388" s="13"/>
    </row>
    <row r="18389" spans="1:6">
      <c r="A18389" s="112"/>
      <c r="B18389" s="12"/>
      <c r="C18389" s="13"/>
      <c r="D18389" s="13"/>
      <c r="E18389" s="13"/>
      <c r="F18389" s="13"/>
    </row>
    <row r="18390" spans="1:6">
      <c r="A18390" s="112"/>
      <c r="B18390" s="12"/>
      <c r="C18390" s="13"/>
      <c r="D18390" s="13"/>
      <c r="E18390" s="13"/>
      <c r="F18390" s="13"/>
    </row>
    <row r="18391" spans="1:6">
      <c r="A18391" s="112"/>
      <c r="B18391" s="12"/>
      <c r="C18391" s="13"/>
      <c r="D18391" s="13"/>
      <c r="E18391" s="13"/>
      <c r="F18391" s="13"/>
    </row>
    <row r="18392" spans="1:6">
      <c r="A18392" s="112"/>
      <c r="B18392" s="12"/>
      <c r="C18392" s="13"/>
      <c r="D18392" s="13"/>
      <c r="E18392" s="13"/>
      <c r="F18392" s="13"/>
    </row>
    <row r="18393" spans="1:6">
      <c r="A18393" s="112"/>
      <c r="B18393" s="12"/>
      <c r="C18393" s="13"/>
      <c r="D18393" s="13"/>
      <c r="E18393" s="13"/>
      <c r="F18393" s="13"/>
    </row>
    <row r="18394" spans="1:6">
      <c r="A18394" s="112"/>
      <c r="B18394" s="12"/>
      <c r="C18394" s="13"/>
      <c r="D18394" s="13"/>
      <c r="E18394" s="13"/>
      <c r="F18394" s="13"/>
    </row>
    <row r="18395" spans="1:6">
      <c r="A18395" s="112"/>
      <c r="B18395" s="12"/>
      <c r="C18395" s="13"/>
      <c r="D18395" s="13"/>
      <c r="E18395" s="13"/>
      <c r="F18395" s="13"/>
    </row>
    <row r="18396" spans="1:6">
      <c r="A18396" s="112"/>
      <c r="B18396" s="12"/>
      <c r="C18396" s="13"/>
      <c r="D18396" s="13"/>
      <c r="E18396" s="13"/>
      <c r="F18396" s="13"/>
    </row>
    <row r="18397" spans="1:6">
      <c r="A18397" s="112"/>
      <c r="B18397" s="12"/>
      <c r="C18397" s="13"/>
      <c r="D18397" s="13"/>
      <c r="E18397" s="13"/>
      <c r="F18397" s="13"/>
    </row>
    <row r="18398" spans="1:6">
      <c r="A18398" s="112"/>
      <c r="B18398" s="12"/>
      <c r="C18398" s="13"/>
      <c r="D18398" s="13"/>
      <c r="E18398" s="13"/>
      <c r="F18398" s="13"/>
    </row>
    <row r="18399" spans="1:6">
      <c r="A18399" s="112"/>
      <c r="B18399" s="12"/>
      <c r="C18399" s="13"/>
      <c r="D18399" s="13"/>
      <c r="E18399" s="13"/>
      <c r="F18399" s="13"/>
    </row>
    <row r="18400" spans="1:6">
      <c r="A18400" s="112"/>
      <c r="B18400" s="12"/>
      <c r="C18400" s="13"/>
      <c r="D18400" s="13"/>
      <c r="E18400" s="13"/>
      <c r="F18400" s="13"/>
    </row>
    <row r="18401" spans="1:6">
      <c r="A18401" s="112"/>
      <c r="B18401" s="12"/>
      <c r="C18401" s="13"/>
      <c r="D18401" s="13"/>
      <c r="E18401" s="13"/>
      <c r="F18401" s="13"/>
    </row>
    <row r="18402" spans="1:6">
      <c r="A18402" s="112"/>
      <c r="B18402" s="12"/>
      <c r="C18402" s="13"/>
      <c r="D18402" s="13"/>
      <c r="E18402" s="13"/>
      <c r="F18402" s="13"/>
    </row>
    <row r="18403" spans="1:6">
      <c r="A18403" s="112"/>
      <c r="B18403" s="12"/>
      <c r="C18403" s="13"/>
      <c r="D18403" s="13"/>
      <c r="E18403" s="13"/>
      <c r="F18403" s="13"/>
    </row>
    <row r="18404" spans="1:6">
      <c r="A18404" s="112"/>
      <c r="B18404" s="12"/>
      <c r="C18404" s="13"/>
      <c r="D18404" s="13"/>
      <c r="E18404" s="13"/>
      <c r="F18404" s="13"/>
    </row>
    <row r="18405" spans="1:6">
      <c r="A18405" s="112"/>
      <c r="B18405" s="12"/>
      <c r="C18405" s="13"/>
      <c r="D18405" s="13"/>
      <c r="E18405" s="13"/>
      <c r="F18405" s="13"/>
    </row>
    <row r="18406" spans="1:6">
      <c r="A18406" s="112"/>
      <c r="B18406" s="12"/>
      <c r="C18406" s="13"/>
      <c r="D18406" s="13"/>
      <c r="E18406" s="13"/>
      <c r="F18406" s="13"/>
    </row>
    <row r="18407" spans="1:6">
      <c r="A18407" s="112"/>
      <c r="B18407" s="12"/>
      <c r="C18407" s="13"/>
      <c r="D18407" s="13"/>
      <c r="E18407" s="13"/>
      <c r="F18407" s="13"/>
    </row>
    <row r="18408" spans="1:6">
      <c r="A18408" s="112"/>
      <c r="B18408" s="12"/>
      <c r="C18408" s="13"/>
      <c r="D18408" s="13"/>
      <c r="E18408" s="13"/>
      <c r="F18408" s="13"/>
    </row>
    <row r="18409" spans="1:6">
      <c r="A18409" s="112"/>
      <c r="B18409" s="12"/>
      <c r="C18409" s="13"/>
      <c r="D18409" s="13"/>
      <c r="E18409" s="13"/>
      <c r="F18409" s="13"/>
    </row>
    <row r="18410" spans="1:6">
      <c r="A18410" s="112"/>
      <c r="B18410" s="12"/>
      <c r="C18410" s="13"/>
      <c r="D18410" s="13"/>
      <c r="E18410" s="13"/>
      <c r="F18410" s="13"/>
    </row>
    <row r="18411" spans="1:6">
      <c r="A18411" s="112"/>
      <c r="B18411" s="12"/>
      <c r="C18411" s="13"/>
      <c r="D18411" s="13"/>
      <c r="E18411" s="13"/>
      <c r="F18411" s="13"/>
    </row>
    <row r="18412" spans="1:6">
      <c r="A18412" s="112"/>
      <c r="B18412" s="12"/>
      <c r="C18412" s="13"/>
      <c r="D18412" s="13"/>
      <c r="E18412" s="13"/>
      <c r="F18412" s="13"/>
    </row>
    <row r="18413" spans="1:6">
      <c r="A18413" s="112"/>
      <c r="B18413" s="12"/>
      <c r="C18413" s="13"/>
      <c r="D18413" s="13"/>
      <c r="E18413" s="13"/>
      <c r="F18413" s="13"/>
    </row>
    <row r="18414" spans="1:6">
      <c r="A18414" s="112"/>
      <c r="B18414" s="12"/>
      <c r="C18414" s="13"/>
      <c r="D18414" s="13"/>
      <c r="E18414" s="13"/>
      <c r="F18414" s="13"/>
    </row>
    <row r="18415" spans="1:6">
      <c r="A18415" s="112"/>
      <c r="B18415" s="12"/>
      <c r="C18415" s="13"/>
      <c r="D18415" s="13"/>
      <c r="E18415" s="13"/>
      <c r="F18415" s="13"/>
    </row>
    <row r="18416" spans="1:6">
      <c r="A18416" s="112"/>
      <c r="B18416" s="12"/>
      <c r="C18416" s="13"/>
      <c r="D18416" s="13"/>
      <c r="E18416" s="13"/>
      <c r="F18416" s="13"/>
    </row>
    <row r="18417" spans="1:6">
      <c r="A18417" s="112"/>
      <c r="B18417" s="12"/>
      <c r="C18417" s="13"/>
      <c r="D18417" s="13"/>
      <c r="E18417" s="13"/>
      <c r="F18417" s="13"/>
    </row>
    <row r="18418" spans="1:6">
      <c r="A18418" s="112"/>
      <c r="B18418" s="12"/>
      <c r="C18418" s="13"/>
      <c r="D18418" s="13"/>
      <c r="E18418" s="13"/>
      <c r="F18418" s="13"/>
    </row>
    <row r="18419" spans="1:6">
      <c r="A18419" s="112"/>
      <c r="B18419" s="12"/>
      <c r="C18419" s="13"/>
      <c r="D18419" s="13"/>
      <c r="E18419" s="13"/>
      <c r="F18419" s="13"/>
    </row>
    <row r="18420" spans="1:6">
      <c r="A18420" s="112"/>
      <c r="B18420" s="12"/>
      <c r="C18420" s="13"/>
      <c r="D18420" s="13"/>
      <c r="E18420" s="13"/>
      <c r="F18420" s="13"/>
    </row>
    <row r="18421" spans="1:6">
      <c r="A18421" s="112"/>
      <c r="B18421" s="12"/>
      <c r="C18421" s="13"/>
      <c r="D18421" s="13"/>
      <c r="E18421" s="13"/>
      <c r="F18421" s="13"/>
    </row>
    <row r="18422" spans="1:6">
      <c r="A18422" s="112"/>
      <c r="B18422" s="12"/>
      <c r="C18422" s="13"/>
      <c r="D18422" s="13"/>
      <c r="E18422" s="13"/>
      <c r="F18422" s="13"/>
    </row>
    <row r="18423" spans="1:6">
      <c r="A18423" s="112"/>
      <c r="B18423" s="12"/>
      <c r="C18423" s="13"/>
      <c r="D18423" s="13"/>
      <c r="E18423" s="13"/>
      <c r="F18423" s="13"/>
    </row>
    <row r="18424" spans="1:6">
      <c r="A18424" s="112"/>
      <c r="B18424" s="12"/>
      <c r="C18424" s="13"/>
      <c r="D18424" s="13"/>
      <c r="E18424" s="13"/>
      <c r="F18424" s="13"/>
    </row>
    <row r="18425" spans="1:6">
      <c r="A18425" s="112"/>
      <c r="B18425" s="12"/>
      <c r="C18425" s="13"/>
      <c r="D18425" s="13"/>
      <c r="E18425" s="13"/>
      <c r="F18425" s="13"/>
    </row>
    <row r="18426" spans="1:6">
      <c r="A18426" s="112"/>
      <c r="B18426" s="12"/>
      <c r="C18426" s="13"/>
      <c r="D18426" s="13"/>
      <c r="E18426" s="13"/>
      <c r="F18426" s="13"/>
    </row>
    <row r="18427" spans="1:6">
      <c r="A18427" s="112"/>
      <c r="B18427" s="12"/>
      <c r="C18427" s="13"/>
      <c r="D18427" s="13"/>
      <c r="E18427" s="13"/>
      <c r="F18427" s="13"/>
    </row>
    <row r="18428" spans="1:6">
      <c r="A18428" s="112"/>
      <c r="B18428" s="12"/>
      <c r="C18428" s="13"/>
      <c r="D18428" s="13"/>
      <c r="E18428" s="13"/>
      <c r="F18428" s="13"/>
    </row>
    <row r="18429" spans="1:6">
      <c r="A18429" s="112"/>
      <c r="B18429" s="12"/>
      <c r="C18429" s="13"/>
      <c r="D18429" s="13"/>
      <c r="E18429" s="13"/>
      <c r="F18429" s="13"/>
    </row>
    <row r="18430" spans="1:6">
      <c r="A18430" s="112"/>
      <c r="B18430" s="12"/>
      <c r="C18430" s="13"/>
      <c r="D18430" s="13"/>
      <c r="E18430" s="13"/>
      <c r="F18430" s="13"/>
    </row>
    <row r="18431" spans="1:6">
      <c r="A18431" s="112"/>
      <c r="B18431" s="12"/>
      <c r="C18431" s="13"/>
      <c r="D18431" s="13"/>
      <c r="E18431" s="13"/>
      <c r="F18431" s="13"/>
    </row>
    <row r="18432" spans="1:6">
      <c r="A18432" s="112"/>
      <c r="B18432" s="12"/>
      <c r="C18432" s="13"/>
      <c r="D18432" s="13"/>
      <c r="E18432" s="13"/>
      <c r="F18432" s="13"/>
    </row>
    <row r="18433" spans="1:6">
      <c r="A18433" s="112"/>
      <c r="B18433" s="12"/>
      <c r="C18433" s="13"/>
      <c r="D18433" s="13"/>
      <c r="E18433" s="13"/>
      <c r="F18433" s="13"/>
    </row>
    <row r="18434" spans="1:6">
      <c r="A18434" s="112"/>
      <c r="B18434" s="12"/>
      <c r="C18434" s="13"/>
      <c r="D18434" s="13"/>
      <c r="E18434" s="13"/>
      <c r="F18434" s="13"/>
    </row>
    <row r="18435" spans="1:6">
      <c r="A18435" s="112"/>
      <c r="B18435" s="12"/>
      <c r="C18435" s="13"/>
      <c r="D18435" s="13"/>
      <c r="E18435" s="13"/>
      <c r="F18435" s="13"/>
    </row>
    <row r="18436" spans="1:6">
      <c r="A18436" s="112"/>
      <c r="B18436" s="12"/>
      <c r="C18436" s="13"/>
      <c r="D18436" s="13"/>
      <c r="E18436" s="13"/>
      <c r="F18436" s="13"/>
    </row>
    <row r="18437" spans="1:6">
      <c r="A18437" s="112"/>
      <c r="B18437" s="12"/>
      <c r="C18437" s="13"/>
      <c r="D18437" s="13"/>
      <c r="E18437" s="13"/>
      <c r="F18437" s="13"/>
    </row>
    <row r="18438" spans="1:6">
      <c r="A18438" s="112"/>
      <c r="B18438" s="12"/>
      <c r="C18438" s="13"/>
      <c r="D18438" s="13"/>
      <c r="E18438" s="13"/>
      <c r="F18438" s="13"/>
    </row>
    <row r="18439" spans="1:6">
      <c r="A18439" s="112"/>
      <c r="B18439" s="12"/>
      <c r="C18439" s="13"/>
      <c r="D18439" s="13"/>
      <c r="E18439" s="13"/>
      <c r="F18439" s="13"/>
    </row>
    <row r="18440" spans="1:6">
      <c r="A18440" s="112"/>
      <c r="B18440" s="12"/>
      <c r="C18440" s="13"/>
      <c r="D18440" s="13"/>
      <c r="E18440" s="13"/>
      <c r="F18440" s="13"/>
    </row>
    <row r="18441" spans="1:6">
      <c r="A18441" s="112"/>
      <c r="B18441" s="12"/>
      <c r="C18441" s="13"/>
      <c r="D18441" s="13"/>
      <c r="E18441" s="13"/>
      <c r="F18441" s="13"/>
    </row>
    <row r="18442" spans="1:6">
      <c r="A18442" s="112"/>
      <c r="B18442" s="12"/>
      <c r="C18442" s="13"/>
      <c r="D18442" s="13"/>
      <c r="E18442" s="13"/>
      <c r="F18442" s="13"/>
    </row>
    <row r="18443" spans="1:6">
      <c r="A18443" s="112"/>
      <c r="B18443" s="12"/>
      <c r="C18443" s="13"/>
      <c r="D18443" s="13"/>
      <c r="E18443" s="13"/>
      <c r="F18443" s="13"/>
    </row>
    <row r="18444" spans="1:6">
      <c r="A18444" s="112"/>
      <c r="B18444" s="12"/>
      <c r="C18444" s="13"/>
      <c r="D18444" s="13"/>
      <c r="E18444" s="13"/>
      <c r="F18444" s="13"/>
    </row>
    <row r="18445" spans="1:6">
      <c r="A18445" s="112"/>
      <c r="B18445" s="12"/>
      <c r="C18445" s="13"/>
      <c r="D18445" s="13"/>
      <c r="E18445" s="13"/>
      <c r="F18445" s="13"/>
    </row>
    <row r="18446" spans="1:6">
      <c r="A18446" s="112"/>
      <c r="B18446" s="12"/>
      <c r="C18446" s="13"/>
      <c r="D18446" s="13"/>
      <c r="E18446" s="13"/>
      <c r="F18446" s="13"/>
    </row>
    <row r="18447" spans="1:6">
      <c r="A18447" s="112"/>
      <c r="B18447" s="12"/>
      <c r="C18447" s="13"/>
      <c r="D18447" s="13"/>
      <c r="E18447" s="13"/>
      <c r="F18447" s="13"/>
    </row>
    <row r="18448" spans="1:6">
      <c r="A18448" s="112"/>
      <c r="B18448" s="12"/>
      <c r="C18448" s="13"/>
      <c r="D18448" s="13"/>
      <c r="E18448" s="13"/>
      <c r="F18448" s="13"/>
    </row>
    <row r="18449" spans="1:6">
      <c r="A18449" s="112"/>
      <c r="B18449" s="12"/>
      <c r="C18449" s="13"/>
      <c r="D18449" s="13"/>
      <c r="E18449" s="13"/>
      <c r="F18449" s="13"/>
    </row>
    <row r="18450" spans="1:6">
      <c r="A18450" s="112"/>
      <c r="B18450" s="12"/>
      <c r="C18450" s="13"/>
      <c r="D18450" s="13"/>
      <c r="E18450" s="13"/>
      <c r="F18450" s="13"/>
    </row>
    <row r="18451" spans="1:6">
      <c r="A18451" s="112"/>
      <c r="B18451" s="12"/>
      <c r="C18451" s="13"/>
      <c r="D18451" s="13"/>
      <c r="E18451" s="13"/>
      <c r="F18451" s="13"/>
    </row>
    <row r="18452" spans="1:6">
      <c r="A18452" s="112"/>
      <c r="B18452" s="12"/>
      <c r="C18452" s="13"/>
      <c r="D18452" s="13"/>
      <c r="E18452" s="13"/>
      <c r="F18452" s="13"/>
    </row>
    <row r="18453" spans="1:6">
      <c r="A18453" s="112"/>
      <c r="B18453" s="12"/>
      <c r="C18453" s="13"/>
      <c r="D18453" s="13"/>
      <c r="E18453" s="13"/>
      <c r="F18453" s="13"/>
    </row>
    <row r="18454" spans="1:6">
      <c r="A18454" s="112"/>
      <c r="B18454" s="12"/>
      <c r="C18454" s="13"/>
      <c r="D18454" s="13"/>
      <c r="E18454" s="13"/>
      <c r="F18454" s="13"/>
    </row>
    <row r="18455" spans="1:6">
      <c r="A18455" s="112"/>
      <c r="B18455" s="12"/>
      <c r="C18455" s="13"/>
      <c r="D18455" s="13"/>
      <c r="E18455" s="13"/>
      <c r="F18455" s="13"/>
    </row>
    <row r="18456" spans="1:6">
      <c r="A18456" s="112"/>
      <c r="B18456" s="12"/>
      <c r="C18456" s="13"/>
      <c r="D18456" s="13"/>
      <c r="E18456" s="13"/>
      <c r="F18456" s="13"/>
    </row>
    <row r="18457" spans="1:6">
      <c r="A18457" s="112"/>
      <c r="B18457" s="12"/>
      <c r="C18457" s="13"/>
      <c r="D18457" s="13"/>
      <c r="E18457" s="13"/>
      <c r="F18457" s="13"/>
    </row>
    <row r="18458" spans="1:6">
      <c r="A18458" s="112"/>
      <c r="B18458" s="12"/>
      <c r="C18458" s="13"/>
      <c r="D18458" s="13"/>
      <c r="E18458" s="13"/>
      <c r="F18458" s="13"/>
    </row>
    <row r="18459" spans="1:6">
      <c r="A18459" s="112"/>
      <c r="B18459" s="12"/>
      <c r="C18459" s="13"/>
      <c r="D18459" s="13"/>
      <c r="E18459" s="13"/>
      <c r="F18459" s="13"/>
    </row>
    <row r="18460" spans="1:6">
      <c r="A18460" s="112"/>
      <c r="B18460" s="12"/>
      <c r="C18460" s="13"/>
      <c r="D18460" s="13"/>
      <c r="E18460" s="13"/>
      <c r="F18460" s="13"/>
    </row>
    <row r="18461" spans="1:6">
      <c r="A18461" s="112"/>
      <c r="B18461" s="12"/>
      <c r="C18461" s="13"/>
      <c r="D18461" s="13"/>
      <c r="E18461" s="13"/>
      <c r="F18461" s="13"/>
    </row>
    <row r="18462" spans="1:6">
      <c r="A18462" s="112"/>
      <c r="B18462" s="12"/>
      <c r="C18462" s="13"/>
      <c r="D18462" s="13"/>
      <c r="E18462" s="13"/>
      <c r="F18462" s="13"/>
    </row>
    <row r="18463" spans="1:6">
      <c r="A18463" s="112"/>
      <c r="B18463" s="12"/>
      <c r="C18463" s="13"/>
      <c r="D18463" s="13"/>
      <c r="E18463" s="13"/>
      <c r="F18463" s="13"/>
    </row>
    <row r="18464" spans="1:6">
      <c r="A18464" s="112"/>
      <c r="B18464" s="12"/>
      <c r="C18464" s="13"/>
      <c r="D18464" s="13"/>
      <c r="E18464" s="13"/>
      <c r="F18464" s="13"/>
    </row>
    <row r="18465" spans="1:6">
      <c r="A18465" s="112"/>
      <c r="B18465" s="12"/>
      <c r="C18465" s="13"/>
      <c r="D18465" s="13"/>
      <c r="E18465" s="13"/>
      <c r="F18465" s="13"/>
    </row>
    <row r="18466" spans="1:6">
      <c r="A18466" s="112"/>
      <c r="B18466" s="12"/>
      <c r="C18466" s="13"/>
      <c r="D18466" s="13"/>
      <c r="E18466" s="13"/>
      <c r="F18466" s="13"/>
    </row>
    <row r="18467" spans="1:6">
      <c r="A18467" s="112"/>
      <c r="B18467" s="12"/>
      <c r="C18467" s="13"/>
      <c r="D18467" s="13"/>
      <c r="E18467" s="13"/>
      <c r="F18467" s="13"/>
    </row>
    <row r="18468" spans="1:6">
      <c r="A18468" s="112"/>
      <c r="B18468" s="12"/>
      <c r="C18468" s="13"/>
      <c r="D18468" s="13"/>
      <c r="E18468" s="13"/>
      <c r="F18468" s="13"/>
    </row>
    <row r="18469" spans="1:6">
      <c r="A18469" s="112"/>
      <c r="B18469" s="12"/>
      <c r="C18469" s="13"/>
      <c r="D18469" s="13"/>
      <c r="E18469" s="13"/>
      <c r="F18469" s="13"/>
    </row>
    <row r="18470" spans="1:6">
      <c r="A18470" s="112"/>
      <c r="B18470" s="12"/>
      <c r="C18470" s="13"/>
      <c r="D18470" s="13"/>
      <c r="E18470" s="13"/>
      <c r="F18470" s="13"/>
    </row>
    <row r="18471" spans="1:6">
      <c r="A18471" s="112"/>
      <c r="B18471" s="12"/>
      <c r="C18471" s="13"/>
      <c r="D18471" s="13"/>
      <c r="E18471" s="13"/>
      <c r="F18471" s="13"/>
    </row>
    <row r="18472" spans="1:6">
      <c r="A18472" s="112"/>
      <c r="B18472" s="12"/>
      <c r="C18472" s="13"/>
      <c r="D18472" s="13"/>
      <c r="E18472" s="13"/>
      <c r="F18472" s="13"/>
    </row>
    <row r="18473" spans="1:6">
      <c r="A18473" s="112"/>
      <c r="B18473" s="12"/>
      <c r="C18473" s="13"/>
      <c r="D18473" s="13"/>
      <c r="E18473" s="13"/>
      <c r="F18473" s="13"/>
    </row>
    <row r="18474" spans="1:6">
      <c r="A18474" s="112"/>
      <c r="B18474" s="12"/>
      <c r="C18474" s="13"/>
      <c r="D18474" s="13"/>
      <c r="E18474" s="13"/>
      <c r="F18474" s="13"/>
    </row>
    <row r="18475" spans="1:6">
      <c r="A18475" s="112"/>
      <c r="B18475" s="12"/>
      <c r="C18475" s="13"/>
      <c r="D18475" s="13"/>
      <c r="E18475" s="13"/>
      <c r="F18475" s="13"/>
    </row>
    <row r="18476" spans="1:6">
      <c r="A18476" s="112"/>
      <c r="B18476" s="12"/>
      <c r="C18476" s="13"/>
      <c r="D18476" s="13"/>
      <c r="E18476" s="13"/>
      <c r="F18476" s="13"/>
    </row>
    <row r="18477" spans="1:6">
      <c r="A18477" s="112"/>
      <c r="B18477" s="12"/>
      <c r="C18477" s="13"/>
      <c r="D18477" s="13"/>
      <c r="E18477" s="13"/>
      <c r="F18477" s="13"/>
    </row>
    <row r="18478" spans="1:6">
      <c r="A18478" s="112"/>
      <c r="B18478" s="12"/>
      <c r="C18478" s="13"/>
      <c r="D18478" s="13"/>
      <c r="E18478" s="13"/>
      <c r="F18478" s="13"/>
    </row>
    <row r="18479" spans="1:6">
      <c r="A18479" s="112"/>
      <c r="B18479" s="12"/>
      <c r="C18479" s="13"/>
      <c r="D18479" s="13"/>
      <c r="E18479" s="13"/>
      <c r="F18479" s="13"/>
    </row>
    <row r="18480" spans="1:6">
      <c r="A18480" s="112"/>
      <c r="B18480" s="12"/>
      <c r="C18480" s="13"/>
      <c r="D18480" s="13"/>
      <c r="E18480" s="13"/>
      <c r="F18480" s="13"/>
    </row>
    <row r="18481" spans="1:6">
      <c r="A18481" s="112"/>
      <c r="B18481" s="12"/>
      <c r="C18481" s="13"/>
      <c r="D18481" s="13"/>
      <c r="E18481" s="13"/>
      <c r="F18481" s="13"/>
    </row>
    <row r="18482" spans="1:6">
      <c r="A18482" s="112"/>
      <c r="B18482" s="12"/>
      <c r="C18482" s="13"/>
      <c r="D18482" s="13"/>
      <c r="E18482" s="13"/>
      <c r="F18482" s="13"/>
    </row>
    <row r="18483" spans="1:6">
      <c r="A18483" s="112"/>
      <c r="B18483" s="12"/>
      <c r="C18483" s="13"/>
      <c r="D18483" s="13"/>
      <c r="E18483" s="13"/>
      <c r="F18483" s="13"/>
    </row>
    <row r="18484" spans="1:6">
      <c r="A18484" s="112"/>
      <c r="B18484" s="12"/>
      <c r="C18484" s="13"/>
      <c r="D18484" s="13"/>
      <c r="E18484" s="13"/>
      <c r="F18484" s="13"/>
    </row>
    <row r="18485" spans="1:6">
      <c r="A18485" s="112"/>
      <c r="B18485" s="12"/>
      <c r="C18485" s="13"/>
      <c r="D18485" s="13"/>
      <c r="E18485" s="13"/>
      <c r="F18485" s="13"/>
    </row>
    <row r="18486" spans="1:6">
      <c r="A18486" s="112"/>
      <c r="B18486" s="12"/>
      <c r="C18486" s="13"/>
      <c r="D18486" s="13"/>
      <c r="E18486" s="13"/>
      <c r="F18486" s="13"/>
    </row>
    <row r="18487" spans="1:6">
      <c r="A18487" s="112"/>
      <c r="B18487" s="12"/>
      <c r="C18487" s="13"/>
      <c r="D18487" s="13"/>
      <c r="E18487" s="13"/>
      <c r="F18487" s="13"/>
    </row>
    <row r="18488" spans="1:6">
      <c r="A18488" s="112"/>
      <c r="B18488" s="12"/>
      <c r="C18488" s="13"/>
      <c r="D18488" s="13"/>
      <c r="E18488" s="13"/>
      <c r="F18488" s="13"/>
    </row>
    <row r="18489" spans="1:6">
      <c r="A18489" s="112"/>
      <c r="B18489" s="12"/>
      <c r="C18489" s="13"/>
      <c r="D18489" s="13"/>
      <c r="E18489" s="13"/>
      <c r="F18489" s="13"/>
    </row>
    <row r="18490" spans="1:6">
      <c r="A18490" s="112"/>
      <c r="B18490" s="12"/>
      <c r="C18490" s="13"/>
      <c r="D18490" s="13"/>
      <c r="E18490" s="13"/>
      <c r="F18490" s="13"/>
    </row>
    <row r="18491" spans="1:6">
      <c r="A18491" s="112"/>
      <c r="B18491" s="12"/>
      <c r="C18491" s="13"/>
      <c r="D18491" s="13"/>
      <c r="E18491" s="13"/>
      <c r="F18491" s="13"/>
    </row>
    <row r="18492" spans="1:6">
      <c r="A18492" s="112"/>
      <c r="B18492" s="12"/>
      <c r="C18492" s="13"/>
      <c r="D18492" s="13"/>
      <c r="E18492" s="13"/>
      <c r="F18492" s="13"/>
    </row>
    <row r="18493" spans="1:6">
      <c r="A18493" s="112"/>
      <c r="B18493" s="12"/>
      <c r="C18493" s="13"/>
      <c r="D18493" s="13"/>
      <c r="E18493" s="13"/>
      <c r="F18493" s="13"/>
    </row>
    <row r="18494" spans="1:6">
      <c r="A18494" s="112"/>
      <c r="B18494" s="12"/>
      <c r="C18494" s="13"/>
      <c r="D18494" s="13"/>
      <c r="E18494" s="13"/>
      <c r="F18494" s="13"/>
    </row>
    <row r="18495" spans="1:6">
      <c r="A18495" s="112"/>
      <c r="B18495" s="12"/>
      <c r="C18495" s="13"/>
      <c r="D18495" s="13"/>
      <c r="E18495" s="13"/>
      <c r="F18495" s="13"/>
    </row>
    <row r="18496" spans="1:6">
      <c r="A18496" s="112"/>
      <c r="B18496" s="12"/>
      <c r="C18496" s="13"/>
      <c r="D18496" s="13"/>
      <c r="E18496" s="13"/>
      <c r="F18496" s="13"/>
    </row>
    <row r="18497" spans="1:6">
      <c r="A18497" s="112"/>
      <c r="B18497" s="12"/>
      <c r="C18497" s="13"/>
      <c r="D18497" s="13"/>
      <c r="E18497" s="13"/>
      <c r="F18497" s="13"/>
    </row>
    <row r="18498" spans="1:6">
      <c r="A18498" s="112"/>
      <c r="B18498" s="12"/>
      <c r="C18498" s="13"/>
      <c r="D18498" s="13"/>
      <c r="E18498" s="13"/>
      <c r="F18498" s="13"/>
    </row>
    <row r="18499" spans="1:6">
      <c r="A18499" s="112"/>
      <c r="B18499" s="12"/>
      <c r="C18499" s="13"/>
      <c r="D18499" s="13"/>
      <c r="E18499" s="13"/>
      <c r="F18499" s="13"/>
    </row>
    <row r="18500" spans="1:6">
      <c r="A18500" s="112"/>
      <c r="B18500" s="12"/>
      <c r="C18500" s="13"/>
      <c r="D18500" s="13"/>
      <c r="E18500" s="13"/>
      <c r="F18500" s="13"/>
    </row>
    <row r="18501" spans="1:6">
      <c r="A18501" s="112"/>
      <c r="B18501" s="12"/>
      <c r="C18501" s="13"/>
      <c r="D18501" s="13"/>
      <c r="E18501" s="13"/>
      <c r="F18501" s="13"/>
    </row>
    <row r="18502" spans="1:6">
      <c r="A18502" s="112"/>
      <c r="B18502" s="12"/>
      <c r="C18502" s="13"/>
      <c r="D18502" s="13"/>
      <c r="E18502" s="13"/>
      <c r="F18502" s="13"/>
    </row>
    <row r="18503" spans="1:6">
      <c r="A18503" s="112"/>
      <c r="B18503" s="12"/>
      <c r="C18503" s="13"/>
      <c r="D18503" s="13"/>
      <c r="E18503" s="13"/>
      <c r="F18503" s="13"/>
    </row>
    <row r="18504" spans="1:6">
      <c r="A18504" s="112"/>
      <c r="B18504" s="12"/>
      <c r="C18504" s="13"/>
      <c r="D18504" s="13"/>
      <c r="E18504" s="13"/>
      <c r="F18504" s="13"/>
    </row>
    <row r="18505" spans="1:6">
      <c r="A18505" s="112"/>
      <c r="B18505" s="12"/>
      <c r="C18505" s="13"/>
      <c r="D18505" s="13"/>
      <c r="E18505" s="13"/>
      <c r="F18505" s="13"/>
    </row>
    <row r="18506" spans="1:6">
      <c r="A18506" s="112"/>
      <c r="B18506" s="12"/>
      <c r="C18506" s="13"/>
      <c r="D18506" s="13"/>
      <c r="E18506" s="13"/>
      <c r="F18506" s="13"/>
    </row>
    <row r="18507" spans="1:6">
      <c r="A18507" s="112"/>
      <c r="B18507" s="12"/>
      <c r="C18507" s="13"/>
      <c r="D18507" s="13"/>
      <c r="E18507" s="13"/>
      <c r="F18507" s="13"/>
    </row>
    <row r="18508" spans="1:6">
      <c r="A18508" s="112"/>
      <c r="B18508" s="12"/>
      <c r="C18508" s="13"/>
      <c r="D18508" s="13"/>
      <c r="E18508" s="13"/>
      <c r="F18508" s="13"/>
    </row>
    <row r="18509" spans="1:6">
      <c r="A18509" s="112"/>
      <c r="B18509" s="12"/>
      <c r="C18509" s="13"/>
      <c r="D18509" s="13"/>
      <c r="E18509" s="13"/>
      <c r="F18509" s="13"/>
    </row>
    <row r="18510" spans="1:6">
      <c r="A18510" s="112"/>
      <c r="B18510" s="12"/>
      <c r="C18510" s="13"/>
      <c r="D18510" s="13"/>
      <c r="E18510" s="13"/>
      <c r="F18510" s="13"/>
    </row>
    <row r="18511" spans="1:6">
      <c r="A18511" s="112"/>
      <c r="B18511" s="12"/>
      <c r="C18511" s="13"/>
      <c r="D18511" s="13"/>
      <c r="E18511" s="13"/>
      <c r="F18511" s="13"/>
    </row>
    <row r="18512" spans="1:6">
      <c r="A18512" s="112"/>
      <c r="B18512" s="12"/>
      <c r="C18512" s="13"/>
      <c r="D18512" s="13"/>
      <c r="E18512" s="13"/>
      <c r="F18512" s="13"/>
    </row>
    <row r="18513" spans="1:6">
      <c r="A18513" s="112"/>
      <c r="B18513" s="12"/>
      <c r="C18513" s="13"/>
      <c r="D18513" s="13"/>
      <c r="E18513" s="13"/>
      <c r="F18513" s="13"/>
    </row>
    <row r="18514" spans="1:6">
      <c r="A18514" s="112"/>
      <c r="B18514" s="12"/>
      <c r="C18514" s="13"/>
      <c r="D18514" s="13"/>
      <c r="E18514" s="13"/>
      <c r="F18514" s="13"/>
    </row>
    <row r="18515" spans="1:6">
      <c r="A18515" s="112"/>
      <c r="B18515" s="12"/>
      <c r="C18515" s="13"/>
      <c r="D18515" s="13"/>
      <c r="E18515" s="13"/>
      <c r="F18515" s="13"/>
    </row>
    <row r="18516" spans="1:6">
      <c r="A18516" s="112"/>
      <c r="B18516" s="12"/>
      <c r="C18516" s="13"/>
      <c r="D18516" s="13"/>
      <c r="E18516" s="13"/>
      <c r="F18516" s="13"/>
    </row>
    <row r="18517" spans="1:6">
      <c r="A18517" s="112"/>
      <c r="B18517" s="12"/>
      <c r="C18517" s="13"/>
      <c r="D18517" s="13"/>
      <c r="E18517" s="13"/>
      <c r="F18517" s="13"/>
    </row>
    <row r="18518" spans="1:6">
      <c r="A18518" s="112"/>
      <c r="B18518" s="12"/>
      <c r="C18518" s="13"/>
      <c r="D18518" s="13"/>
      <c r="E18518" s="13"/>
      <c r="F18518" s="13"/>
    </row>
    <row r="18519" spans="1:6">
      <c r="A18519" s="112"/>
      <c r="B18519" s="12"/>
      <c r="C18519" s="13"/>
      <c r="D18519" s="13"/>
      <c r="E18519" s="13"/>
      <c r="F18519" s="13"/>
    </row>
    <row r="18520" spans="1:6">
      <c r="A18520" s="112"/>
      <c r="B18520" s="12"/>
      <c r="C18520" s="13"/>
      <c r="D18520" s="13"/>
      <c r="E18520" s="13"/>
      <c r="F18520" s="13"/>
    </row>
    <row r="18521" spans="1:6">
      <c r="A18521" s="112"/>
      <c r="B18521" s="12"/>
      <c r="C18521" s="13"/>
      <c r="D18521" s="13"/>
      <c r="E18521" s="13"/>
      <c r="F18521" s="13"/>
    </row>
    <row r="18522" spans="1:6">
      <c r="A18522" s="112"/>
      <c r="B18522" s="12"/>
      <c r="C18522" s="13"/>
      <c r="D18522" s="13"/>
      <c r="E18522" s="13"/>
      <c r="F18522" s="13"/>
    </row>
    <row r="18523" spans="1:6">
      <c r="A18523" s="112"/>
      <c r="B18523" s="12"/>
      <c r="C18523" s="13"/>
      <c r="D18523" s="13"/>
      <c r="E18523" s="13"/>
      <c r="F18523" s="13"/>
    </row>
    <row r="18524" spans="1:6">
      <c r="A18524" s="112"/>
      <c r="B18524" s="12"/>
      <c r="C18524" s="13"/>
      <c r="D18524" s="13"/>
      <c r="E18524" s="13"/>
      <c r="F18524" s="13"/>
    </row>
    <row r="18525" spans="1:6">
      <c r="A18525" s="112"/>
      <c r="B18525" s="12"/>
      <c r="C18525" s="13"/>
      <c r="D18525" s="13"/>
      <c r="E18525" s="13"/>
      <c r="F18525" s="13"/>
    </row>
    <row r="18526" spans="1:6">
      <c r="A18526" s="112"/>
      <c r="B18526" s="12"/>
      <c r="C18526" s="13"/>
      <c r="D18526" s="13"/>
      <c r="E18526" s="13"/>
      <c r="F18526" s="13"/>
    </row>
    <row r="18527" spans="1:6">
      <c r="A18527" s="112"/>
      <c r="B18527" s="12"/>
      <c r="C18527" s="13"/>
      <c r="D18527" s="13"/>
      <c r="E18527" s="13"/>
      <c r="F18527" s="13"/>
    </row>
    <row r="18528" spans="1:6">
      <c r="A18528" s="112"/>
      <c r="B18528" s="12"/>
      <c r="C18528" s="13"/>
      <c r="D18528" s="13"/>
      <c r="E18528" s="13"/>
      <c r="F18528" s="13"/>
    </row>
    <row r="18529" spans="1:6">
      <c r="A18529" s="112"/>
      <c r="B18529" s="12"/>
      <c r="C18529" s="13"/>
      <c r="D18529" s="13"/>
      <c r="E18529" s="13"/>
      <c r="F18529" s="13"/>
    </row>
    <row r="18530" spans="1:6">
      <c r="A18530" s="112"/>
      <c r="B18530" s="12"/>
      <c r="C18530" s="13"/>
      <c r="D18530" s="13"/>
      <c r="E18530" s="13"/>
      <c r="F18530" s="13"/>
    </row>
    <row r="18531" spans="1:6">
      <c r="A18531" s="112"/>
      <c r="B18531" s="12"/>
      <c r="C18531" s="13"/>
      <c r="D18531" s="13"/>
      <c r="E18531" s="13"/>
      <c r="F18531" s="13"/>
    </row>
    <row r="18532" spans="1:6">
      <c r="A18532" s="112"/>
      <c r="B18532" s="12"/>
      <c r="C18532" s="13"/>
      <c r="D18532" s="13"/>
      <c r="E18532" s="13"/>
      <c r="F18532" s="13"/>
    </row>
    <row r="18533" spans="1:6">
      <c r="A18533" s="112"/>
      <c r="B18533" s="12"/>
      <c r="C18533" s="13"/>
      <c r="D18533" s="13"/>
      <c r="E18533" s="13"/>
      <c r="F18533" s="13"/>
    </row>
    <row r="18534" spans="1:6">
      <c r="A18534" s="112"/>
      <c r="B18534" s="12"/>
      <c r="C18534" s="13"/>
      <c r="D18534" s="13"/>
      <c r="E18534" s="13"/>
      <c r="F18534" s="13"/>
    </row>
    <row r="18535" spans="1:6">
      <c r="A18535" s="112"/>
      <c r="B18535" s="12"/>
      <c r="C18535" s="13"/>
      <c r="D18535" s="13"/>
      <c r="E18535" s="13"/>
      <c r="F18535" s="13"/>
    </row>
    <row r="18536" spans="1:6">
      <c r="A18536" s="112"/>
      <c r="B18536" s="12"/>
      <c r="C18536" s="13"/>
      <c r="D18536" s="13"/>
      <c r="E18536" s="13"/>
      <c r="F18536" s="13"/>
    </row>
    <row r="18537" spans="1:6">
      <c r="A18537" s="112"/>
      <c r="B18537" s="12"/>
      <c r="C18537" s="13"/>
      <c r="D18537" s="13"/>
      <c r="E18537" s="13"/>
      <c r="F18537" s="13"/>
    </row>
    <row r="18538" spans="1:6">
      <c r="A18538" s="112"/>
      <c r="B18538" s="12"/>
      <c r="C18538" s="13"/>
      <c r="D18538" s="13"/>
      <c r="E18538" s="13"/>
      <c r="F18538" s="13"/>
    </row>
    <row r="18539" spans="1:6">
      <c r="A18539" s="112"/>
      <c r="B18539" s="12"/>
      <c r="C18539" s="13"/>
      <c r="D18539" s="13"/>
      <c r="E18539" s="13"/>
      <c r="F18539" s="13"/>
    </row>
    <row r="18540" spans="1:6">
      <c r="A18540" s="112"/>
      <c r="B18540" s="12"/>
      <c r="C18540" s="13"/>
      <c r="D18540" s="13"/>
      <c r="E18540" s="13"/>
      <c r="F18540" s="13"/>
    </row>
    <row r="18541" spans="1:6">
      <c r="A18541" s="112"/>
      <c r="B18541" s="12"/>
      <c r="C18541" s="13"/>
      <c r="D18541" s="13"/>
      <c r="E18541" s="13"/>
      <c r="F18541" s="13"/>
    </row>
    <row r="18542" spans="1:6">
      <c r="A18542" s="112"/>
      <c r="B18542" s="12"/>
      <c r="C18542" s="13"/>
      <c r="D18542" s="13"/>
      <c r="E18542" s="13"/>
      <c r="F18542" s="13"/>
    </row>
    <row r="18543" spans="1:6">
      <c r="A18543" s="112"/>
      <c r="B18543" s="12"/>
      <c r="C18543" s="13"/>
      <c r="D18543" s="13"/>
      <c r="E18543" s="13"/>
      <c r="F18543" s="13"/>
    </row>
    <row r="18544" spans="1:6">
      <c r="A18544" s="112"/>
      <c r="B18544" s="12"/>
      <c r="C18544" s="13"/>
      <c r="D18544" s="13"/>
      <c r="E18544" s="13"/>
      <c r="F18544" s="13"/>
    </row>
    <row r="18545" spans="1:6">
      <c r="A18545" s="112"/>
      <c r="B18545" s="12"/>
      <c r="C18545" s="13"/>
      <c r="D18545" s="13"/>
      <c r="E18545" s="13"/>
      <c r="F18545" s="13"/>
    </row>
    <row r="18546" spans="1:6">
      <c r="A18546" s="112"/>
      <c r="B18546" s="12"/>
      <c r="C18546" s="13"/>
      <c r="D18546" s="13"/>
      <c r="E18546" s="13"/>
      <c r="F18546" s="13"/>
    </row>
    <row r="18547" spans="1:6">
      <c r="A18547" s="112"/>
      <c r="B18547" s="12"/>
      <c r="C18547" s="13"/>
      <c r="D18547" s="13"/>
      <c r="E18547" s="13"/>
      <c r="F18547" s="13"/>
    </row>
    <row r="18548" spans="1:6">
      <c r="A18548" s="112"/>
      <c r="B18548" s="12"/>
      <c r="C18548" s="13"/>
      <c r="D18548" s="13"/>
      <c r="E18548" s="13"/>
      <c r="F18548" s="13"/>
    </row>
    <row r="18549" spans="1:6">
      <c r="A18549" s="112"/>
      <c r="B18549" s="12"/>
      <c r="C18549" s="13"/>
      <c r="D18549" s="13"/>
      <c r="E18549" s="13"/>
      <c r="F18549" s="13"/>
    </row>
    <row r="18550" spans="1:6">
      <c r="A18550" s="112"/>
      <c r="B18550" s="12"/>
      <c r="C18550" s="13"/>
      <c r="D18550" s="13"/>
      <c r="E18550" s="13"/>
      <c r="F18550" s="13"/>
    </row>
    <row r="18551" spans="1:6">
      <c r="A18551" s="112"/>
      <c r="B18551" s="12"/>
      <c r="C18551" s="13"/>
      <c r="D18551" s="13"/>
      <c r="E18551" s="13"/>
      <c r="F18551" s="13"/>
    </row>
    <row r="18552" spans="1:6">
      <c r="A18552" s="112"/>
      <c r="B18552" s="12"/>
      <c r="C18552" s="13"/>
      <c r="D18552" s="13"/>
      <c r="E18552" s="13"/>
      <c r="F18552" s="13"/>
    </row>
    <row r="18553" spans="1:6">
      <c r="A18553" s="112"/>
      <c r="B18553" s="12"/>
      <c r="C18553" s="13"/>
      <c r="D18553" s="13"/>
      <c r="E18553" s="13"/>
      <c r="F18553" s="13"/>
    </row>
    <row r="18554" spans="1:6">
      <c r="A18554" s="112"/>
      <c r="B18554" s="12"/>
      <c r="C18554" s="13"/>
      <c r="D18554" s="13"/>
      <c r="E18554" s="13"/>
      <c r="F18554" s="13"/>
    </row>
    <row r="18555" spans="1:6">
      <c r="A18555" s="112"/>
      <c r="B18555" s="12"/>
      <c r="C18555" s="13"/>
      <c r="D18555" s="13"/>
      <c r="E18555" s="13"/>
      <c r="F18555" s="13"/>
    </row>
    <row r="18556" spans="1:6">
      <c r="A18556" s="112"/>
      <c r="B18556" s="12"/>
      <c r="C18556" s="13"/>
      <c r="D18556" s="13"/>
      <c r="E18556" s="13"/>
      <c r="F18556" s="13"/>
    </row>
    <row r="18557" spans="1:6">
      <c r="A18557" s="112"/>
      <c r="B18557" s="12"/>
      <c r="C18557" s="13"/>
      <c r="D18557" s="13"/>
      <c r="E18557" s="13"/>
      <c r="F18557" s="13"/>
    </row>
    <row r="18558" spans="1:6">
      <c r="A18558" s="112"/>
      <c r="B18558" s="12"/>
      <c r="C18558" s="13"/>
      <c r="D18558" s="13"/>
      <c r="E18558" s="13"/>
      <c r="F18558" s="13"/>
    </row>
    <row r="18559" spans="1:6">
      <c r="A18559" s="112"/>
      <c r="B18559" s="12"/>
      <c r="C18559" s="13"/>
      <c r="D18559" s="13"/>
      <c r="E18559" s="13"/>
      <c r="F18559" s="13"/>
    </row>
    <row r="18560" spans="1:6">
      <c r="A18560" s="112"/>
      <c r="B18560" s="12"/>
      <c r="C18560" s="13"/>
      <c r="D18560" s="13"/>
      <c r="E18560" s="13"/>
      <c r="F18560" s="13"/>
    </row>
    <row r="18561" spans="1:6">
      <c r="A18561" s="112"/>
      <c r="B18561" s="12"/>
      <c r="C18561" s="13"/>
      <c r="D18561" s="13"/>
      <c r="E18561" s="13"/>
      <c r="F18561" s="13"/>
    </row>
    <row r="18562" spans="1:6">
      <c r="A18562" s="112"/>
      <c r="B18562" s="12"/>
      <c r="C18562" s="13"/>
      <c r="D18562" s="13"/>
      <c r="E18562" s="13"/>
      <c r="F18562" s="13"/>
    </row>
    <row r="18563" spans="1:6">
      <c r="A18563" s="112"/>
      <c r="B18563" s="12"/>
      <c r="C18563" s="13"/>
      <c r="D18563" s="13"/>
      <c r="E18563" s="13"/>
      <c r="F18563" s="13"/>
    </row>
    <row r="18564" spans="1:6">
      <c r="A18564" s="112"/>
      <c r="B18564" s="12"/>
      <c r="C18564" s="13"/>
      <c r="D18564" s="13"/>
      <c r="E18564" s="13"/>
      <c r="F18564" s="13"/>
    </row>
    <row r="18565" spans="1:6">
      <c r="A18565" s="112"/>
      <c r="B18565" s="12"/>
      <c r="C18565" s="13"/>
      <c r="D18565" s="13"/>
      <c r="E18565" s="13"/>
      <c r="F18565" s="13"/>
    </row>
    <row r="18566" spans="1:6">
      <c r="A18566" s="112"/>
      <c r="B18566" s="12"/>
      <c r="C18566" s="13"/>
      <c r="D18566" s="13"/>
      <c r="E18566" s="13"/>
      <c r="F18566" s="13"/>
    </row>
    <row r="18567" spans="1:6">
      <c r="A18567" s="112"/>
      <c r="B18567" s="12"/>
      <c r="C18567" s="13"/>
      <c r="D18567" s="13"/>
      <c r="E18567" s="13"/>
      <c r="F18567" s="13"/>
    </row>
    <row r="18568" spans="1:6">
      <c r="A18568" s="112"/>
      <c r="B18568" s="12"/>
      <c r="C18568" s="13"/>
      <c r="D18568" s="13"/>
      <c r="E18568" s="13"/>
      <c r="F18568" s="13"/>
    </row>
    <row r="18569" spans="1:6">
      <c r="A18569" s="112"/>
      <c r="B18569" s="12"/>
      <c r="C18569" s="13"/>
      <c r="D18569" s="13"/>
      <c r="E18569" s="13"/>
      <c r="F18569" s="13"/>
    </row>
    <row r="18570" spans="1:6">
      <c r="A18570" s="112"/>
      <c r="B18570" s="12"/>
      <c r="C18570" s="13"/>
      <c r="D18570" s="13"/>
      <c r="E18570" s="13"/>
      <c r="F18570" s="13"/>
    </row>
    <row r="18571" spans="1:6">
      <c r="A18571" s="112"/>
      <c r="B18571" s="12"/>
      <c r="C18571" s="13"/>
      <c r="D18571" s="13"/>
      <c r="E18571" s="13"/>
      <c r="F18571" s="13"/>
    </row>
    <row r="18572" spans="1:6">
      <c r="A18572" s="112"/>
      <c r="B18572" s="12"/>
      <c r="C18572" s="13"/>
      <c r="D18572" s="13"/>
      <c r="E18572" s="13"/>
      <c r="F18572" s="13"/>
    </row>
    <row r="18573" spans="1:6">
      <c r="A18573" s="112"/>
      <c r="B18573" s="12"/>
      <c r="C18573" s="13"/>
      <c r="D18573" s="13"/>
      <c r="E18573" s="13"/>
      <c r="F18573" s="13"/>
    </row>
    <row r="18574" spans="1:6">
      <c r="A18574" s="112"/>
      <c r="B18574" s="12"/>
      <c r="C18574" s="13"/>
      <c r="D18574" s="13"/>
      <c r="E18574" s="13"/>
      <c r="F18574" s="13"/>
    </row>
    <row r="18575" spans="1:6">
      <c r="A18575" s="112"/>
      <c r="B18575" s="12"/>
      <c r="C18575" s="13"/>
      <c r="D18575" s="13"/>
      <c r="E18575" s="13"/>
      <c r="F18575" s="13"/>
    </row>
    <row r="18576" spans="1:6">
      <c r="A18576" s="112"/>
      <c r="B18576" s="12"/>
      <c r="C18576" s="13"/>
      <c r="D18576" s="13"/>
      <c r="E18576" s="13"/>
      <c r="F18576" s="13"/>
    </row>
    <row r="18577" spans="1:6">
      <c r="A18577" s="112"/>
      <c r="B18577" s="12"/>
      <c r="C18577" s="13"/>
      <c r="D18577" s="13"/>
      <c r="E18577" s="13"/>
      <c r="F18577" s="13"/>
    </row>
    <row r="18578" spans="1:6">
      <c r="A18578" s="112"/>
      <c r="B18578" s="12"/>
      <c r="C18578" s="13"/>
      <c r="D18578" s="13"/>
      <c r="E18578" s="13"/>
      <c r="F18578" s="13"/>
    </row>
    <row r="18579" spans="1:6">
      <c r="A18579" s="112"/>
      <c r="B18579" s="12"/>
      <c r="C18579" s="13"/>
      <c r="D18579" s="13"/>
      <c r="E18579" s="13"/>
      <c r="F18579" s="13"/>
    </row>
    <row r="18580" spans="1:6">
      <c r="A18580" s="112"/>
      <c r="B18580" s="12"/>
      <c r="C18580" s="13"/>
      <c r="D18580" s="13"/>
      <c r="E18580" s="13"/>
      <c r="F18580" s="13"/>
    </row>
    <row r="18581" spans="1:6">
      <c r="A18581" s="112"/>
      <c r="B18581" s="12"/>
      <c r="C18581" s="13"/>
      <c r="D18581" s="13"/>
      <c r="E18581" s="13"/>
      <c r="F18581" s="13"/>
    </row>
    <row r="18582" spans="1:6">
      <c r="A18582" s="112"/>
      <c r="B18582" s="12"/>
      <c r="C18582" s="13"/>
      <c r="D18582" s="13"/>
      <c r="E18582" s="13"/>
      <c r="F18582" s="13"/>
    </row>
    <row r="18583" spans="1:6">
      <c r="A18583" s="112"/>
      <c r="B18583" s="12"/>
      <c r="C18583" s="13"/>
      <c r="D18583" s="13"/>
      <c r="E18583" s="13"/>
      <c r="F18583" s="13"/>
    </row>
    <row r="18584" spans="1:6">
      <c r="A18584" s="112"/>
      <c r="B18584" s="12"/>
      <c r="C18584" s="13"/>
      <c r="D18584" s="13"/>
      <c r="E18584" s="13"/>
      <c r="F18584" s="13"/>
    </row>
    <row r="18585" spans="1:6">
      <c r="A18585" s="112"/>
      <c r="B18585" s="12"/>
      <c r="C18585" s="13"/>
      <c r="D18585" s="13"/>
      <c r="E18585" s="13"/>
      <c r="F18585" s="13"/>
    </row>
    <row r="18586" spans="1:6">
      <c r="A18586" s="112"/>
      <c r="B18586" s="12"/>
      <c r="C18586" s="13"/>
      <c r="D18586" s="13"/>
      <c r="E18586" s="13"/>
      <c r="F18586" s="13"/>
    </row>
    <row r="18587" spans="1:6">
      <c r="A18587" s="112"/>
      <c r="B18587" s="12"/>
      <c r="C18587" s="13"/>
      <c r="D18587" s="13"/>
      <c r="E18587" s="13"/>
      <c r="F18587" s="13"/>
    </row>
    <row r="18588" spans="1:6">
      <c r="A18588" s="112"/>
      <c r="B18588" s="12"/>
      <c r="C18588" s="13"/>
      <c r="D18588" s="13"/>
      <c r="E18588" s="13"/>
      <c r="F18588" s="13"/>
    </row>
    <row r="18589" spans="1:6">
      <c r="A18589" s="112"/>
      <c r="B18589" s="12"/>
      <c r="C18589" s="13"/>
      <c r="D18589" s="13"/>
      <c r="E18589" s="13"/>
      <c r="F18589" s="13"/>
    </row>
    <row r="18590" spans="1:6">
      <c r="A18590" s="112"/>
      <c r="B18590" s="12"/>
      <c r="C18590" s="13"/>
      <c r="D18590" s="13"/>
      <c r="E18590" s="13"/>
      <c r="F18590" s="13"/>
    </row>
    <row r="18591" spans="1:6">
      <c r="A18591" s="112"/>
      <c r="B18591" s="12"/>
      <c r="C18591" s="13"/>
      <c r="D18591" s="13"/>
      <c r="E18591" s="13"/>
      <c r="F18591" s="13"/>
    </row>
    <row r="18592" spans="1:6">
      <c r="A18592" s="112"/>
      <c r="B18592" s="12"/>
      <c r="C18592" s="13"/>
      <c r="D18592" s="13"/>
      <c r="E18592" s="13"/>
      <c r="F18592" s="13"/>
    </row>
    <row r="18593" spans="1:6">
      <c r="A18593" s="112"/>
      <c r="B18593" s="12"/>
      <c r="C18593" s="13"/>
      <c r="D18593" s="13"/>
      <c r="E18593" s="13"/>
      <c r="F18593" s="13"/>
    </row>
    <row r="18594" spans="1:6">
      <c r="A18594" s="112"/>
      <c r="B18594" s="12"/>
      <c r="C18594" s="13"/>
      <c r="D18594" s="13"/>
      <c r="E18594" s="13"/>
      <c r="F18594" s="13"/>
    </row>
    <row r="18595" spans="1:6">
      <c r="A18595" s="112"/>
      <c r="B18595" s="12"/>
      <c r="C18595" s="13"/>
      <c r="D18595" s="13"/>
      <c r="E18595" s="13"/>
      <c r="F18595" s="13"/>
    </row>
    <row r="18596" spans="1:6">
      <c r="A18596" s="112"/>
      <c r="B18596" s="12"/>
      <c r="C18596" s="13"/>
      <c r="D18596" s="13"/>
      <c r="E18596" s="13"/>
      <c r="F18596" s="13"/>
    </row>
    <row r="18597" spans="1:6">
      <c r="A18597" s="112"/>
      <c r="B18597" s="12"/>
      <c r="C18597" s="13"/>
      <c r="D18597" s="13"/>
      <c r="E18597" s="13"/>
      <c r="F18597" s="13"/>
    </row>
    <row r="18598" spans="1:6">
      <c r="A18598" s="112"/>
      <c r="B18598" s="12"/>
      <c r="C18598" s="13"/>
      <c r="D18598" s="13"/>
      <c r="E18598" s="13"/>
      <c r="F18598" s="13"/>
    </row>
    <row r="18599" spans="1:6">
      <c r="A18599" s="112"/>
      <c r="B18599" s="12"/>
      <c r="C18599" s="13"/>
      <c r="D18599" s="13"/>
      <c r="E18599" s="13"/>
      <c r="F18599" s="13"/>
    </row>
    <row r="18600" spans="1:6">
      <c r="A18600" s="112"/>
      <c r="B18600" s="12"/>
      <c r="C18600" s="13"/>
      <c r="D18600" s="13"/>
      <c r="E18600" s="13"/>
      <c r="F18600" s="13"/>
    </row>
    <row r="18601" spans="1:6">
      <c r="A18601" s="112"/>
      <c r="B18601" s="12"/>
      <c r="C18601" s="13"/>
      <c r="D18601" s="13"/>
      <c r="E18601" s="13"/>
      <c r="F18601" s="13"/>
    </row>
    <row r="18602" spans="1:6">
      <c r="A18602" s="112"/>
      <c r="B18602" s="12"/>
      <c r="C18602" s="13"/>
      <c r="D18602" s="13"/>
      <c r="E18602" s="13"/>
      <c r="F18602" s="13"/>
    </row>
    <row r="18603" spans="1:6">
      <c r="A18603" s="112"/>
      <c r="B18603" s="12"/>
      <c r="C18603" s="13"/>
      <c r="D18603" s="13"/>
      <c r="E18603" s="13"/>
      <c r="F18603" s="13"/>
    </row>
    <row r="18604" spans="1:6">
      <c r="A18604" s="112"/>
      <c r="B18604" s="12"/>
      <c r="C18604" s="13"/>
      <c r="D18604" s="13"/>
      <c r="E18604" s="13"/>
      <c r="F18604" s="13"/>
    </row>
    <row r="18605" spans="1:6">
      <c r="A18605" s="112"/>
      <c r="B18605" s="12"/>
      <c r="C18605" s="13"/>
      <c r="D18605" s="13"/>
      <c r="E18605" s="13"/>
      <c r="F18605" s="13"/>
    </row>
    <row r="18606" spans="1:6">
      <c r="A18606" s="112"/>
      <c r="B18606" s="12"/>
      <c r="C18606" s="13"/>
      <c r="D18606" s="13"/>
      <c r="E18606" s="13"/>
      <c r="F18606" s="13"/>
    </row>
    <row r="18607" spans="1:6">
      <c r="A18607" s="112"/>
      <c r="B18607" s="12"/>
      <c r="C18607" s="13"/>
      <c r="D18607" s="13"/>
      <c r="E18607" s="13"/>
      <c r="F18607" s="13"/>
    </row>
    <row r="18608" spans="1:6">
      <c r="A18608" s="112"/>
      <c r="B18608" s="12"/>
      <c r="C18608" s="13"/>
      <c r="D18608" s="13"/>
      <c r="E18608" s="13"/>
      <c r="F18608" s="13"/>
    </row>
    <row r="18609" spans="1:6">
      <c r="A18609" s="112"/>
      <c r="B18609" s="12"/>
      <c r="C18609" s="13"/>
      <c r="D18609" s="13"/>
      <c r="E18609" s="13"/>
      <c r="F18609" s="13"/>
    </row>
    <row r="18610" spans="1:6">
      <c r="A18610" s="112"/>
      <c r="B18610" s="12"/>
      <c r="C18610" s="13"/>
      <c r="D18610" s="13"/>
      <c r="E18610" s="13"/>
      <c r="F18610" s="13"/>
    </row>
    <row r="18611" spans="1:6">
      <c r="A18611" s="112"/>
      <c r="B18611" s="12"/>
      <c r="C18611" s="13"/>
      <c r="D18611" s="13"/>
      <c r="E18611" s="13"/>
      <c r="F18611" s="13"/>
    </row>
    <row r="18612" spans="1:6">
      <c r="A18612" s="112"/>
      <c r="B18612" s="12"/>
      <c r="C18612" s="13"/>
      <c r="D18612" s="13"/>
      <c r="E18612" s="13"/>
      <c r="F18612" s="13"/>
    </row>
    <row r="18613" spans="1:6">
      <c r="A18613" s="112"/>
      <c r="B18613" s="12"/>
      <c r="C18613" s="13"/>
      <c r="D18613" s="13"/>
      <c r="E18613" s="13"/>
      <c r="F18613" s="13"/>
    </row>
    <row r="18614" spans="1:6">
      <c r="A18614" s="112"/>
      <c r="B18614" s="12"/>
      <c r="C18614" s="13"/>
      <c r="D18614" s="13"/>
      <c r="E18614" s="13"/>
      <c r="F18614" s="13"/>
    </row>
    <row r="18615" spans="1:6">
      <c r="A18615" s="112"/>
      <c r="B18615" s="12"/>
      <c r="C18615" s="13"/>
      <c r="D18615" s="13"/>
      <c r="E18615" s="13"/>
      <c r="F18615" s="13"/>
    </row>
    <row r="18616" spans="1:6">
      <c r="A18616" s="112"/>
      <c r="B18616" s="12"/>
      <c r="C18616" s="13"/>
      <c r="D18616" s="13"/>
      <c r="E18616" s="13"/>
      <c r="F18616" s="13"/>
    </row>
    <row r="18617" spans="1:6">
      <c r="A18617" s="112"/>
      <c r="B18617" s="12"/>
      <c r="C18617" s="13"/>
      <c r="D18617" s="13"/>
      <c r="E18617" s="13"/>
      <c r="F18617" s="13"/>
    </row>
    <row r="18618" spans="1:6">
      <c r="A18618" s="112"/>
      <c r="B18618" s="12"/>
      <c r="C18618" s="13"/>
      <c r="D18618" s="13"/>
      <c r="E18618" s="13"/>
      <c r="F18618" s="13"/>
    </row>
    <row r="18619" spans="1:6">
      <c r="A18619" s="112"/>
      <c r="B18619" s="12"/>
      <c r="C18619" s="13"/>
      <c r="D18619" s="13"/>
      <c r="E18619" s="13"/>
      <c r="F18619" s="13"/>
    </row>
    <row r="18620" spans="1:6">
      <c r="A18620" s="112"/>
      <c r="B18620" s="12"/>
      <c r="C18620" s="13"/>
      <c r="D18620" s="13"/>
      <c r="E18620" s="13"/>
      <c r="F18620" s="13"/>
    </row>
    <row r="18621" spans="1:6">
      <c r="A18621" s="112"/>
      <c r="B18621" s="12"/>
      <c r="C18621" s="13"/>
      <c r="D18621" s="13"/>
      <c r="E18621" s="13"/>
      <c r="F18621" s="13"/>
    </row>
    <row r="18622" spans="1:6">
      <c r="A18622" s="112"/>
      <c r="B18622" s="12"/>
      <c r="C18622" s="13"/>
      <c r="D18622" s="13"/>
      <c r="E18622" s="13"/>
      <c r="F18622" s="13"/>
    </row>
    <row r="18623" spans="1:6">
      <c r="A18623" s="112"/>
      <c r="B18623" s="12"/>
      <c r="C18623" s="13"/>
      <c r="D18623" s="13"/>
      <c r="E18623" s="13"/>
      <c r="F18623" s="13"/>
    </row>
    <row r="18624" spans="1:6">
      <c r="A18624" s="112"/>
      <c r="B18624" s="12"/>
      <c r="C18624" s="13"/>
      <c r="D18624" s="13"/>
      <c r="E18624" s="13"/>
      <c r="F18624" s="13"/>
    </row>
    <row r="18625" spans="1:6">
      <c r="A18625" s="112"/>
      <c r="B18625" s="12"/>
      <c r="C18625" s="13"/>
      <c r="D18625" s="13"/>
      <c r="E18625" s="13"/>
      <c r="F18625" s="13"/>
    </row>
    <row r="18626" spans="1:6">
      <c r="A18626" s="112"/>
      <c r="B18626" s="12"/>
      <c r="C18626" s="13"/>
      <c r="D18626" s="13"/>
      <c r="E18626" s="13"/>
      <c r="F18626" s="13"/>
    </row>
    <row r="18627" spans="1:6">
      <c r="A18627" s="112"/>
      <c r="B18627" s="12"/>
      <c r="C18627" s="13"/>
      <c r="D18627" s="13"/>
      <c r="E18627" s="13"/>
      <c r="F18627" s="13"/>
    </row>
    <row r="18628" spans="1:6">
      <c r="A18628" s="112"/>
      <c r="B18628" s="12"/>
      <c r="C18628" s="13"/>
      <c r="D18628" s="13"/>
      <c r="E18628" s="13"/>
      <c r="F18628" s="13"/>
    </row>
    <row r="18629" spans="1:6">
      <c r="A18629" s="112"/>
      <c r="B18629" s="12"/>
      <c r="C18629" s="13"/>
      <c r="D18629" s="13"/>
      <c r="E18629" s="13"/>
      <c r="F18629" s="13"/>
    </row>
    <row r="18630" spans="1:6">
      <c r="A18630" s="112"/>
      <c r="B18630" s="12"/>
      <c r="C18630" s="13"/>
      <c r="D18630" s="13"/>
      <c r="E18630" s="13"/>
      <c r="F18630" s="13"/>
    </row>
    <row r="18631" spans="1:6">
      <c r="A18631" s="112"/>
      <c r="B18631" s="12"/>
      <c r="C18631" s="13"/>
      <c r="D18631" s="13"/>
      <c r="E18631" s="13"/>
      <c r="F18631" s="13"/>
    </row>
    <row r="18632" spans="1:6">
      <c r="A18632" s="112"/>
      <c r="B18632" s="12"/>
      <c r="C18632" s="13"/>
      <c r="D18632" s="13"/>
      <c r="E18632" s="13"/>
      <c r="F18632" s="13"/>
    </row>
    <row r="18633" spans="1:6">
      <c r="A18633" s="112"/>
      <c r="B18633" s="12"/>
      <c r="C18633" s="13"/>
      <c r="D18633" s="13"/>
      <c r="E18633" s="13"/>
      <c r="F18633" s="13"/>
    </row>
    <row r="18634" spans="1:6">
      <c r="A18634" s="112"/>
      <c r="B18634" s="12"/>
      <c r="C18634" s="13"/>
      <c r="D18634" s="13"/>
      <c r="E18634" s="13"/>
      <c r="F18634" s="13"/>
    </row>
    <row r="18635" spans="1:6">
      <c r="A18635" s="112"/>
      <c r="B18635" s="12"/>
      <c r="C18635" s="13"/>
      <c r="D18635" s="13"/>
      <c r="E18635" s="13"/>
      <c r="F18635" s="13"/>
    </row>
    <row r="18636" spans="1:6">
      <c r="A18636" s="112"/>
      <c r="B18636" s="12"/>
      <c r="C18636" s="13"/>
      <c r="D18636" s="13"/>
      <c r="E18636" s="13"/>
      <c r="F18636" s="13"/>
    </row>
    <row r="18637" spans="1:6">
      <c r="A18637" s="112"/>
      <c r="B18637" s="12"/>
      <c r="C18637" s="13"/>
      <c r="D18637" s="13"/>
      <c r="E18637" s="13"/>
      <c r="F18637" s="13"/>
    </row>
    <row r="18638" spans="1:6">
      <c r="A18638" s="112"/>
      <c r="B18638" s="12"/>
      <c r="C18638" s="13"/>
      <c r="D18638" s="13"/>
      <c r="E18638" s="13"/>
      <c r="F18638" s="13"/>
    </row>
    <row r="18639" spans="1:6">
      <c r="A18639" s="112"/>
      <c r="B18639" s="12"/>
      <c r="C18639" s="13"/>
      <c r="D18639" s="13"/>
      <c r="E18639" s="13"/>
      <c r="F18639" s="13"/>
    </row>
    <row r="18640" spans="1:6">
      <c r="A18640" s="112"/>
      <c r="B18640" s="12"/>
      <c r="C18640" s="13"/>
      <c r="D18640" s="13"/>
      <c r="E18640" s="13"/>
      <c r="F18640" s="13"/>
    </row>
    <row r="18641" spans="1:6">
      <c r="A18641" s="112"/>
      <c r="B18641" s="12"/>
      <c r="C18641" s="13"/>
      <c r="D18641" s="13"/>
      <c r="E18641" s="13"/>
      <c r="F18641" s="13"/>
    </row>
    <row r="18642" spans="1:6">
      <c r="A18642" s="112"/>
      <c r="B18642" s="12"/>
      <c r="C18642" s="13"/>
      <c r="D18642" s="13"/>
      <c r="E18642" s="13"/>
      <c r="F18642" s="13"/>
    </row>
    <row r="18643" spans="1:6">
      <c r="A18643" s="112"/>
      <c r="B18643" s="12"/>
      <c r="C18643" s="13"/>
      <c r="D18643" s="13"/>
      <c r="E18643" s="13"/>
      <c r="F18643" s="13"/>
    </row>
    <row r="18644" spans="1:6">
      <c r="A18644" s="112"/>
      <c r="B18644" s="12"/>
      <c r="C18644" s="13"/>
      <c r="D18644" s="13"/>
      <c r="E18644" s="13"/>
      <c r="F18644" s="13"/>
    </row>
    <row r="18645" spans="1:6">
      <c r="A18645" s="112"/>
      <c r="B18645" s="12"/>
      <c r="C18645" s="13"/>
      <c r="D18645" s="13"/>
      <c r="E18645" s="13"/>
      <c r="F18645" s="13"/>
    </row>
    <row r="18646" spans="1:6">
      <c r="A18646" s="112"/>
      <c r="B18646" s="12"/>
      <c r="C18646" s="13"/>
      <c r="D18646" s="13"/>
      <c r="E18646" s="13"/>
      <c r="F18646" s="13"/>
    </row>
    <row r="18647" spans="1:6">
      <c r="A18647" s="112"/>
      <c r="B18647" s="12"/>
      <c r="C18647" s="13"/>
      <c r="D18647" s="13"/>
      <c r="E18647" s="13"/>
      <c r="F18647" s="13"/>
    </row>
    <row r="18648" spans="1:6">
      <c r="A18648" s="112"/>
      <c r="B18648" s="12"/>
      <c r="C18648" s="13"/>
      <c r="D18648" s="13"/>
      <c r="E18648" s="13"/>
      <c r="F18648" s="13"/>
    </row>
    <row r="18649" spans="1:6">
      <c r="A18649" s="112"/>
      <c r="B18649" s="12"/>
      <c r="C18649" s="13"/>
      <c r="D18649" s="13"/>
      <c r="E18649" s="13"/>
      <c r="F18649" s="13"/>
    </row>
    <row r="18650" spans="1:6">
      <c r="A18650" s="112"/>
      <c r="B18650" s="12"/>
      <c r="C18650" s="13"/>
      <c r="D18650" s="13"/>
      <c r="E18650" s="13"/>
      <c r="F18650" s="13"/>
    </row>
    <row r="18651" spans="1:6">
      <c r="A18651" s="112"/>
      <c r="B18651" s="12"/>
      <c r="C18651" s="13"/>
      <c r="D18651" s="13"/>
      <c r="E18651" s="13"/>
      <c r="F18651" s="13"/>
    </row>
    <row r="18652" spans="1:6">
      <c r="A18652" s="112"/>
      <c r="B18652" s="12"/>
      <c r="C18652" s="13"/>
      <c r="D18652" s="13"/>
      <c r="E18652" s="13"/>
      <c r="F18652" s="13"/>
    </row>
    <row r="18653" spans="1:6">
      <c r="A18653" s="112"/>
      <c r="B18653" s="12"/>
      <c r="C18653" s="13"/>
      <c r="D18653" s="13"/>
      <c r="E18653" s="13"/>
      <c r="F18653" s="13"/>
    </row>
    <row r="18654" spans="1:6">
      <c r="A18654" s="112"/>
      <c r="B18654" s="12"/>
      <c r="C18654" s="13"/>
      <c r="D18654" s="13"/>
      <c r="E18654" s="13"/>
      <c r="F18654" s="13"/>
    </row>
    <row r="18655" spans="1:6">
      <c r="A18655" s="112"/>
      <c r="B18655" s="12"/>
      <c r="C18655" s="13"/>
      <c r="D18655" s="13"/>
      <c r="E18655" s="13"/>
      <c r="F18655" s="13"/>
    </row>
    <row r="18656" spans="1:6">
      <c r="A18656" s="112"/>
      <c r="B18656" s="12"/>
      <c r="C18656" s="13"/>
      <c r="D18656" s="13"/>
      <c r="E18656" s="13"/>
      <c r="F18656" s="13"/>
    </row>
    <row r="18657" spans="1:6">
      <c r="A18657" s="112"/>
      <c r="B18657" s="12"/>
      <c r="C18657" s="13"/>
      <c r="D18657" s="13"/>
      <c r="E18657" s="13"/>
      <c r="F18657" s="13"/>
    </row>
    <row r="18658" spans="1:6">
      <c r="A18658" s="112"/>
      <c r="B18658" s="12"/>
      <c r="C18658" s="13"/>
      <c r="D18658" s="13"/>
      <c r="E18658" s="13"/>
      <c r="F18658" s="13"/>
    </row>
    <row r="18659" spans="1:6">
      <c r="A18659" s="112"/>
      <c r="B18659" s="12"/>
      <c r="C18659" s="13"/>
      <c r="D18659" s="13"/>
      <c r="E18659" s="13"/>
      <c r="F18659" s="13"/>
    </row>
    <row r="18660" spans="1:6">
      <c r="A18660" s="112"/>
      <c r="B18660" s="12"/>
      <c r="C18660" s="13"/>
      <c r="D18660" s="13"/>
      <c r="E18660" s="13"/>
      <c r="F18660" s="13"/>
    </row>
    <row r="18661" spans="1:6">
      <c r="A18661" s="112"/>
      <c r="B18661" s="12"/>
      <c r="C18661" s="13"/>
      <c r="D18661" s="13"/>
      <c r="E18661" s="13"/>
      <c r="F18661" s="13"/>
    </row>
    <row r="18662" spans="1:6">
      <c r="A18662" s="112"/>
      <c r="B18662" s="12"/>
      <c r="C18662" s="13"/>
      <c r="D18662" s="13"/>
      <c r="E18662" s="13"/>
      <c r="F18662" s="13"/>
    </row>
    <row r="18663" spans="1:6">
      <c r="A18663" s="112"/>
      <c r="B18663" s="12"/>
      <c r="C18663" s="13"/>
      <c r="D18663" s="13"/>
      <c r="E18663" s="13"/>
      <c r="F18663" s="13"/>
    </row>
    <row r="18664" spans="1:6">
      <c r="A18664" s="112"/>
      <c r="B18664" s="12"/>
      <c r="C18664" s="13"/>
      <c r="D18664" s="13"/>
      <c r="E18664" s="13"/>
      <c r="F18664" s="13"/>
    </row>
    <row r="18665" spans="1:6">
      <c r="A18665" s="112"/>
      <c r="B18665" s="12"/>
      <c r="C18665" s="13"/>
      <c r="D18665" s="13"/>
      <c r="E18665" s="13"/>
      <c r="F18665" s="13"/>
    </row>
    <row r="18666" spans="1:6">
      <c r="A18666" s="112"/>
      <c r="B18666" s="12"/>
      <c r="C18666" s="13"/>
      <c r="D18666" s="13"/>
      <c r="E18666" s="13"/>
      <c r="F18666" s="13"/>
    </row>
    <row r="18667" spans="1:6">
      <c r="A18667" s="112"/>
      <c r="B18667" s="12"/>
      <c r="C18667" s="13"/>
      <c r="D18667" s="13"/>
      <c r="E18667" s="13"/>
      <c r="F18667" s="13"/>
    </row>
    <row r="18668" spans="1:6">
      <c r="A18668" s="112"/>
      <c r="B18668" s="12"/>
      <c r="C18668" s="13"/>
      <c r="D18668" s="13"/>
      <c r="E18668" s="13"/>
      <c r="F18668" s="13"/>
    </row>
    <row r="18669" spans="1:6">
      <c r="A18669" s="112"/>
      <c r="B18669" s="12"/>
      <c r="C18669" s="13"/>
      <c r="D18669" s="13"/>
      <c r="E18669" s="13"/>
      <c r="F18669" s="13"/>
    </row>
    <row r="18670" spans="1:6">
      <c r="A18670" s="112"/>
      <c r="B18670" s="12"/>
      <c r="C18670" s="13"/>
      <c r="D18670" s="13"/>
      <c r="E18670" s="13"/>
      <c r="F18670" s="13"/>
    </row>
    <row r="18671" spans="1:6">
      <c r="A18671" s="112"/>
      <c r="B18671" s="12"/>
      <c r="C18671" s="13"/>
      <c r="D18671" s="13"/>
      <c r="E18671" s="13"/>
      <c r="F18671" s="13"/>
    </row>
    <row r="18672" spans="1:6">
      <c r="A18672" s="112"/>
      <c r="B18672" s="12"/>
      <c r="C18672" s="13"/>
      <c r="D18672" s="13"/>
      <c r="E18672" s="13"/>
      <c r="F18672" s="13"/>
    </row>
    <row r="18673" spans="1:6">
      <c r="A18673" s="112"/>
      <c r="B18673" s="12"/>
      <c r="C18673" s="13"/>
      <c r="D18673" s="13"/>
      <c r="E18673" s="13"/>
      <c r="F18673" s="13"/>
    </row>
    <row r="18674" spans="1:6">
      <c r="A18674" s="112"/>
      <c r="B18674" s="12"/>
      <c r="C18674" s="13"/>
      <c r="D18674" s="13"/>
      <c r="E18674" s="13"/>
      <c r="F18674" s="13"/>
    </row>
    <row r="18675" spans="1:6">
      <c r="A18675" s="112"/>
      <c r="B18675" s="12"/>
      <c r="C18675" s="13"/>
      <c r="D18675" s="13"/>
      <c r="E18675" s="13"/>
      <c r="F18675" s="13"/>
    </row>
    <row r="18676" spans="1:6">
      <c r="A18676" s="112"/>
      <c r="B18676" s="12"/>
      <c r="C18676" s="13"/>
      <c r="D18676" s="13"/>
      <c r="E18676" s="13"/>
      <c r="F18676" s="13"/>
    </row>
    <row r="18677" spans="1:6">
      <c r="A18677" s="112"/>
      <c r="B18677" s="12"/>
      <c r="C18677" s="13"/>
      <c r="D18677" s="13"/>
      <c r="E18677" s="13"/>
      <c r="F18677" s="13"/>
    </row>
    <row r="18678" spans="1:6">
      <c r="A18678" s="112"/>
      <c r="B18678" s="12"/>
      <c r="C18678" s="13"/>
      <c r="D18678" s="13"/>
      <c r="E18678" s="13"/>
      <c r="F18678" s="13"/>
    </row>
    <row r="18679" spans="1:6">
      <c r="A18679" s="112"/>
      <c r="B18679" s="12"/>
      <c r="C18679" s="13"/>
      <c r="D18679" s="13"/>
      <c r="E18679" s="13"/>
      <c r="F18679" s="13"/>
    </row>
    <row r="18680" spans="1:6">
      <c r="A18680" s="112"/>
      <c r="B18680" s="12"/>
      <c r="C18680" s="13"/>
      <c r="D18680" s="13"/>
      <c r="E18680" s="13"/>
      <c r="F18680" s="13"/>
    </row>
    <row r="18681" spans="1:6">
      <c r="A18681" s="112"/>
      <c r="B18681" s="12"/>
      <c r="C18681" s="13"/>
      <c r="D18681" s="13"/>
      <c r="E18681" s="13"/>
      <c r="F18681" s="13"/>
    </row>
    <row r="18682" spans="1:6">
      <c r="A18682" s="112"/>
      <c r="B18682" s="12"/>
      <c r="C18682" s="13"/>
      <c r="D18682" s="13"/>
      <c r="E18682" s="13"/>
      <c r="F18682" s="13"/>
    </row>
    <row r="18683" spans="1:6">
      <c r="A18683" s="112"/>
      <c r="B18683" s="12"/>
      <c r="C18683" s="13"/>
      <c r="D18683" s="13"/>
      <c r="E18683" s="13"/>
      <c r="F18683" s="13"/>
    </row>
    <row r="18684" spans="1:6">
      <c r="A18684" s="112"/>
      <c r="B18684" s="12"/>
      <c r="C18684" s="13"/>
      <c r="D18684" s="13"/>
      <c r="E18684" s="13"/>
      <c r="F18684" s="13"/>
    </row>
    <row r="18685" spans="1:6">
      <c r="A18685" s="112"/>
      <c r="B18685" s="12"/>
      <c r="C18685" s="13"/>
      <c r="D18685" s="13"/>
      <c r="E18685" s="13"/>
      <c r="F18685" s="13"/>
    </row>
    <row r="18686" spans="1:6">
      <c r="A18686" s="112"/>
      <c r="B18686" s="12"/>
      <c r="C18686" s="13"/>
      <c r="D18686" s="13"/>
      <c r="E18686" s="13"/>
      <c r="F18686" s="13"/>
    </row>
    <row r="18687" spans="1:6">
      <c r="A18687" s="112"/>
      <c r="B18687" s="12"/>
      <c r="C18687" s="13"/>
      <c r="D18687" s="13"/>
      <c r="E18687" s="13"/>
      <c r="F18687" s="13"/>
    </row>
    <row r="18688" spans="1:6">
      <c r="A18688" s="112"/>
      <c r="B18688" s="12"/>
      <c r="C18688" s="13"/>
      <c r="D18688" s="13"/>
      <c r="E18688" s="13"/>
      <c r="F18688" s="13"/>
    </row>
    <row r="18689" spans="1:6">
      <c r="A18689" s="112"/>
      <c r="B18689" s="12"/>
      <c r="C18689" s="13"/>
      <c r="D18689" s="13"/>
      <c r="E18689" s="13"/>
      <c r="F18689" s="13"/>
    </row>
    <row r="18690" spans="1:6">
      <c r="A18690" s="112"/>
      <c r="B18690" s="12"/>
      <c r="C18690" s="13"/>
      <c r="D18690" s="13"/>
      <c r="E18690" s="13"/>
      <c r="F18690" s="13"/>
    </row>
    <row r="18691" spans="1:6">
      <c r="A18691" s="112"/>
      <c r="B18691" s="12"/>
      <c r="C18691" s="13"/>
      <c r="D18691" s="13"/>
      <c r="E18691" s="13"/>
      <c r="F18691" s="13"/>
    </row>
    <row r="18692" spans="1:6">
      <c r="A18692" s="112"/>
      <c r="B18692" s="12"/>
      <c r="C18692" s="13"/>
      <c r="D18692" s="13"/>
      <c r="E18692" s="13"/>
      <c r="F18692" s="13"/>
    </row>
    <row r="18693" spans="1:6">
      <c r="A18693" s="112"/>
      <c r="B18693" s="12"/>
      <c r="C18693" s="13"/>
      <c r="D18693" s="13"/>
      <c r="E18693" s="13"/>
      <c r="F18693" s="13"/>
    </row>
    <row r="18694" spans="1:6">
      <c r="A18694" s="112"/>
      <c r="B18694" s="12"/>
      <c r="C18694" s="13"/>
      <c r="D18694" s="13"/>
      <c r="E18694" s="13"/>
      <c r="F18694" s="13"/>
    </row>
    <row r="18695" spans="1:6">
      <c r="A18695" s="112"/>
      <c r="B18695" s="12"/>
      <c r="C18695" s="13"/>
      <c r="D18695" s="13"/>
      <c r="E18695" s="13"/>
      <c r="F18695" s="13"/>
    </row>
    <row r="18696" spans="1:6">
      <c r="A18696" s="112"/>
      <c r="B18696" s="12"/>
      <c r="C18696" s="13"/>
      <c r="D18696" s="13"/>
      <c r="E18696" s="13"/>
      <c r="F18696" s="13"/>
    </row>
    <row r="18697" spans="1:6">
      <c r="A18697" s="112"/>
      <c r="B18697" s="12"/>
      <c r="C18697" s="13"/>
      <c r="D18697" s="13"/>
      <c r="E18697" s="13"/>
      <c r="F18697" s="13"/>
    </row>
    <row r="18698" spans="1:6">
      <c r="A18698" s="112"/>
      <c r="B18698" s="12"/>
      <c r="C18698" s="13"/>
      <c r="D18698" s="13"/>
      <c r="E18698" s="13"/>
      <c r="F18698" s="13"/>
    </row>
    <row r="18699" spans="1:6">
      <c r="A18699" s="112"/>
      <c r="B18699" s="12"/>
      <c r="C18699" s="13"/>
      <c r="D18699" s="13"/>
      <c r="E18699" s="13"/>
      <c r="F18699" s="13"/>
    </row>
    <row r="18700" spans="1:6">
      <c r="A18700" s="112"/>
      <c r="B18700" s="12"/>
      <c r="C18700" s="13"/>
      <c r="D18700" s="13"/>
      <c r="E18700" s="13"/>
      <c r="F18700" s="13"/>
    </row>
    <row r="18701" spans="1:6">
      <c r="A18701" s="112"/>
      <c r="B18701" s="12"/>
      <c r="C18701" s="13"/>
      <c r="D18701" s="13"/>
      <c r="E18701" s="13"/>
      <c r="F18701" s="13"/>
    </row>
    <row r="18702" spans="1:6">
      <c r="A18702" s="112"/>
      <c r="B18702" s="12"/>
      <c r="C18702" s="13"/>
      <c r="D18702" s="13"/>
      <c r="E18702" s="13"/>
      <c r="F18702" s="13"/>
    </row>
    <row r="18703" spans="1:6">
      <c r="A18703" s="112"/>
      <c r="B18703" s="12"/>
      <c r="C18703" s="13"/>
      <c r="D18703" s="13"/>
      <c r="E18703" s="13"/>
      <c r="F18703" s="13"/>
    </row>
    <row r="18704" spans="1:6">
      <c r="A18704" s="112"/>
      <c r="B18704" s="12"/>
      <c r="C18704" s="13"/>
      <c r="D18704" s="13"/>
      <c r="E18704" s="13"/>
      <c r="F18704" s="13"/>
    </row>
    <row r="18705" spans="1:6">
      <c r="A18705" s="112"/>
      <c r="B18705" s="12"/>
      <c r="C18705" s="13"/>
      <c r="D18705" s="13"/>
      <c r="E18705" s="13"/>
      <c r="F18705" s="13"/>
    </row>
    <row r="18706" spans="1:6">
      <c r="A18706" s="112"/>
      <c r="B18706" s="12"/>
      <c r="C18706" s="13"/>
      <c r="D18706" s="13"/>
      <c r="E18706" s="13"/>
      <c r="F18706" s="13"/>
    </row>
    <row r="18707" spans="1:6">
      <c r="A18707" s="112"/>
      <c r="B18707" s="12"/>
      <c r="C18707" s="13"/>
      <c r="D18707" s="13"/>
      <c r="E18707" s="13"/>
      <c r="F18707" s="13"/>
    </row>
    <row r="18708" spans="1:6">
      <c r="A18708" s="112"/>
      <c r="B18708" s="12"/>
      <c r="C18708" s="13"/>
      <c r="D18708" s="13"/>
      <c r="E18708" s="13"/>
      <c r="F18708" s="13"/>
    </row>
    <row r="18709" spans="1:6">
      <c r="A18709" s="112"/>
      <c r="B18709" s="12"/>
      <c r="C18709" s="13"/>
      <c r="D18709" s="13"/>
      <c r="E18709" s="13"/>
      <c r="F18709" s="13"/>
    </row>
    <row r="18710" spans="1:6">
      <c r="A18710" s="112"/>
      <c r="B18710" s="12"/>
      <c r="C18710" s="13"/>
      <c r="D18710" s="13"/>
      <c r="E18710" s="13"/>
      <c r="F18710" s="13"/>
    </row>
    <row r="18711" spans="1:6">
      <c r="A18711" s="112"/>
      <c r="B18711" s="12"/>
      <c r="C18711" s="13"/>
      <c r="D18711" s="13"/>
      <c r="E18711" s="13"/>
      <c r="F18711" s="13"/>
    </row>
    <row r="18712" spans="1:6">
      <c r="A18712" s="112"/>
      <c r="B18712" s="12"/>
      <c r="C18712" s="13"/>
      <c r="D18712" s="13"/>
      <c r="E18712" s="13"/>
      <c r="F18712" s="13"/>
    </row>
    <row r="18713" spans="1:6">
      <c r="A18713" s="112"/>
      <c r="B18713" s="12"/>
      <c r="C18713" s="13"/>
      <c r="D18713" s="13"/>
      <c r="E18713" s="13"/>
      <c r="F18713" s="13"/>
    </row>
    <row r="18714" spans="1:6">
      <c r="A18714" s="112"/>
      <c r="B18714" s="12"/>
      <c r="C18714" s="13"/>
      <c r="D18714" s="13"/>
      <c r="E18714" s="13"/>
      <c r="F18714" s="13"/>
    </row>
    <row r="18715" spans="1:6">
      <c r="A18715" s="112"/>
      <c r="B18715" s="12"/>
      <c r="C18715" s="13"/>
      <c r="D18715" s="13"/>
      <c r="E18715" s="13"/>
      <c r="F18715" s="13"/>
    </row>
    <row r="18716" spans="1:6">
      <c r="A18716" s="112"/>
      <c r="B18716" s="12"/>
      <c r="C18716" s="13"/>
      <c r="D18716" s="13"/>
      <c r="E18716" s="13"/>
      <c r="F18716" s="13"/>
    </row>
    <row r="18717" spans="1:6">
      <c r="A18717" s="112"/>
      <c r="B18717" s="12"/>
      <c r="C18717" s="13"/>
      <c r="D18717" s="13"/>
      <c r="E18717" s="13"/>
      <c r="F18717" s="13"/>
    </row>
    <row r="18718" spans="1:6">
      <c r="A18718" s="112"/>
      <c r="B18718" s="12"/>
      <c r="C18718" s="13"/>
      <c r="D18718" s="13"/>
      <c r="E18718" s="13"/>
      <c r="F18718" s="13"/>
    </row>
    <row r="18719" spans="1:6">
      <c r="A18719" s="112"/>
      <c r="B18719" s="12"/>
      <c r="C18719" s="13"/>
      <c r="D18719" s="13"/>
      <c r="E18719" s="13"/>
      <c r="F18719" s="13"/>
    </row>
    <row r="18720" spans="1:6">
      <c r="A18720" s="112"/>
      <c r="B18720" s="12"/>
      <c r="C18720" s="13"/>
      <c r="D18720" s="13"/>
      <c r="E18720" s="13"/>
      <c r="F18720" s="13"/>
    </row>
    <row r="18721" spans="1:6">
      <c r="A18721" s="112"/>
      <c r="B18721" s="12"/>
      <c r="C18721" s="13"/>
      <c r="D18721" s="13"/>
      <c r="E18721" s="13"/>
      <c r="F18721" s="13"/>
    </row>
    <row r="18722" spans="1:6">
      <c r="A18722" s="112"/>
      <c r="B18722" s="12"/>
      <c r="C18722" s="13"/>
      <c r="D18722" s="13"/>
      <c r="E18722" s="13"/>
      <c r="F18722" s="13"/>
    </row>
    <row r="18723" spans="1:6">
      <c r="A18723" s="112"/>
      <c r="B18723" s="12"/>
      <c r="C18723" s="13"/>
      <c r="D18723" s="13"/>
      <c r="E18723" s="13"/>
      <c r="F18723" s="13"/>
    </row>
    <row r="18724" spans="1:6">
      <c r="A18724" s="112"/>
      <c r="B18724" s="12"/>
      <c r="C18724" s="13"/>
      <c r="D18724" s="13"/>
      <c r="E18724" s="13"/>
      <c r="F18724" s="13"/>
    </row>
    <row r="18725" spans="1:6">
      <c r="A18725" s="112"/>
      <c r="B18725" s="12"/>
      <c r="C18725" s="13"/>
      <c r="D18725" s="13"/>
      <c r="E18725" s="13"/>
      <c r="F18725" s="13"/>
    </row>
    <row r="18726" spans="1:6">
      <c r="A18726" s="112"/>
      <c r="B18726" s="12"/>
      <c r="C18726" s="13"/>
      <c r="D18726" s="13"/>
      <c r="E18726" s="13"/>
      <c r="F18726" s="13"/>
    </row>
    <row r="18727" spans="1:6">
      <c r="A18727" s="112"/>
      <c r="B18727" s="12"/>
      <c r="C18727" s="13"/>
      <c r="D18727" s="13"/>
      <c r="E18727" s="13"/>
      <c r="F18727" s="13"/>
    </row>
    <row r="18728" spans="1:6">
      <c r="A18728" s="112"/>
      <c r="B18728" s="12"/>
      <c r="C18728" s="13"/>
      <c r="D18728" s="13"/>
      <c r="E18728" s="13"/>
      <c r="F18728" s="13"/>
    </row>
    <row r="18729" spans="1:6">
      <c r="A18729" s="112"/>
      <c r="B18729" s="12"/>
      <c r="C18729" s="13"/>
      <c r="D18729" s="13"/>
      <c r="E18729" s="13"/>
      <c r="F18729" s="13"/>
    </row>
    <row r="18730" spans="1:6">
      <c r="A18730" s="112"/>
      <c r="B18730" s="12"/>
      <c r="C18730" s="13"/>
      <c r="D18730" s="13"/>
      <c r="E18730" s="13"/>
      <c r="F18730" s="13"/>
    </row>
    <row r="18731" spans="1:6">
      <c r="A18731" s="112"/>
      <c r="B18731" s="12"/>
      <c r="C18731" s="13"/>
      <c r="D18731" s="13"/>
      <c r="E18731" s="13"/>
      <c r="F18731" s="13"/>
    </row>
    <row r="18732" spans="1:6">
      <c r="A18732" s="112"/>
      <c r="B18732" s="12"/>
      <c r="C18732" s="13"/>
      <c r="D18732" s="13"/>
      <c r="E18732" s="13"/>
      <c r="F18732" s="13"/>
    </row>
    <row r="18733" spans="1:6">
      <c r="A18733" s="112"/>
      <c r="B18733" s="12"/>
      <c r="C18733" s="13"/>
      <c r="D18733" s="13"/>
      <c r="E18733" s="13"/>
      <c r="F18733" s="13"/>
    </row>
    <row r="18734" spans="1:6">
      <c r="A18734" s="112"/>
      <c r="B18734" s="12"/>
      <c r="C18734" s="13"/>
      <c r="D18734" s="13"/>
      <c r="E18734" s="13"/>
      <c r="F18734" s="13"/>
    </row>
    <row r="18735" spans="1:6">
      <c r="A18735" s="112"/>
      <c r="B18735" s="12"/>
      <c r="C18735" s="13"/>
      <c r="D18735" s="13"/>
      <c r="E18735" s="13"/>
      <c r="F18735" s="13"/>
    </row>
    <row r="18736" spans="1:6">
      <c r="A18736" s="112"/>
      <c r="B18736" s="12"/>
      <c r="C18736" s="13"/>
      <c r="D18736" s="13"/>
      <c r="E18736" s="13"/>
      <c r="F18736" s="13"/>
    </row>
    <row r="18737" spans="1:6">
      <c r="A18737" s="112"/>
      <c r="B18737" s="12"/>
      <c r="C18737" s="13"/>
      <c r="D18737" s="13"/>
      <c r="E18737" s="13"/>
      <c r="F18737" s="13"/>
    </row>
    <row r="18738" spans="1:6">
      <c r="A18738" s="112"/>
      <c r="B18738" s="12"/>
      <c r="C18738" s="13"/>
      <c r="D18738" s="13"/>
      <c r="E18738" s="13"/>
      <c r="F18738" s="13"/>
    </row>
    <row r="18739" spans="1:6">
      <c r="A18739" s="112"/>
      <c r="B18739" s="12"/>
      <c r="C18739" s="13"/>
      <c r="D18739" s="13"/>
      <c r="E18739" s="13"/>
      <c r="F18739" s="13"/>
    </row>
    <row r="18740" spans="1:6">
      <c r="A18740" s="112"/>
      <c r="B18740" s="12"/>
      <c r="C18740" s="13"/>
      <c r="D18740" s="13"/>
      <c r="E18740" s="13"/>
      <c r="F18740" s="13"/>
    </row>
    <row r="18741" spans="1:6">
      <c r="A18741" s="112"/>
      <c r="B18741" s="12"/>
      <c r="C18741" s="13"/>
      <c r="D18741" s="13"/>
      <c r="E18741" s="13"/>
      <c r="F18741" s="13"/>
    </row>
    <row r="18742" spans="1:6">
      <c r="A18742" s="112"/>
      <c r="B18742" s="12"/>
      <c r="C18742" s="13"/>
      <c r="D18742" s="13"/>
      <c r="E18742" s="13"/>
      <c r="F18742" s="13"/>
    </row>
    <row r="18743" spans="1:6">
      <c r="A18743" s="112"/>
      <c r="B18743" s="12"/>
      <c r="C18743" s="13"/>
      <c r="D18743" s="13"/>
      <c r="E18743" s="13"/>
      <c r="F18743" s="13"/>
    </row>
    <row r="18744" spans="1:6">
      <c r="A18744" s="112"/>
      <c r="B18744" s="12"/>
      <c r="C18744" s="13"/>
      <c r="D18744" s="13"/>
      <c r="E18744" s="13"/>
      <c r="F18744" s="13"/>
    </row>
    <row r="18745" spans="1:6">
      <c r="A18745" s="112"/>
      <c r="B18745" s="12"/>
      <c r="C18745" s="13"/>
      <c r="D18745" s="13"/>
      <c r="E18745" s="13"/>
      <c r="F18745" s="13"/>
    </row>
    <row r="18746" spans="1:6">
      <c r="A18746" s="112"/>
      <c r="B18746" s="12"/>
      <c r="C18746" s="13"/>
      <c r="D18746" s="13"/>
      <c r="E18746" s="13"/>
      <c r="F18746" s="13"/>
    </row>
    <row r="18747" spans="1:6">
      <c r="A18747" s="112"/>
      <c r="B18747" s="12"/>
      <c r="C18747" s="13"/>
      <c r="D18747" s="13"/>
      <c r="E18747" s="13"/>
      <c r="F18747" s="13"/>
    </row>
    <row r="18748" spans="1:6">
      <c r="A18748" s="112"/>
      <c r="B18748" s="12"/>
      <c r="C18748" s="13"/>
      <c r="D18748" s="13"/>
      <c r="E18748" s="13"/>
      <c r="F18748" s="13"/>
    </row>
    <row r="18749" spans="1:6">
      <c r="A18749" s="112"/>
      <c r="B18749" s="12"/>
      <c r="C18749" s="13"/>
      <c r="D18749" s="13"/>
      <c r="E18749" s="13"/>
      <c r="F18749" s="13"/>
    </row>
    <row r="18750" spans="1:6">
      <c r="A18750" s="112"/>
      <c r="B18750" s="12"/>
      <c r="C18750" s="13"/>
      <c r="D18750" s="13"/>
      <c r="E18750" s="13"/>
      <c r="F18750" s="13"/>
    </row>
    <row r="18751" spans="1:6">
      <c r="A18751" s="112"/>
      <c r="B18751" s="12"/>
      <c r="C18751" s="13"/>
      <c r="D18751" s="13"/>
      <c r="E18751" s="13"/>
      <c r="F18751" s="13"/>
    </row>
    <row r="18752" spans="1:6">
      <c r="A18752" s="112"/>
      <c r="B18752" s="12"/>
      <c r="C18752" s="13"/>
      <c r="D18752" s="13"/>
      <c r="E18752" s="13"/>
      <c r="F18752" s="13"/>
    </row>
    <row r="18753" spans="1:6">
      <c r="A18753" s="112"/>
      <c r="B18753" s="12"/>
      <c r="C18753" s="13"/>
      <c r="D18753" s="13"/>
      <c r="E18753" s="13"/>
      <c r="F18753" s="13"/>
    </row>
    <row r="18754" spans="1:6">
      <c r="A18754" s="112"/>
      <c r="B18754" s="12"/>
      <c r="C18754" s="13"/>
      <c r="D18754" s="13"/>
      <c r="E18754" s="13"/>
      <c r="F18754" s="13"/>
    </row>
    <row r="18755" spans="1:6">
      <c r="A18755" s="112"/>
      <c r="B18755" s="12"/>
      <c r="C18755" s="13"/>
      <c r="D18755" s="13"/>
      <c r="E18755" s="13"/>
      <c r="F18755" s="13"/>
    </row>
    <row r="18756" spans="1:6">
      <c r="A18756" s="112"/>
      <c r="B18756" s="12"/>
      <c r="C18756" s="13"/>
      <c r="D18756" s="13"/>
      <c r="E18756" s="13"/>
      <c r="F18756" s="13"/>
    </row>
    <row r="18757" spans="1:6">
      <c r="A18757" s="112"/>
      <c r="B18757" s="12"/>
      <c r="C18757" s="13"/>
      <c r="D18757" s="13"/>
      <c r="E18757" s="13"/>
      <c r="F18757" s="13"/>
    </row>
    <row r="18758" spans="1:6">
      <c r="A18758" s="112"/>
      <c r="B18758" s="12"/>
      <c r="C18758" s="13"/>
      <c r="D18758" s="13"/>
      <c r="E18758" s="13"/>
      <c r="F18758" s="13"/>
    </row>
    <row r="18759" spans="1:6">
      <c r="A18759" s="112"/>
      <c r="B18759" s="12"/>
      <c r="C18759" s="13"/>
      <c r="D18759" s="13"/>
      <c r="E18759" s="13"/>
      <c r="F18759" s="13"/>
    </row>
    <row r="18760" spans="1:6">
      <c r="A18760" s="112"/>
      <c r="B18760" s="12"/>
      <c r="C18760" s="13"/>
      <c r="D18760" s="13"/>
      <c r="E18760" s="13"/>
      <c r="F18760" s="13"/>
    </row>
    <row r="18761" spans="1:6">
      <c r="A18761" s="112"/>
      <c r="B18761" s="12"/>
      <c r="C18761" s="13"/>
      <c r="D18761" s="13"/>
      <c r="E18761" s="13"/>
      <c r="F18761" s="13"/>
    </row>
    <row r="18762" spans="1:6">
      <c r="A18762" s="112"/>
      <c r="B18762" s="12"/>
      <c r="C18762" s="13"/>
      <c r="D18762" s="13"/>
      <c r="E18762" s="13"/>
      <c r="F18762" s="13"/>
    </row>
    <row r="18763" spans="1:6">
      <c r="A18763" s="112"/>
      <c r="B18763" s="12"/>
      <c r="C18763" s="13"/>
      <c r="D18763" s="13"/>
      <c r="E18763" s="13"/>
      <c r="F18763" s="13"/>
    </row>
    <row r="18764" spans="1:6">
      <c r="A18764" s="112"/>
      <c r="B18764" s="12"/>
      <c r="C18764" s="13"/>
      <c r="D18764" s="13"/>
      <c r="E18764" s="13"/>
      <c r="F18764" s="13"/>
    </row>
    <row r="18765" spans="1:6">
      <c r="A18765" s="112"/>
      <c r="B18765" s="12"/>
      <c r="C18765" s="13"/>
      <c r="D18765" s="13"/>
      <c r="E18765" s="13"/>
      <c r="F18765" s="13"/>
    </row>
    <row r="18766" spans="1:6">
      <c r="A18766" s="112"/>
      <c r="B18766" s="12"/>
      <c r="C18766" s="13"/>
      <c r="D18766" s="13"/>
      <c r="E18766" s="13"/>
      <c r="F18766" s="13"/>
    </row>
    <row r="18767" spans="1:6">
      <c r="A18767" s="112"/>
      <c r="B18767" s="12"/>
      <c r="C18767" s="13"/>
      <c r="D18767" s="13"/>
      <c r="E18767" s="13"/>
      <c r="F18767" s="13"/>
    </row>
    <row r="18768" spans="1:6">
      <c r="A18768" s="112"/>
      <c r="B18768" s="12"/>
      <c r="C18768" s="13"/>
      <c r="D18768" s="13"/>
      <c r="E18768" s="13"/>
      <c r="F18768" s="13"/>
    </row>
    <row r="18769" spans="1:6">
      <c r="A18769" s="112"/>
      <c r="B18769" s="12"/>
      <c r="C18769" s="13"/>
      <c r="D18769" s="13"/>
      <c r="E18769" s="13"/>
      <c r="F18769" s="13"/>
    </row>
    <row r="18770" spans="1:6">
      <c r="A18770" s="112"/>
      <c r="B18770" s="12"/>
      <c r="C18770" s="13"/>
      <c r="D18770" s="13"/>
      <c r="E18770" s="13"/>
      <c r="F18770" s="13"/>
    </row>
    <row r="18771" spans="1:6">
      <c r="A18771" s="112"/>
      <c r="B18771" s="12"/>
      <c r="C18771" s="13"/>
      <c r="D18771" s="13"/>
      <c r="E18771" s="13"/>
      <c r="F18771" s="13"/>
    </row>
    <row r="18772" spans="1:6">
      <c r="A18772" s="112"/>
      <c r="B18772" s="12"/>
      <c r="C18772" s="13"/>
      <c r="D18772" s="13"/>
      <c r="E18772" s="13"/>
      <c r="F18772" s="13"/>
    </row>
    <row r="18773" spans="1:6">
      <c r="A18773" s="112"/>
      <c r="B18773" s="12"/>
      <c r="C18773" s="13"/>
      <c r="D18773" s="13"/>
      <c r="E18773" s="13"/>
      <c r="F18773" s="13"/>
    </row>
    <row r="18774" spans="1:6">
      <c r="A18774" s="112"/>
      <c r="B18774" s="12"/>
      <c r="C18774" s="13"/>
      <c r="D18774" s="13"/>
      <c r="E18774" s="13"/>
      <c r="F18774" s="13"/>
    </row>
    <row r="18775" spans="1:6">
      <c r="A18775" s="112"/>
      <c r="B18775" s="12"/>
      <c r="C18775" s="13"/>
      <c r="D18775" s="13"/>
      <c r="E18775" s="13"/>
      <c r="F18775" s="13"/>
    </row>
    <row r="18776" spans="1:6">
      <c r="A18776" s="112"/>
      <c r="B18776" s="12"/>
      <c r="C18776" s="13"/>
      <c r="D18776" s="13"/>
      <c r="E18776" s="13"/>
      <c r="F18776" s="13"/>
    </row>
    <row r="18777" spans="1:6">
      <c r="A18777" s="112"/>
      <c r="B18777" s="12"/>
      <c r="C18777" s="13"/>
      <c r="D18777" s="13"/>
      <c r="E18777" s="13"/>
      <c r="F18777" s="13"/>
    </row>
    <row r="18778" spans="1:6">
      <c r="A18778" s="112"/>
      <c r="B18778" s="12"/>
      <c r="C18778" s="13"/>
      <c r="D18778" s="13"/>
      <c r="E18778" s="13"/>
      <c r="F18778" s="13"/>
    </row>
    <row r="18779" spans="1:6">
      <c r="A18779" s="112"/>
      <c r="B18779" s="12"/>
      <c r="C18779" s="13"/>
      <c r="D18779" s="13"/>
      <c r="E18779" s="13"/>
      <c r="F18779" s="13"/>
    </row>
    <row r="18780" spans="1:6">
      <c r="A18780" s="112"/>
      <c r="B18780" s="12"/>
      <c r="C18780" s="13"/>
      <c r="D18780" s="13"/>
      <c r="E18780" s="13"/>
      <c r="F18780" s="13"/>
    </row>
    <row r="18781" spans="1:6">
      <c r="A18781" s="112"/>
      <c r="B18781" s="12"/>
      <c r="C18781" s="13"/>
      <c r="D18781" s="13"/>
      <c r="E18781" s="13"/>
      <c r="F18781" s="13"/>
    </row>
    <row r="18782" spans="1:6">
      <c r="A18782" s="112"/>
      <c r="B18782" s="12"/>
      <c r="C18782" s="13"/>
      <c r="D18782" s="13"/>
      <c r="E18782" s="13"/>
      <c r="F18782" s="13"/>
    </row>
    <row r="18783" spans="1:6">
      <c r="A18783" s="112"/>
      <c r="B18783" s="12"/>
      <c r="C18783" s="13"/>
      <c r="D18783" s="13"/>
      <c r="E18783" s="13"/>
      <c r="F18783" s="13"/>
    </row>
    <row r="18784" spans="1:6">
      <c r="A18784" s="112"/>
      <c r="B18784" s="12"/>
      <c r="C18784" s="13"/>
      <c r="D18784" s="13"/>
      <c r="E18784" s="13"/>
      <c r="F18784" s="13"/>
    </row>
    <row r="18785" spans="1:6">
      <c r="A18785" s="112"/>
      <c r="B18785" s="12"/>
      <c r="C18785" s="13"/>
      <c r="D18785" s="13"/>
      <c r="E18785" s="13"/>
      <c r="F18785" s="13"/>
    </row>
    <row r="18786" spans="1:6">
      <c r="A18786" s="112"/>
      <c r="B18786" s="12"/>
      <c r="C18786" s="13"/>
      <c r="D18786" s="13"/>
      <c r="E18786" s="13"/>
      <c r="F18786" s="13"/>
    </row>
    <row r="18787" spans="1:6">
      <c r="A18787" s="112"/>
      <c r="B18787" s="12"/>
      <c r="C18787" s="13"/>
      <c r="D18787" s="13"/>
      <c r="E18787" s="13"/>
      <c r="F18787" s="13"/>
    </row>
    <row r="18788" spans="1:6">
      <c r="A18788" s="112"/>
      <c r="B18788" s="12"/>
      <c r="C18788" s="13"/>
      <c r="D18788" s="13"/>
      <c r="E18788" s="13"/>
      <c r="F18788" s="13"/>
    </row>
    <row r="18789" spans="1:6">
      <c r="A18789" s="112"/>
      <c r="B18789" s="12"/>
      <c r="C18789" s="13"/>
      <c r="D18789" s="13"/>
      <c r="E18789" s="13"/>
      <c r="F18789" s="13"/>
    </row>
    <row r="18790" spans="1:6">
      <c r="A18790" s="112"/>
      <c r="B18790" s="12"/>
      <c r="C18790" s="13"/>
      <c r="D18790" s="13"/>
      <c r="E18790" s="13"/>
      <c r="F18790" s="13"/>
    </row>
    <row r="18791" spans="1:6">
      <c r="A18791" s="112"/>
      <c r="B18791" s="12"/>
      <c r="C18791" s="13"/>
      <c r="D18791" s="13"/>
      <c r="E18791" s="13"/>
      <c r="F18791" s="13"/>
    </row>
    <row r="18792" spans="1:6">
      <c r="A18792" s="112"/>
      <c r="B18792" s="12"/>
      <c r="C18792" s="13"/>
      <c r="D18792" s="13"/>
      <c r="E18792" s="13"/>
      <c r="F18792" s="13"/>
    </row>
    <row r="18793" spans="1:6">
      <c r="A18793" s="112"/>
      <c r="B18793" s="12"/>
      <c r="C18793" s="13"/>
      <c r="D18793" s="13"/>
      <c r="E18793" s="13"/>
      <c r="F18793" s="13"/>
    </row>
    <row r="18794" spans="1:6">
      <c r="A18794" s="112"/>
      <c r="B18794" s="12"/>
      <c r="C18794" s="13"/>
      <c r="D18794" s="13"/>
      <c r="E18794" s="13"/>
      <c r="F18794" s="13"/>
    </row>
    <row r="18795" spans="1:6">
      <c r="A18795" s="112"/>
      <c r="B18795" s="12"/>
      <c r="C18795" s="13"/>
      <c r="D18795" s="13"/>
      <c r="E18795" s="13"/>
      <c r="F18795" s="13"/>
    </row>
    <row r="18796" spans="1:6">
      <c r="A18796" s="112"/>
      <c r="B18796" s="12"/>
      <c r="C18796" s="13"/>
      <c r="D18796" s="13"/>
      <c r="E18796" s="13"/>
      <c r="F18796" s="13"/>
    </row>
    <row r="18797" spans="1:6">
      <c r="A18797" s="112"/>
      <c r="B18797" s="12"/>
      <c r="C18797" s="13"/>
      <c r="D18797" s="13"/>
      <c r="E18797" s="13"/>
      <c r="F18797" s="13"/>
    </row>
    <row r="18798" spans="1:6">
      <c r="A18798" s="112"/>
      <c r="B18798" s="12"/>
      <c r="C18798" s="13"/>
      <c r="D18798" s="13"/>
      <c r="E18798" s="13"/>
      <c r="F18798" s="13"/>
    </row>
    <row r="18799" spans="1:6">
      <c r="A18799" s="112"/>
      <c r="B18799" s="12"/>
      <c r="C18799" s="13"/>
      <c r="D18799" s="13"/>
      <c r="E18799" s="13"/>
      <c r="F18799" s="13"/>
    </row>
    <row r="18800" spans="1:6">
      <c r="A18800" s="112"/>
      <c r="B18800" s="12"/>
      <c r="C18800" s="13"/>
      <c r="D18800" s="13"/>
      <c r="E18800" s="13"/>
      <c r="F18800" s="13"/>
    </row>
    <row r="18801" spans="1:6">
      <c r="A18801" s="112"/>
      <c r="B18801" s="12"/>
      <c r="C18801" s="13"/>
      <c r="D18801" s="13"/>
      <c r="E18801" s="13"/>
      <c r="F18801" s="13"/>
    </row>
    <row r="18802" spans="1:6">
      <c r="A18802" s="112"/>
      <c r="B18802" s="12"/>
      <c r="C18802" s="13"/>
      <c r="D18802" s="13"/>
      <c r="E18802" s="13"/>
      <c r="F18802" s="13"/>
    </row>
    <row r="18803" spans="1:6">
      <c r="A18803" s="112"/>
      <c r="B18803" s="12"/>
      <c r="C18803" s="13"/>
      <c r="D18803" s="13"/>
      <c r="E18803" s="13"/>
      <c r="F18803" s="13"/>
    </row>
    <row r="18804" spans="1:6">
      <c r="A18804" s="112"/>
      <c r="B18804" s="12"/>
      <c r="C18804" s="13"/>
      <c r="D18804" s="13"/>
      <c r="E18804" s="13"/>
      <c r="F18804" s="13"/>
    </row>
    <row r="18805" spans="1:6">
      <c r="A18805" s="112"/>
      <c r="B18805" s="12"/>
      <c r="C18805" s="13"/>
      <c r="D18805" s="13"/>
      <c r="E18805" s="13"/>
      <c r="F18805" s="13"/>
    </row>
    <row r="18806" spans="1:6">
      <c r="A18806" s="112"/>
      <c r="B18806" s="12"/>
      <c r="C18806" s="13"/>
      <c r="D18806" s="13"/>
      <c r="E18806" s="13"/>
      <c r="F18806" s="13"/>
    </row>
    <row r="18807" spans="1:6">
      <c r="A18807" s="112"/>
      <c r="B18807" s="12"/>
      <c r="C18807" s="13"/>
      <c r="D18807" s="13"/>
      <c r="E18807" s="13"/>
      <c r="F18807" s="13"/>
    </row>
    <row r="18808" spans="1:6">
      <c r="A18808" s="112"/>
      <c r="B18808" s="12"/>
      <c r="C18808" s="13"/>
      <c r="D18808" s="13"/>
      <c r="E18808" s="13"/>
      <c r="F18808" s="13"/>
    </row>
    <row r="18809" spans="1:6">
      <c r="A18809" s="112"/>
      <c r="B18809" s="12"/>
      <c r="C18809" s="13"/>
      <c r="D18809" s="13"/>
      <c r="E18809" s="13"/>
      <c r="F18809" s="13"/>
    </row>
    <row r="18810" spans="1:6">
      <c r="A18810" s="112"/>
      <c r="B18810" s="12"/>
      <c r="C18810" s="13"/>
      <c r="D18810" s="13"/>
      <c r="E18810" s="13"/>
      <c r="F18810" s="13"/>
    </row>
    <row r="18811" spans="1:6">
      <c r="A18811" s="112"/>
      <c r="B18811" s="12"/>
      <c r="C18811" s="13"/>
      <c r="D18811" s="13"/>
      <c r="E18811" s="13"/>
      <c r="F18811" s="13"/>
    </row>
    <row r="18812" spans="1:6">
      <c r="A18812" s="112"/>
      <c r="B18812" s="12"/>
      <c r="C18812" s="13"/>
      <c r="D18812" s="13"/>
      <c r="E18812" s="13"/>
      <c r="F18812" s="13"/>
    </row>
    <row r="18813" spans="1:6">
      <c r="A18813" s="112"/>
      <c r="B18813" s="12"/>
      <c r="C18813" s="13"/>
      <c r="D18813" s="13"/>
      <c r="E18813" s="13"/>
      <c r="F18813" s="13"/>
    </row>
    <row r="18814" spans="1:6">
      <c r="A18814" s="112"/>
      <c r="B18814" s="12"/>
      <c r="C18814" s="13"/>
      <c r="D18814" s="13"/>
      <c r="E18814" s="13"/>
      <c r="F18814" s="13"/>
    </row>
    <row r="18815" spans="1:6">
      <c r="A18815" s="112"/>
      <c r="B18815" s="12"/>
      <c r="C18815" s="13"/>
      <c r="D18815" s="13"/>
      <c r="E18815" s="13"/>
      <c r="F18815" s="13"/>
    </row>
    <row r="18816" spans="1:6">
      <c r="A18816" s="112"/>
      <c r="B18816" s="12"/>
      <c r="C18816" s="13"/>
      <c r="D18816" s="13"/>
      <c r="E18816" s="13"/>
      <c r="F18816" s="13"/>
    </row>
    <row r="18817" spans="1:6">
      <c r="A18817" s="112"/>
      <c r="B18817" s="12"/>
      <c r="C18817" s="13"/>
      <c r="D18817" s="13"/>
      <c r="E18817" s="13"/>
      <c r="F18817" s="13"/>
    </row>
    <row r="18818" spans="1:6">
      <c r="A18818" s="112"/>
      <c r="B18818" s="12"/>
      <c r="C18818" s="13"/>
      <c r="D18818" s="13"/>
      <c r="E18818" s="13"/>
      <c r="F18818" s="13"/>
    </row>
    <row r="18819" spans="1:6">
      <c r="A18819" s="112"/>
      <c r="B18819" s="12"/>
      <c r="C18819" s="13"/>
      <c r="D18819" s="13"/>
      <c r="E18819" s="13"/>
      <c r="F18819" s="13"/>
    </row>
    <row r="18820" spans="1:6">
      <c r="A18820" s="112"/>
      <c r="B18820" s="12"/>
      <c r="C18820" s="13"/>
      <c r="D18820" s="13"/>
      <c r="E18820" s="13"/>
      <c r="F18820" s="13"/>
    </row>
    <row r="18821" spans="1:6">
      <c r="A18821" s="112"/>
      <c r="B18821" s="12"/>
      <c r="C18821" s="13"/>
      <c r="D18821" s="13"/>
      <c r="E18821" s="13"/>
      <c r="F18821" s="13"/>
    </row>
    <row r="18822" spans="1:6">
      <c r="A18822" s="112"/>
      <c r="B18822" s="12"/>
      <c r="C18822" s="13"/>
      <c r="D18822" s="13"/>
      <c r="E18822" s="13"/>
      <c r="F18822" s="13"/>
    </row>
    <row r="18823" spans="1:6">
      <c r="A18823" s="112"/>
      <c r="B18823" s="12"/>
      <c r="C18823" s="13"/>
      <c r="D18823" s="13"/>
      <c r="E18823" s="13"/>
      <c r="F18823" s="13"/>
    </row>
    <row r="18824" spans="1:6">
      <c r="A18824" s="112"/>
      <c r="B18824" s="12"/>
      <c r="C18824" s="13"/>
      <c r="D18824" s="13"/>
      <c r="E18824" s="13"/>
      <c r="F18824" s="13"/>
    </row>
    <row r="18825" spans="1:6">
      <c r="A18825" s="112"/>
      <c r="B18825" s="12"/>
      <c r="C18825" s="13"/>
      <c r="D18825" s="13"/>
      <c r="E18825" s="13"/>
      <c r="F18825" s="13"/>
    </row>
    <row r="18826" spans="1:6">
      <c r="A18826" s="112"/>
      <c r="B18826" s="12"/>
      <c r="C18826" s="13"/>
      <c r="D18826" s="13"/>
      <c r="E18826" s="13"/>
      <c r="F18826" s="13"/>
    </row>
    <row r="18827" spans="1:6">
      <c r="A18827" s="112"/>
      <c r="B18827" s="12"/>
      <c r="C18827" s="13"/>
      <c r="D18827" s="13"/>
      <c r="E18827" s="13"/>
      <c r="F18827" s="13"/>
    </row>
    <row r="18828" spans="1:6">
      <c r="A18828" s="112"/>
      <c r="B18828" s="12"/>
      <c r="C18828" s="13"/>
      <c r="D18828" s="13"/>
      <c r="E18828" s="13"/>
      <c r="F18828" s="13"/>
    </row>
    <row r="18829" spans="1:6">
      <c r="A18829" s="112"/>
      <c r="B18829" s="12"/>
      <c r="C18829" s="13"/>
      <c r="D18829" s="13"/>
      <c r="E18829" s="13"/>
      <c r="F18829" s="13"/>
    </row>
    <row r="18830" spans="1:6">
      <c r="A18830" s="112"/>
      <c r="B18830" s="12"/>
      <c r="C18830" s="13"/>
      <c r="D18830" s="13"/>
      <c r="E18830" s="13"/>
      <c r="F18830" s="13"/>
    </row>
    <row r="18831" spans="1:6">
      <c r="A18831" s="112"/>
      <c r="B18831" s="12"/>
      <c r="C18831" s="13"/>
      <c r="D18831" s="13"/>
      <c r="E18831" s="13"/>
      <c r="F18831" s="13"/>
    </row>
    <row r="18832" spans="1:6">
      <c r="A18832" s="112"/>
      <c r="B18832" s="12"/>
      <c r="C18832" s="13"/>
      <c r="D18832" s="13"/>
      <c r="E18832" s="13"/>
      <c r="F18832" s="13"/>
    </row>
    <row r="18833" spans="1:6">
      <c r="A18833" s="112"/>
      <c r="B18833" s="12"/>
      <c r="C18833" s="13"/>
      <c r="D18833" s="13"/>
      <c r="E18833" s="13"/>
      <c r="F18833" s="13"/>
    </row>
    <row r="18834" spans="1:6">
      <c r="A18834" s="112"/>
      <c r="B18834" s="12"/>
      <c r="C18834" s="13"/>
      <c r="D18834" s="13"/>
      <c r="E18834" s="13"/>
      <c r="F18834" s="13"/>
    </row>
    <row r="18835" spans="1:6">
      <c r="A18835" s="112"/>
      <c r="B18835" s="12"/>
      <c r="C18835" s="13"/>
      <c r="D18835" s="13"/>
      <c r="E18835" s="13"/>
      <c r="F18835" s="13"/>
    </row>
    <row r="18836" spans="1:6">
      <c r="A18836" s="112"/>
      <c r="B18836" s="12"/>
      <c r="C18836" s="13"/>
      <c r="D18836" s="13"/>
      <c r="E18836" s="13"/>
      <c r="F18836" s="13"/>
    </row>
    <row r="18837" spans="1:6">
      <c r="A18837" s="112"/>
      <c r="B18837" s="12"/>
      <c r="C18837" s="13"/>
      <c r="D18837" s="13"/>
      <c r="E18837" s="13"/>
      <c r="F18837" s="13"/>
    </row>
    <row r="18838" spans="1:6">
      <c r="A18838" s="112"/>
      <c r="B18838" s="12"/>
      <c r="C18838" s="13"/>
      <c r="D18838" s="13"/>
      <c r="E18838" s="13"/>
      <c r="F18838" s="13"/>
    </row>
    <row r="18839" spans="1:6">
      <c r="A18839" s="112"/>
      <c r="B18839" s="12"/>
      <c r="C18839" s="13"/>
      <c r="D18839" s="13"/>
      <c r="E18839" s="13"/>
      <c r="F18839" s="13"/>
    </row>
    <row r="18840" spans="1:6">
      <c r="A18840" s="112"/>
      <c r="B18840" s="12"/>
      <c r="C18840" s="13"/>
      <c r="D18840" s="13"/>
      <c r="E18840" s="13"/>
      <c r="F18840" s="13"/>
    </row>
    <row r="18841" spans="1:6">
      <c r="A18841" s="112"/>
      <c r="B18841" s="12"/>
      <c r="C18841" s="13"/>
      <c r="D18841" s="13"/>
      <c r="E18841" s="13"/>
      <c r="F18841" s="13"/>
    </row>
    <row r="18842" spans="1:6">
      <c r="A18842" s="112"/>
      <c r="B18842" s="12"/>
      <c r="C18842" s="13"/>
      <c r="D18842" s="13"/>
      <c r="E18842" s="13"/>
      <c r="F18842" s="13"/>
    </row>
    <row r="18843" spans="1:6">
      <c r="A18843" s="112"/>
      <c r="B18843" s="12"/>
      <c r="C18843" s="13"/>
      <c r="D18843" s="13"/>
      <c r="E18843" s="13"/>
      <c r="F18843" s="13"/>
    </row>
    <row r="18844" spans="1:6">
      <c r="A18844" s="112"/>
      <c r="B18844" s="12"/>
      <c r="C18844" s="13"/>
      <c r="D18844" s="13"/>
      <c r="E18844" s="13"/>
      <c r="F18844" s="13"/>
    </row>
    <row r="18845" spans="1:6">
      <c r="A18845" s="112"/>
      <c r="B18845" s="12"/>
      <c r="C18845" s="13"/>
      <c r="D18845" s="13"/>
      <c r="E18845" s="13"/>
      <c r="F18845" s="13"/>
    </row>
    <row r="18846" spans="1:6">
      <c r="A18846" s="112"/>
      <c r="B18846" s="12"/>
      <c r="C18846" s="13"/>
      <c r="D18846" s="13"/>
      <c r="E18846" s="13"/>
      <c r="F18846" s="13"/>
    </row>
    <row r="18847" spans="1:6">
      <c r="A18847" s="112"/>
      <c r="B18847" s="12"/>
      <c r="C18847" s="13"/>
      <c r="D18847" s="13"/>
      <c r="E18847" s="13"/>
      <c r="F18847" s="13"/>
    </row>
    <row r="18848" spans="1:6">
      <c r="A18848" s="112"/>
      <c r="B18848" s="12"/>
      <c r="C18848" s="13"/>
      <c r="D18848" s="13"/>
      <c r="E18848" s="13"/>
      <c r="F18848" s="13"/>
    </row>
    <row r="18849" spans="1:6">
      <c r="A18849" s="112"/>
      <c r="B18849" s="12"/>
      <c r="C18849" s="13"/>
      <c r="D18849" s="13"/>
      <c r="E18849" s="13"/>
      <c r="F18849" s="13"/>
    </row>
    <row r="18850" spans="1:6">
      <c r="A18850" s="112"/>
      <c r="B18850" s="12"/>
      <c r="C18850" s="13"/>
      <c r="D18850" s="13"/>
      <c r="E18850" s="13"/>
      <c r="F18850" s="13"/>
    </row>
    <row r="18851" spans="1:6">
      <c r="A18851" s="112"/>
      <c r="B18851" s="12"/>
      <c r="C18851" s="13"/>
      <c r="D18851" s="13"/>
      <c r="E18851" s="13"/>
      <c r="F18851" s="13"/>
    </row>
    <row r="18852" spans="1:6">
      <c r="A18852" s="112"/>
      <c r="B18852" s="12"/>
      <c r="C18852" s="13"/>
      <c r="D18852" s="13"/>
      <c r="E18852" s="13"/>
      <c r="F18852" s="13"/>
    </row>
    <row r="18853" spans="1:6">
      <c r="A18853" s="112"/>
      <c r="B18853" s="12"/>
      <c r="C18853" s="13"/>
      <c r="D18853" s="13"/>
      <c r="E18853" s="13"/>
      <c r="F18853" s="13"/>
    </row>
    <row r="18854" spans="1:6">
      <c r="A18854" s="112"/>
      <c r="B18854" s="12"/>
      <c r="C18854" s="13"/>
      <c r="D18854" s="13"/>
      <c r="E18854" s="13"/>
      <c r="F18854" s="13"/>
    </row>
    <row r="18855" spans="1:6">
      <c r="A18855" s="112"/>
      <c r="B18855" s="12"/>
      <c r="C18855" s="13"/>
      <c r="D18855" s="13"/>
      <c r="E18855" s="13"/>
      <c r="F18855" s="13"/>
    </row>
    <row r="18856" spans="1:6">
      <c r="A18856" s="112"/>
      <c r="B18856" s="12"/>
      <c r="C18856" s="13"/>
      <c r="D18856" s="13"/>
      <c r="E18856" s="13"/>
      <c r="F18856" s="13"/>
    </row>
    <row r="18857" spans="1:6">
      <c r="A18857" s="112"/>
      <c r="B18857" s="12"/>
      <c r="C18857" s="13"/>
      <c r="D18857" s="13"/>
      <c r="E18857" s="13"/>
      <c r="F18857" s="13"/>
    </row>
    <row r="18858" spans="1:6">
      <c r="A18858" s="112"/>
      <c r="B18858" s="12"/>
      <c r="C18858" s="13"/>
      <c r="D18858" s="13"/>
      <c r="E18858" s="13"/>
      <c r="F18858" s="13"/>
    </row>
    <row r="18859" spans="1:6">
      <c r="A18859" s="112"/>
      <c r="B18859" s="12"/>
      <c r="C18859" s="13"/>
      <c r="D18859" s="13"/>
      <c r="E18859" s="13"/>
      <c r="F18859" s="13"/>
    </row>
    <row r="18860" spans="1:6">
      <c r="A18860" s="112"/>
      <c r="B18860" s="12"/>
      <c r="C18860" s="13"/>
      <c r="D18860" s="13"/>
      <c r="E18860" s="13"/>
      <c r="F18860" s="13"/>
    </row>
    <row r="18861" spans="1:6">
      <c r="A18861" s="112"/>
      <c r="B18861" s="12"/>
      <c r="C18861" s="13"/>
      <c r="D18861" s="13"/>
      <c r="E18861" s="13"/>
      <c r="F18861" s="13"/>
    </row>
    <row r="18862" spans="1:6">
      <c r="A18862" s="112"/>
      <c r="B18862" s="12"/>
      <c r="C18862" s="13"/>
      <c r="D18862" s="13"/>
      <c r="E18862" s="13"/>
      <c r="F18862" s="13"/>
    </row>
    <row r="18863" spans="1:6">
      <c r="A18863" s="112"/>
      <c r="B18863" s="12"/>
      <c r="C18863" s="13"/>
      <c r="D18863" s="13"/>
      <c r="E18863" s="13"/>
      <c r="F18863" s="13"/>
    </row>
    <row r="18864" spans="1:6">
      <c r="A18864" s="112"/>
      <c r="B18864" s="12"/>
      <c r="C18864" s="13"/>
      <c r="D18864" s="13"/>
      <c r="E18864" s="13"/>
      <c r="F18864" s="13"/>
    </row>
    <row r="18865" spans="1:6">
      <c r="A18865" s="112"/>
      <c r="B18865" s="12"/>
      <c r="C18865" s="13"/>
      <c r="D18865" s="13"/>
      <c r="E18865" s="13"/>
      <c r="F18865" s="13"/>
    </row>
    <row r="18866" spans="1:6">
      <c r="A18866" s="112"/>
      <c r="B18866" s="12"/>
      <c r="C18866" s="13"/>
      <c r="D18866" s="13"/>
      <c r="E18866" s="13"/>
      <c r="F18866" s="13"/>
    </row>
    <row r="18867" spans="1:6">
      <c r="A18867" s="112"/>
      <c r="B18867" s="12"/>
      <c r="C18867" s="13"/>
      <c r="D18867" s="13"/>
      <c r="E18867" s="13"/>
      <c r="F18867" s="13"/>
    </row>
    <row r="18868" spans="1:6">
      <c r="A18868" s="112"/>
      <c r="B18868" s="12"/>
      <c r="C18868" s="13"/>
      <c r="D18868" s="13"/>
      <c r="E18868" s="13"/>
      <c r="F18868" s="13"/>
    </row>
    <row r="18869" spans="1:6">
      <c r="A18869" s="112"/>
      <c r="B18869" s="12"/>
      <c r="C18869" s="13"/>
      <c r="D18869" s="13"/>
      <c r="E18869" s="13"/>
      <c r="F18869" s="13"/>
    </row>
    <row r="18870" spans="1:6">
      <c r="A18870" s="112"/>
      <c r="B18870" s="12"/>
      <c r="C18870" s="13"/>
      <c r="D18870" s="13"/>
      <c r="E18870" s="13"/>
      <c r="F18870" s="13"/>
    </row>
    <row r="18871" spans="1:6">
      <c r="A18871" s="112"/>
      <c r="B18871" s="12"/>
      <c r="C18871" s="13"/>
      <c r="D18871" s="13"/>
      <c r="E18871" s="13"/>
      <c r="F18871" s="13"/>
    </row>
    <row r="18872" spans="1:6">
      <c r="A18872" s="112"/>
      <c r="B18872" s="12"/>
      <c r="C18872" s="13"/>
      <c r="D18872" s="13"/>
      <c r="E18872" s="13"/>
      <c r="F18872" s="13"/>
    </row>
    <row r="18873" spans="1:6">
      <c r="A18873" s="112"/>
      <c r="B18873" s="12"/>
      <c r="C18873" s="13"/>
      <c r="D18873" s="13"/>
      <c r="E18873" s="13"/>
      <c r="F18873" s="13"/>
    </row>
    <row r="18874" spans="1:6">
      <c r="A18874" s="112"/>
      <c r="B18874" s="12"/>
      <c r="C18874" s="13"/>
      <c r="D18874" s="13"/>
      <c r="E18874" s="13"/>
      <c r="F18874" s="13"/>
    </row>
    <row r="18875" spans="1:6">
      <c r="A18875" s="112"/>
      <c r="B18875" s="12"/>
      <c r="C18875" s="13"/>
      <c r="D18875" s="13"/>
      <c r="E18875" s="13"/>
      <c r="F18875" s="13"/>
    </row>
    <row r="18876" spans="1:6">
      <c r="A18876" s="112"/>
      <c r="B18876" s="12"/>
      <c r="C18876" s="13"/>
      <c r="D18876" s="13"/>
      <c r="E18876" s="13"/>
      <c r="F18876" s="13"/>
    </row>
    <row r="18877" spans="1:6">
      <c r="A18877" s="112"/>
      <c r="B18877" s="12"/>
      <c r="C18877" s="13"/>
      <c r="D18877" s="13"/>
      <c r="E18877" s="13"/>
      <c r="F18877" s="13"/>
    </row>
    <row r="18878" spans="1:6">
      <c r="A18878" s="112"/>
      <c r="B18878" s="12"/>
      <c r="C18878" s="13"/>
      <c r="D18878" s="13"/>
      <c r="E18878" s="13"/>
      <c r="F18878" s="13"/>
    </row>
    <row r="18879" spans="1:6">
      <c r="A18879" s="112"/>
      <c r="B18879" s="12"/>
      <c r="C18879" s="13"/>
      <c r="D18879" s="13"/>
      <c r="E18879" s="13"/>
      <c r="F18879" s="13"/>
    </row>
    <row r="18880" spans="1:6">
      <c r="A18880" s="112"/>
      <c r="B18880" s="12"/>
      <c r="C18880" s="13"/>
      <c r="D18880" s="13"/>
      <c r="E18880" s="13"/>
      <c r="F18880" s="13"/>
    </row>
    <row r="18881" spans="1:6">
      <c r="A18881" s="112"/>
      <c r="B18881" s="12"/>
      <c r="C18881" s="13"/>
      <c r="D18881" s="13"/>
      <c r="E18881" s="13"/>
      <c r="F18881" s="13"/>
    </row>
    <row r="18882" spans="1:6">
      <c r="A18882" s="112"/>
      <c r="B18882" s="12"/>
      <c r="C18882" s="13"/>
      <c r="D18882" s="13"/>
      <c r="E18882" s="13"/>
      <c r="F18882" s="13"/>
    </row>
    <row r="18883" spans="1:6">
      <c r="A18883" s="112"/>
      <c r="B18883" s="12"/>
      <c r="C18883" s="13"/>
      <c r="D18883" s="13"/>
      <c r="E18883" s="13"/>
      <c r="F18883" s="13"/>
    </row>
    <row r="18884" spans="1:6">
      <c r="A18884" s="112"/>
      <c r="B18884" s="12"/>
      <c r="C18884" s="13"/>
      <c r="D18884" s="13"/>
      <c r="E18884" s="13"/>
      <c r="F18884" s="13"/>
    </row>
    <row r="18885" spans="1:6">
      <c r="A18885" s="112"/>
      <c r="B18885" s="12"/>
      <c r="C18885" s="13"/>
      <c r="D18885" s="13"/>
      <c r="E18885" s="13"/>
      <c r="F18885" s="13"/>
    </row>
    <row r="18886" spans="1:6">
      <c r="A18886" s="112"/>
      <c r="B18886" s="12"/>
      <c r="C18886" s="13"/>
      <c r="D18886" s="13"/>
      <c r="E18886" s="13"/>
      <c r="F18886" s="13"/>
    </row>
    <row r="18887" spans="1:6">
      <c r="A18887" s="112"/>
      <c r="B18887" s="12"/>
      <c r="C18887" s="13"/>
      <c r="D18887" s="13"/>
      <c r="E18887" s="13"/>
      <c r="F18887" s="13"/>
    </row>
    <row r="18888" spans="1:6">
      <c r="A18888" s="112"/>
      <c r="B18888" s="12"/>
      <c r="C18888" s="13"/>
      <c r="D18888" s="13"/>
      <c r="E18888" s="13"/>
      <c r="F18888" s="13"/>
    </row>
    <row r="18889" spans="1:6">
      <c r="A18889" s="112"/>
      <c r="B18889" s="12"/>
      <c r="C18889" s="13"/>
      <c r="D18889" s="13"/>
      <c r="E18889" s="13"/>
      <c r="F18889" s="13"/>
    </row>
    <row r="18890" spans="1:6">
      <c r="A18890" s="112"/>
      <c r="B18890" s="12"/>
      <c r="C18890" s="13"/>
      <c r="D18890" s="13"/>
      <c r="E18890" s="13"/>
      <c r="F18890" s="13"/>
    </row>
    <row r="18891" spans="1:6">
      <c r="A18891" s="112"/>
      <c r="B18891" s="12"/>
      <c r="C18891" s="13"/>
      <c r="D18891" s="13"/>
      <c r="E18891" s="13"/>
      <c r="F18891" s="13"/>
    </row>
    <row r="18892" spans="1:6">
      <c r="A18892" s="112"/>
      <c r="B18892" s="12"/>
      <c r="C18892" s="13"/>
      <c r="D18892" s="13"/>
      <c r="E18892" s="13"/>
      <c r="F18892" s="13"/>
    </row>
    <row r="18893" spans="1:6">
      <c r="A18893" s="112"/>
      <c r="B18893" s="12"/>
      <c r="C18893" s="13"/>
      <c r="D18893" s="13"/>
      <c r="E18893" s="13"/>
      <c r="F18893" s="13"/>
    </row>
    <row r="18894" spans="1:6">
      <c r="A18894" s="112"/>
      <c r="B18894" s="12"/>
      <c r="C18894" s="13"/>
      <c r="D18894" s="13"/>
      <c r="E18894" s="13"/>
      <c r="F18894" s="13"/>
    </row>
    <row r="18895" spans="1:6">
      <c r="A18895" s="112"/>
      <c r="B18895" s="12"/>
      <c r="C18895" s="13"/>
      <c r="D18895" s="13"/>
      <c r="E18895" s="13"/>
      <c r="F18895" s="13"/>
    </row>
    <row r="18896" spans="1:6">
      <c r="A18896" s="112"/>
      <c r="B18896" s="12"/>
      <c r="C18896" s="13"/>
      <c r="D18896" s="13"/>
      <c r="E18896" s="13"/>
      <c r="F18896" s="13"/>
    </row>
    <row r="18897" spans="1:6">
      <c r="A18897" s="112"/>
      <c r="B18897" s="12"/>
      <c r="C18897" s="13"/>
      <c r="D18897" s="13"/>
      <c r="E18897" s="13"/>
      <c r="F18897" s="13"/>
    </row>
    <row r="18898" spans="1:6">
      <c r="A18898" s="112"/>
      <c r="B18898" s="12"/>
      <c r="C18898" s="13"/>
      <c r="D18898" s="13"/>
      <c r="E18898" s="13"/>
      <c r="F18898" s="13"/>
    </row>
    <row r="18899" spans="1:6">
      <c r="A18899" s="112"/>
      <c r="B18899" s="12"/>
      <c r="C18899" s="13"/>
      <c r="D18899" s="13"/>
      <c r="E18899" s="13"/>
      <c r="F18899" s="13"/>
    </row>
    <row r="18900" spans="1:6">
      <c r="A18900" s="112"/>
      <c r="B18900" s="12"/>
      <c r="C18900" s="13"/>
      <c r="D18900" s="13"/>
      <c r="E18900" s="13"/>
      <c r="F18900" s="13"/>
    </row>
    <row r="18901" spans="1:6">
      <c r="A18901" s="112"/>
      <c r="B18901" s="12"/>
      <c r="C18901" s="13"/>
      <c r="D18901" s="13"/>
      <c r="E18901" s="13"/>
      <c r="F18901" s="13"/>
    </row>
    <row r="18902" spans="1:6">
      <c r="A18902" s="112"/>
      <c r="B18902" s="12"/>
      <c r="C18902" s="13"/>
      <c r="D18902" s="13"/>
      <c r="E18902" s="13"/>
      <c r="F18902" s="13"/>
    </row>
    <row r="18903" spans="1:6">
      <c r="A18903" s="112"/>
      <c r="B18903" s="12"/>
      <c r="C18903" s="13"/>
      <c r="D18903" s="13"/>
      <c r="E18903" s="13"/>
      <c r="F18903" s="13"/>
    </row>
    <row r="18904" spans="1:6">
      <c r="A18904" s="112"/>
      <c r="B18904" s="12"/>
      <c r="C18904" s="13"/>
      <c r="D18904" s="13"/>
      <c r="E18904" s="13"/>
      <c r="F18904" s="13"/>
    </row>
    <row r="18905" spans="1:6">
      <c r="A18905" s="112"/>
      <c r="B18905" s="12"/>
      <c r="C18905" s="13"/>
      <c r="D18905" s="13"/>
      <c r="E18905" s="13"/>
      <c r="F18905" s="13"/>
    </row>
    <row r="18906" spans="1:6">
      <c r="A18906" s="112"/>
      <c r="B18906" s="12"/>
      <c r="C18906" s="13"/>
      <c r="D18906" s="13"/>
      <c r="E18906" s="13"/>
      <c r="F18906" s="13"/>
    </row>
    <row r="18907" spans="1:6">
      <c r="A18907" s="112"/>
      <c r="B18907" s="12"/>
      <c r="C18907" s="13"/>
      <c r="D18907" s="13"/>
      <c r="E18907" s="13"/>
      <c r="F18907" s="13"/>
    </row>
    <row r="18908" spans="1:6">
      <c r="A18908" s="112"/>
      <c r="B18908" s="12"/>
      <c r="C18908" s="13"/>
      <c r="D18908" s="13"/>
      <c r="E18908" s="13"/>
      <c r="F18908" s="13"/>
    </row>
    <row r="18909" spans="1:6">
      <c r="A18909" s="112"/>
      <c r="B18909" s="12"/>
      <c r="C18909" s="13"/>
      <c r="D18909" s="13"/>
      <c r="E18909" s="13"/>
      <c r="F18909" s="13"/>
    </row>
    <row r="18910" spans="1:6">
      <c r="A18910" s="112"/>
      <c r="B18910" s="12"/>
      <c r="C18910" s="13"/>
      <c r="D18910" s="13"/>
      <c r="E18910" s="13"/>
      <c r="F18910" s="13"/>
    </row>
    <row r="18911" spans="1:6">
      <c r="A18911" s="112"/>
      <c r="B18911" s="12"/>
      <c r="C18911" s="13"/>
      <c r="D18911" s="13"/>
      <c r="E18911" s="13"/>
      <c r="F18911" s="13"/>
    </row>
    <row r="18912" spans="1:6">
      <c r="A18912" s="112"/>
      <c r="B18912" s="12"/>
      <c r="C18912" s="13"/>
      <c r="D18912" s="13"/>
      <c r="E18912" s="13"/>
      <c r="F18912" s="13"/>
    </row>
    <row r="18913" spans="1:6">
      <c r="A18913" s="112"/>
      <c r="B18913" s="12"/>
      <c r="C18913" s="13"/>
      <c r="D18913" s="13"/>
      <c r="E18913" s="13"/>
      <c r="F18913" s="13"/>
    </row>
    <row r="18914" spans="1:6">
      <c r="A18914" s="112"/>
      <c r="B18914" s="12"/>
      <c r="C18914" s="13"/>
      <c r="D18914" s="13"/>
      <c r="E18914" s="13"/>
      <c r="F18914" s="13"/>
    </row>
    <row r="18915" spans="1:6">
      <c r="A18915" s="112"/>
      <c r="B18915" s="12"/>
      <c r="C18915" s="13"/>
      <c r="D18915" s="13"/>
      <c r="E18915" s="13"/>
      <c r="F18915" s="13"/>
    </row>
    <row r="18916" spans="1:6">
      <c r="A18916" s="112"/>
      <c r="B18916" s="12"/>
      <c r="C18916" s="13"/>
      <c r="D18916" s="13"/>
      <c r="E18916" s="13"/>
      <c r="F18916" s="13"/>
    </row>
    <row r="18917" spans="1:6">
      <c r="A18917" s="112"/>
      <c r="B18917" s="12"/>
      <c r="C18917" s="13"/>
      <c r="D18917" s="13"/>
      <c r="E18917" s="13"/>
      <c r="F18917" s="13"/>
    </row>
    <row r="18918" spans="1:6">
      <c r="A18918" s="112"/>
      <c r="B18918" s="12"/>
      <c r="C18918" s="13"/>
      <c r="D18918" s="13"/>
      <c r="E18918" s="13"/>
      <c r="F18918" s="13"/>
    </row>
    <row r="18919" spans="1:6">
      <c r="A18919" s="112"/>
      <c r="B18919" s="12"/>
      <c r="C18919" s="13"/>
      <c r="D18919" s="13"/>
      <c r="E18919" s="13"/>
      <c r="F18919" s="13"/>
    </row>
    <row r="18920" spans="1:6">
      <c r="A18920" s="112"/>
      <c r="B18920" s="12"/>
      <c r="C18920" s="13"/>
      <c r="D18920" s="13"/>
      <c r="E18920" s="13"/>
      <c r="F18920" s="13"/>
    </row>
    <row r="18921" spans="1:6">
      <c r="A18921" s="112"/>
      <c r="B18921" s="12"/>
      <c r="C18921" s="13"/>
      <c r="D18921" s="13"/>
      <c r="E18921" s="13"/>
      <c r="F18921" s="13"/>
    </row>
    <row r="18922" spans="1:6">
      <c r="A18922" s="112"/>
      <c r="B18922" s="12"/>
      <c r="C18922" s="13"/>
      <c r="D18922" s="13"/>
      <c r="E18922" s="13"/>
      <c r="F18922" s="13"/>
    </row>
    <row r="18923" spans="1:6">
      <c r="A18923" s="112"/>
      <c r="B18923" s="12"/>
      <c r="C18923" s="13"/>
      <c r="D18923" s="13"/>
      <c r="E18923" s="13"/>
      <c r="F18923" s="13"/>
    </row>
    <row r="18924" spans="1:6">
      <c r="A18924" s="112"/>
      <c r="B18924" s="12"/>
      <c r="C18924" s="13"/>
      <c r="D18924" s="13"/>
      <c r="E18924" s="13"/>
      <c r="F18924" s="13"/>
    </row>
    <row r="18925" spans="1:6">
      <c r="A18925" s="112"/>
      <c r="B18925" s="12"/>
      <c r="C18925" s="13"/>
      <c r="D18925" s="13"/>
      <c r="E18925" s="13"/>
      <c r="F18925" s="13"/>
    </row>
    <row r="18926" spans="1:6">
      <c r="A18926" s="112"/>
      <c r="B18926" s="12"/>
      <c r="C18926" s="13"/>
      <c r="D18926" s="13"/>
      <c r="E18926" s="13"/>
      <c r="F18926" s="13"/>
    </row>
    <row r="18927" spans="1:6">
      <c r="A18927" s="112"/>
      <c r="B18927" s="12"/>
      <c r="C18927" s="13"/>
      <c r="D18927" s="13"/>
      <c r="E18927" s="13"/>
      <c r="F18927" s="13"/>
    </row>
    <row r="18928" spans="1:6">
      <c r="A18928" s="112"/>
      <c r="B18928" s="12"/>
      <c r="C18928" s="13"/>
      <c r="D18928" s="13"/>
      <c r="E18928" s="13"/>
      <c r="F18928" s="13"/>
    </row>
    <row r="18929" spans="1:6">
      <c r="A18929" s="112"/>
      <c r="B18929" s="12"/>
      <c r="C18929" s="13"/>
      <c r="D18929" s="13"/>
      <c r="E18929" s="13"/>
      <c r="F18929" s="13"/>
    </row>
    <row r="18930" spans="1:6">
      <c r="A18930" s="112"/>
      <c r="B18930" s="12"/>
      <c r="C18930" s="13"/>
      <c r="D18930" s="13"/>
      <c r="E18930" s="13"/>
      <c r="F18930" s="13"/>
    </row>
    <row r="18931" spans="1:6">
      <c r="A18931" s="112"/>
      <c r="B18931" s="12"/>
      <c r="C18931" s="13"/>
      <c r="D18931" s="13"/>
      <c r="E18931" s="13"/>
      <c r="F18931" s="13"/>
    </row>
    <row r="18932" spans="1:6">
      <c r="A18932" s="112"/>
      <c r="B18932" s="12"/>
      <c r="C18932" s="13"/>
      <c r="D18932" s="13"/>
      <c r="E18932" s="13"/>
      <c r="F18932" s="13"/>
    </row>
    <row r="18933" spans="1:6">
      <c r="A18933" s="112"/>
      <c r="B18933" s="12"/>
      <c r="C18933" s="13"/>
      <c r="D18933" s="13"/>
      <c r="E18933" s="13"/>
      <c r="F18933" s="13"/>
    </row>
    <row r="18934" spans="1:6">
      <c r="A18934" s="112"/>
      <c r="B18934" s="12"/>
      <c r="C18934" s="13"/>
      <c r="D18934" s="13"/>
      <c r="E18934" s="13"/>
      <c r="F18934" s="13"/>
    </row>
    <row r="18935" spans="1:6">
      <c r="A18935" s="112"/>
      <c r="B18935" s="12"/>
      <c r="C18935" s="13"/>
      <c r="D18935" s="13"/>
      <c r="E18935" s="13"/>
      <c r="F18935" s="13"/>
    </row>
    <row r="18936" spans="1:6">
      <c r="A18936" s="112"/>
      <c r="B18936" s="12"/>
      <c r="C18936" s="13"/>
      <c r="D18936" s="13"/>
      <c r="E18936" s="13"/>
      <c r="F18936" s="13"/>
    </row>
    <row r="18937" spans="1:6">
      <c r="A18937" s="112"/>
      <c r="B18937" s="12"/>
      <c r="C18937" s="13"/>
      <c r="D18937" s="13"/>
      <c r="E18937" s="13"/>
      <c r="F18937" s="13"/>
    </row>
    <row r="18938" spans="1:6">
      <c r="A18938" s="112"/>
      <c r="B18938" s="12"/>
      <c r="C18938" s="13"/>
      <c r="D18938" s="13"/>
      <c r="E18938" s="13"/>
      <c r="F18938" s="13"/>
    </row>
    <row r="18939" spans="1:6">
      <c r="A18939" s="112"/>
      <c r="B18939" s="12"/>
      <c r="C18939" s="13"/>
      <c r="D18939" s="13"/>
      <c r="E18939" s="13"/>
      <c r="F18939" s="13"/>
    </row>
    <row r="18940" spans="1:6">
      <c r="A18940" s="112"/>
      <c r="B18940" s="12"/>
      <c r="C18940" s="13"/>
      <c r="D18940" s="13"/>
      <c r="E18940" s="13"/>
      <c r="F18940" s="13"/>
    </row>
    <row r="18941" spans="1:6">
      <c r="A18941" s="112"/>
      <c r="B18941" s="12"/>
      <c r="C18941" s="13"/>
      <c r="D18941" s="13"/>
      <c r="E18941" s="13"/>
      <c r="F18941" s="13"/>
    </row>
    <row r="18942" spans="1:6">
      <c r="A18942" s="112"/>
      <c r="B18942" s="12"/>
      <c r="C18942" s="13"/>
      <c r="D18942" s="13"/>
      <c r="E18942" s="13"/>
      <c r="F18942" s="13"/>
    </row>
    <row r="18943" spans="1:6">
      <c r="A18943" s="112"/>
      <c r="B18943" s="12"/>
      <c r="C18943" s="13"/>
      <c r="D18943" s="13"/>
      <c r="E18943" s="13"/>
      <c r="F18943" s="13"/>
    </row>
    <row r="18944" spans="1:6">
      <c r="A18944" s="112"/>
      <c r="B18944" s="12"/>
      <c r="C18944" s="13"/>
      <c r="D18944" s="13"/>
      <c r="E18944" s="13"/>
      <c r="F18944" s="13"/>
    </row>
    <row r="18945" spans="1:6">
      <c r="A18945" s="112"/>
      <c r="B18945" s="12"/>
      <c r="C18945" s="13"/>
      <c r="D18945" s="13"/>
      <c r="E18945" s="13"/>
      <c r="F18945" s="13"/>
    </row>
    <row r="18946" spans="1:6">
      <c r="A18946" s="112"/>
      <c r="B18946" s="12"/>
      <c r="C18946" s="13"/>
      <c r="D18946" s="13"/>
      <c r="E18946" s="13"/>
      <c r="F18946" s="13"/>
    </row>
    <row r="18947" spans="1:6">
      <c r="A18947" s="112"/>
      <c r="B18947" s="12"/>
      <c r="C18947" s="13"/>
      <c r="D18947" s="13"/>
      <c r="E18947" s="13"/>
      <c r="F18947" s="13"/>
    </row>
    <row r="18948" spans="1:6">
      <c r="A18948" s="112"/>
      <c r="B18948" s="12"/>
      <c r="C18948" s="13"/>
      <c r="D18948" s="13"/>
      <c r="E18948" s="13"/>
      <c r="F18948" s="13"/>
    </row>
    <row r="18949" spans="1:6">
      <c r="A18949" s="112"/>
      <c r="B18949" s="12"/>
      <c r="C18949" s="13"/>
      <c r="D18949" s="13"/>
      <c r="E18949" s="13"/>
      <c r="F18949" s="13"/>
    </row>
    <row r="18950" spans="1:6">
      <c r="A18950" s="112"/>
      <c r="B18950" s="12"/>
      <c r="C18950" s="13"/>
      <c r="D18950" s="13"/>
      <c r="E18950" s="13"/>
      <c r="F18950" s="13"/>
    </row>
    <row r="18951" spans="1:6">
      <c r="A18951" s="112"/>
      <c r="B18951" s="12"/>
      <c r="C18951" s="13"/>
      <c r="D18951" s="13"/>
      <c r="E18951" s="13"/>
      <c r="F18951" s="13"/>
    </row>
    <row r="18952" spans="1:6">
      <c r="A18952" s="112"/>
      <c r="B18952" s="12"/>
      <c r="C18952" s="13"/>
      <c r="D18952" s="13"/>
      <c r="E18952" s="13"/>
      <c r="F18952" s="13"/>
    </row>
    <row r="18953" spans="1:6">
      <c r="A18953" s="112"/>
      <c r="B18953" s="12"/>
      <c r="C18953" s="13"/>
      <c r="D18953" s="13"/>
      <c r="E18953" s="13"/>
      <c r="F18953" s="13"/>
    </row>
    <row r="18954" spans="1:6">
      <c r="A18954" s="112"/>
      <c r="B18954" s="12"/>
      <c r="C18954" s="13"/>
      <c r="D18954" s="13"/>
      <c r="E18954" s="13"/>
      <c r="F18954" s="13"/>
    </row>
    <row r="18955" spans="1:6">
      <c r="A18955" s="112"/>
      <c r="B18955" s="12"/>
      <c r="C18955" s="13"/>
      <c r="D18955" s="13"/>
      <c r="E18955" s="13"/>
      <c r="F18955" s="13"/>
    </row>
    <row r="18956" spans="1:6">
      <c r="A18956" s="112"/>
      <c r="B18956" s="12"/>
      <c r="C18956" s="13"/>
      <c r="D18956" s="13"/>
      <c r="E18956" s="13"/>
      <c r="F18956" s="13"/>
    </row>
    <row r="18957" spans="1:6">
      <c r="A18957" s="112"/>
      <c r="B18957" s="12"/>
      <c r="C18957" s="13"/>
      <c r="D18957" s="13"/>
      <c r="E18957" s="13"/>
      <c r="F18957" s="13"/>
    </row>
    <row r="18958" spans="1:6">
      <c r="A18958" s="112"/>
      <c r="B18958" s="12"/>
      <c r="C18958" s="13"/>
      <c r="D18958" s="13"/>
      <c r="E18958" s="13"/>
      <c r="F18958" s="13"/>
    </row>
    <row r="18959" spans="1:6">
      <c r="A18959" s="112"/>
      <c r="B18959" s="12"/>
      <c r="C18959" s="13"/>
      <c r="D18959" s="13"/>
      <c r="E18959" s="13"/>
      <c r="F18959" s="13"/>
    </row>
    <row r="18960" spans="1:6">
      <c r="A18960" s="112"/>
      <c r="B18960" s="12"/>
      <c r="C18960" s="13"/>
      <c r="D18960" s="13"/>
      <c r="E18960" s="13"/>
      <c r="F18960" s="13"/>
    </row>
    <row r="18961" spans="1:6">
      <c r="A18961" s="112"/>
      <c r="B18961" s="12"/>
      <c r="C18961" s="13"/>
      <c r="D18961" s="13"/>
      <c r="E18961" s="13"/>
      <c r="F18961" s="13"/>
    </row>
    <row r="18962" spans="1:6">
      <c r="A18962" s="112"/>
      <c r="B18962" s="12"/>
      <c r="C18962" s="13"/>
      <c r="D18962" s="13"/>
      <c r="E18962" s="13"/>
      <c r="F18962" s="13"/>
    </row>
    <row r="18963" spans="1:6">
      <c r="A18963" s="112"/>
      <c r="B18963" s="12"/>
      <c r="C18963" s="13"/>
      <c r="D18963" s="13"/>
      <c r="E18963" s="13"/>
      <c r="F18963" s="13"/>
    </row>
    <row r="18964" spans="1:6">
      <c r="A18964" s="112"/>
      <c r="B18964" s="12"/>
      <c r="C18964" s="13"/>
      <c r="D18964" s="13"/>
      <c r="E18964" s="13"/>
      <c r="F18964" s="13"/>
    </row>
    <row r="18965" spans="1:6">
      <c r="A18965" s="112"/>
      <c r="B18965" s="12"/>
      <c r="C18965" s="13"/>
      <c r="D18965" s="13"/>
      <c r="E18965" s="13"/>
      <c r="F18965" s="13"/>
    </row>
    <row r="18966" spans="1:6">
      <c r="A18966" s="112"/>
      <c r="B18966" s="12"/>
      <c r="C18966" s="13"/>
      <c r="D18966" s="13"/>
      <c r="E18966" s="13"/>
      <c r="F18966" s="13"/>
    </row>
    <row r="18967" spans="1:6">
      <c r="A18967" s="112"/>
      <c r="B18967" s="12"/>
      <c r="C18967" s="13"/>
      <c r="D18967" s="13"/>
      <c r="E18967" s="13"/>
      <c r="F18967" s="13"/>
    </row>
    <row r="18968" spans="1:6">
      <c r="A18968" s="112"/>
      <c r="B18968" s="12"/>
      <c r="C18968" s="13"/>
      <c r="D18968" s="13"/>
      <c r="E18968" s="13"/>
      <c r="F18968" s="13"/>
    </row>
    <row r="18969" spans="1:6">
      <c r="A18969" s="112"/>
      <c r="B18969" s="12"/>
      <c r="C18969" s="13"/>
      <c r="D18969" s="13"/>
      <c r="E18969" s="13"/>
      <c r="F18969" s="13"/>
    </row>
    <row r="18970" spans="1:6">
      <c r="A18970" s="112"/>
      <c r="B18970" s="12"/>
      <c r="C18970" s="13"/>
      <c r="D18970" s="13"/>
      <c r="E18970" s="13"/>
      <c r="F18970" s="13"/>
    </row>
    <row r="18971" spans="1:6">
      <c r="A18971" s="112"/>
      <c r="B18971" s="12"/>
      <c r="C18971" s="13"/>
      <c r="D18971" s="13"/>
      <c r="E18971" s="13"/>
      <c r="F18971" s="13"/>
    </row>
    <row r="18972" spans="1:6">
      <c r="A18972" s="112"/>
      <c r="B18972" s="12"/>
      <c r="C18972" s="13"/>
      <c r="D18972" s="13"/>
      <c r="E18972" s="13"/>
      <c r="F18972" s="13"/>
    </row>
    <row r="18973" spans="1:6">
      <c r="A18973" s="112"/>
      <c r="B18973" s="12"/>
      <c r="C18973" s="13"/>
      <c r="D18973" s="13"/>
      <c r="E18973" s="13"/>
      <c r="F18973" s="13"/>
    </row>
    <row r="18974" spans="1:6">
      <c r="A18974" s="112"/>
      <c r="B18974" s="12"/>
      <c r="C18974" s="13"/>
      <c r="D18974" s="13"/>
      <c r="E18974" s="13"/>
      <c r="F18974" s="13"/>
    </row>
    <row r="18975" spans="1:6">
      <c r="A18975" s="112"/>
      <c r="B18975" s="12"/>
      <c r="C18975" s="13"/>
      <c r="D18975" s="13"/>
      <c r="E18975" s="13"/>
      <c r="F18975" s="13"/>
    </row>
    <row r="18976" spans="1:6">
      <c r="A18976" s="112"/>
      <c r="B18976" s="12"/>
      <c r="C18976" s="13"/>
      <c r="D18976" s="13"/>
      <c r="E18976" s="13"/>
      <c r="F18976" s="13"/>
    </row>
    <row r="18977" spans="1:6">
      <c r="A18977" s="112"/>
      <c r="B18977" s="12"/>
      <c r="C18977" s="13"/>
      <c r="D18977" s="13"/>
      <c r="E18977" s="13"/>
      <c r="F18977" s="13"/>
    </row>
    <row r="18978" spans="1:6">
      <c r="A18978" s="112"/>
      <c r="B18978" s="12"/>
      <c r="C18978" s="13"/>
      <c r="D18978" s="13"/>
      <c r="E18978" s="13"/>
      <c r="F18978" s="13"/>
    </row>
    <row r="18979" spans="1:6">
      <c r="A18979" s="112"/>
      <c r="B18979" s="12"/>
      <c r="C18979" s="13"/>
      <c r="D18979" s="13"/>
      <c r="E18979" s="13"/>
      <c r="F18979" s="13"/>
    </row>
    <row r="18980" spans="1:6">
      <c r="A18980" s="112"/>
      <c r="B18980" s="12"/>
      <c r="C18980" s="13"/>
      <c r="D18980" s="13"/>
      <c r="E18980" s="13"/>
      <c r="F18980" s="13"/>
    </row>
    <row r="18981" spans="1:6">
      <c r="A18981" s="112"/>
      <c r="B18981" s="12"/>
      <c r="C18981" s="13"/>
      <c r="D18981" s="13"/>
      <c r="E18981" s="13"/>
      <c r="F18981" s="13"/>
    </row>
    <row r="18982" spans="1:6">
      <c r="A18982" s="112"/>
      <c r="B18982" s="12"/>
      <c r="C18982" s="13"/>
      <c r="D18982" s="13"/>
      <c r="E18982" s="13"/>
      <c r="F18982" s="13"/>
    </row>
    <row r="18983" spans="1:6">
      <c r="A18983" s="112"/>
      <c r="B18983" s="12"/>
      <c r="C18983" s="13"/>
      <c r="D18983" s="13"/>
      <c r="E18983" s="13"/>
      <c r="F18983" s="13"/>
    </row>
    <row r="18984" spans="1:6">
      <c r="A18984" s="112"/>
      <c r="B18984" s="12"/>
      <c r="C18984" s="13"/>
      <c r="D18984" s="13"/>
      <c r="E18984" s="13"/>
      <c r="F18984" s="13"/>
    </row>
    <row r="18985" spans="1:6">
      <c r="A18985" s="112"/>
      <c r="B18985" s="12"/>
      <c r="C18985" s="13"/>
      <c r="D18985" s="13"/>
      <c r="E18985" s="13"/>
      <c r="F18985" s="13"/>
    </row>
    <row r="18986" spans="1:6">
      <c r="A18986" s="112"/>
      <c r="B18986" s="12"/>
      <c r="C18986" s="13"/>
      <c r="D18986" s="13"/>
      <c r="E18986" s="13"/>
      <c r="F18986" s="13"/>
    </row>
    <row r="18987" spans="1:6">
      <c r="A18987" s="112"/>
      <c r="B18987" s="12"/>
      <c r="C18987" s="13"/>
      <c r="D18987" s="13"/>
      <c r="E18987" s="13"/>
      <c r="F18987" s="13"/>
    </row>
    <row r="18988" spans="1:6">
      <c r="A18988" s="112"/>
      <c r="B18988" s="12"/>
      <c r="C18988" s="13"/>
      <c r="D18988" s="13"/>
      <c r="E18988" s="13"/>
      <c r="F18988" s="13"/>
    </row>
    <row r="18989" spans="1:6">
      <c r="A18989" s="112"/>
      <c r="B18989" s="12"/>
      <c r="C18989" s="13"/>
      <c r="D18989" s="13"/>
      <c r="E18989" s="13"/>
      <c r="F18989" s="13"/>
    </row>
    <row r="18990" spans="1:6">
      <c r="A18990" s="112"/>
      <c r="B18990" s="12"/>
      <c r="C18990" s="13"/>
      <c r="D18990" s="13"/>
      <c r="E18990" s="13"/>
      <c r="F18990" s="13"/>
    </row>
    <row r="18991" spans="1:6">
      <c r="A18991" s="112"/>
      <c r="B18991" s="12"/>
      <c r="C18991" s="13"/>
      <c r="D18991" s="13"/>
      <c r="E18991" s="13"/>
      <c r="F18991" s="13"/>
    </row>
    <row r="18992" spans="1:6">
      <c r="A18992" s="112"/>
      <c r="B18992" s="12"/>
      <c r="C18992" s="13"/>
      <c r="D18992" s="13"/>
      <c r="E18992" s="13"/>
      <c r="F18992" s="13"/>
    </row>
    <row r="18993" spans="1:6">
      <c r="A18993" s="112"/>
      <c r="B18993" s="12"/>
      <c r="C18993" s="13"/>
      <c r="D18993" s="13"/>
      <c r="E18993" s="13"/>
      <c r="F18993" s="13"/>
    </row>
    <row r="18994" spans="1:6">
      <c r="A18994" s="112"/>
      <c r="B18994" s="12"/>
      <c r="C18994" s="13"/>
      <c r="D18994" s="13"/>
      <c r="E18994" s="13"/>
      <c r="F18994" s="13"/>
    </row>
    <row r="18995" spans="1:6">
      <c r="A18995" s="112"/>
      <c r="B18995" s="12"/>
      <c r="C18995" s="13"/>
      <c r="D18995" s="13"/>
      <c r="E18995" s="13"/>
      <c r="F18995" s="13"/>
    </row>
    <row r="18996" spans="1:6">
      <c r="A18996" s="112"/>
      <c r="B18996" s="12"/>
      <c r="C18996" s="13"/>
      <c r="D18996" s="13"/>
      <c r="E18996" s="13"/>
      <c r="F18996" s="13"/>
    </row>
    <row r="18997" spans="1:6">
      <c r="A18997" s="112"/>
      <c r="B18997" s="12"/>
      <c r="C18997" s="13"/>
      <c r="D18997" s="13"/>
      <c r="E18997" s="13"/>
      <c r="F18997" s="13"/>
    </row>
    <row r="18998" spans="1:6">
      <c r="A18998" s="112"/>
      <c r="B18998" s="12"/>
      <c r="C18998" s="13"/>
      <c r="D18998" s="13"/>
      <c r="E18998" s="13"/>
      <c r="F18998" s="13"/>
    </row>
    <row r="18999" spans="1:6">
      <c r="A18999" s="112"/>
      <c r="B18999" s="12"/>
      <c r="C18999" s="13"/>
      <c r="D18999" s="13"/>
      <c r="E18999" s="13"/>
      <c r="F18999" s="13"/>
    </row>
    <row r="19000" spans="1:6">
      <c r="A19000" s="112"/>
      <c r="B19000" s="12"/>
      <c r="C19000" s="13"/>
      <c r="D19000" s="13"/>
      <c r="E19000" s="13"/>
      <c r="F19000" s="13"/>
    </row>
    <row r="19001" spans="1:6">
      <c r="A19001" s="112"/>
      <c r="B19001" s="12"/>
      <c r="C19001" s="13"/>
      <c r="D19001" s="13"/>
      <c r="E19001" s="13"/>
      <c r="F19001" s="13"/>
    </row>
    <row r="19002" spans="1:6">
      <c r="A19002" s="112"/>
      <c r="B19002" s="12"/>
      <c r="C19002" s="13"/>
      <c r="D19002" s="13"/>
      <c r="E19002" s="13"/>
      <c r="F19002" s="13"/>
    </row>
    <row r="19003" spans="1:6">
      <c r="A19003" s="112"/>
      <c r="B19003" s="12"/>
      <c r="C19003" s="13"/>
      <c r="D19003" s="13"/>
      <c r="E19003" s="13"/>
      <c r="F19003" s="13"/>
    </row>
    <row r="19004" spans="1:6">
      <c r="A19004" s="112"/>
      <c r="B19004" s="12"/>
      <c r="C19004" s="13"/>
      <c r="D19004" s="13"/>
      <c r="E19004" s="13"/>
      <c r="F19004" s="13"/>
    </row>
    <row r="19005" spans="1:6">
      <c r="A19005" s="112"/>
      <c r="B19005" s="12"/>
      <c r="C19005" s="13"/>
      <c r="D19005" s="13"/>
      <c r="E19005" s="13"/>
      <c r="F19005" s="13"/>
    </row>
    <row r="19006" spans="1:6">
      <c r="A19006" s="112"/>
      <c r="B19006" s="12"/>
      <c r="C19006" s="13"/>
      <c r="D19006" s="13"/>
      <c r="E19006" s="13"/>
      <c r="F19006" s="13"/>
    </row>
    <row r="19007" spans="1:6">
      <c r="A19007" s="112"/>
      <c r="B19007" s="12"/>
      <c r="C19007" s="13"/>
      <c r="D19007" s="13"/>
      <c r="E19007" s="13"/>
      <c r="F19007" s="13"/>
    </row>
    <row r="19008" spans="1:6">
      <c r="A19008" s="112"/>
      <c r="B19008" s="12"/>
      <c r="C19008" s="13"/>
      <c r="D19008" s="13"/>
      <c r="E19008" s="13"/>
      <c r="F19008" s="13"/>
    </row>
    <row r="19009" spans="1:6">
      <c r="A19009" s="112"/>
      <c r="B19009" s="12"/>
      <c r="C19009" s="13"/>
      <c r="D19009" s="13"/>
      <c r="E19009" s="13"/>
      <c r="F19009" s="13"/>
    </row>
    <row r="19010" spans="1:6">
      <c r="A19010" s="112"/>
      <c r="B19010" s="12"/>
      <c r="C19010" s="13"/>
      <c r="D19010" s="13"/>
      <c r="E19010" s="13"/>
      <c r="F19010" s="13"/>
    </row>
    <row r="19011" spans="1:6">
      <c r="A19011" s="112"/>
      <c r="B19011" s="12"/>
      <c r="C19011" s="13"/>
      <c r="D19011" s="13"/>
      <c r="E19011" s="13"/>
      <c r="F19011" s="13"/>
    </row>
    <row r="19012" spans="1:6">
      <c r="A19012" s="112"/>
      <c r="B19012" s="12"/>
      <c r="C19012" s="13"/>
      <c r="D19012" s="13"/>
      <c r="E19012" s="13"/>
      <c r="F19012" s="13"/>
    </row>
    <row r="19013" spans="1:6">
      <c r="A19013" s="112"/>
      <c r="B19013" s="12"/>
      <c r="C19013" s="13"/>
      <c r="D19013" s="13"/>
      <c r="E19013" s="13"/>
      <c r="F19013" s="13"/>
    </row>
    <row r="19014" spans="1:6">
      <c r="A19014" s="112"/>
      <c r="B19014" s="12"/>
      <c r="C19014" s="13"/>
      <c r="D19014" s="13"/>
      <c r="E19014" s="13"/>
      <c r="F19014" s="13"/>
    </row>
    <row r="19015" spans="1:6">
      <c r="A19015" s="112"/>
      <c r="B19015" s="12"/>
      <c r="C19015" s="13"/>
      <c r="D19015" s="13"/>
      <c r="E19015" s="13"/>
      <c r="F19015" s="13"/>
    </row>
    <row r="19016" spans="1:6">
      <c r="A19016" s="112"/>
      <c r="B19016" s="12"/>
      <c r="C19016" s="13"/>
      <c r="D19016" s="13"/>
      <c r="E19016" s="13"/>
      <c r="F19016" s="13"/>
    </row>
    <row r="19017" spans="1:6">
      <c r="A19017" s="112"/>
      <c r="B19017" s="12"/>
      <c r="C19017" s="13"/>
      <c r="D19017" s="13"/>
      <c r="E19017" s="13"/>
      <c r="F19017" s="13"/>
    </row>
    <row r="19018" spans="1:6">
      <c r="A19018" s="112"/>
      <c r="B19018" s="12"/>
      <c r="C19018" s="13"/>
      <c r="D19018" s="13"/>
      <c r="E19018" s="13"/>
      <c r="F19018" s="13"/>
    </row>
    <row r="19019" spans="1:6">
      <c r="A19019" s="112"/>
      <c r="B19019" s="12"/>
      <c r="C19019" s="13"/>
      <c r="D19019" s="13"/>
      <c r="E19019" s="13"/>
      <c r="F19019" s="13"/>
    </row>
    <row r="19020" spans="1:6">
      <c r="A19020" s="112"/>
      <c r="B19020" s="12"/>
      <c r="C19020" s="13"/>
      <c r="D19020" s="13"/>
      <c r="E19020" s="13"/>
      <c r="F19020" s="13"/>
    </row>
    <row r="19021" spans="1:6">
      <c r="A19021" s="112"/>
      <c r="B19021" s="12"/>
      <c r="C19021" s="13"/>
      <c r="D19021" s="13"/>
      <c r="E19021" s="13"/>
      <c r="F19021" s="13"/>
    </row>
    <row r="19022" spans="1:6">
      <c r="A19022" s="112"/>
      <c r="B19022" s="12"/>
      <c r="C19022" s="13"/>
      <c r="D19022" s="13"/>
      <c r="E19022" s="13"/>
      <c r="F19022" s="13"/>
    </row>
    <row r="19023" spans="1:6">
      <c r="A19023" s="112"/>
      <c r="B19023" s="12"/>
      <c r="C19023" s="13"/>
      <c r="D19023" s="13"/>
      <c r="E19023" s="13"/>
      <c r="F19023" s="13"/>
    </row>
    <row r="19024" spans="1:6">
      <c r="A19024" s="112"/>
      <c r="B19024" s="12"/>
      <c r="C19024" s="13"/>
      <c r="D19024" s="13"/>
      <c r="E19024" s="13"/>
      <c r="F19024" s="13"/>
    </row>
    <row r="19025" spans="1:6">
      <c r="A19025" s="112"/>
      <c r="B19025" s="12"/>
      <c r="C19025" s="13"/>
      <c r="D19025" s="13"/>
      <c r="E19025" s="13"/>
      <c r="F19025" s="13"/>
    </row>
    <row r="19026" spans="1:6">
      <c r="A19026" s="112"/>
      <c r="B19026" s="12"/>
      <c r="C19026" s="13"/>
      <c r="D19026" s="13"/>
      <c r="E19026" s="13"/>
      <c r="F19026" s="13"/>
    </row>
    <row r="19027" spans="1:6">
      <c r="A19027" s="112"/>
      <c r="B19027" s="12"/>
      <c r="C19027" s="13"/>
      <c r="D19027" s="13"/>
      <c r="E19027" s="13"/>
      <c r="F19027" s="13"/>
    </row>
    <row r="19028" spans="1:6">
      <c r="A19028" s="112"/>
      <c r="B19028" s="12"/>
      <c r="C19028" s="13"/>
      <c r="D19028" s="13"/>
      <c r="E19028" s="13"/>
      <c r="F19028" s="13"/>
    </row>
    <row r="19029" spans="1:6">
      <c r="A19029" s="112"/>
      <c r="B19029" s="12"/>
      <c r="C19029" s="13"/>
      <c r="D19029" s="13"/>
      <c r="E19029" s="13"/>
      <c r="F19029" s="13"/>
    </row>
    <row r="19030" spans="1:6">
      <c r="A19030" s="112"/>
      <c r="B19030" s="12"/>
      <c r="C19030" s="13"/>
      <c r="D19030" s="13"/>
      <c r="E19030" s="13"/>
      <c r="F19030" s="13"/>
    </row>
    <row r="19031" spans="1:6">
      <c r="A19031" s="112"/>
      <c r="B19031" s="12"/>
      <c r="C19031" s="13"/>
      <c r="D19031" s="13"/>
      <c r="E19031" s="13"/>
      <c r="F19031" s="13"/>
    </row>
    <row r="19032" spans="1:6">
      <c r="A19032" s="112"/>
      <c r="B19032" s="12"/>
      <c r="C19032" s="13"/>
      <c r="D19032" s="13"/>
      <c r="E19032" s="13"/>
      <c r="F19032" s="13"/>
    </row>
    <row r="19033" spans="1:6">
      <c r="A19033" s="112"/>
      <c r="B19033" s="12"/>
      <c r="C19033" s="13"/>
      <c r="D19033" s="13"/>
      <c r="E19033" s="13"/>
      <c r="F19033" s="13"/>
    </row>
    <row r="19034" spans="1:6">
      <c r="A19034" s="112"/>
      <c r="B19034" s="12"/>
      <c r="C19034" s="13"/>
      <c r="D19034" s="13"/>
      <c r="E19034" s="13"/>
      <c r="F19034" s="13"/>
    </row>
    <row r="19035" spans="1:6">
      <c r="A19035" s="112"/>
      <c r="B19035" s="12"/>
      <c r="C19035" s="13"/>
      <c r="D19035" s="13"/>
      <c r="E19035" s="13"/>
      <c r="F19035" s="13"/>
    </row>
    <row r="19036" spans="1:6">
      <c r="A19036" s="112"/>
      <c r="B19036" s="12"/>
      <c r="C19036" s="13"/>
      <c r="D19036" s="13"/>
      <c r="E19036" s="13"/>
      <c r="F19036" s="13"/>
    </row>
    <row r="19037" spans="1:6">
      <c r="A19037" s="112"/>
      <c r="B19037" s="12"/>
      <c r="C19037" s="13"/>
      <c r="D19037" s="13"/>
      <c r="E19037" s="13"/>
      <c r="F19037" s="13"/>
    </row>
    <row r="19038" spans="1:6">
      <c r="A19038" s="112"/>
      <c r="B19038" s="12"/>
      <c r="C19038" s="13"/>
      <c r="D19038" s="13"/>
      <c r="E19038" s="13"/>
      <c r="F19038" s="13"/>
    </row>
    <row r="19039" spans="1:6">
      <c r="A19039" s="112"/>
      <c r="B19039" s="12"/>
      <c r="C19039" s="13"/>
      <c r="D19039" s="13"/>
      <c r="E19039" s="13"/>
      <c r="F19039" s="13"/>
    </row>
    <row r="19040" spans="1:6">
      <c r="A19040" s="112"/>
      <c r="B19040" s="12"/>
      <c r="C19040" s="13"/>
      <c r="D19040" s="13"/>
      <c r="E19040" s="13"/>
      <c r="F19040" s="13"/>
    </row>
    <row r="19041" spans="1:6">
      <c r="A19041" s="112"/>
      <c r="B19041" s="12"/>
      <c r="C19041" s="13"/>
      <c r="D19041" s="13"/>
      <c r="E19041" s="13"/>
      <c r="F19041" s="13"/>
    </row>
    <row r="19042" spans="1:6">
      <c r="A19042" s="112"/>
      <c r="B19042" s="12"/>
      <c r="C19042" s="13"/>
      <c r="D19042" s="13"/>
      <c r="E19042" s="13"/>
      <c r="F19042" s="13"/>
    </row>
    <row r="19043" spans="1:6">
      <c r="A19043" s="112"/>
      <c r="B19043" s="12"/>
      <c r="C19043" s="13"/>
      <c r="D19043" s="13"/>
      <c r="E19043" s="13"/>
      <c r="F19043" s="13"/>
    </row>
    <row r="19044" spans="1:6">
      <c r="A19044" s="112"/>
      <c r="B19044" s="12"/>
      <c r="C19044" s="13"/>
      <c r="D19044" s="13"/>
      <c r="E19044" s="13"/>
      <c r="F19044" s="13"/>
    </row>
    <row r="19045" spans="1:6">
      <c r="A19045" s="112"/>
      <c r="B19045" s="12"/>
      <c r="C19045" s="13"/>
      <c r="D19045" s="13"/>
      <c r="E19045" s="13"/>
      <c r="F19045" s="13"/>
    </row>
    <row r="19046" spans="1:6">
      <c r="A19046" s="112"/>
      <c r="B19046" s="12"/>
      <c r="C19046" s="13"/>
      <c r="D19046" s="13"/>
      <c r="E19046" s="13"/>
      <c r="F19046" s="13"/>
    </row>
    <row r="19047" spans="1:6">
      <c r="A19047" s="112"/>
      <c r="B19047" s="12"/>
      <c r="C19047" s="13"/>
      <c r="D19047" s="13"/>
      <c r="E19047" s="13"/>
      <c r="F19047" s="13"/>
    </row>
    <row r="19048" spans="1:6">
      <c r="A19048" s="112"/>
      <c r="B19048" s="12"/>
      <c r="C19048" s="13"/>
      <c r="D19048" s="13"/>
      <c r="E19048" s="13"/>
      <c r="F19048" s="13"/>
    </row>
    <row r="19049" spans="1:6">
      <c r="A19049" s="112"/>
      <c r="B19049" s="12"/>
      <c r="C19049" s="13"/>
      <c r="D19049" s="13"/>
      <c r="E19049" s="13"/>
      <c r="F19049" s="13"/>
    </row>
    <row r="19050" spans="1:6">
      <c r="A19050" s="112"/>
      <c r="B19050" s="12"/>
      <c r="C19050" s="13"/>
      <c r="D19050" s="13"/>
      <c r="E19050" s="13"/>
      <c r="F19050" s="13"/>
    </row>
    <row r="19051" spans="1:6">
      <c r="A19051" s="112"/>
      <c r="B19051" s="12"/>
      <c r="C19051" s="13"/>
      <c r="D19051" s="13"/>
      <c r="E19051" s="13"/>
      <c r="F19051" s="13"/>
    </row>
    <row r="19052" spans="1:6">
      <c r="A19052" s="112"/>
      <c r="B19052" s="12"/>
      <c r="C19052" s="13"/>
      <c r="D19052" s="13"/>
      <c r="E19052" s="13"/>
      <c r="F19052" s="13"/>
    </row>
    <row r="19053" spans="1:6">
      <c r="A19053" s="112"/>
      <c r="B19053" s="12"/>
      <c r="C19053" s="13"/>
      <c r="D19053" s="13"/>
      <c r="E19053" s="13"/>
      <c r="F19053" s="13"/>
    </row>
    <row r="19054" spans="1:6">
      <c r="A19054" s="112"/>
      <c r="B19054" s="12"/>
      <c r="C19054" s="13"/>
      <c r="D19054" s="13"/>
      <c r="E19054" s="13"/>
      <c r="F19054" s="13"/>
    </row>
    <row r="19055" spans="1:6">
      <c r="A19055" s="112"/>
      <c r="B19055" s="12"/>
      <c r="C19055" s="13"/>
      <c r="D19055" s="13"/>
      <c r="E19055" s="13"/>
      <c r="F19055" s="13"/>
    </row>
    <row r="19056" spans="1:6">
      <c r="A19056" s="112"/>
      <c r="B19056" s="12"/>
      <c r="C19056" s="13"/>
      <c r="D19056" s="13"/>
      <c r="E19056" s="13"/>
      <c r="F19056" s="13"/>
    </row>
    <row r="19057" spans="1:6">
      <c r="A19057" s="112"/>
      <c r="B19057" s="12"/>
      <c r="C19057" s="13"/>
      <c r="D19057" s="13"/>
      <c r="E19057" s="13"/>
      <c r="F19057" s="13"/>
    </row>
    <row r="19058" spans="1:6">
      <c r="A19058" s="112"/>
      <c r="B19058" s="12"/>
      <c r="C19058" s="13"/>
      <c r="D19058" s="13"/>
      <c r="E19058" s="13"/>
      <c r="F19058" s="13"/>
    </row>
    <row r="19059" spans="1:6">
      <c r="A19059" s="112"/>
      <c r="B19059" s="12"/>
      <c r="C19059" s="13"/>
      <c r="D19059" s="13"/>
      <c r="E19059" s="13"/>
      <c r="F19059" s="13"/>
    </row>
    <row r="19060" spans="1:6">
      <c r="A19060" s="112"/>
      <c r="B19060" s="12"/>
      <c r="C19060" s="13"/>
      <c r="D19060" s="13"/>
      <c r="E19060" s="13"/>
      <c r="F19060" s="13"/>
    </row>
    <row r="19061" spans="1:6">
      <c r="A19061" s="112"/>
      <c r="B19061" s="12"/>
      <c r="C19061" s="13"/>
      <c r="D19061" s="13"/>
      <c r="E19061" s="13"/>
      <c r="F19061" s="13"/>
    </row>
    <row r="19062" spans="1:6">
      <c r="A19062" s="112"/>
      <c r="B19062" s="12"/>
      <c r="C19062" s="13"/>
      <c r="D19062" s="13"/>
      <c r="E19062" s="13"/>
      <c r="F19062" s="13"/>
    </row>
    <row r="19063" spans="1:6">
      <c r="A19063" s="112"/>
      <c r="B19063" s="12"/>
      <c r="C19063" s="13"/>
      <c r="D19063" s="13"/>
      <c r="E19063" s="13"/>
      <c r="F19063" s="13"/>
    </row>
    <row r="19064" spans="1:6">
      <c r="A19064" s="112"/>
      <c r="B19064" s="12"/>
      <c r="C19064" s="13"/>
      <c r="D19064" s="13"/>
      <c r="E19064" s="13"/>
      <c r="F19064" s="13"/>
    </row>
    <row r="19065" spans="1:6">
      <c r="A19065" s="112"/>
      <c r="B19065" s="12"/>
      <c r="C19065" s="13"/>
      <c r="D19065" s="13"/>
      <c r="E19065" s="13"/>
      <c r="F19065" s="13"/>
    </row>
    <row r="19066" spans="1:6">
      <c r="A19066" s="112"/>
      <c r="B19066" s="12"/>
      <c r="C19066" s="13"/>
      <c r="D19066" s="13"/>
      <c r="E19066" s="13"/>
      <c r="F19066" s="13"/>
    </row>
    <row r="19067" spans="1:6">
      <c r="A19067" s="112"/>
      <c r="B19067" s="12"/>
      <c r="C19067" s="13"/>
      <c r="D19067" s="13"/>
      <c r="E19067" s="13"/>
      <c r="F19067" s="13"/>
    </row>
    <row r="19068" spans="1:6">
      <c r="A19068" s="112"/>
      <c r="B19068" s="12"/>
      <c r="C19068" s="13"/>
      <c r="D19068" s="13"/>
      <c r="E19068" s="13"/>
      <c r="F19068" s="13"/>
    </row>
    <row r="19069" spans="1:6">
      <c r="A19069" s="112"/>
      <c r="B19069" s="12"/>
      <c r="C19069" s="13"/>
      <c r="D19069" s="13"/>
      <c r="E19069" s="13"/>
      <c r="F19069" s="13"/>
    </row>
    <row r="19070" spans="1:6">
      <c r="A19070" s="112"/>
      <c r="B19070" s="12"/>
      <c r="C19070" s="13"/>
      <c r="D19070" s="13"/>
      <c r="E19070" s="13"/>
      <c r="F19070" s="13"/>
    </row>
    <row r="19071" spans="1:6">
      <c r="A19071" s="112"/>
      <c r="B19071" s="12"/>
      <c r="C19071" s="13"/>
      <c r="D19071" s="13"/>
      <c r="E19071" s="13"/>
      <c r="F19071" s="13"/>
    </row>
    <row r="19072" spans="1:6">
      <c r="A19072" s="112"/>
      <c r="B19072" s="12"/>
      <c r="C19072" s="13"/>
      <c r="D19072" s="13"/>
      <c r="E19072" s="13"/>
      <c r="F19072" s="13"/>
    </row>
    <row r="19073" spans="1:6">
      <c r="A19073" s="112"/>
      <c r="B19073" s="12"/>
      <c r="C19073" s="13"/>
      <c r="D19073" s="13"/>
      <c r="E19073" s="13"/>
      <c r="F19073" s="13"/>
    </row>
    <row r="19074" spans="1:6">
      <c r="A19074" s="112"/>
      <c r="B19074" s="12"/>
      <c r="C19074" s="13"/>
      <c r="D19074" s="13"/>
      <c r="E19074" s="13"/>
      <c r="F19074" s="13"/>
    </row>
    <row r="19075" spans="1:6">
      <c r="A19075" s="112"/>
      <c r="B19075" s="12"/>
      <c r="C19075" s="13"/>
      <c r="D19075" s="13"/>
      <c r="E19075" s="13"/>
      <c r="F19075" s="13"/>
    </row>
    <row r="19076" spans="1:6">
      <c r="A19076" s="112"/>
      <c r="B19076" s="12"/>
      <c r="C19076" s="13"/>
      <c r="D19076" s="13"/>
      <c r="E19076" s="13"/>
      <c r="F19076" s="13"/>
    </row>
    <row r="19077" spans="1:6">
      <c r="A19077" s="112"/>
      <c r="B19077" s="12"/>
      <c r="C19077" s="13"/>
      <c r="D19077" s="13"/>
      <c r="E19077" s="13"/>
      <c r="F19077" s="13"/>
    </row>
    <row r="19078" spans="1:6">
      <c r="A19078" s="112"/>
      <c r="B19078" s="12"/>
      <c r="C19078" s="13"/>
      <c r="D19078" s="13"/>
      <c r="E19078" s="13"/>
      <c r="F19078" s="13"/>
    </row>
    <row r="19079" spans="1:6">
      <c r="A19079" s="112"/>
      <c r="B19079" s="12"/>
      <c r="C19079" s="13"/>
      <c r="D19079" s="13"/>
      <c r="E19079" s="13"/>
      <c r="F19079" s="13"/>
    </row>
    <row r="19080" spans="1:6">
      <c r="A19080" s="112"/>
      <c r="B19080" s="12"/>
      <c r="C19080" s="13"/>
      <c r="D19080" s="13"/>
      <c r="E19080" s="13"/>
      <c r="F19080" s="13"/>
    </row>
    <row r="19081" spans="1:6">
      <c r="A19081" s="112"/>
      <c r="B19081" s="12"/>
      <c r="C19081" s="13"/>
      <c r="D19081" s="13"/>
      <c r="E19081" s="13"/>
      <c r="F19081" s="13"/>
    </row>
    <row r="19082" spans="1:6">
      <c r="A19082" s="112"/>
      <c r="B19082" s="12"/>
      <c r="C19082" s="13"/>
      <c r="D19082" s="13"/>
      <c r="E19082" s="13"/>
      <c r="F19082" s="13"/>
    </row>
    <row r="19083" spans="1:6">
      <c r="A19083" s="112"/>
      <c r="B19083" s="12"/>
      <c r="C19083" s="13"/>
      <c r="D19083" s="13"/>
      <c r="E19083" s="13"/>
      <c r="F19083" s="13"/>
    </row>
    <row r="19084" spans="1:6">
      <c r="A19084" s="112"/>
      <c r="B19084" s="12"/>
      <c r="C19084" s="13"/>
      <c r="D19084" s="13"/>
      <c r="E19084" s="13"/>
      <c r="F19084" s="13"/>
    </row>
    <row r="19085" spans="1:6">
      <c r="A19085" s="112"/>
      <c r="B19085" s="12"/>
      <c r="C19085" s="13"/>
      <c r="D19085" s="13"/>
      <c r="E19085" s="13"/>
      <c r="F19085" s="13"/>
    </row>
    <row r="19086" spans="1:6">
      <c r="A19086" s="112"/>
      <c r="B19086" s="12"/>
      <c r="C19086" s="13"/>
      <c r="D19086" s="13"/>
      <c r="E19086" s="13"/>
      <c r="F19086" s="13"/>
    </row>
    <row r="19087" spans="1:6">
      <c r="A19087" s="112"/>
      <c r="B19087" s="12"/>
      <c r="C19087" s="13"/>
      <c r="D19087" s="13"/>
      <c r="E19087" s="13"/>
      <c r="F19087" s="13"/>
    </row>
    <row r="19088" spans="1:6">
      <c r="A19088" s="112"/>
      <c r="B19088" s="12"/>
      <c r="C19088" s="13"/>
      <c r="D19088" s="13"/>
      <c r="E19088" s="13"/>
      <c r="F19088" s="13"/>
    </row>
    <row r="19089" spans="1:6">
      <c r="A19089" s="112"/>
      <c r="B19089" s="12"/>
      <c r="C19089" s="13"/>
      <c r="D19089" s="13"/>
      <c r="E19089" s="13"/>
      <c r="F19089" s="13"/>
    </row>
    <row r="19090" spans="1:6">
      <c r="A19090" s="112"/>
      <c r="B19090" s="12"/>
      <c r="C19090" s="13"/>
      <c r="D19090" s="13"/>
      <c r="E19090" s="13"/>
      <c r="F19090" s="13"/>
    </row>
    <row r="19091" spans="1:6">
      <c r="A19091" s="112"/>
      <c r="B19091" s="12"/>
      <c r="C19091" s="13"/>
      <c r="D19091" s="13"/>
      <c r="E19091" s="13"/>
      <c r="F19091" s="13"/>
    </row>
    <row r="19092" spans="1:6">
      <c r="A19092" s="112"/>
      <c r="B19092" s="12"/>
      <c r="C19092" s="13"/>
      <c r="D19092" s="13"/>
      <c r="E19092" s="13"/>
      <c r="F19092" s="13"/>
    </row>
    <row r="19093" spans="1:6">
      <c r="A19093" s="112"/>
      <c r="B19093" s="12"/>
      <c r="C19093" s="13"/>
      <c r="D19093" s="13"/>
      <c r="E19093" s="13"/>
      <c r="F19093" s="13"/>
    </row>
    <row r="19094" spans="1:6">
      <c r="A19094" s="112"/>
      <c r="B19094" s="12"/>
      <c r="C19094" s="13"/>
      <c r="D19094" s="13"/>
      <c r="E19094" s="13"/>
      <c r="F19094" s="13"/>
    </row>
    <row r="19095" spans="1:6">
      <c r="A19095" s="112"/>
      <c r="B19095" s="12"/>
      <c r="C19095" s="13"/>
      <c r="D19095" s="13"/>
      <c r="E19095" s="13"/>
      <c r="F19095" s="13"/>
    </row>
    <row r="19096" spans="1:6">
      <c r="A19096" s="112"/>
      <c r="B19096" s="12"/>
      <c r="C19096" s="13"/>
      <c r="D19096" s="13"/>
      <c r="E19096" s="13"/>
      <c r="F19096" s="13"/>
    </row>
    <row r="19097" spans="1:6">
      <c r="A19097" s="112"/>
      <c r="B19097" s="12"/>
      <c r="C19097" s="13"/>
      <c r="D19097" s="13"/>
      <c r="E19097" s="13"/>
      <c r="F19097" s="13"/>
    </row>
    <row r="19098" spans="1:6">
      <c r="A19098" s="112"/>
      <c r="B19098" s="12"/>
      <c r="C19098" s="13"/>
      <c r="D19098" s="13"/>
      <c r="E19098" s="13"/>
      <c r="F19098" s="13"/>
    </row>
    <row r="19099" spans="1:6">
      <c r="A19099" s="112"/>
      <c r="B19099" s="12"/>
      <c r="C19099" s="13"/>
      <c r="D19099" s="13"/>
      <c r="E19099" s="13"/>
      <c r="F19099" s="13"/>
    </row>
    <row r="19100" spans="1:6">
      <c r="A19100" s="112"/>
      <c r="B19100" s="12"/>
      <c r="C19100" s="13"/>
      <c r="D19100" s="13"/>
      <c r="E19100" s="13"/>
      <c r="F19100" s="13"/>
    </row>
    <row r="19101" spans="1:6">
      <c r="A19101" s="112"/>
      <c r="B19101" s="12"/>
      <c r="C19101" s="13"/>
      <c r="D19101" s="13"/>
      <c r="E19101" s="13"/>
      <c r="F19101" s="13"/>
    </row>
    <row r="19102" spans="1:6">
      <c r="A19102" s="112"/>
      <c r="B19102" s="12"/>
      <c r="C19102" s="13"/>
      <c r="D19102" s="13"/>
      <c r="E19102" s="13"/>
      <c r="F19102" s="13"/>
    </row>
    <row r="19103" spans="1:6">
      <c r="A19103" s="112"/>
      <c r="B19103" s="12"/>
      <c r="C19103" s="13"/>
      <c r="D19103" s="13"/>
      <c r="E19103" s="13"/>
      <c r="F19103" s="13"/>
    </row>
    <row r="19104" spans="1:6">
      <c r="A19104" s="112"/>
      <c r="B19104" s="12"/>
      <c r="C19104" s="13"/>
      <c r="D19104" s="13"/>
      <c r="E19104" s="13"/>
      <c r="F19104" s="13"/>
    </row>
    <row r="19105" spans="1:6">
      <c r="A19105" s="112"/>
      <c r="B19105" s="12"/>
      <c r="C19105" s="13"/>
      <c r="D19105" s="13"/>
      <c r="E19105" s="13"/>
      <c r="F19105" s="13"/>
    </row>
    <row r="19106" spans="1:6">
      <c r="A19106" s="112"/>
      <c r="B19106" s="12"/>
      <c r="C19106" s="13"/>
      <c r="D19106" s="13"/>
      <c r="E19106" s="13"/>
      <c r="F19106" s="13"/>
    </row>
    <row r="19107" spans="1:6">
      <c r="A19107" s="112"/>
      <c r="B19107" s="12"/>
      <c r="C19107" s="13"/>
      <c r="D19107" s="13"/>
      <c r="E19107" s="13"/>
      <c r="F19107" s="13"/>
    </row>
    <row r="19108" spans="1:6">
      <c r="A19108" s="112"/>
      <c r="B19108" s="12"/>
      <c r="C19108" s="13"/>
      <c r="D19108" s="13"/>
      <c r="E19108" s="13"/>
      <c r="F19108" s="13"/>
    </row>
    <row r="19109" spans="1:6">
      <c r="A19109" s="112"/>
      <c r="B19109" s="12"/>
      <c r="C19109" s="13"/>
      <c r="D19109" s="13"/>
      <c r="E19109" s="13"/>
      <c r="F19109" s="13"/>
    </row>
    <row r="19110" spans="1:6">
      <c r="A19110" s="112"/>
      <c r="B19110" s="12"/>
      <c r="C19110" s="13"/>
      <c r="D19110" s="13"/>
      <c r="E19110" s="13"/>
      <c r="F19110" s="13"/>
    </row>
    <row r="19111" spans="1:6">
      <c r="A19111" s="112"/>
      <c r="B19111" s="12"/>
      <c r="C19111" s="13"/>
      <c r="D19111" s="13"/>
      <c r="E19111" s="13"/>
      <c r="F19111" s="13"/>
    </row>
    <row r="19112" spans="1:6">
      <c r="A19112" s="112"/>
      <c r="B19112" s="12"/>
      <c r="C19112" s="13"/>
      <c r="D19112" s="13"/>
      <c r="E19112" s="13"/>
      <c r="F19112" s="13"/>
    </row>
    <row r="19113" spans="1:6">
      <c r="A19113" s="112"/>
      <c r="B19113" s="12"/>
      <c r="C19113" s="13"/>
      <c r="D19113" s="13"/>
      <c r="E19113" s="13"/>
      <c r="F19113" s="13"/>
    </row>
    <row r="19114" spans="1:6">
      <c r="A19114" s="112"/>
      <c r="B19114" s="12"/>
      <c r="C19114" s="13"/>
      <c r="D19114" s="13"/>
      <c r="E19114" s="13"/>
      <c r="F19114" s="13"/>
    </row>
    <row r="19115" spans="1:6">
      <c r="A19115" s="112"/>
      <c r="B19115" s="12"/>
      <c r="C19115" s="13"/>
      <c r="D19115" s="13"/>
      <c r="E19115" s="13"/>
      <c r="F19115" s="13"/>
    </row>
    <row r="19116" spans="1:6">
      <c r="A19116" s="112"/>
      <c r="B19116" s="12"/>
      <c r="C19116" s="13"/>
      <c r="D19116" s="13"/>
      <c r="E19116" s="13"/>
      <c r="F19116" s="13"/>
    </row>
    <row r="19117" spans="1:6">
      <c r="A19117" s="112"/>
      <c r="B19117" s="12"/>
      <c r="C19117" s="13"/>
      <c r="D19117" s="13"/>
      <c r="E19117" s="13"/>
      <c r="F19117" s="13"/>
    </row>
    <row r="19118" spans="1:6">
      <c r="A19118" s="112"/>
      <c r="B19118" s="12"/>
      <c r="C19118" s="13"/>
      <c r="D19118" s="13"/>
      <c r="E19118" s="13"/>
      <c r="F19118" s="13"/>
    </row>
    <row r="19119" spans="1:6">
      <c r="A19119" s="112"/>
      <c r="B19119" s="12"/>
      <c r="C19119" s="13"/>
      <c r="D19119" s="13"/>
      <c r="E19119" s="13"/>
      <c r="F19119" s="13"/>
    </row>
    <row r="19120" spans="1:6">
      <c r="A19120" s="112"/>
      <c r="B19120" s="12"/>
      <c r="C19120" s="13"/>
      <c r="D19120" s="13"/>
      <c r="E19120" s="13"/>
      <c r="F19120" s="13"/>
    </row>
    <row r="19121" spans="1:6">
      <c r="A19121" s="112"/>
      <c r="B19121" s="12"/>
      <c r="C19121" s="13"/>
      <c r="D19121" s="13"/>
      <c r="E19121" s="13"/>
      <c r="F19121" s="13"/>
    </row>
    <row r="19122" spans="1:6">
      <c r="A19122" s="112"/>
      <c r="B19122" s="12"/>
      <c r="C19122" s="13"/>
      <c r="D19122" s="13"/>
      <c r="E19122" s="13"/>
      <c r="F19122" s="13"/>
    </row>
    <row r="19123" spans="1:6">
      <c r="A19123" s="112"/>
      <c r="B19123" s="12"/>
      <c r="C19123" s="13"/>
      <c r="D19123" s="13"/>
      <c r="E19123" s="13"/>
      <c r="F19123" s="13"/>
    </row>
    <row r="19124" spans="1:6">
      <c r="A19124" s="112"/>
      <c r="B19124" s="12"/>
      <c r="C19124" s="13"/>
      <c r="D19124" s="13"/>
      <c r="E19124" s="13"/>
      <c r="F19124" s="13"/>
    </row>
    <row r="19125" spans="1:6">
      <c r="A19125" s="112"/>
      <c r="B19125" s="12"/>
      <c r="C19125" s="13"/>
      <c r="D19125" s="13"/>
      <c r="E19125" s="13"/>
      <c r="F19125" s="13"/>
    </row>
    <row r="19126" spans="1:6">
      <c r="A19126" s="112"/>
      <c r="B19126" s="12"/>
      <c r="C19126" s="13"/>
      <c r="D19126" s="13"/>
      <c r="E19126" s="13"/>
      <c r="F19126" s="13"/>
    </row>
    <row r="19127" spans="1:6">
      <c r="A19127" s="112"/>
      <c r="B19127" s="12"/>
      <c r="C19127" s="13"/>
      <c r="D19127" s="13"/>
      <c r="E19127" s="13"/>
      <c r="F19127" s="13"/>
    </row>
    <row r="19128" spans="1:6">
      <c r="A19128" s="112"/>
      <c r="B19128" s="12"/>
      <c r="C19128" s="13"/>
      <c r="D19128" s="13"/>
      <c r="E19128" s="13"/>
      <c r="F19128" s="13"/>
    </row>
    <row r="19129" spans="1:6">
      <c r="A19129" s="112"/>
      <c r="B19129" s="12"/>
      <c r="C19129" s="13"/>
      <c r="D19129" s="13"/>
      <c r="E19129" s="13"/>
      <c r="F19129" s="13"/>
    </row>
    <row r="19130" spans="1:6">
      <c r="A19130" s="112"/>
      <c r="B19130" s="12"/>
      <c r="C19130" s="13"/>
      <c r="D19130" s="13"/>
      <c r="E19130" s="13"/>
      <c r="F19130" s="13"/>
    </row>
    <row r="19131" spans="1:6">
      <c r="A19131" s="112"/>
      <c r="B19131" s="12"/>
      <c r="C19131" s="13"/>
      <c r="D19131" s="13"/>
      <c r="E19131" s="13"/>
      <c r="F19131" s="13"/>
    </row>
    <row r="19132" spans="1:6">
      <c r="A19132" s="112"/>
      <c r="B19132" s="12"/>
      <c r="C19132" s="13"/>
      <c r="D19132" s="13"/>
      <c r="E19132" s="13"/>
      <c r="F19132" s="13"/>
    </row>
    <row r="19133" spans="1:6">
      <c r="A19133" s="112"/>
      <c r="B19133" s="12"/>
      <c r="C19133" s="13"/>
      <c r="D19133" s="13"/>
      <c r="E19133" s="13"/>
      <c r="F19133" s="13"/>
    </row>
    <row r="19134" spans="1:6">
      <c r="A19134" s="112"/>
      <c r="B19134" s="12"/>
      <c r="C19134" s="13"/>
      <c r="D19134" s="13"/>
      <c r="E19134" s="13"/>
      <c r="F19134" s="13"/>
    </row>
    <row r="19135" spans="1:6">
      <c r="A19135" s="112"/>
      <c r="B19135" s="12"/>
      <c r="C19135" s="13"/>
      <c r="D19135" s="13"/>
      <c r="E19135" s="13"/>
      <c r="F19135" s="13"/>
    </row>
    <row r="19136" spans="1:6">
      <c r="A19136" s="112"/>
      <c r="B19136" s="12"/>
      <c r="C19136" s="13"/>
      <c r="D19136" s="13"/>
      <c r="E19136" s="13"/>
      <c r="F19136" s="13"/>
    </row>
    <row r="19137" spans="1:6">
      <c r="A19137" s="112"/>
      <c r="B19137" s="12"/>
      <c r="C19137" s="13"/>
      <c r="D19137" s="13"/>
      <c r="E19137" s="13"/>
      <c r="F19137" s="13"/>
    </row>
    <row r="19138" spans="1:6">
      <c r="A19138" s="112"/>
      <c r="B19138" s="12"/>
      <c r="C19138" s="13"/>
      <c r="D19138" s="13"/>
      <c r="E19138" s="13"/>
      <c r="F19138" s="13"/>
    </row>
    <row r="19139" spans="1:6">
      <c r="A19139" s="112"/>
      <c r="B19139" s="12"/>
      <c r="C19139" s="13"/>
      <c r="D19139" s="13"/>
      <c r="E19139" s="13"/>
      <c r="F19139" s="13"/>
    </row>
    <row r="19140" spans="1:6">
      <c r="A19140" s="112"/>
      <c r="B19140" s="12"/>
      <c r="C19140" s="13"/>
      <c r="D19140" s="13"/>
      <c r="E19140" s="13"/>
      <c r="F19140" s="13"/>
    </row>
    <row r="19141" spans="1:6">
      <c r="A19141" s="112"/>
      <c r="B19141" s="12"/>
      <c r="C19141" s="13"/>
      <c r="D19141" s="13"/>
      <c r="E19141" s="13"/>
      <c r="F19141" s="13"/>
    </row>
    <row r="19142" spans="1:6">
      <c r="A19142" s="112"/>
      <c r="B19142" s="12"/>
      <c r="C19142" s="13"/>
      <c r="D19142" s="13"/>
      <c r="E19142" s="13"/>
      <c r="F19142" s="13"/>
    </row>
    <row r="19143" spans="1:6">
      <c r="A19143" s="112"/>
      <c r="B19143" s="12"/>
      <c r="C19143" s="13"/>
      <c r="D19143" s="13"/>
      <c r="E19143" s="13"/>
      <c r="F19143" s="13"/>
    </row>
    <row r="19144" spans="1:6">
      <c r="A19144" s="112"/>
      <c r="B19144" s="12"/>
      <c r="C19144" s="13"/>
      <c r="D19144" s="13"/>
      <c r="E19144" s="13"/>
      <c r="F19144" s="13"/>
    </row>
    <row r="19145" spans="1:6">
      <c r="A19145" s="112"/>
      <c r="B19145" s="12"/>
      <c r="C19145" s="13"/>
      <c r="D19145" s="13"/>
      <c r="E19145" s="13"/>
      <c r="F19145" s="13"/>
    </row>
    <row r="19146" spans="1:6">
      <c r="A19146" s="112"/>
      <c r="B19146" s="12"/>
      <c r="C19146" s="13"/>
      <c r="D19146" s="13"/>
      <c r="E19146" s="13"/>
      <c r="F19146" s="13"/>
    </row>
    <row r="19147" spans="1:6">
      <c r="A19147" s="112"/>
      <c r="B19147" s="12"/>
      <c r="C19147" s="13"/>
      <c r="D19147" s="13"/>
      <c r="E19147" s="13"/>
      <c r="F19147" s="13"/>
    </row>
    <row r="19148" spans="1:6">
      <c r="A19148" s="112"/>
      <c r="B19148" s="12"/>
      <c r="C19148" s="13"/>
      <c r="D19148" s="13"/>
      <c r="E19148" s="13"/>
      <c r="F19148" s="13"/>
    </row>
    <row r="19149" spans="1:6">
      <c r="A19149" s="112"/>
      <c r="B19149" s="12"/>
      <c r="C19149" s="13"/>
      <c r="D19149" s="13"/>
      <c r="E19149" s="13"/>
      <c r="F19149" s="13"/>
    </row>
    <row r="19150" spans="1:6">
      <c r="A19150" s="112"/>
      <c r="B19150" s="12"/>
      <c r="C19150" s="13"/>
      <c r="D19150" s="13"/>
      <c r="E19150" s="13"/>
      <c r="F19150" s="13"/>
    </row>
    <row r="19151" spans="1:6">
      <c r="A19151" s="112"/>
      <c r="B19151" s="12"/>
      <c r="C19151" s="13"/>
      <c r="D19151" s="13"/>
      <c r="E19151" s="13"/>
      <c r="F19151" s="13"/>
    </row>
    <row r="19152" spans="1:6">
      <c r="A19152" s="112"/>
      <c r="B19152" s="12"/>
      <c r="C19152" s="13"/>
      <c r="D19152" s="13"/>
      <c r="E19152" s="13"/>
      <c r="F19152" s="13"/>
    </row>
    <row r="19153" spans="1:6">
      <c r="A19153" s="112"/>
      <c r="B19153" s="12"/>
      <c r="C19153" s="13"/>
      <c r="D19153" s="13"/>
      <c r="E19153" s="13"/>
      <c r="F19153" s="13"/>
    </row>
    <row r="19154" spans="1:6">
      <c r="A19154" s="112"/>
      <c r="B19154" s="12"/>
      <c r="C19154" s="13"/>
      <c r="D19154" s="13"/>
      <c r="E19154" s="13"/>
      <c r="F19154" s="13"/>
    </row>
    <row r="19155" spans="1:6">
      <c r="A19155" s="112"/>
      <c r="B19155" s="12"/>
      <c r="C19155" s="13"/>
      <c r="D19155" s="13"/>
      <c r="E19155" s="13"/>
      <c r="F19155" s="13"/>
    </row>
    <row r="19156" spans="1:6">
      <c r="A19156" s="112"/>
      <c r="B19156" s="12"/>
      <c r="C19156" s="13"/>
      <c r="D19156" s="13"/>
      <c r="E19156" s="13"/>
      <c r="F19156" s="13"/>
    </row>
    <row r="19157" spans="1:6">
      <c r="A19157" s="112"/>
      <c r="B19157" s="12"/>
      <c r="C19157" s="13"/>
      <c r="D19157" s="13"/>
      <c r="E19157" s="13"/>
      <c r="F19157" s="13"/>
    </row>
    <row r="19158" spans="1:6">
      <c r="A19158" s="112"/>
      <c r="B19158" s="12"/>
      <c r="C19158" s="13"/>
      <c r="D19158" s="13"/>
      <c r="E19158" s="13"/>
      <c r="F19158" s="13"/>
    </row>
    <row r="19159" spans="1:6">
      <c r="A19159" s="112"/>
      <c r="B19159" s="12"/>
      <c r="C19159" s="13"/>
      <c r="D19159" s="13"/>
      <c r="E19159" s="13"/>
      <c r="F19159" s="13"/>
    </row>
    <row r="19160" spans="1:6">
      <c r="A19160" s="112"/>
      <c r="B19160" s="12"/>
      <c r="C19160" s="13"/>
      <c r="D19160" s="13"/>
      <c r="E19160" s="13"/>
      <c r="F19160" s="13"/>
    </row>
    <row r="19161" spans="1:6">
      <c r="A19161" s="112"/>
      <c r="B19161" s="12"/>
      <c r="C19161" s="13"/>
      <c r="D19161" s="13"/>
      <c r="E19161" s="13"/>
      <c r="F19161" s="13"/>
    </row>
    <row r="19162" spans="1:6">
      <c r="A19162" s="112"/>
      <c r="B19162" s="12"/>
      <c r="C19162" s="13"/>
      <c r="D19162" s="13"/>
      <c r="E19162" s="13"/>
      <c r="F19162" s="13"/>
    </row>
    <row r="19163" spans="1:6">
      <c r="A19163" s="112"/>
      <c r="B19163" s="12"/>
      <c r="C19163" s="13"/>
      <c r="D19163" s="13"/>
      <c r="E19163" s="13"/>
      <c r="F19163" s="13"/>
    </row>
    <row r="19164" spans="1:6">
      <c r="A19164" s="112"/>
      <c r="B19164" s="12"/>
      <c r="C19164" s="13"/>
      <c r="D19164" s="13"/>
      <c r="E19164" s="13"/>
      <c r="F19164" s="13"/>
    </row>
    <row r="19165" spans="1:6">
      <c r="A19165" s="112"/>
      <c r="B19165" s="12"/>
      <c r="C19165" s="13"/>
      <c r="D19165" s="13"/>
      <c r="E19165" s="13"/>
      <c r="F19165" s="13"/>
    </row>
    <row r="19166" spans="1:6">
      <c r="A19166" s="112"/>
      <c r="B19166" s="12"/>
      <c r="C19166" s="13"/>
      <c r="D19166" s="13"/>
      <c r="E19166" s="13"/>
      <c r="F19166" s="13"/>
    </row>
    <row r="19167" spans="1:6">
      <c r="A19167" s="112"/>
      <c r="B19167" s="12"/>
      <c r="C19167" s="13"/>
      <c r="D19167" s="13"/>
      <c r="E19167" s="13"/>
      <c r="F19167" s="13"/>
    </row>
    <row r="19168" spans="1:6">
      <c r="A19168" s="112"/>
      <c r="B19168" s="12"/>
      <c r="C19168" s="13"/>
      <c r="D19168" s="13"/>
      <c r="E19168" s="13"/>
      <c r="F19168" s="13"/>
    </row>
    <row r="19169" spans="1:6">
      <c r="A19169" s="112"/>
      <c r="B19169" s="12"/>
      <c r="C19169" s="13"/>
      <c r="D19169" s="13"/>
      <c r="E19169" s="13"/>
      <c r="F19169" s="13"/>
    </row>
    <row r="19170" spans="1:6">
      <c r="A19170" s="112"/>
      <c r="B19170" s="12"/>
      <c r="C19170" s="13"/>
      <c r="D19170" s="13"/>
      <c r="E19170" s="13"/>
      <c r="F19170" s="13"/>
    </row>
    <row r="19171" spans="1:6">
      <c r="A19171" s="112"/>
      <c r="B19171" s="12"/>
      <c r="C19171" s="13"/>
      <c r="D19171" s="13"/>
      <c r="E19171" s="13"/>
      <c r="F19171" s="13"/>
    </row>
    <row r="19172" spans="1:6">
      <c r="A19172" s="112"/>
      <c r="B19172" s="12"/>
      <c r="C19172" s="13"/>
      <c r="D19172" s="13"/>
      <c r="E19172" s="13"/>
      <c r="F19172" s="13"/>
    </row>
    <row r="19173" spans="1:6">
      <c r="A19173" s="112"/>
      <c r="B19173" s="12"/>
      <c r="C19173" s="13"/>
      <c r="D19173" s="13"/>
      <c r="E19173" s="13"/>
      <c r="F19173" s="13"/>
    </row>
    <row r="19174" spans="1:6">
      <c r="A19174" s="112"/>
      <c r="B19174" s="12"/>
      <c r="C19174" s="13"/>
      <c r="D19174" s="13"/>
      <c r="E19174" s="13"/>
      <c r="F19174" s="13"/>
    </row>
    <row r="19175" spans="1:6">
      <c r="A19175" s="112"/>
      <c r="B19175" s="12"/>
      <c r="C19175" s="13"/>
      <c r="D19175" s="13"/>
      <c r="E19175" s="13"/>
      <c r="F19175" s="13"/>
    </row>
    <row r="19176" spans="1:6">
      <c r="A19176" s="112"/>
      <c r="B19176" s="12"/>
      <c r="C19176" s="13"/>
      <c r="D19176" s="13"/>
      <c r="E19176" s="13"/>
      <c r="F19176" s="13"/>
    </row>
    <row r="19177" spans="1:6">
      <c r="A19177" s="112"/>
      <c r="B19177" s="12"/>
      <c r="C19177" s="13"/>
      <c r="D19177" s="13"/>
      <c r="E19177" s="13"/>
      <c r="F19177" s="13"/>
    </row>
    <row r="19178" spans="1:6">
      <c r="A19178" s="112"/>
      <c r="B19178" s="12"/>
      <c r="C19178" s="13"/>
      <c r="D19178" s="13"/>
      <c r="E19178" s="13"/>
      <c r="F19178" s="13"/>
    </row>
    <row r="19179" spans="1:6">
      <c r="A19179" s="112"/>
      <c r="B19179" s="12"/>
      <c r="C19179" s="13"/>
      <c r="D19179" s="13"/>
      <c r="E19179" s="13"/>
      <c r="F19179" s="13"/>
    </row>
    <row r="19180" spans="1:6">
      <c r="A19180" s="112"/>
      <c r="B19180" s="12"/>
      <c r="C19180" s="13"/>
      <c r="D19180" s="13"/>
      <c r="E19180" s="13"/>
      <c r="F19180" s="13"/>
    </row>
    <row r="19181" spans="1:6">
      <c r="A19181" s="112"/>
      <c r="B19181" s="12"/>
      <c r="C19181" s="13"/>
      <c r="D19181" s="13"/>
      <c r="E19181" s="13"/>
      <c r="F19181" s="13"/>
    </row>
    <row r="19182" spans="1:6">
      <c r="A19182" s="112"/>
      <c r="B19182" s="12"/>
      <c r="C19182" s="13"/>
      <c r="D19182" s="13"/>
      <c r="E19182" s="13"/>
      <c r="F19182" s="13"/>
    </row>
    <row r="19183" spans="1:6">
      <c r="A19183" s="112"/>
      <c r="B19183" s="12"/>
      <c r="C19183" s="13"/>
      <c r="D19183" s="13"/>
      <c r="E19183" s="13"/>
      <c r="F19183" s="13"/>
    </row>
    <row r="19184" spans="1:6">
      <c r="A19184" s="112"/>
      <c r="B19184" s="12"/>
      <c r="C19184" s="13"/>
      <c r="D19184" s="13"/>
      <c r="E19184" s="13"/>
      <c r="F19184" s="13"/>
    </row>
    <row r="19185" spans="1:6">
      <c r="A19185" s="112"/>
      <c r="B19185" s="12"/>
      <c r="C19185" s="13"/>
      <c r="D19185" s="13"/>
      <c r="E19185" s="13"/>
      <c r="F19185" s="13"/>
    </row>
    <row r="19186" spans="1:6">
      <c r="A19186" s="112"/>
      <c r="B19186" s="12"/>
      <c r="C19186" s="13"/>
      <c r="D19186" s="13"/>
      <c r="E19186" s="13"/>
      <c r="F19186" s="13"/>
    </row>
    <row r="19187" spans="1:6">
      <c r="A19187" s="112"/>
      <c r="B19187" s="12"/>
      <c r="C19187" s="13"/>
      <c r="D19187" s="13"/>
      <c r="E19187" s="13"/>
      <c r="F19187" s="13"/>
    </row>
    <row r="19188" spans="1:6">
      <c r="A19188" s="112"/>
      <c r="B19188" s="12"/>
      <c r="C19188" s="13"/>
      <c r="D19188" s="13"/>
      <c r="E19188" s="13"/>
      <c r="F19188" s="13"/>
    </row>
    <row r="19189" spans="1:6">
      <c r="A19189" s="112"/>
      <c r="B19189" s="12"/>
      <c r="C19189" s="13"/>
      <c r="D19189" s="13"/>
      <c r="E19189" s="13"/>
      <c r="F19189" s="13"/>
    </row>
    <row r="19190" spans="1:6">
      <c r="A19190" s="112"/>
      <c r="B19190" s="12"/>
      <c r="C19190" s="13"/>
      <c r="D19190" s="13"/>
      <c r="E19190" s="13"/>
      <c r="F19190" s="13"/>
    </row>
    <row r="19191" spans="1:6">
      <c r="A19191" s="112"/>
      <c r="B19191" s="12"/>
      <c r="C19191" s="13"/>
      <c r="D19191" s="13"/>
      <c r="E19191" s="13"/>
      <c r="F19191" s="13"/>
    </row>
    <row r="19192" spans="1:6">
      <c r="A19192" s="112"/>
      <c r="B19192" s="12"/>
      <c r="C19192" s="13"/>
      <c r="D19192" s="13"/>
      <c r="E19192" s="13"/>
      <c r="F19192" s="13"/>
    </row>
    <row r="19193" spans="1:6">
      <c r="A19193" s="112"/>
      <c r="B19193" s="12"/>
      <c r="C19193" s="13"/>
      <c r="D19193" s="13"/>
      <c r="E19193" s="13"/>
      <c r="F19193" s="13"/>
    </row>
    <row r="19194" spans="1:6">
      <c r="A19194" s="112"/>
      <c r="B19194" s="12"/>
      <c r="C19194" s="13"/>
      <c r="D19194" s="13"/>
      <c r="E19194" s="13"/>
      <c r="F19194" s="13"/>
    </row>
    <row r="19195" spans="1:6">
      <c r="A19195" s="112"/>
      <c r="B19195" s="12"/>
      <c r="C19195" s="13"/>
      <c r="D19195" s="13"/>
      <c r="E19195" s="13"/>
      <c r="F19195" s="13"/>
    </row>
    <row r="19196" spans="1:6">
      <c r="A19196" s="112"/>
      <c r="B19196" s="12"/>
      <c r="C19196" s="13"/>
      <c r="D19196" s="13"/>
      <c r="E19196" s="13"/>
      <c r="F19196" s="13"/>
    </row>
    <row r="19197" spans="1:6">
      <c r="A19197" s="112"/>
      <c r="B19197" s="12"/>
      <c r="C19197" s="13"/>
      <c r="D19197" s="13"/>
      <c r="E19197" s="13"/>
      <c r="F19197" s="13"/>
    </row>
    <row r="19198" spans="1:6">
      <c r="A19198" s="112"/>
      <c r="B19198" s="12"/>
      <c r="C19198" s="13"/>
      <c r="D19198" s="13"/>
      <c r="E19198" s="13"/>
      <c r="F19198" s="13"/>
    </row>
    <row r="19199" spans="1:6">
      <c r="A19199" s="112"/>
      <c r="B19199" s="12"/>
      <c r="C19199" s="13"/>
      <c r="D19199" s="13"/>
      <c r="E19199" s="13"/>
      <c r="F19199" s="13"/>
    </row>
    <row r="19200" spans="1:6">
      <c r="A19200" s="112"/>
      <c r="B19200" s="12"/>
      <c r="C19200" s="13"/>
      <c r="D19200" s="13"/>
      <c r="E19200" s="13"/>
      <c r="F19200" s="13"/>
    </row>
    <row r="19201" spans="1:6">
      <c r="A19201" s="112"/>
      <c r="B19201" s="12"/>
      <c r="C19201" s="13"/>
      <c r="D19201" s="13"/>
      <c r="E19201" s="13"/>
      <c r="F19201" s="13"/>
    </row>
    <row r="19202" spans="1:6">
      <c r="A19202" s="112"/>
      <c r="B19202" s="12"/>
      <c r="C19202" s="13"/>
      <c r="D19202" s="13"/>
      <c r="E19202" s="13"/>
      <c r="F19202" s="13"/>
    </row>
    <row r="19203" spans="1:6">
      <c r="A19203" s="112"/>
      <c r="B19203" s="12"/>
      <c r="C19203" s="13"/>
      <c r="D19203" s="13"/>
      <c r="E19203" s="13"/>
      <c r="F19203" s="13"/>
    </row>
    <row r="19204" spans="1:6">
      <c r="A19204" s="112"/>
      <c r="B19204" s="12"/>
      <c r="C19204" s="13"/>
      <c r="D19204" s="13"/>
      <c r="E19204" s="13"/>
      <c r="F19204" s="13"/>
    </row>
    <row r="19205" spans="1:6">
      <c r="A19205" s="112"/>
      <c r="B19205" s="12"/>
      <c r="C19205" s="13"/>
      <c r="D19205" s="13"/>
      <c r="E19205" s="13"/>
      <c r="F19205" s="13"/>
    </row>
    <row r="19206" spans="1:6">
      <c r="A19206" s="112"/>
      <c r="B19206" s="12"/>
      <c r="C19206" s="13"/>
      <c r="D19206" s="13"/>
      <c r="E19206" s="13"/>
      <c r="F19206" s="13"/>
    </row>
    <row r="19207" spans="1:6">
      <c r="A19207" s="112"/>
      <c r="B19207" s="12"/>
      <c r="C19207" s="13"/>
      <c r="D19207" s="13"/>
      <c r="E19207" s="13"/>
      <c r="F19207" s="13"/>
    </row>
    <row r="19208" spans="1:6">
      <c r="A19208" s="112"/>
      <c r="B19208" s="12"/>
      <c r="C19208" s="13"/>
      <c r="D19208" s="13"/>
      <c r="E19208" s="13"/>
      <c r="F19208" s="13"/>
    </row>
    <row r="19209" spans="1:6">
      <c r="A19209" s="112"/>
      <c r="B19209" s="12"/>
      <c r="C19209" s="13"/>
      <c r="D19209" s="13"/>
      <c r="E19209" s="13"/>
      <c r="F19209" s="13"/>
    </row>
    <row r="19210" spans="1:6">
      <c r="A19210" s="112"/>
      <c r="B19210" s="12"/>
      <c r="C19210" s="13"/>
      <c r="D19210" s="13"/>
      <c r="E19210" s="13"/>
      <c r="F19210" s="13"/>
    </row>
    <row r="19211" spans="1:6">
      <c r="A19211" s="112"/>
      <c r="B19211" s="12"/>
      <c r="C19211" s="13"/>
      <c r="D19211" s="13"/>
      <c r="E19211" s="13"/>
      <c r="F19211" s="13"/>
    </row>
    <row r="19212" spans="1:6">
      <c r="A19212" s="112"/>
      <c r="B19212" s="12"/>
      <c r="C19212" s="13"/>
      <c r="D19212" s="13"/>
      <c r="E19212" s="13"/>
      <c r="F19212" s="13"/>
    </row>
    <row r="19213" spans="1:6">
      <c r="A19213" s="112"/>
      <c r="B19213" s="12"/>
      <c r="C19213" s="13"/>
      <c r="D19213" s="13"/>
      <c r="E19213" s="13"/>
      <c r="F19213" s="13"/>
    </row>
    <row r="19214" spans="1:6">
      <c r="A19214" s="112"/>
      <c r="B19214" s="12"/>
      <c r="C19214" s="13"/>
      <c r="D19214" s="13"/>
      <c r="E19214" s="13"/>
      <c r="F19214" s="13"/>
    </row>
    <row r="19215" spans="1:6">
      <c r="A19215" s="112"/>
      <c r="B19215" s="12"/>
      <c r="C19215" s="13"/>
      <c r="D19215" s="13"/>
      <c r="E19215" s="13"/>
      <c r="F19215" s="13"/>
    </row>
    <row r="19216" spans="1:6">
      <c r="A19216" s="112"/>
      <c r="B19216" s="12"/>
      <c r="C19216" s="13"/>
      <c r="D19216" s="13"/>
      <c r="E19216" s="13"/>
      <c r="F19216" s="13"/>
    </row>
    <row r="19217" spans="1:6">
      <c r="A19217" s="112"/>
      <c r="B19217" s="12"/>
      <c r="C19217" s="13"/>
      <c r="D19217" s="13"/>
      <c r="E19217" s="13"/>
      <c r="F19217" s="13"/>
    </row>
    <row r="19218" spans="1:6">
      <c r="A19218" s="112"/>
      <c r="B19218" s="12"/>
      <c r="C19218" s="13"/>
      <c r="D19218" s="13"/>
      <c r="E19218" s="13"/>
      <c r="F19218" s="13"/>
    </row>
    <row r="19219" spans="1:6">
      <c r="A19219" s="112"/>
      <c r="B19219" s="12"/>
      <c r="C19219" s="13"/>
      <c r="D19219" s="13"/>
      <c r="E19219" s="13"/>
      <c r="F19219" s="13"/>
    </row>
    <row r="19220" spans="1:6">
      <c r="A19220" s="112"/>
      <c r="B19220" s="12"/>
      <c r="C19220" s="13"/>
      <c r="D19220" s="13"/>
      <c r="E19220" s="13"/>
      <c r="F19220" s="13"/>
    </row>
    <row r="19221" spans="1:6">
      <c r="A19221" s="112"/>
      <c r="B19221" s="12"/>
      <c r="C19221" s="13"/>
      <c r="D19221" s="13"/>
      <c r="E19221" s="13"/>
      <c r="F19221" s="13"/>
    </row>
    <row r="19222" spans="1:6">
      <c r="A19222" s="112"/>
      <c r="B19222" s="12"/>
      <c r="C19222" s="13"/>
      <c r="D19222" s="13"/>
      <c r="E19222" s="13"/>
      <c r="F19222" s="13"/>
    </row>
    <row r="19223" spans="1:6">
      <c r="A19223" s="112"/>
      <c r="B19223" s="12"/>
      <c r="C19223" s="13"/>
      <c r="D19223" s="13"/>
      <c r="E19223" s="13"/>
      <c r="F19223" s="13"/>
    </row>
    <row r="19224" spans="1:6">
      <c r="A19224" s="112"/>
      <c r="B19224" s="12"/>
      <c r="C19224" s="13"/>
      <c r="D19224" s="13"/>
      <c r="E19224" s="13"/>
      <c r="F19224" s="13"/>
    </row>
    <row r="19225" spans="1:6">
      <c r="A19225" s="112"/>
      <c r="B19225" s="12"/>
      <c r="C19225" s="13"/>
      <c r="D19225" s="13"/>
      <c r="E19225" s="13"/>
      <c r="F19225" s="13"/>
    </row>
    <row r="19226" spans="1:6">
      <c r="A19226" s="112"/>
      <c r="B19226" s="12"/>
      <c r="C19226" s="13"/>
      <c r="D19226" s="13"/>
      <c r="E19226" s="13"/>
      <c r="F19226" s="13"/>
    </row>
    <row r="19227" spans="1:6">
      <c r="A19227" s="112"/>
      <c r="B19227" s="12"/>
      <c r="C19227" s="13"/>
      <c r="D19227" s="13"/>
      <c r="E19227" s="13"/>
      <c r="F19227" s="13"/>
    </row>
    <row r="19228" spans="1:6">
      <c r="A19228" s="112"/>
      <c r="B19228" s="12"/>
      <c r="C19228" s="13"/>
      <c r="D19228" s="13"/>
      <c r="E19228" s="13"/>
      <c r="F19228" s="13"/>
    </row>
    <row r="19229" spans="1:6">
      <c r="A19229" s="112"/>
      <c r="B19229" s="12"/>
      <c r="C19229" s="13"/>
      <c r="D19229" s="13"/>
      <c r="E19229" s="13"/>
      <c r="F19229" s="13"/>
    </row>
    <row r="19230" spans="1:6">
      <c r="A19230" s="112"/>
      <c r="B19230" s="12"/>
      <c r="C19230" s="13"/>
      <c r="D19230" s="13"/>
      <c r="E19230" s="13"/>
      <c r="F19230" s="13"/>
    </row>
    <row r="19231" spans="1:6">
      <c r="A19231" s="112"/>
      <c r="B19231" s="12"/>
      <c r="C19231" s="13"/>
      <c r="D19231" s="13"/>
      <c r="E19231" s="13"/>
      <c r="F19231" s="13"/>
    </row>
    <row r="19232" spans="1:6">
      <c r="A19232" s="112"/>
      <c r="B19232" s="12"/>
      <c r="C19232" s="13"/>
      <c r="D19232" s="13"/>
      <c r="E19232" s="13"/>
      <c r="F19232" s="13"/>
    </row>
    <row r="19233" spans="1:6">
      <c r="A19233" s="112"/>
      <c r="B19233" s="12"/>
      <c r="C19233" s="13"/>
      <c r="D19233" s="13"/>
      <c r="E19233" s="13"/>
      <c r="F19233" s="13"/>
    </row>
    <row r="19234" spans="1:6">
      <c r="A19234" s="112"/>
      <c r="B19234" s="12"/>
      <c r="C19234" s="13"/>
      <c r="D19234" s="13"/>
      <c r="E19234" s="13"/>
      <c r="F19234" s="13"/>
    </row>
    <row r="19235" spans="1:6">
      <c r="A19235" s="112"/>
      <c r="B19235" s="12"/>
      <c r="C19235" s="13"/>
      <c r="D19235" s="13"/>
      <c r="E19235" s="13"/>
      <c r="F19235" s="13"/>
    </row>
    <row r="19236" spans="1:6">
      <c r="A19236" s="112"/>
      <c r="B19236" s="12"/>
      <c r="C19236" s="13"/>
      <c r="D19236" s="13"/>
      <c r="E19236" s="13"/>
      <c r="F19236" s="13"/>
    </row>
    <row r="19237" spans="1:6">
      <c r="A19237" s="112"/>
      <c r="B19237" s="12"/>
      <c r="C19237" s="13"/>
      <c r="D19237" s="13"/>
      <c r="E19237" s="13"/>
      <c r="F19237" s="13"/>
    </row>
    <row r="19238" spans="1:6">
      <c r="A19238" s="112"/>
      <c r="B19238" s="12"/>
      <c r="C19238" s="13"/>
      <c r="D19238" s="13"/>
      <c r="E19238" s="13"/>
      <c r="F19238" s="13"/>
    </row>
    <row r="19239" spans="1:6">
      <c r="A19239" s="112"/>
      <c r="B19239" s="12"/>
      <c r="C19239" s="13"/>
      <c r="D19239" s="13"/>
      <c r="E19239" s="13"/>
      <c r="F19239" s="13"/>
    </row>
    <row r="19240" spans="1:6">
      <c r="A19240" s="112"/>
      <c r="B19240" s="12"/>
      <c r="C19240" s="13"/>
      <c r="D19240" s="13"/>
      <c r="E19240" s="13"/>
      <c r="F19240" s="13"/>
    </row>
    <row r="19241" spans="1:6">
      <c r="A19241" s="112"/>
      <c r="B19241" s="12"/>
      <c r="C19241" s="13"/>
      <c r="D19241" s="13"/>
      <c r="E19241" s="13"/>
      <c r="F19241" s="13"/>
    </row>
    <row r="19242" spans="1:6">
      <c r="A19242" s="112"/>
      <c r="B19242" s="12"/>
      <c r="C19242" s="13"/>
      <c r="D19242" s="13"/>
      <c r="E19242" s="13"/>
      <c r="F19242" s="13"/>
    </row>
    <row r="19243" spans="1:6">
      <c r="A19243" s="112"/>
      <c r="B19243" s="12"/>
      <c r="C19243" s="13"/>
      <c r="D19243" s="13"/>
      <c r="E19243" s="13"/>
      <c r="F19243" s="13"/>
    </row>
    <row r="19244" spans="1:6">
      <c r="A19244" s="112"/>
      <c r="B19244" s="12"/>
      <c r="C19244" s="13"/>
      <c r="D19244" s="13"/>
      <c r="E19244" s="13"/>
      <c r="F19244" s="13"/>
    </row>
    <row r="19245" spans="1:6">
      <c r="A19245" s="112"/>
      <c r="B19245" s="12"/>
      <c r="C19245" s="13"/>
      <c r="D19245" s="13"/>
      <c r="E19245" s="13"/>
      <c r="F19245" s="13"/>
    </row>
    <row r="19246" spans="1:6">
      <c r="A19246" s="112"/>
      <c r="B19246" s="12"/>
      <c r="C19246" s="13"/>
      <c r="D19246" s="13"/>
      <c r="E19246" s="13"/>
      <c r="F19246" s="13"/>
    </row>
    <row r="19247" spans="1:6">
      <c r="A19247" s="112"/>
      <c r="B19247" s="12"/>
      <c r="C19247" s="13"/>
      <c r="D19247" s="13"/>
      <c r="E19247" s="13"/>
      <c r="F19247" s="13"/>
    </row>
    <row r="19248" spans="1:6">
      <c r="A19248" s="112"/>
      <c r="B19248" s="12"/>
      <c r="C19248" s="13"/>
      <c r="D19248" s="13"/>
      <c r="E19248" s="13"/>
      <c r="F19248" s="13"/>
    </row>
    <row r="19249" spans="1:6">
      <c r="A19249" s="112"/>
      <c r="B19249" s="12"/>
      <c r="C19249" s="13"/>
      <c r="D19249" s="13"/>
      <c r="E19249" s="13"/>
      <c r="F19249" s="13"/>
    </row>
    <row r="19250" spans="1:6">
      <c r="A19250" s="112"/>
      <c r="B19250" s="12"/>
      <c r="C19250" s="13"/>
      <c r="D19250" s="13"/>
      <c r="E19250" s="13"/>
      <c r="F19250" s="13"/>
    </row>
    <row r="19251" spans="1:6">
      <c r="A19251" s="112"/>
      <c r="B19251" s="12"/>
      <c r="C19251" s="13"/>
      <c r="D19251" s="13"/>
      <c r="E19251" s="13"/>
      <c r="F19251" s="13"/>
    </row>
    <row r="19252" spans="1:6">
      <c r="A19252" s="112"/>
      <c r="B19252" s="12"/>
      <c r="C19252" s="13"/>
      <c r="D19252" s="13"/>
      <c r="E19252" s="13"/>
      <c r="F19252" s="13"/>
    </row>
    <row r="19253" spans="1:6">
      <c r="A19253" s="112"/>
      <c r="B19253" s="12"/>
      <c r="C19253" s="13"/>
      <c r="D19253" s="13"/>
      <c r="E19253" s="13"/>
      <c r="F19253" s="13"/>
    </row>
    <row r="19254" spans="1:6">
      <c r="A19254" s="112"/>
      <c r="B19254" s="12"/>
      <c r="C19254" s="13"/>
      <c r="D19254" s="13"/>
      <c r="E19254" s="13"/>
      <c r="F19254" s="13"/>
    </row>
    <row r="19255" spans="1:6">
      <c r="A19255" s="112"/>
      <c r="B19255" s="12"/>
      <c r="C19255" s="13"/>
      <c r="D19255" s="13"/>
      <c r="E19255" s="13"/>
      <c r="F19255" s="13"/>
    </row>
    <row r="19256" spans="1:6">
      <c r="A19256" s="112"/>
      <c r="B19256" s="12"/>
      <c r="C19256" s="13"/>
      <c r="D19256" s="13"/>
      <c r="E19256" s="13"/>
      <c r="F19256" s="13"/>
    </row>
    <row r="19257" spans="1:6">
      <c r="A19257" s="112"/>
      <c r="B19257" s="12"/>
      <c r="C19257" s="13"/>
      <c r="D19257" s="13"/>
      <c r="E19257" s="13"/>
      <c r="F19257" s="13"/>
    </row>
    <row r="19258" spans="1:6">
      <c r="A19258" s="112"/>
      <c r="B19258" s="12"/>
      <c r="C19258" s="13"/>
      <c r="D19258" s="13"/>
      <c r="E19258" s="13"/>
      <c r="F19258" s="13"/>
    </row>
    <row r="19259" spans="1:6">
      <c r="A19259" s="112"/>
      <c r="B19259" s="12"/>
      <c r="C19259" s="13"/>
      <c r="D19259" s="13"/>
      <c r="E19259" s="13"/>
      <c r="F19259" s="13"/>
    </row>
    <row r="19260" spans="1:6">
      <c r="A19260" s="112"/>
      <c r="B19260" s="12"/>
      <c r="C19260" s="13"/>
      <c r="D19260" s="13"/>
      <c r="E19260" s="13"/>
      <c r="F19260" s="13"/>
    </row>
    <row r="19261" spans="1:6">
      <c r="A19261" s="112"/>
      <c r="B19261" s="12"/>
      <c r="C19261" s="13"/>
      <c r="D19261" s="13"/>
      <c r="E19261" s="13"/>
      <c r="F19261" s="13"/>
    </row>
    <row r="19262" spans="1:6">
      <c r="A19262" s="112"/>
      <c r="B19262" s="12"/>
      <c r="C19262" s="13"/>
      <c r="D19262" s="13"/>
      <c r="E19262" s="13"/>
      <c r="F19262" s="13"/>
    </row>
    <row r="19263" spans="1:6">
      <c r="A19263" s="112"/>
      <c r="B19263" s="12"/>
      <c r="C19263" s="13"/>
      <c r="D19263" s="13"/>
      <c r="E19263" s="13"/>
      <c r="F19263" s="13"/>
    </row>
    <row r="19264" spans="1:6">
      <c r="A19264" s="112"/>
      <c r="B19264" s="12"/>
      <c r="C19264" s="13"/>
      <c r="D19264" s="13"/>
      <c r="E19264" s="13"/>
      <c r="F19264" s="13"/>
    </row>
    <row r="19265" spans="1:6">
      <c r="A19265" s="112"/>
      <c r="B19265" s="12"/>
      <c r="C19265" s="13"/>
      <c r="D19265" s="13"/>
      <c r="E19265" s="13"/>
      <c r="F19265" s="13"/>
    </row>
    <row r="19266" spans="1:6">
      <c r="A19266" s="112"/>
      <c r="B19266" s="12"/>
      <c r="C19266" s="13"/>
      <c r="D19266" s="13"/>
      <c r="E19266" s="13"/>
      <c r="F19266" s="13"/>
    </row>
    <row r="19267" spans="1:6">
      <c r="A19267" s="112"/>
      <c r="B19267" s="12"/>
      <c r="C19267" s="13"/>
      <c r="D19267" s="13"/>
      <c r="E19267" s="13"/>
      <c r="F19267" s="13"/>
    </row>
    <row r="19268" spans="1:6">
      <c r="A19268" s="112"/>
      <c r="B19268" s="12"/>
      <c r="C19268" s="13"/>
      <c r="D19268" s="13"/>
      <c r="E19268" s="13"/>
      <c r="F19268" s="13"/>
    </row>
    <row r="19269" spans="1:6">
      <c r="A19269" s="112"/>
      <c r="B19269" s="12"/>
      <c r="C19269" s="13"/>
      <c r="D19269" s="13"/>
      <c r="E19269" s="13"/>
      <c r="F19269" s="13"/>
    </row>
    <row r="19270" spans="1:6">
      <c r="A19270" s="112"/>
      <c r="B19270" s="12"/>
      <c r="C19270" s="13"/>
      <c r="D19270" s="13"/>
      <c r="E19270" s="13"/>
      <c r="F19270" s="13"/>
    </row>
    <row r="19271" spans="1:6">
      <c r="A19271" s="112"/>
      <c r="B19271" s="12"/>
      <c r="C19271" s="13"/>
      <c r="D19271" s="13"/>
      <c r="E19271" s="13"/>
      <c r="F19271" s="13"/>
    </row>
    <row r="19272" spans="1:6">
      <c r="A19272" s="112"/>
      <c r="B19272" s="12"/>
      <c r="C19272" s="13"/>
      <c r="D19272" s="13"/>
      <c r="E19272" s="13"/>
      <c r="F19272" s="13"/>
    </row>
    <row r="19273" spans="1:6">
      <c r="A19273" s="112"/>
      <c r="B19273" s="12"/>
      <c r="C19273" s="13"/>
      <c r="D19273" s="13"/>
      <c r="E19273" s="13"/>
      <c r="F19273" s="13"/>
    </row>
    <row r="19274" spans="1:6">
      <c r="A19274" s="112"/>
      <c r="B19274" s="12"/>
      <c r="C19274" s="13"/>
      <c r="D19274" s="13"/>
      <c r="E19274" s="13"/>
      <c r="F19274" s="13"/>
    </row>
    <row r="19275" spans="1:6">
      <c r="A19275" s="112"/>
      <c r="B19275" s="12"/>
      <c r="C19275" s="13"/>
      <c r="D19275" s="13"/>
      <c r="E19275" s="13"/>
      <c r="F19275" s="13"/>
    </row>
    <row r="19276" spans="1:6">
      <c r="A19276" s="112"/>
      <c r="B19276" s="12"/>
      <c r="C19276" s="13"/>
      <c r="D19276" s="13"/>
      <c r="E19276" s="13"/>
      <c r="F19276" s="13"/>
    </row>
    <row r="19277" spans="1:6">
      <c r="A19277" s="112"/>
      <c r="B19277" s="12"/>
      <c r="C19277" s="13"/>
      <c r="D19277" s="13"/>
      <c r="E19277" s="13"/>
      <c r="F19277" s="13"/>
    </row>
    <row r="19278" spans="1:6">
      <c r="A19278" s="112"/>
      <c r="B19278" s="12"/>
      <c r="C19278" s="13"/>
      <c r="D19278" s="13"/>
      <c r="E19278" s="13"/>
      <c r="F19278" s="13"/>
    </row>
    <row r="19279" spans="1:6">
      <c r="A19279" s="112"/>
      <c r="B19279" s="12"/>
      <c r="C19279" s="13"/>
      <c r="D19279" s="13"/>
      <c r="E19279" s="13"/>
      <c r="F19279" s="13"/>
    </row>
    <row r="19280" spans="1:6">
      <c r="A19280" s="112"/>
      <c r="B19280" s="12"/>
      <c r="C19280" s="13"/>
      <c r="D19280" s="13"/>
      <c r="E19280" s="13"/>
      <c r="F19280" s="13"/>
    </row>
    <row r="19281" spans="1:6">
      <c r="A19281" s="112"/>
      <c r="B19281" s="12"/>
      <c r="C19281" s="13"/>
      <c r="D19281" s="13"/>
      <c r="E19281" s="13"/>
      <c r="F19281" s="13"/>
    </row>
    <row r="19282" spans="1:6">
      <c r="A19282" s="112"/>
      <c r="B19282" s="12"/>
      <c r="C19282" s="13"/>
      <c r="D19282" s="13"/>
      <c r="E19282" s="13"/>
      <c r="F19282" s="13"/>
    </row>
    <row r="19283" spans="1:6">
      <c r="A19283" s="112"/>
      <c r="B19283" s="12"/>
      <c r="C19283" s="13"/>
      <c r="D19283" s="13"/>
      <c r="E19283" s="13"/>
      <c r="F19283" s="13"/>
    </row>
    <row r="19284" spans="1:6">
      <c r="A19284" s="112"/>
      <c r="B19284" s="12"/>
      <c r="C19284" s="13"/>
      <c r="D19284" s="13"/>
      <c r="E19284" s="13"/>
      <c r="F19284" s="13"/>
    </row>
    <row r="19285" spans="1:6">
      <c r="A19285" s="112"/>
      <c r="B19285" s="12"/>
      <c r="C19285" s="13"/>
      <c r="D19285" s="13"/>
      <c r="E19285" s="13"/>
      <c r="F19285" s="13"/>
    </row>
    <row r="19286" spans="1:6">
      <c r="A19286" s="112"/>
      <c r="B19286" s="12"/>
      <c r="C19286" s="13"/>
      <c r="D19286" s="13"/>
      <c r="E19286" s="13"/>
      <c r="F19286" s="13"/>
    </row>
    <row r="19287" spans="1:6">
      <c r="A19287" s="112"/>
      <c r="B19287" s="12"/>
      <c r="C19287" s="13"/>
      <c r="D19287" s="13"/>
      <c r="E19287" s="13"/>
      <c r="F19287" s="13"/>
    </row>
    <row r="19288" spans="1:6">
      <c r="A19288" s="112"/>
      <c r="B19288" s="12"/>
      <c r="C19288" s="13"/>
      <c r="D19288" s="13"/>
      <c r="E19288" s="13"/>
      <c r="F19288" s="13"/>
    </row>
    <row r="19289" spans="1:6">
      <c r="A19289" s="112"/>
      <c r="B19289" s="12"/>
      <c r="C19289" s="13"/>
      <c r="D19289" s="13"/>
      <c r="E19289" s="13"/>
      <c r="F19289" s="13"/>
    </row>
    <row r="19290" spans="1:6">
      <c r="A19290" s="112"/>
      <c r="B19290" s="12"/>
      <c r="C19290" s="13"/>
      <c r="D19290" s="13"/>
      <c r="E19290" s="13"/>
      <c r="F19290" s="13"/>
    </row>
    <row r="19291" spans="1:6">
      <c r="A19291" s="112"/>
      <c r="B19291" s="12"/>
      <c r="C19291" s="13"/>
      <c r="D19291" s="13"/>
      <c r="E19291" s="13"/>
      <c r="F19291" s="13"/>
    </row>
    <row r="19292" spans="1:6">
      <c r="A19292" s="112"/>
      <c r="B19292" s="12"/>
      <c r="C19292" s="13"/>
      <c r="D19292" s="13"/>
      <c r="E19292" s="13"/>
      <c r="F19292" s="13"/>
    </row>
    <row r="19293" spans="1:6">
      <c r="A19293" s="112"/>
      <c r="B19293" s="12"/>
      <c r="C19293" s="13"/>
      <c r="D19293" s="13"/>
      <c r="E19293" s="13"/>
      <c r="F19293" s="13"/>
    </row>
    <row r="19294" spans="1:6">
      <c r="A19294" s="112"/>
      <c r="B19294" s="12"/>
      <c r="C19294" s="13"/>
      <c r="D19294" s="13"/>
      <c r="E19294" s="13"/>
      <c r="F19294" s="13"/>
    </row>
    <row r="19295" spans="1:6">
      <c r="A19295" s="112"/>
      <c r="B19295" s="12"/>
      <c r="C19295" s="13"/>
      <c r="D19295" s="13"/>
      <c r="E19295" s="13"/>
      <c r="F19295" s="13"/>
    </row>
    <row r="19296" spans="1:6">
      <c r="A19296" s="112"/>
      <c r="B19296" s="12"/>
      <c r="C19296" s="13"/>
      <c r="D19296" s="13"/>
      <c r="E19296" s="13"/>
      <c r="F19296" s="13"/>
    </row>
    <row r="19297" spans="1:6">
      <c r="A19297" s="112"/>
      <c r="B19297" s="12"/>
      <c r="C19297" s="13"/>
      <c r="D19297" s="13"/>
      <c r="E19297" s="13"/>
      <c r="F19297" s="13"/>
    </row>
    <row r="19298" spans="1:6">
      <c r="A19298" s="112"/>
      <c r="B19298" s="12"/>
      <c r="C19298" s="13"/>
      <c r="D19298" s="13"/>
      <c r="E19298" s="13"/>
      <c r="F19298" s="13"/>
    </row>
    <row r="19299" spans="1:6">
      <c r="A19299" s="112"/>
      <c r="B19299" s="12"/>
      <c r="C19299" s="13"/>
      <c r="D19299" s="13"/>
      <c r="E19299" s="13"/>
      <c r="F19299" s="13"/>
    </row>
    <row r="19300" spans="1:6">
      <c r="A19300" s="112"/>
      <c r="B19300" s="12"/>
      <c r="C19300" s="13"/>
      <c r="D19300" s="13"/>
      <c r="E19300" s="13"/>
      <c r="F19300" s="13"/>
    </row>
    <row r="19301" spans="1:6">
      <c r="A19301" s="112"/>
      <c r="B19301" s="12"/>
      <c r="C19301" s="13"/>
      <c r="D19301" s="13"/>
      <c r="E19301" s="13"/>
      <c r="F19301" s="13"/>
    </row>
    <row r="19302" spans="1:6">
      <c r="A19302" s="112"/>
      <c r="B19302" s="12"/>
      <c r="C19302" s="13"/>
      <c r="D19302" s="13"/>
      <c r="E19302" s="13"/>
      <c r="F19302" s="13"/>
    </row>
    <row r="19303" spans="1:6">
      <c r="A19303" s="112"/>
      <c r="B19303" s="12"/>
      <c r="C19303" s="13"/>
      <c r="D19303" s="13"/>
      <c r="E19303" s="13"/>
      <c r="F19303" s="13"/>
    </row>
    <row r="19304" spans="1:6">
      <c r="A19304" s="112"/>
      <c r="B19304" s="12"/>
      <c r="C19304" s="13"/>
      <c r="D19304" s="13"/>
      <c r="E19304" s="13"/>
      <c r="F19304" s="13"/>
    </row>
    <row r="19305" spans="1:6">
      <c r="A19305" s="112"/>
      <c r="B19305" s="12"/>
      <c r="C19305" s="13"/>
      <c r="D19305" s="13"/>
      <c r="E19305" s="13"/>
      <c r="F19305" s="13"/>
    </row>
    <row r="19306" spans="1:6">
      <c r="A19306" s="112"/>
      <c r="B19306" s="12"/>
      <c r="C19306" s="13"/>
      <c r="D19306" s="13"/>
      <c r="E19306" s="13"/>
      <c r="F19306" s="13"/>
    </row>
    <row r="19307" spans="1:6">
      <c r="A19307" s="112"/>
      <c r="B19307" s="12"/>
      <c r="C19307" s="13"/>
      <c r="D19307" s="13"/>
      <c r="E19307" s="13"/>
      <c r="F19307" s="13"/>
    </row>
    <row r="19308" spans="1:6">
      <c r="A19308" s="112"/>
      <c r="B19308" s="12"/>
      <c r="C19308" s="13"/>
      <c r="D19308" s="13"/>
      <c r="E19308" s="13"/>
      <c r="F19308" s="13"/>
    </row>
    <row r="19309" spans="1:6">
      <c r="A19309" s="112"/>
      <c r="B19309" s="12"/>
      <c r="C19309" s="13"/>
      <c r="D19309" s="13"/>
      <c r="E19309" s="13"/>
      <c r="F19309" s="13"/>
    </row>
    <row r="19310" spans="1:6">
      <c r="A19310" s="112"/>
      <c r="B19310" s="12"/>
      <c r="C19310" s="13"/>
      <c r="D19310" s="13"/>
      <c r="E19310" s="13"/>
      <c r="F19310" s="13"/>
    </row>
    <row r="19311" spans="1:6">
      <c r="A19311" s="112"/>
      <c r="B19311" s="12"/>
      <c r="C19311" s="13"/>
      <c r="D19311" s="13"/>
      <c r="E19311" s="13"/>
      <c r="F19311" s="13"/>
    </row>
    <row r="19312" spans="1:6">
      <c r="A19312" s="112"/>
      <c r="B19312" s="12"/>
      <c r="C19312" s="13"/>
      <c r="D19312" s="13"/>
      <c r="E19312" s="13"/>
      <c r="F19312" s="13"/>
    </row>
    <row r="19313" spans="1:6">
      <c r="A19313" s="112"/>
      <c r="B19313" s="12"/>
      <c r="C19313" s="13"/>
      <c r="D19313" s="13"/>
      <c r="E19313" s="13"/>
      <c r="F19313" s="13"/>
    </row>
    <row r="19314" spans="1:6">
      <c r="A19314" s="112"/>
      <c r="B19314" s="12"/>
      <c r="C19314" s="13"/>
      <c r="D19314" s="13"/>
      <c r="E19314" s="13"/>
      <c r="F19314" s="13"/>
    </row>
    <row r="19315" spans="1:6">
      <c r="A19315" s="112"/>
      <c r="B19315" s="12"/>
      <c r="C19315" s="13"/>
      <c r="D19315" s="13"/>
      <c r="E19315" s="13"/>
      <c r="F19315" s="13"/>
    </row>
    <row r="19316" spans="1:6">
      <c r="A19316" s="112"/>
      <c r="B19316" s="12"/>
      <c r="C19316" s="13"/>
      <c r="D19316" s="13"/>
      <c r="E19316" s="13"/>
      <c r="F19316" s="13"/>
    </row>
    <row r="19317" spans="1:6">
      <c r="A19317" s="112"/>
      <c r="B19317" s="12"/>
      <c r="C19317" s="13"/>
      <c r="D19317" s="13"/>
      <c r="E19317" s="13"/>
      <c r="F19317" s="13"/>
    </row>
    <row r="19318" spans="1:6">
      <c r="A19318" s="112"/>
      <c r="B19318" s="12"/>
      <c r="C19318" s="13"/>
      <c r="D19318" s="13"/>
      <c r="E19318" s="13"/>
      <c r="F19318" s="13"/>
    </row>
    <row r="19319" spans="1:6">
      <c r="A19319" s="112"/>
      <c r="B19319" s="12"/>
      <c r="C19319" s="13"/>
      <c r="D19319" s="13"/>
      <c r="E19319" s="13"/>
      <c r="F19319" s="13"/>
    </row>
    <row r="19320" spans="1:6">
      <c r="A19320" s="112"/>
      <c r="B19320" s="12"/>
      <c r="C19320" s="13"/>
      <c r="D19320" s="13"/>
      <c r="E19320" s="13"/>
      <c r="F19320" s="13"/>
    </row>
    <row r="19321" spans="1:6">
      <c r="A19321" s="112"/>
      <c r="B19321" s="12"/>
      <c r="C19321" s="13"/>
      <c r="D19321" s="13"/>
      <c r="E19321" s="13"/>
      <c r="F19321" s="13"/>
    </row>
    <row r="19322" spans="1:6">
      <c r="A19322" s="112"/>
      <c r="B19322" s="12"/>
      <c r="C19322" s="13"/>
      <c r="D19322" s="13"/>
      <c r="E19322" s="13"/>
      <c r="F19322" s="13"/>
    </row>
    <row r="19323" spans="1:6">
      <c r="A19323" s="112"/>
      <c r="B19323" s="12"/>
      <c r="C19323" s="13"/>
      <c r="D19323" s="13"/>
      <c r="E19323" s="13"/>
      <c r="F19323" s="13"/>
    </row>
    <row r="19324" spans="1:6">
      <c r="A19324" s="112"/>
      <c r="B19324" s="12"/>
      <c r="C19324" s="13"/>
      <c r="D19324" s="13"/>
      <c r="E19324" s="13"/>
      <c r="F19324" s="13"/>
    </row>
    <row r="19325" spans="1:6">
      <c r="A19325" s="112"/>
      <c r="B19325" s="12"/>
      <c r="C19325" s="13"/>
      <c r="D19325" s="13"/>
      <c r="E19325" s="13"/>
      <c r="F19325" s="13"/>
    </row>
    <row r="19326" spans="1:6">
      <c r="A19326" s="112"/>
      <c r="B19326" s="12"/>
      <c r="C19326" s="13"/>
      <c r="D19326" s="13"/>
      <c r="E19326" s="13"/>
      <c r="F19326" s="13"/>
    </row>
    <row r="19327" spans="1:6">
      <c r="A19327" s="112"/>
      <c r="B19327" s="12"/>
      <c r="C19327" s="13"/>
      <c r="D19327" s="13"/>
      <c r="E19327" s="13"/>
      <c r="F19327" s="13"/>
    </row>
    <row r="19328" spans="1:6">
      <c r="A19328" s="112"/>
      <c r="B19328" s="12"/>
      <c r="C19328" s="13"/>
      <c r="D19328" s="13"/>
      <c r="E19328" s="13"/>
      <c r="F19328" s="13"/>
    </row>
    <row r="19329" spans="1:6">
      <c r="A19329" s="112"/>
      <c r="B19329" s="12"/>
      <c r="C19329" s="13"/>
      <c r="D19329" s="13"/>
      <c r="E19329" s="13"/>
      <c r="F19329" s="13"/>
    </row>
    <row r="19330" spans="1:6">
      <c r="A19330" s="112"/>
      <c r="B19330" s="12"/>
      <c r="C19330" s="13"/>
      <c r="D19330" s="13"/>
      <c r="E19330" s="13"/>
      <c r="F19330" s="13"/>
    </row>
    <row r="19331" spans="1:6">
      <c r="A19331" s="112"/>
      <c r="B19331" s="12"/>
      <c r="C19331" s="13"/>
      <c r="D19331" s="13"/>
      <c r="E19331" s="13"/>
      <c r="F19331" s="13"/>
    </row>
    <row r="19332" spans="1:6">
      <c r="A19332" s="112"/>
      <c r="B19332" s="12"/>
      <c r="C19332" s="13"/>
      <c r="D19332" s="13"/>
      <c r="E19332" s="13"/>
      <c r="F19332" s="13"/>
    </row>
    <row r="19333" spans="1:6">
      <c r="A19333" s="112"/>
      <c r="B19333" s="12"/>
      <c r="C19333" s="13"/>
      <c r="D19333" s="13"/>
      <c r="E19333" s="13"/>
      <c r="F19333" s="13"/>
    </row>
    <row r="19334" spans="1:6">
      <c r="A19334" s="112"/>
      <c r="B19334" s="12"/>
      <c r="C19334" s="13"/>
      <c r="D19334" s="13"/>
      <c r="E19334" s="13"/>
      <c r="F19334" s="13"/>
    </row>
    <row r="19335" spans="1:6">
      <c r="A19335" s="112"/>
      <c r="B19335" s="12"/>
      <c r="C19335" s="13"/>
      <c r="D19335" s="13"/>
      <c r="E19335" s="13"/>
      <c r="F19335" s="13"/>
    </row>
    <row r="19336" spans="1:6">
      <c r="A19336" s="112"/>
      <c r="B19336" s="12"/>
      <c r="C19336" s="13"/>
      <c r="D19336" s="13"/>
      <c r="E19336" s="13"/>
      <c r="F19336" s="13"/>
    </row>
    <row r="19337" spans="1:6">
      <c r="A19337" s="112"/>
      <c r="B19337" s="12"/>
      <c r="C19337" s="13"/>
      <c r="D19337" s="13"/>
      <c r="E19337" s="13"/>
      <c r="F19337" s="13"/>
    </row>
    <row r="19338" spans="1:6">
      <c r="A19338" s="112"/>
      <c r="B19338" s="12"/>
      <c r="C19338" s="13"/>
      <c r="D19338" s="13"/>
      <c r="E19338" s="13"/>
      <c r="F19338" s="13"/>
    </row>
    <row r="19339" spans="1:6">
      <c r="A19339" s="112"/>
      <c r="B19339" s="12"/>
      <c r="C19339" s="13"/>
      <c r="D19339" s="13"/>
      <c r="E19339" s="13"/>
      <c r="F19339" s="13"/>
    </row>
    <row r="19340" spans="1:6">
      <c r="A19340" s="112"/>
      <c r="B19340" s="12"/>
      <c r="C19340" s="13"/>
      <c r="D19340" s="13"/>
      <c r="E19340" s="13"/>
      <c r="F19340" s="13"/>
    </row>
    <row r="19341" spans="1:6">
      <c r="A19341" s="112"/>
      <c r="B19341" s="12"/>
      <c r="C19341" s="13"/>
      <c r="D19341" s="13"/>
      <c r="E19341" s="13"/>
      <c r="F19341" s="13"/>
    </row>
    <row r="19342" spans="1:6">
      <c r="A19342" s="112"/>
      <c r="B19342" s="12"/>
      <c r="C19342" s="13"/>
      <c r="D19342" s="13"/>
      <c r="E19342" s="13"/>
      <c r="F19342" s="13"/>
    </row>
    <row r="19343" spans="1:6">
      <c r="A19343" s="112"/>
      <c r="B19343" s="12"/>
      <c r="C19343" s="13"/>
      <c r="D19343" s="13"/>
      <c r="E19343" s="13"/>
      <c r="F19343" s="13"/>
    </row>
    <row r="19344" spans="1:6">
      <c r="A19344" s="112"/>
      <c r="B19344" s="12"/>
      <c r="C19344" s="13"/>
      <c r="D19344" s="13"/>
      <c r="E19344" s="13"/>
      <c r="F19344" s="13"/>
    </row>
    <row r="19345" spans="1:6">
      <c r="A19345" s="112"/>
      <c r="B19345" s="12"/>
      <c r="C19345" s="13"/>
      <c r="D19345" s="13"/>
      <c r="E19345" s="13"/>
      <c r="F19345" s="13"/>
    </row>
    <row r="19346" spans="1:6">
      <c r="A19346" s="112"/>
      <c r="B19346" s="12"/>
      <c r="C19346" s="13"/>
      <c r="D19346" s="13"/>
      <c r="E19346" s="13"/>
      <c r="F19346" s="13"/>
    </row>
    <row r="19347" spans="1:6">
      <c r="A19347" s="112"/>
      <c r="B19347" s="12"/>
      <c r="C19347" s="13"/>
      <c r="D19347" s="13"/>
      <c r="E19347" s="13"/>
      <c r="F19347" s="13"/>
    </row>
    <row r="19348" spans="1:6">
      <c r="A19348" s="112"/>
      <c r="B19348" s="12"/>
      <c r="C19348" s="13"/>
      <c r="D19348" s="13"/>
      <c r="E19348" s="13"/>
      <c r="F19348" s="13"/>
    </row>
    <row r="19349" spans="1:6">
      <c r="A19349" s="112"/>
      <c r="B19349" s="12"/>
      <c r="C19349" s="13"/>
      <c r="D19349" s="13"/>
      <c r="E19349" s="13"/>
      <c r="F19349" s="13"/>
    </row>
    <row r="19350" spans="1:6">
      <c r="A19350" s="112"/>
      <c r="B19350" s="12"/>
      <c r="C19350" s="13"/>
      <c r="D19350" s="13"/>
      <c r="E19350" s="13"/>
      <c r="F19350" s="13"/>
    </row>
    <row r="19351" spans="1:6">
      <c r="A19351" s="112"/>
      <c r="B19351" s="12"/>
      <c r="C19351" s="13"/>
      <c r="D19351" s="13"/>
      <c r="E19351" s="13"/>
      <c r="F19351" s="13"/>
    </row>
    <row r="19352" spans="1:6">
      <c r="A19352" s="112"/>
      <c r="B19352" s="12"/>
      <c r="C19352" s="13"/>
      <c r="D19352" s="13"/>
      <c r="E19352" s="13"/>
      <c r="F19352" s="13"/>
    </row>
    <row r="19353" spans="1:6">
      <c r="A19353" s="112"/>
      <c r="B19353" s="12"/>
      <c r="C19353" s="13"/>
      <c r="D19353" s="13"/>
      <c r="E19353" s="13"/>
      <c r="F19353" s="13"/>
    </row>
    <row r="19354" spans="1:6">
      <c r="A19354" s="112"/>
      <c r="B19354" s="12"/>
      <c r="C19354" s="13"/>
      <c r="D19354" s="13"/>
      <c r="E19354" s="13"/>
      <c r="F19354" s="13"/>
    </row>
    <row r="19355" spans="1:6">
      <c r="A19355" s="112"/>
      <c r="B19355" s="12"/>
      <c r="C19355" s="13"/>
      <c r="D19355" s="13"/>
      <c r="E19355" s="13"/>
      <c r="F19355" s="13"/>
    </row>
    <row r="19356" spans="1:6">
      <c r="A19356" s="112"/>
      <c r="B19356" s="12"/>
      <c r="C19356" s="13"/>
      <c r="D19356" s="13"/>
      <c r="E19356" s="13"/>
      <c r="F19356" s="13"/>
    </row>
    <row r="19357" spans="1:6">
      <c r="A19357" s="112"/>
      <c r="B19357" s="12"/>
      <c r="C19357" s="13"/>
      <c r="D19357" s="13"/>
      <c r="E19357" s="13"/>
      <c r="F19357" s="13"/>
    </row>
    <row r="19358" spans="1:6">
      <c r="A19358" s="112"/>
      <c r="B19358" s="12"/>
      <c r="C19358" s="13"/>
      <c r="D19358" s="13"/>
      <c r="E19358" s="13"/>
      <c r="F19358" s="13"/>
    </row>
    <row r="19359" spans="1:6">
      <c r="A19359" s="112"/>
      <c r="B19359" s="12"/>
      <c r="C19359" s="13"/>
      <c r="D19359" s="13"/>
      <c r="E19359" s="13"/>
      <c r="F19359" s="13"/>
    </row>
    <row r="19360" spans="1:6">
      <c r="A19360" s="112"/>
      <c r="B19360" s="12"/>
      <c r="C19360" s="13"/>
      <c r="D19360" s="13"/>
      <c r="E19360" s="13"/>
      <c r="F19360" s="13"/>
    </row>
    <row r="19361" spans="1:6">
      <c r="A19361" s="112"/>
      <c r="B19361" s="12"/>
      <c r="C19361" s="13"/>
      <c r="D19361" s="13"/>
      <c r="E19361" s="13"/>
      <c r="F19361" s="13"/>
    </row>
    <row r="19362" spans="1:6">
      <c r="A19362" s="112"/>
      <c r="B19362" s="12"/>
      <c r="C19362" s="13"/>
      <c r="D19362" s="13"/>
      <c r="E19362" s="13"/>
      <c r="F19362" s="13"/>
    </row>
    <row r="19363" spans="1:6">
      <c r="A19363" s="112"/>
      <c r="B19363" s="12"/>
      <c r="C19363" s="13"/>
      <c r="D19363" s="13"/>
      <c r="E19363" s="13"/>
      <c r="F19363" s="13"/>
    </row>
    <row r="19364" spans="1:6">
      <c r="A19364" s="112"/>
      <c r="B19364" s="12"/>
      <c r="C19364" s="13"/>
      <c r="D19364" s="13"/>
      <c r="E19364" s="13"/>
      <c r="F19364" s="13"/>
    </row>
    <row r="19365" spans="1:6">
      <c r="A19365" s="112"/>
      <c r="B19365" s="12"/>
      <c r="C19365" s="13"/>
      <c r="D19365" s="13"/>
      <c r="E19365" s="13"/>
      <c r="F19365" s="13"/>
    </row>
    <row r="19366" spans="1:6">
      <c r="A19366" s="112"/>
      <c r="B19366" s="12"/>
      <c r="C19366" s="13"/>
      <c r="D19366" s="13"/>
      <c r="E19366" s="13"/>
      <c r="F19366" s="13"/>
    </row>
    <row r="19367" spans="1:6">
      <c r="A19367" s="112"/>
      <c r="B19367" s="12"/>
      <c r="C19367" s="13"/>
      <c r="D19367" s="13"/>
      <c r="E19367" s="13"/>
      <c r="F19367" s="13"/>
    </row>
    <row r="19368" spans="1:6">
      <c r="A19368" s="112"/>
      <c r="B19368" s="12"/>
      <c r="C19368" s="13"/>
      <c r="D19368" s="13"/>
      <c r="E19368" s="13"/>
      <c r="F19368" s="13"/>
    </row>
    <row r="19369" spans="1:6">
      <c r="A19369" s="112"/>
      <c r="B19369" s="12"/>
      <c r="C19369" s="13"/>
      <c r="D19369" s="13"/>
      <c r="E19369" s="13"/>
      <c r="F19369" s="13"/>
    </row>
    <row r="19370" spans="1:6">
      <c r="A19370" s="112"/>
      <c r="B19370" s="12"/>
      <c r="C19370" s="13"/>
      <c r="D19370" s="13"/>
      <c r="E19370" s="13"/>
      <c r="F19370" s="13"/>
    </row>
    <row r="19371" spans="1:6">
      <c r="A19371" s="112"/>
      <c r="B19371" s="12"/>
      <c r="C19371" s="13"/>
      <c r="D19371" s="13"/>
      <c r="E19371" s="13"/>
      <c r="F19371" s="13"/>
    </row>
    <row r="19372" spans="1:6">
      <c r="A19372" s="112"/>
      <c r="B19372" s="12"/>
      <c r="C19372" s="13"/>
      <c r="D19372" s="13"/>
      <c r="E19372" s="13"/>
      <c r="F19372" s="13"/>
    </row>
    <row r="19373" spans="1:6">
      <c r="A19373" s="112"/>
      <c r="B19373" s="12"/>
      <c r="C19373" s="13"/>
      <c r="D19373" s="13"/>
      <c r="E19373" s="13"/>
      <c r="F19373" s="13"/>
    </row>
    <row r="19374" spans="1:6">
      <c r="A19374" s="112"/>
      <c r="B19374" s="12"/>
      <c r="C19374" s="13"/>
      <c r="D19374" s="13"/>
      <c r="E19374" s="13"/>
      <c r="F19374" s="13"/>
    </row>
    <row r="19375" spans="1:6">
      <c r="A19375" s="112"/>
      <c r="B19375" s="12"/>
      <c r="C19375" s="13"/>
      <c r="D19375" s="13"/>
      <c r="E19375" s="13"/>
      <c r="F19375" s="13"/>
    </row>
    <row r="19376" spans="1:6">
      <c r="A19376" s="112"/>
      <c r="B19376" s="12"/>
      <c r="C19376" s="13"/>
      <c r="D19376" s="13"/>
      <c r="E19376" s="13"/>
      <c r="F19376" s="13"/>
    </row>
    <row r="19377" spans="1:6">
      <c r="A19377" s="112"/>
      <c r="B19377" s="12"/>
      <c r="C19377" s="13"/>
      <c r="D19377" s="13"/>
      <c r="E19377" s="13"/>
      <c r="F19377" s="13"/>
    </row>
    <row r="19378" spans="1:6">
      <c r="A19378" s="112"/>
      <c r="B19378" s="12"/>
      <c r="C19378" s="13"/>
      <c r="D19378" s="13"/>
      <c r="E19378" s="13"/>
      <c r="F19378" s="13"/>
    </row>
    <row r="19379" spans="1:6">
      <c r="A19379" s="112"/>
      <c r="B19379" s="12"/>
      <c r="C19379" s="13"/>
      <c r="D19379" s="13"/>
      <c r="E19379" s="13"/>
      <c r="F19379" s="13"/>
    </row>
    <row r="19380" spans="1:6">
      <c r="A19380" s="112"/>
      <c r="B19380" s="12"/>
      <c r="C19380" s="13"/>
      <c r="D19380" s="13"/>
      <c r="E19380" s="13"/>
      <c r="F19380" s="13"/>
    </row>
    <row r="19381" spans="1:6">
      <c r="A19381" s="112"/>
      <c r="B19381" s="12"/>
      <c r="C19381" s="13"/>
      <c r="D19381" s="13"/>
      <c r="E19381" s="13"/>
      <c r="F19381" s="13"/>
    </row>
    <row r="19382" spans="1:6">
      <c r="A19382" s="112"/>
      <c r="B19382" s="12"/>
      <c r="C19382" s="13"/>
      <c r="D19382" s="13"/>
      <c r="E19382" s="13"/>
      <c r="F19382" s="13"/>
    </row>
    <row r="19383" spans="1:6">
      <c r="A19383" s="112"/>
      <c r="B19383" s="12"/>
      <c r="C19383" s="13"/>
      <c r="D19383" s="13"/>
      <c r="E19383" s="13"/>
      <c r="F19383" s="13"/>
    </row>
    <row r="19384" spans="1:6">
      <c r="A19384" s="112"/>
      <c r="B19384" s="12"/>
      <c r="C19384" s="13"/>
      <c r="D19384" s="13"/>
      <c r="E19384" s="13"/>
      <c r="F19384" s="13"/>
    </row>
    <row r="19385" spans="1:6">
      <c r="A19385" s="112"/>
      <c r="B19385" s="12"/>
      <c r="C19385" s="13"/>
      <c r="D19385" s="13"/>
      <c r="E19385" s="13"/>
      <c r="F19385" s="13"/>
    </row>
    <row r="19386" spans="1:6">
      <c r="A19386" s="112"/>
      <c r="B19386" s="12"/>
      <c r="C19386" s="13"/>
      <c r="D19386" s="13"/>
      <c r="E19386" s="13"/>
      <c r="F19386" s="13"/>
    </row>
    <row r="19387" spans="1:6">
      <c r="A19387" s="112"/>
      <c r="B19387" s="12"/>
      <c r="C19387" s="13"/>
      <c r="D19387" s="13"/>
      <c r="E19387" s="13"/>
      <c r="F19387" s="13"/>
    </row>
    <row r="19388" spans="1:6">
      <c r="A19388" s="112"/>
      <c r="B19388" s="12"/>
      <c r="C19388" s="13"/>
      <c r="D19388" s="13"/>
      <c r="E19388" s="13"/>
      <c r="F19388" s="13"/>
    </row>
    <row r="19389" spans="1:6">
      <c r="A19389" s="112"/>
      <c r="B19389" s="12"/>
      <c r="C19389" s="13"/>
      <c r="D19389" s="13"/>
      <c r="E19389" s="13"/>
      <c r="F19389" s="13"/>
    </row>
    <row r="19390" spans="1:6">
      <c r="A19390" s="112"/>
      <c r="B19390" s="12"/>
      <c r="C19390" s="13"/>
      <c r="D19390" s="13"/>
      <c r="E19390" s="13"/>
      <c r="F19390" s="13"/>
    </row>
    <row r="19391" spans="1:6">
      <c r="A19391" s="112"/>
      <c r="B19391" s="12"/>
      <c r="C19391" s="13"/>
      <c r="D19391" s="13"/>
      <c r="E19391" s="13"/>
      <c r="F19391" s="13"/>
    </row>
    <row r="19392" spans="1:6">
      <c r="A19392" s="112"/>
      <c r="B19392" s="12"/>
      <c r="C19392" s="13"/>
      <c r="D19392" s="13"/>
      <c r="E19392" s="13"/>
      <c r="F19392" s="13"/>
    </row>
    <row r="19393" spans="1:6">
      <c r="A19393" s="112"/>
      <c r="B19393" s="12"/>
      <c r="C19393" s="13"/>
      <c r="D19393" s="13"/>
      <c r="E19393" s="13"/>
      <c r="F19393" s="13"/>
    </row>
    <row r="19394" spans="1:6">
      <c r="A19394" s="112"/>
      <c r="B19394" s="12"/>
      <c r="C19394" s="13"/>
      <c r="D19394" s="13"/>
      <c r="E19394" s="13"/>
      <c r="F19394" s="13"/>
    </row>
    <row r="19395" spans="1:6">
      <c r="A19395" s="112"/>
      <c r="B19395" s="12"/>
      <c r="C19395" s="13"/>
      <c r="D19395" s="13"/>
      <c r="E19395" s="13"/>
      <c r="F19395" s="13"/>
    </row>
    <row r="19396" spans="1:6">
      <c r="A19396" s="112"/>
      <c r="B19396" s="12"/>
      <c r="C19396" s="13"/>
      <c r="D19396" s="13"/>
      <c r="E19396" s="13"/>
      <c r="F19396" s="13"/>
    </row>
    <row r="19397" spans="1:6">
      <c r="A19397" s="112"/>
      <c r="B19397" s="12"/>
      <c r="C19397" s="13"/>
      <c r="D19397" s="13"/>
      <c r="E19397" s="13"/>
      <c r="F19397" s="13"/>
    </row>
    <row r="19398" spans="1:6">
      <c r="A19398" s="112"/>
      <c r="B19398" s="12"/>
      <c r="C19398" s="13"/>
      <c r="D19398" s="13"/>
      <c r="E19398" s="13"/>
      <c r="F19398" s="13"/>
    </row>
    <row r="19399" spans="1:6">
      <c r="A19399" s="112"/>
      <c r="B19399" s="12"/>
      <c r="C19399" s="13"/>
      <c r="D19399" s="13"/>
      <c r="E19399" s="13"/>
      <c r="F19399" s="13"/>
    </row>
    <row r="19400" spans="1:6">
      <c r="A19400" s="112"/>
      <c r="B19400" s="12"/>
      <c r="C19400" s="13"/>
      <c r="D19400" s="13"/>
      <c r="E19400" s="13"/>
      <c r="F19400" s="13"/>
    </row>
    <row r="19401" spans="1:6">
      <c r="A19401" s="112"/>
      <c r="B19401" s="12"/>
      <c r="C19401" s="13"/>
      <c r="D19401" s="13"/>
      <c r="E19401" s="13"/>
      <c r="F19401" s="13"/>
    </row>
    <row r="19402" spans="1:6">
      <c r="A19402" s="112"/>
      <c r="B19402" s="12"/>
      <c r="C19402" s="13"/>
      <c r="D19402" s="13"/>
      <c r="E19402" s="13"/>
      <c r="F19402" s="13"/>
    </row>
    <row r="19403" spans="1:6">
      <c r="A19403" s="112"/>
      <c r="B19403" s="12"/>
      <c r="C19403" s="13"/>
      <c r="D19403" s="13"/>
      <c r="E19403" s="13"/>
      <c r="F19403" s="13"/>
    </row>
    <row r="19404" spans="1:6">
      <c r="A19404" s="112"/>
      <c r="B19404" s="12"/>
      <c r="C19404" s="13"/>
      <c r="D19404" s="13"/>
      <c r="E19404" s="13"/>
      <c r="F19404" s="13"/>
    </row>
    <row r="19405" spans="1:6">
      <c r="A19405" s="112"/>
      <c r="B19405" s="12"/>
      <c r="C19405" s="13"/>
      <c r="D19405" s="13"/>
      <c r="E19405" s="13"/>
      <c r="F19405" s="13"/>
    </row>
    <row r="19406" spans="1:6">
      <c r="A19406" s="112"/>
      <c r="B19406" s="12"/>
      <c r="C19406" s="13"/>
      <c r="D19406" s="13"/>
      <c r="E19406" s="13"/>
      <c r="F19406" s="13"/>
    </row>
    <row r="19407" spans="1:6">
      <c r="A19407" s="112"/>
      <c r="B19407" s="12"/>
      <c r="C19407" s="13"/>
      <c r="D19407" s="13"/>
      <c r="E19407" s="13"/>
      <c r="F19407" s="13"/>
    </row>
    <row r="19408" spans="1:6">
      <c r="A19408" s="112"/>
      <c r="B19408" s="12"/>
      <c r="C19408" s="13"/>
      <c r="D19408" s="13"/>
      <c r="E19408" s="13"/>
      <c r="F19408" s="13"/>
    </row>
    <row r="19409" spans="1:6">
      <c r="A19409" s="112"/>
      <c r="B19409" s="12"/>
      <c r="C19409" s="13"/>
      <c r="D19409" s="13"/>
      <c r="E19409" s="13"/>
      <c r="F19409" s="13"/>
    </row>
    <row r="19410" spans="1:6">
      <c r="A19410" s="112"/>
      <c r="B19410" s="12"/>
      <c r="C19410" s="13"/>
      <c r="D19410" s="13"/>
      <c r="E19410" s="13"/>
      <c r="F19410" s="13"/>
    </row>
    <row r="19411" spans="1:6">
      <c r="A19411" s="112"/>
      <c r="B19411" s="12"/>
      <c r="C19411" s="13"/>
      <c r="D19411" s="13"/>
      <c r="E19411" s="13"/>
      <c r="F19411" s="13"/>
    </row>
    <row r="19412" spans="1:6">
      <c r="A19412" s="112"/>
      <c r="B19412" s="12"/>
      <c r="C19412" s="13"/>
      <c r="D19412" s="13"/>
      <c r="E19412" s="13"/>
      <c r="F19412" s="13"/>
    </row>
    <row r="19413" spans="1:6">
      <c r="A19413" s="112"/>
      <c r="B19413" s="12"/>
      <c r="C19413" s="13"/>
      <c r="D19413" s="13"/>
      <c r="E19413" s="13"/>
      <c r="F19413" s="13"/>
    </row>
    <row r="19414" spans="1:6">
      <c r="A19414" s="112"/>
      <c r="B19414" s="12"/>
      <c r="C19414" s="13"/>
      <c r="D19414" s="13"/>
      <c r="E19414" s="13"/>
      <c r="F19414" s="13"/>
    </row>
    <row r="19415" spans="1:6">
      <c r="A19415" s="112"/>
      <c r="B19415" s="12"/>
      <c r="C19415" s="13"/>
      <c r="D19415" s="13"/>
      <c r="E19415" s="13"/>
      <c r="F19415" s="13"/>
    </row>
    <row r="19416" spans="1:6">
      <c r="A19416" s="112"/>
      <c r="B19416" s="12"/>
      <c r="C19416" s="13"/>
      <c r="D19416" s="13"/>
      <c r="E19416" s="13"/>
      <c r="F19416" s="13"/>
    </row>
    <row r="19417" spans="1:6">
      <c r="A19417" s="112"/>
      <c r="B19417" s="12"/>
      <c r="C19417" s="13"/>
      <c r="D19417" s="13"/>
      <c r="E19417" s="13"/>
      <c r="F19417" s="13"/>
    </row>
    <row r="19418" spans="1:6">
      <c r="A19418" s="112"/>
      <c r="B19418" s="12"/>
      <c r="C19418" s="13"/>
      <c r="D19418" s="13"/>
      <c r="E19418" s="13"/>
      <c r="F19418" s="13"/>
    </row>
    <row r="19419" spans="1:6">
      <c r="A19419" s="112"/>
      <c r="B19419" s="12"/>
      <c r="C19419" s="13"/>
      <c r="D19419" s="13"/>
      <c r="E19419" s="13"/>
      <c r="F19419" s="13"/>
    </row>
    <row r="19420" spans="1:6">
      <c r="A19420" s="112"/>
      <c r="B19420" s="12"/>
      <c r="C19420" s="13"/>
      <c r="D19420" s="13"/>
      <c r="E19420" s="13"/>
      <c r="F19420" s="13"/>
    </row>
    <row r="19421" spans="1:6">
      <c r="A19421" s="112"/>
      <c r="B19421" s="12"/>
      <c r="C19421" s="13"/>
      <c r="D19421" s="13"/>
      <c r="E19421" s="13"/>
      <c r="F19421" s="13"/>
    </row>
    <row r="19422" spans="1:6">
      <c r="A19422" s="112"/>
      <c r="B19422" s="12"/>
      <c r="C19422" s="13"/>
      <c r="D19422" s="13"/>
      <c r="E19422" s="13"/>
      <c r="F19422" s="13"/>
    </row>
    <row r="19423" spans="1:6">
      <c r="A19423" s="112"/>
      <c r="B19423" s="12"/>
      <c r="C19423" s="13"/>
      <c r="D19423" s="13"/>
      <c r="E19423" s="13"/>
      <c r="F19423" s="13"/>
    </row>
    <row r="19424" spans="1:6">
      <c r="A19424" s="112"/>
      <c r="B19424" s="12"/>
      <c r="C19424" s="13"/>
      <c r="D19424" s="13"/>
      <c r="E19424" s="13"/>
      <c r="F19424" s="13"/>
    </row>
    <row r="19425" spans="1:6">
      <c r="A19425" s="112"/>
      <c r="B19425" s="12"/>
      <c r="C19425" s="13"/>
      <c r="D19425" s="13"/>
      <c r="E19425" s="13"/>
      <c r="F19425" s="13"/>
    </row>
    <row r="19426" spans="1:6">
      <c r="A19426" s="112"/>
      <c r="B19426" s="12"/>
      <c r="C19426" s="13"/>
      <c r="D19426" s="13"/>
      <c r="E19426" s="13"/>
      <c r="F19426" s="13"/>
    </row>
    <row r="19427" spans="1:6">
      <c r="A19427" s="112"/>
      <c r="B19427" s="12"/>
      <c r="C19427" s="13"/>
      <c r="D19427" s="13"/>
      <c r="E19427" s="13"/>
      <c r="F19427" s="13"/>
    </row>
    <row r="19428" spans="1:6">
      <c r="A19428" s="112"/>
      <c r="B19428" s="12"/>
      <c r="C19428" s="13"/>
      <c r="D19428" s="13"/>
      <c r="E19428" s="13"/>
      <c r="F19428" s="13"/>
    </row>
    <row r="19429" spans="1:6">
      <c r="A19429" s="112"/>
      <c r="B19429" s="12"/>
      <c r="C19429" s="13"/>
      <c r="D19429" s="13"/>
      <c r="E19429" s="13"/>
      <c r="F19429" s="13"/>
    </row>
    <row r="19430" spans="1:6">
      <c r="A19430" s="112"/>
      <c r="B19430" s="12"/>
      <c r="C19430" s="13"/>
      <c r="D19430" s="13"/>
      <c r="E19430" s="13"/>
      <c r="F19430" s="13"/>
    </row>
    <row r="19431" spans="1:6">
      <c r="A19431" s="112"/>
      <c r="B19431" s="12"/>
      <c r="C19431" s="13"/>
      <c r="D19431" s="13"/>
      <c r="E19431" s="13"/>
      <c r="F19431" s="13"/>
    </row>
    <row r="19432" spans="1:6">
      <c r="A19432" s="112"/>
      <c r="B19432" s="12"/>
      <c r="C19432" s="13"/>
      <c r="D19432" s="13"/>
      <c r="E19432" s="13"/>
      <c r="F19432" s="13"/>
    </row>
    <row r="19433" spans="1:6">
      <c r="A19433" s="112"/>
      <c r="B19433" s="12"/>
      <c r="C19433" s="13"/>
      <c r="D19433" s="13"/>
      <c r="E19433" s="13"/>
      <c r="F19433" s="13"/>
    </row>
    <row r="19434" spans="1:6">
      <c r="A19434" s="112"/>
      <c r="B19434" s="12"/>
      <c r="C19434" s="13"/>
      <c r="D19434" s="13"/>
      <c r="E19434" s="13"/>
      <c r="F19434" s="13"/>
    </row>
    <row r="19435" spans="1:6">
      <c r="A19435" s="112"/>
      <c r="B19435" s="12"/>
      <c r="C19435" s="13"/>
      <c r="D19435" s="13"/>
      <c r="E19435" s="13"/>
      <c r="F19435" s="13"/>
    </row>
    <row r="19436" spans="1:6">
      <c r="A19436" s="112"/>
      <c r="B19436" s="12"/>
      <c r="C19436" s="13"/>
      <c r="D19436" s="13"/>
      <c r="E19436" s="13"/>
      <c r="F19436" s="13"/>
    </row>
    <row r="19437" spans="1:6">
      <c r="A19437" s="112"/>
      <c r="B19437" s="12"/>
      <c r="C19437" s="13"/>
      <c r="D19437" s="13"/>
      <c r="E19437" s="13"/>
      <c r="F19437" s="13"/>
    </row>
    <row r="19438" spans="1:6">
      <c r="A19438" s="112"/>
      <c r="B19438" s="12"/>
      <c r="C19438" s="13"/>
      <c r="D19438" s="13"/>
      <c r="E19438" s="13"/>
      <c r="F19438" s="13"/>
    </row>
    <row r="19439" spans="1:6">
      <c r="A19439" s="112"/>
      <c r="B19439" s="12"/>
      <c r="C19439" s="13"/>
      <c r="D19439" s="13"/>
      <c r="E19439" s="13"/>
      <c r="F19439" s="13"/>
    </row>
    <row r="19440" spans="1:6">
      <c r="A19440" s="112"/>
      <c r="B19440" s="12"/>
      <c r="C19440" s="13"/>
      <c r="D19440" s="13"/>
      <c r="E19440" s="13"/>
      <c r="F19440" s="13"/>
    </row>
    <row r="19441" spans="1:6">
      <c r="A19441" s="112"/>
      <c r="B19441" s="12"/>
      <c r="C19441" s="13"/>
      <c r="D19441" s="13"/>
      <c r="E19441" s="13"/>
      <c r="F19441" s="13"/>
    </row>
    <row r="19442" spans="1:6">
      <c r="A19442" s="112"/>
      <c r="B19442" s="12"/>
      <c r="C19442" s="13"/>
      <c r="D19442" s="13"/>
      <c r="E19442" s="13"/>
      <c r="F19442" s="13"/>
    </row>
    <row r="19443" spans="1:6">
      <c r="A19443" s="112"/>
      <c r="B19443" s="12"/>
      <c r="C19443" s="13"/>
      <c r="D19443" s="13"/>
      <c r="E19443" s="13"/>
      <c r="F19443" s="13"/>
    </row>
    <row r="19444" spans="1:6">
      <c r="A19444" s="112"/>
      <c r="B19444" s="12"/>
      <c r="C19444" s="13"/>
      <c r="D19444" s="13"/>
      <c r="E19444" s="13"/>
      <c r="F19444" s="13"/>
    </row>
    <row r="19445" spans="1:6">
      <c r="A19445" s="112"/>
      <c r="B19445" s="12"/>
      <c r="C19445" s="13"/>
      <c r="D19445" s="13"/>
      <c r="E19445" s="13"/>
      <c r="F19445" s="13"/>
    </row>
    <row r="19446" spans="1:6">
      <c r="A19446" s="112"/>
      <c r="B19446" s="12"/>
      <c r="C19446" s="13"/>
      <c r="D19446" s="13"/>
      <c r="E19446" s="13"/>
      <c r="F19446" s="13"/>
    </row>
    <row r="19447" spans="1:6">
      <c r="A19447" s="112"/>
      <c r="B19447" s="12"/>
      <c r="C19447" s="13"/>
      <c r="D19447" s="13"/>
      <c r="E19447" s="13"/>
      <c r="F19447" s="13"/>
    </row>
    <row r="19448" spans="1:6">
      <c r="A19448" s="112"/>
      <c r="B19448" s="12"/>
      <c r="C19448" s="13"/>
      <c r="D19448" s="13"/>
      <c r="E19448" s="13"/>
      <c r="F19448" s="13"/>
    </row>
    <row r="19449" spans="1:6">
      <c r="A19449" s="112"/>
      <c r="B19449" s="12"/>
      <c r="C19449" s="13"/>
      <c r="D19449" s="13"/>
      <c r="E19449" s="13"/>
      <c r="F19449" s="13"/>
    </row>
    <row r="19450" spans="1:6">
      <c r="A19450" s="112"/>
      <c r="B19450" s="12"/>
      <c r="C19450" s="13"/>
      <c r="D19450" s="13"/>
      <c r="E19450" s="13"/>
      <c r="F19450" s="13"/>
    </row>
    <row r="19451" spans="1:6">
      <c r="A19451" s="112"/>
      <c r="B19451" s="12"/>
      <c r="C19451" s="13"/>
      <c r="D19451" s="13"/>
      <c r="E19451" s="13"/>
      <c r="F19451" s="13"/>
    </row>
    <row r="19452" spans="1:6">
      <c r="A19452" s="112"/>
      <c r="B19452" s="12"/>
      <c r="C19452" s="13"/>
      <c r="D19452" s="13"/>
      <c r="E19452" s="13"/>
      <c r="F19452" s="13"/>
    </row>
    <row r="19453" spans="1:6">
      <c r="A19453" s="112"/>
      <c r="B19453" s="12"/>
      <c r="C19453" s="13"/>
      <c r="D19453" s="13"/>
      <c r="E19453" s="13"/>
      <c r="F19453" s="13"/>
    </row>
    <row r="19454" spans="1:6">
      <c r="A19454" s="112"/>
      <c r="B19454" s="12"/>
      <c r="C19454" s="13"/>
      <c r="D19454" s="13"/>
      <c r="E19454" s="13"/>
      <c r="F19454" s="13"/>
    </row>
    <row r="19455" spans="1:6">
      <c r="A19455" s="112"/>
      <c r="B19455" s="12"/>
      <c r="C19455" s="13"/>
      <c r="D19455" s="13"/>
      <c r="E19455" s="13"/>
      <c r="F19455" s="13"/>
    </row>
    <row r="19456" spans="1:6">
      <c r="A19456" s="112"/>
      <c r="B19456" s="12"/>
      <c r="C19456" s="13"/>
      <c r="D19456" s="13"/>
      <c r="E19456" s="13"/>
      <c r="F19456" s="13"/>
    </row>
    <row r="19457" spans="1:6">
      <c r="A19457" s="112"/>
      <c r="B19457" s="12"/>
      <c r="C19457" s="13"/>
      <c r="D19457" s="13"/>
      <c r="E19457" s="13"/>
      <c r="F19457" s="13"/>
    </row>
    <row r="19458" spans="1:6">
      <c r="A19458" s="112"/>
      <c r="B19458" s="12"/>
      <c r="C19458" s="13"/>
      <c r="D19458" s="13"/>
      <c r="E19458" s="13"/>
      <c r="F19458" s="13"/>
    </row>
    <row r="19459" spans="1:6">
      <c r="A19459" s="112"/>
      <c r="B19459" s="12"/>
      <c r="C19459" s="13"/>
      <c r="D19459" s="13"/>
      <c r="E19459" s="13"/>
      <c r="F19459" s="13"/>
    </row>
    <row r="19460" spans="1:6">
      <c r="A19460" s="112"/>
      <c r="B19460" s="12"/>
      <c r="C19460" s="13"/>
      <c r="D19460" s="13"/>
      <c r="E19460" s="13"/>
      <c r="F19460" s="13"/>
    </row>
    <row r="19461" spans="1:6">
      <c r="A19461" s="112"/>
      <c r="B19461" s="12"/>
      <c r="C19461" s="13"/>
      <c r="D19461" s="13"/>
      <c r="E19461" s="13"/>
      <c r="F19461" s="13"/>
    </row>
    <row r="19462" spans="1:6">
      <c r="A19462" s="112"/>
      <c r="B19462" s="12"/>
      <c r="C19462" s="13"/>
      <c r="D19462" s="13"/>
      <c r="E19462" s="13"/>
      <c r="F19462" s="13"/>
    </row>
    <row r="19463" spans="1:6">
      <c r="A19463" s="112"/>
      <c r="B19463" s="12"/>
      <c r="C19463" s="13"/>
      <c r="D19463" s="13"/>
      <c r="E19463" s="13"/>
      <c r="F19463" s="13"/>
    </row>
    <row r="19464" spans="1:6">
      <c r="A19464" s="112"/>
      <c r="B19464" s="12"/>
      <c r="C19464" s="13"/>
      <c r="D19464" s="13"/>
      <c r="E19464" s="13"/>
      <c r="F19464" s="13"/>
    </row>
    <row r="19465" spans="1:6">
      <c r="A19465" s="112"/>
      <c r="B19465" s="12"/>
      <c r="C19465" s="13"/>
      <c r="D19465" s="13"/>
      <c r="E19465" s="13"/>
      <c r="F19465" s="13"/>
    </row>
    <row r="19466" spans="1:6">
      <c r="A19466" s="112"/>
      <c r="B19466" s="12"/>
      <c r="C19466" s="13"/>
      <c r="D19466" s="13"/>
      <c r="E19466" s="13"/>
      <c r="F19466" s="13"/>
    </row>
    <row r="19467" spans="1:6">
      <c r="A19467" s="112"/>
      <c r="B19467" s="12"/>
      <c r="C19467" s="13"/>
      <c r="D19467" s="13"/>
      <c r="E19467" s="13"/>
      <c r="F19467" s="13"/>
    </row>
    <row r="19468" spans="1:6">
      <c r="A19468" s="112"/>
      <c r="B19468" s="12"/>
      <c r="C19468" s="13"/>
      <c r="D19468" s="13"/>
      <c r="E19468" s="13"/>
      <c r="F19468" s="13"/>
    </row>
    <row r="19469" spans="1:6">
      <c r="A19469" s="112"/>
      <c r="B19469" s="12"/>
      <c r="C19469" s="13"/>
      <c r="D19469" s="13"/>
      <c r="E19469" s="13"/>
      <c r="F19469" s="13"/>
    </row>
    <row r="19470" spans="1:6">
      <c r="A19470" s="112"/>
      <c r="B19470" s="12"/>
      <c r="C19470" s="13"/>
      <c r="D19470" s="13"/>
      <c r="E19470" s="13"/>
      <c r="F19470" s="13"/>
    </row>
    <row r="19471" spans="1:6">
      <c r="A19471" s="112"/>
      <c r="B19471" s="12"/>
      <c r="C19471" s="13"/>
      <c r="D19471" s="13"/>
      <c r="E19471" s="13"/>
      <c r="F19471" s="13"/>
    </row>
    <row r="19472" spans="1:6">
      <c r="A19472" s="112"/>
      <c r="B19472" s="12"/>
      <c r="C19472" s="13"/>
      <c r="D19472" s="13"/>
      <c r="E19472" s="13"/>
      <c r="F19472" s="13"/>
    </row>
    <row r="19473" spans="1:6">
      <c r="A19473" s="112"/>
      <c r="B19473" s="12"/>
      <c r="C19473" s="13"/>
      <c r="D19473" s="13"/>
      <c r="E19473" s="13"/>
      <c r="F19473" s="13"/>
    </row>
    <row r="19474" spans="1:6">
      <c r="A19474" s="112"/>
      <c r="B19474" s="12"/>
      <c r="C19474" s="13"/>
      <c r="D19474" s="13"/>
      <c r="E19474" s="13"/>
      <c r="F19474" s="13"/>
    </row>
    <row r="19475" spans="1:6">
      <c r="A19475" s="112"/>
      <c r="B19475" s="12"/>
      <c r="C19475" s="13"/>
      <c r="D19475" s="13"/>
      <c r="E19475" s="13"/>
      <c r="F19475" s="13"/>
    </row>
    <row r="19476" spans="1:6">
      <c r="A19476" s="112"/>
      <c r="B19476" s="12"/>
      <c r="C19476" s="13"/>
      <c r="D19476" s="13"/>
      <c r="E19476" s="13"/>
      <c r="F19476" s="13"/>
    </row>
    <row r="19477" spans="1:6">
      <c r="A19477" s="112"/>
      <c r="B19477" s="12"/>
      <c r="C19477" s="13"/>
      <c r="D19477" s="13"/>
      <c r="E19477" s="13"/>
      <c r="F19477" s="13"/>
    </row>
    <row r="19478" spans="1:6">
      <c r="A19478" s="112"/>
      <c r="B19478" s="12"/>
      <c r="C19478" s="13"/>
      <c r="D19478" s="13"/>
      <c r="E19478" s="13"/>
      <c r="F19478" s="13"/>
    </row>
    <row r="19479" spans="1:6">
      <c r="A19479" s="112"/>
      <c r="B19479" s="12"/>
      <c r="C19479" s="13"/>
      <c r="D19479" s="13"/>
      <c r="E19479" s="13"/>
      <c r="F19479" s="13"/>
    </row>
    <row r="19480" spans="1:6">
      <c r="A19480" s="112"/>
      <c r="B19480" s="12"/>
      <c r="C19480" s="13"/>
      <c r="D19480" s="13"/>
      <c r="E19480" s="13"/>
      <c r="F19480" s="13"/>
    </row>
    <row r="19481" spans="1:6">
      <c r="A19481" s="112"/>
      <c r="B19481" s="12"/>
      <c r="C19481" s="13"/>
      <c r="D19481" s="13"/>
      <c r="E19481" s="13"/>
      <c r="F19481" s="13"/>
    </row>
    <row r="19482" spans="1:6">
      <c r="A19482" s="112"/>
      <c r="B19482" s="12"/>
      <c r="C19482" s="13"/>
      <c r="D19482" s="13"/>
      <c r="E19482" s="13"/>
      <c r="F19482" s="13"/>
    </row>
    <row r="19483" spans="1:6">
      <c r="A19483" s="112"/>
      <c r="B19483" s="12"/>
      <c r="C19483" s="13"/>
      <c r="D19483" s="13"/>
      <c r="E19483" s="13"/>
      <c r="F19483" s="13"/>
    </row>
    <row r="19484" spans="1:6">
      <c r="A19484" s="112"/>
      <c r="B19484" s="12"/>
      <c r="C19484" s="13"/>
      <c r="D19484" s="13"/>
      <c r="E19484" s="13"/>
      <c r="F19484" s="13"/>
    </row>
    <row r="19485" spans="1:6">
      <c r="A19485" s="112"/>
      <c r="B19485" s="12"/>
      <c r="C19485" s="13"/>
      <c r="D19485" s="13"/>
      <c r="E19485" s="13"/>
      <c r="F19485" s="13"/>
    </row>
    <row r="19486" spans="1:6">
      <c r="A19486" s="112"/>
      <c r="B19486" s="12"/>
      <c r="C19486" s="13"/>
      <c r="D19486" s="13"/>
      <c r="E19486" s="13"/>
      <c r="F19486" s="13"/>
    </row>
    <row r="19487" spans="1:6">
      <c r="A19487" s="112"/>
      <c r="B19487" s="12"/>
      <c r="C19487" s="13"/>
      <c r="D19487" s="13"/>
      <c r="E19487" s="13"/>
      <c r="F19487" s="13"/>
    </row>
    <row r="19488" spans="1:6">
      <c r="A19488" s="112"/>
      <c r="B19488" s="12"/>
      <c r="C19488" s="13"/>
      <c r="D19488" s="13"/>
      <c r="E19488" s="13"/>
      <c r="F19488" s="13"/>
    </row>
    <row r="19489" spans="1:6">
      <c r="A19489" s="112"/>
      <c r="B19489" s="12"/>
      <c r="C19489" s="13"/>
      <c r="D19489" s="13"/>
      <c r="E19489" s="13"/>
      <c r="F19489" s="13"/>
    </row>
    <row r="19490" spans="1:6">
      <c r="A19490" s="112"/>
      <c r="B19490" s="12"/>
      <c r="C19490" s="13"/>
      <c r="D19490" s="13"/>
      <c r="E19490" s="13"/>
      <c r="F19490" s="13"/>
    </row>
    <row r="19491" spans="1:6">
      <c r="A19491" s="112"/>
      <c r="B19491" s="12"/>
      <c r="C19491" s="13"/>
      <c r="D19491" s="13"/>
      <c r="E19491" s="13"/>
      <c r="F19491" s="13"/>
    </row>
    <row r="19492" spans="1:6">
      <c r="A19492" s="112"/>
      <c r="B19492" s="12"/>
      <c r="C19492" s="13"/>
      <c r="D19492" s="13"/>
      <c r="E19492" s="13"/>
      <c r="F19492" s="13"/>
    </row>
    <row r="19493" spans="1:6">
      <c r="A19493" s="112"/>
      <c r="B19493" s="12"/>
      <c r="C19493" s="13"/>
      <c r="D19493" s="13"/>
      <c r="E19493" s="13"/>
      <c r="F19493" s="13"/>
    </row>
    <row r="19494" spans="1:6">
      <c r="A19494" s="112"/>
      <c r="B19494" s="12"/>
      <c r="C19494" s="13"/>
      <c r="D19494" s="13"/>
      <c r="E19494" s="13"/>
      <c r="F19494" s="13"/>
    </row>
    <row r="19495" spans="1:6">
      <c r="A19495" s="112"/>
      <c r="B19495" s="12"/>
      <c r="C19495" s="13"/>
      <c r="D19495" s="13"/>
      <c r="E19495" s="13"/>
      <c r="F19495" s="13"/>
    </row>
    <row r="19496" spans="1:6">
      <c r="A19496" s="112"/>
      <c r="B19496" s="12"/>
      <c r="C19496" s="13"/>
      <c r="D19496" s="13"/>
      <c r="E19496" s="13"/>
      <c r="F19496" s="13"/>
    </row>
    <row r="19497" spans="1:6">
      <c r="A19497" s="112"/>
      <c r="B19497" s="12"/>
      <c r="C19497" s="13"/>
      <c r="D19497" s="13"/>
      <c r="E19497" s="13"/>
      <c r="F19497" s="13"/>
    </row>
    <row r="19498" spans="1:6">
      <c r="A19498" s="112"/>
      <c r="B19498" s="12"/>
      <c r="C19498" s="13"/>
      <c r="D19498" s="13"/>
      <c r="E19498" s="13"/>
      <c r="F19498" s="13"/>
    </row>
    <row r="19499" spans="1:6">
      <c r="A19499" s="112"/>
      <c r="B19499" s="12"/>
      <c r="C19499" s="13"/>
      <c r="D19499" s="13"/>
      <c r="E19499" s="13"/>
      <c r="F19499" s="13"/>
    </row>
    <row r="19500" spans="1:6">
      <c r="A19500" s="112"/>
      <c r="B19500" s="12"/>
      <c r="C19500" s="13"/>
      <c r="D19500" s="13"/>
      <c r="E19500" s="13"/>
      <c r="F19500" s="13"/>
    </row>
    <row r="19501" spans="1:6">
      <c r="A19501" s="112"/>
      <c r="B19501" s="12"/>
      <c r="C19501" s="13"/>
      <c r="D19501" s="13"/>
      <c r="E19501" s="13"/>
      <c r="F19501" s="13"/>
    </row>
    <row r="19502" spans="1:6">
      <c r="A19502" s="112"/>
      <c r="B19502" s="12"/>
      <c r="C19502" s="13"/>
      <c r="D19502" s="13"/>
      <c r="E19502" s="13"/>
      <c r="F19502" s="13"/>
    </row>
    <row r="19503" spans="1:6">
      <c r="A19503" s="112"/>
      <c r="B19503" s="12"/>
      <c r="C19503" s="13"/>
      <c r="D19503" s="13"/>
      <c r="E19503" s="13"/>
      <c r="F19503" s="13"/>
    </row>
    <row r="19504" spans="1:6">
      <c r="A19504" s="112"/>
      <c r="B19504" s="12"/>
      <c r="C19504" s="13"/>
      <c r="D19504" s="13"/>
      <c r="E19504" s="13"/>
      <c r="F19504" s="13"/>
    </row>
    <row r="19505" spans="1:6">
      <c r="A19505" s="112"/>
      <c r="B19505" s="12"/>
      <c r="C19505" s="13"/>
      <c r="D19505" s="13"/>
      <c r="E19505" s="13"/>
      <c r="F19505" s="13"/>
    </row>
    <row r="19506" spans="1:6">
      <c r="A19506" s="112"/>
      <c r="B19506" s="12"/>
      <c r="C19506" s="13"/>
      <c r="D19506" s="13"/>
      <c r="E19506" s="13"/>
      <c r="F19506" s="13"/>
    </row>
    <row r="19507" spans="1:6">
      <c r="A19507" s="112"/>
      <c r="B19507" s="12"/>
      <c r="C19507" s="13"/>
      <c r="D19507" s="13"/>
      <c r="E19507" s="13"/>
      <c r="F19507" s="13"/>
    </row>
    <row r="19508" spans="1:6">
      <c r="A19508" s="112"/>
      <c r="B19508" s="12"/>
      <c r="C19508" s="13"/>
      <c r="D19508" s="13"/>
      <c r="E19508" s="13"/>
      <c r="F19508" s="13"/>
    </row>
    <row r="19509" spans="1:6">
      <c r="A19509" s="112"/>
      <c r="B19509" s="12"/>
      <c r="C19509" s="13"/>
      <c r="D19509" s="13"/>
      <c r="E19509" s="13"/>
      <c r="F19509" s="13"/>
    </row>
    <row r="19510" spans="1:6">
      <c r="A19510" s="112"/>
      <c r="B19510" s="12"/>
      <c r="C19510" s="13"/>
      <c r="D19510" s="13"/>
      <c r="E19510" s="13"/>
      <c r="F19510" s="13"/>
    </row>
    <row r="19511" spans="1:6">
      <c r="A19511" s="112"/>
      <c r="B19511" s="12"/>
      <c r="C19511" s="13"/>
      <c r="D19511" s="13"/>
      <c r="E19511" s="13"/>
      <c r="F19511" s="13"/>
    </row>
    <row r="19512" spans="1:6">
      <c r="A19512" s="112"/>
      <c r="B19512" s="12"/>
      <c r="C19512" s="13"/>
      <c r="D19512" s="13"/>
      <c r="E19512" s="13"/>
      <c r="F19512" s="13"/>
    </row>
    <row r="19513" spans="1:6">
      <c r="A19513" s="112"/>
      <c r="B19513" s="12"/>
      <c r="C19513" s="13"/>
      <c r="D19513" s="13"/>
      <c r="E19513" s="13"/>
      <c r="F19513" s="13"/>
    </row>
    <row r="19514" spans="1:6">
      <c r="A19514" s="112"/>
      <c r="B19514" s="12"/>
      <c r="C19514" s="13"/>
      <c r="D19514" s="13"/>
      <c r="E19514" s="13"/>
      <c r="F19514" s="13"/>
    </row>
    <row r="19515" spans="1:6">
      <c r="A19515" s="112"/>
      <c r="B19515" s="12"/>
      <c r="C19515" s="13"/>
      <c r="D19515" s="13"/>
      <c r="E19515" s="13"/>
      <c r="F19515" s="13"/>
    </row>
    <row r="19516" spans="1:6">
      <c r="A19516" s="112"/>
      <c r="B19516" s="12"/>
      <c r="C19516" s="13"/>
      <c r="D19516" s="13"/>
      <c r="E19516" s="13"/>
      <c r="F19516" s="13"/>
    </row>
    <row r="19517" spans="1:6">
      <c r="A19517" s="112"/>
      <c r="B19517" s="12"/>
      <c r="C19517" s="13"/>
      <c r="D19517" s="13"/>
      <c r="E19517" s="13"/>
      <c r="F19517" s="13"/>
    </row>
    <row r="19518" spans="1:6">
      <c r="A19518" s="112"/>
      <c r="B19518" s="12"/>
      <c r="C19518" s="13"/>
      <c r="D19518" s="13"/>
      <c r="E19518" s="13"/>
      <c r="F19518" s="13"/>
    </row>
    <row r="19519" spans="1:6">
      <c r="A19519" s="112"/>
      <c r="B19519" s="12"/>
      <c r="C19519" s="13"/>
      <c r="D19519" s="13"/>
      <c r="E19519" s="13"/>
      <c r="F19519" s="13"/>
    </row>
    <row r="19520" spans="1:6">
      <c r="A19520" s="112"/>
      <c r="B19520" s="12"/>
      <c r="C19520" s="13"/>
      <c r="D19520" s="13"/>
      <c r="E19520" s="13"/>
      <c r="F19520" s="13"/>
    </row>
    <row r="19521" spans="1:6">
      <c r="A19521" s="112"/>
      <c r="B19521" s="12"/>
      <c r="C19521" s="13"/>
      <c r="D19521" s="13"/>
      <c r="E19521" s="13"/>
      <c r="F19521" s="13"/>
    </row>
    <row r="19522" spans="1:6">
      <c r="A19522" s="112"/>
      <c r="B19522" s="12"/>
      <c r="C19522" s="13"/>
      <c r="D19522" s="13"/>
      <c r="E19522" s="13"/>
      <c r="F19522" s="13"/>
    </row>
    <row r="19523" spans="1:6">
      <c r="A19523" s="112"/>
      <c r="B19523" s="12"/>
      <c r="C19523" s="13"/>
      <c r="D19523" s="13"/>
      <c r="E19523" s="13"/>
      <c r="F19523" s="13"/>
    </row>
    <row r="19524" spans="1:6">
      <c r="A19524" s="112"/>
      <c r="B19524" s="12"/>
      <c r="C19524" s="13"/>
      <c r="D19524" s="13"/>
      <c r="E19524" s="13"/>
      <c r="F19524" s="13"/>
    </row>
    <row r="19525" spans="1:6">
      <c r="A19525" s="112"/>
      <c r="B19525" s="12"/>
      <c r="C19525" s="13"/>
      <c r="D19525" s="13"/>
      <c r="E19525" s="13"/>
      <c r="F19525" s="13"/>
    </row>
    <row r="19526" spans="1:6">
      <c r="A19526" s="112"/>
      <c r="B19526" s="12"/>
      <c r="C19526" s="13"/>
      <c r="D19526" s="13"/>
      <c r="E19526" s="13"/>
      <c r="F19526" s="13"/>
    </row>
    <row r="19527" spans="1:6">
      <c r="A19527" s="112"/>
      <c r="B19527" s="12"/>
      <c r="C19527" s="13"/>
      <c r="D19527" s="13"/>
      <c r="E19527" s="13"/>
      <c r="F19527" s="13"/>
    </row>
    <row r="19528" spans="1:6">
      <c r="A19528" s="112"/>
      <c r="B19528" s="12"/>
      <c r="C19528" s="13"/>
      <c r="D19528" s="13"/>
      <c r="E19528" s="13"/>
      <c r="F19528" s="13"/>
    </row>
    <row r="19529" spans="1:6">
      <c r="A19529" s="112"/>
      <c r="B19529" s="12"/>
      <c r="C19529" s="13"/>
      <c r="D19529" s="13"/>
      <c r="E19529" s="13"/>
      <c r="F19529" s="13"/>
    </row>
    <row r="19530" spans="1:6">
      <c r="A19530" s="112"/>
      <c r="B19530" s="12"/>
      <c r="C19530" s="13"/>
      <c r="D19530" s="13"/>
      <c r="E19530" s="13"/>
      <c r="F19530" s="13"/>
    </row>
    <row r="19531" spans="1:6">
      <c r="A19531" s="112"/>
      <c r="B19531" s="12"/>
      <c r="C19531" s="13"/>
      <c r="D19531" s="13"/>
      <c r="E19531" s="13"/>
      <c r="F19531" s="13"/>
    </row>
    <row r="19532" spans="1:6">
      <c r="A19532" s="112"/>
      <c r="B19532" s="12"/>
      <c r="C19532" s="13"/>
      <c r="D19532" s="13"/>
      <c r="E19532" s="13"/>
      <c r="F19532" s="13"/>
    </row>
    <row r="19533" spans="1:6">
      <c r="A19533" s="112"/>
      <c r="B19533" s="12"/>
      <c r="C19533" s="13"/>
      <c r="D19533" s="13"/>
      <c r="E19533" s="13"/>
      <c r="F19533" s="13"/>
    </row>
    <row r="19534" spans="1:6">
      <c r="A19534" s="112"/>
      <c r="B19534" s="12"/>
      <c r="C19534" s="13"/>
      <c r="D19534" s="13"/>
      <c r="E19534" s="13"/>
      <c r="F19534" s="13"/>
    </row>
    <row r="19535" spans="1:6">
      <c r="A19535" s="112"/>
      <c r="B19535" s="12"/>
      <c r="C19535" s="13"/>
      <c r="D19535" s="13"/>
      <c r="E19535" s="13"/>
      <c r="F19535" s="13"/>
    </row>
    <row r="19536" spans="1:6">
      <c r="A19536" s="112"/>
      <c r="B19536" s="12"/>
      <c r="C19536" s="13"/>
      <c r="D19536" s="13"/>
      <c r="E19536" s="13"/>
      <c r="F19536" s="13"/>
    </row>
    <row r="19537" spans="1:6">
      <c r="A19537" s="112"/>
      <c r="B19537" s="12"/>
      <c r="C19537" s="13"/>
      <c r="D19537" s="13"/>
      <c r="E19537" s="13"/>
      <c r="F19537" s="13"/>
    </row>
    <row r="19538" spans="1:6">
      <c r="A19538" s="112"/>
      <c r="B19538" s="12"/>
      <c r="C19538" s="13"/>
      <c r="D19538" s="13"/>
      <c r="E19538" s="13"/>
      <c r="F19538" s="13"/>
    </row>
    <row r="19539" spans="1:6">
      <c r="A19539" s="112"/>
      <c r="B19539" s="12"/>
      <c r="C19539" s="13"/>
      <c r="D19539" s="13"/>
      <c r="E19539" s="13"/>
      <c r="F19539" s="13"/>
    </row>
    <row r="19540" spans="1:6">
      <c r="A19540" s="112"/>
      <c r="B19540" s="12"/>
      <c r="C19540" s="13"/>
      <c r="D19540" s="13"/>
      <c r="E19540" s="13"/>
      <c r="F19540" s="13"/>
    </row>
    <row r="19541" spans="1:6">
      <c r="A19541" s="112"/>
      <c r="B19541" s="12"/>
      <c r="C19541" s="13"/>
      <c r="D19541" s="13"/>
      <c r="E19541" s="13"/>
      <c r="F19541" s="13"/>
    </row>
    <row r="19542" spans="1:6">
      <c r="A19542" s="112"/>
      <c r="B19542" s="12"/>
      <c r="C19542" s="13"/>
      <c r="D19542" s="13"/>
      <c r="E19542" s="13"/>
      <c r="F19542" s="13"/>
    </row>
    <row r="19543" spans="1:6">
      <c r="A19543" s="112"/>
      <c r="B19543" s="12"/>
      <c r="C19543" s="13"/>
      <c r="D19543" s="13"/>
      <c r="E19543" s="13"/>
      <c r="F19543" s="13"/>
    </row>
    <row r="19544" spans="1:6">
      <c r="A19544" s="112"/>
      <c r="B19544" s="12"/>
      <c r="C19544" s="13"/>
      <c r="D19544" s="13"/>
      <c r="E19544" s="13"/>
      <c r="F19544" s="13"/>
    </row>
    <row r="19545" spans="1:6">
      <c r="A19545" s="112"/>
      <c r="B19545" s="12"/>
      <c r="C19545" s="13"/>
      <c r="D19545" s="13"/>
      <c r="E19545" s="13"/>
      <c r="F19545" s="13"/>
    </row>
    <row r="19546" spans="1:6">
      <c r="A19546" s="112"/>
      <c r="B19546" s="12"/>
      <c r="C19546" s="13"/>
      <c r="D19546" s="13"/>
      <c r="E19546" s="13"/>
      <c r="F19546" s="13"/>
    </row>
    <row r="19547" spans="1:6">
      <c r="A19547" s="112"/>
      <c r="B19547" s="12"/>
      <c r="C19547" s="13"/>
      <c r="D19547" s="13"/>
      <c r="E19547" s="13"/>
      <c r="F19547" s="13"/>
    </row>
    <row r="19548" spans="1:6">
      <c r="A19548" s="112"/>
      <c r="B19548" s="12"/>
      <c r="C19548" s="13"/>
      <c r="D19548" s="13"/>
      <c r="E19548" s="13"/>
      <c r="F19548" s="13"/>
    </row>
    <row r="19549" spans="1:6">
      <c r="A19549" s="112"/>
      <c r="B19549" s="12"/>
      <c r="C19549" s="13"/>
      <c r="D19549" s="13"/>
      <c r="E19549" s="13"/>
      <c r="F19549" s="13"/>
    </row>
    <row r="19550" spans="1:6">
      <c r="A19550" s="112"/>
      <c r="B19550" s="12"/>
      <c r="C19550" s="13"/>
      <c r="D19550" s="13"/>
      <c r="E19550" s="13"/>
      <c r="F19550" s="13"/>
    </row>
    <row r="19551" spans="1:6">
      <c r="A19551" s="112"/>
      <c r="B19551" s="12"/>
      <c r="C19551" s="13"/>
      <c r="D19551" s="13"/>
      <c r="E19551" s="13"/>
      <c r="F19551" s="13"/>
    </row>
    <row r="19552" spans="1:6">
      <c r="A19552" s="112"/>
      <c r="B19552" s="12"/>
      <c r="C19552" s="13"/>
      <c r="D19552" s="13"/>
      <c r="E19552" s="13"/>
      <c r="F19552" s="13"/>
    </row>
    <row r="19553" spans="1:6">
      <c r="A19553" s="112"/>
      <c r="B19553" s="12"/>
      <c r="C19553" s="13"/>
      <c r="D19553" s="13"/>
      <c r="E19553" s="13"/>
      <c r="F19553" s="13"/>
    </row>
    <row r="19554" spans="1:6">
      <c r="A19554" s="112"/>
      <c r="B19554" s="12"/>
      <c r="C19554" s="13"/>
      <c r="D19554" s="13"/>
      <c r="E19554" s="13"/>
      <c r="F19554" s="13"/>
    </row>
    <row r="19555" spans="1:6">
      <c r="A19555" s="112"/>
      <c r="B19555" s="12"/>
      <c r="C19555" s="13"/>
      <c r="D19555" s="13"/>
      <c r="E19555" s="13"/>
      <c r="F19555" s="13"/>
    </row>
    <row r="19556" spans="1:6">
      <c r="A19556" s="112"/>
      <c r="B19556" s="12"/>
      <c r="C19556" s="13"/>
      <c r="D19556" s="13"/>
      <c r="E19556" s="13"/>
      <c r="F19556" s="13"/>
    </row>
    <row r="19557" spans="1:6">
      <c r="A19557" s="112"/>
      <c r="B19557" s="12"/>
      <c r="C19557" s="13"/>
      <c r="D19557" s="13"/>
      <c r="E19557" s="13"/>
      <c r="F19557" s="13"/>
    </row>
    <row r="19558" spans="1:6">
      <c r="A19558" s="112"/>
      <c r="B19558" s="12"/>
      <c r="C19558" s="13"/>
      <c r="D19558" s="13"/>
      <c r="E19558" s="13"/>
      <c r="F19558" s="13"/>
    </row>
    <row r="19559" spans="1:6">
      <c r="A19559" s="112"/>
      <c r="B19559" s="12"/>
      <c r="C19559" s="13"/>
      <c r="D19559" s="13"/>
      <c r="E19559" s="13"/>
      <c r="F19559" s="13"/>
    </row>
    <row r="19560" spans="1:6">
      <c r="A19560" s="112"/>
      <c r="B19560" s="12"/>
      <c r="C19560" s="13"/>
      <c r="D19560" s="13"/>
      <c r="E19560" s="13"/>
      <c r="F19560" s="13"/>
    </row>
    <row r="19561" spans="1:6">
      <c r="A19561" s="112"/>
      <c r="B19561" s="12"/>
      <c r="C19561" s="13"/>
      <c r="D19561" s="13"/>
      <c r="E19561" s="13"/>
      <c r="F19561" s="13"/>
    </row>
    <row r="19562" spans="1:6">
      <c r="A19562" s="112"/>
      <c r="B19562" s="12"/>
      <c r="C19562" s="13"/>
      <c r="D19562" s="13"/>
      <c r="E19562" s="13"/>
      <c r="F19562" s="13"/>
    </row>
    <row r="19563" spans="1:6">
      <c r="A19563" s="112"/>
      <c r="B19563" s="12"/>
      <c r="C19563" s="13"/>
      <c r="D19563" s="13"/>
      <c r="E19563" s="13"/>
      <c r="F19563" s="13"/>
    </row>
    <row r="19564" spans="1:6">
      <c r="A19564" s="112"/>
      <c r="B19564" s="12"/>
      <c r="C19564" s="13"/>
      <c r="D19564" s="13"/>
      <c r="E19564" s="13"/>
      <c r="F19564" s="13"/>
    </row>
    <row r="19565" spans="1:6">
      <c r="A19565" s="112"/>
      <c r="B19565" s="12"/>
      <c r="C19565" s="13"/>
      <c r="D19565" s="13"/>
      <c r="E19565" s="13"/>
      <c r="F19565" s="13"/>
    </row>
    <row r="19566" spans="1:6">
      <c r="A19566" s="112"/>
      <c r="B19566" s="12"/>
      <c r="C19566" s="13"/>
      <c r="D19566" s="13"/>
      <c r="E19566" s="13"/>
      <c r="F19566" s="13"/>
    </row>
    <row r="19567" spans="1:6">
      <c r="A19567" s="112"/>
      <c r="B19567" s="12"/>
      <c r="C19567" s="13"/>
      <c r="D19567" s="13"/>
      <c r="E19567" s="13"/>
      <c r="F19567" s="13"/>
    </row>
    <row r="19568" spans="1:6">
      <c r="A19568" s="112"/>
      <c r="B19568" s="12"/>
      <c r="C19568" s="13"/>
      <c r="D19568" s="13"/>
      <c r="E19568" s="13"/>
      <c r="F19568" s="13"/>
    </row>
    <row r="19569" spans="1:6">
      <c r="A19569" s="112"/>
      <c r="B19569" s="12"/>
      <c r="C19569" s="13"/>
      <c r="D19569" s="13"/>
      <c r="E19569" s="13"/>
      <c r="F19569" s="13"/>
    </row>
    <row r="19570" spans="1:6">
      <c r="A19570" s="112"/>
      <c r="B19570" s="12"/>
      <c r="C19570" s="13"/>
      <c r="D19570" s="13"/>
      <c r="E19570" s="13"/>
      <c r="F19570" s="13"/>
    </row>
    <row r="19571" spans="1:6">
      <c r="A19571" s="112"/>
      <c r="B19571" s="12"/>
      <c r="C19571" s="13"/>
      <c r="D19571" s="13"/>
      <c r="E19571" s="13"/>
      <c r="F19571" s="13"/>
    </row>
    <row r="19572" spans="1:6">
      <c r="A19572" s="112"/>
      <c r="B19572" s="12"/>
      <c r="C19572" s="13"/>
      <c r="D19572" s="13"/>
      <c r="E19572" s="13"/>
      <c r="F19572" s="13"/>
    </row>
    <row r="19573" spans="1:6">
      <c r="A19573" s="112"/>
      <c r="B19573" s="12"/>
      <c r="C19573" s="13"/>
      <c r="D19573" s="13"/>
      <c r="E19573" s="13"/>
      <c r="F19573" s="13"/>
    </row>
    <row r="19574" spans="1:6">
      <c r="A19574" s="112"/>
      <c r="B19574" s="12"/>
      <c r="C19574" s="13"/>
      <c r="D19574" s="13"/>
      <c r="E19574" s="13"/>
      <c r="F19574" s="13"/>
    </row>
    <row r="19575" spans="1:6">
      <c r="A19575" s="112"/>
      <c r="B19575" s="12"/>
      <c r="C19575" s="13"/>
      <c r="D19575" s="13"/>
      <c r="E19575" s="13"/>
      <c r="F19575" s="13"/>
    </row>
    <row r="19576" spans="1:6">
      <c r="A19576" s="112"/>
      <c r="B19576" s="12"/>
      <c r="C19576" s="13"/>
      <c r="D19576" s="13"/>
      <c r="E19576" s="13"/>
      <c r="F19576" s="13"/>
    </row>
    <row r="19577" spans="1:6">
      <c r="A19577" s="112"/>
      <c r="B19577" s="12"/>
      <c r="C19577" s="13"/>
      <c r="D19577" s="13"/>
      <c r="E19577" s="13"/>
      <c r="F19577" s="13"/>
    </row>
    <row r="19578" spans="1:6">
      <c r="A19578" s="112"/>
      <c r="B19578" s="12"/>
      <c r="C19578" s="13"/>
      <c r="D19578" s="13"/>
      <c r="E19578" s="13"/>
      <c r="F19578" s="13"/>
    </row>
    <row r="19579" spans="1:6">
      <c r="A19579" s="112"/>
      <c r="B19579" s="12"/>
      <c r="C19579" s="13"/>
      <c r="D19579" s="13"/>
      <c r="E19579" s="13"/>
      <c r="F19579" s="13"/>
    </row>
    <row r="19580" spans="1:6">
      <c r="A19580" s="112"/>
      <c r="B19580" s="12"/>
      <c r="C19580" s="13"/>
      <c r="D19580" s="13"/>
      <c r="E19580" s="13"/>
      <c r="F19580" s="13"/>
    </row>
    <row r="19581" spans="1:6">
      <c r="A19581" s="112"/>
      <c r="B19581" s="12"/>
      <c r="C19581" s="13"/>
      <c r="D19581" s="13"/>
      <c r="E19581" s="13"/>
      <c r="F19581" s="13"/>
    </row>
    <row r="19582" spans="1:6">
      <c r="A19582" s="112"/>
      <c r="B19582" s="12"/>
      <c r="C19582" s="13"/>
      <c r="D19582" s="13"/>
      <c r="E19582" s="13"/>
      <c r="F19582" s="13"/>
    </row>
    <row r="19583" spans="1:6">
      <c r="A19583" s="112"/>
      <c r="B19583" s="12"/>
      <c r="C19583" s="13"/>
      <c r="D19583" s="13"/>
      <c r="E19583" s="13"/>
      <c r="F19583" s="13"/>
    </row>
    <row r="19584" spans="1:6">
      <c r="A19584" s="112"/>
      <c r="B19584" s="12"/>
      <c r="C19584" s="13"/>
      <c r="D19584" s="13"/>
      <c r="E19584" s="13"/>
      <c r="F19584" s="13"/>
    </row>
    <row r="19585" spans="1:6">
      <c r="A19585" s="112"/>
      <c r="B19585" s="12"/>
      <c r="C19585" s="13"/>
      <c r="D19585" s="13"/>
      <c r="E19585" s="13"/>
      <c r="F19585" s="13"/>
    </row>
    <row r="19586" spans="1:6">
      <c r="A19586" s="112"/>
      <c r="B19586" s="12"/>
      <c r="C19586" s="13"/>
      <c r="D19586" s="13"/>
      <c r="E19586" s="13"/>
      <c r="F19586" s="13"/>
    </row>
    <row r="19587" spans="1:6">
      <c r="A19587" s="112"/>
      <c r="B19587" s="12"/>
      <c r="C19587" s="13"/>
      <c r="D19587" s="13"/>
      <c r="E19587" s="13"/>
      <c r="F19587" s="13"/>
    </row>
    <row r="19588" spans="1:6">
      <c r="A19588" s="112"/>
      <c r="B19588" s="12"/>
      <c r="C19588" s="13"/>
      <c r="D19588" s="13"/>
      <c r="E19588" s="13"/>
      <c r="F19588" s="13"/>
    </row>
    <row r="19589" spans="1:6">
      <c r="A19589" s="112"/>
      <c r="B19589" s="12"/>
      <c r="C19589" s="13"/>
      <c r="D19589" s="13"/>
      <c r="E19589" s="13"/>
      <c r="F19589" s="13"/>
    </row>
    <row r="19590" spans="1:6">
      <c r="A19590" s="112"/>
      <c r="B19590" s="12"/>
      <c r="C19590" s="13"/>
      <c r="D19590" s="13"/>
      <c r="E19590" s="13"/>
      <c r="F19590" s="13"/>
    </row>
    <row r="19591" spans="1:6">
      <c r="A19591" s="112"/>
      <c r="B19591" s="12"/>
      <c r="C19591" s="13"/>
      <c r="D19591" s="13"/>
      <c r="E19591" s="13"/>
      <c r="F19591" s="13"/>
    </row>
    <row r="19592" spans="1:6">
      <c r="A19592" s="112"/>
      <c r="B19592" s="12"/>
      <c r="C19592" s="13"/>
      <c r="D19592" s="13"/>
      <c r="E19592" s="13"/>
      <c r="F19592" s="13"/>
    </row>
    <row r="19593" spans="1:6">
      <c r="A19593" s="112"/>
      <c r="B19593" s="12"/>
      <c r="C19593" s="13"/>
      <c r="D19593" s="13"/>
      <c r="E19593" s="13"/>
      <c r="F19593" s="13"/>
    </row>
    <row r="19594" spans="1:6">
      <c r="A19594" s="112"/>
      <c r="B19594" s="12"/>
      <c r="C19594" s="13"/>
      <c r="D19594" s="13"/>
      <c r="E19594" s="13"/>
      <c r="F19594" s="13"/>
    </row>
    <row r="19595" spans="1:6">
      <c r="A19595" s="112"/>
      <c r="B19595" s="12"/>
      <c r="C19595" s="13"/>
      <c r="D19595" s="13"/>
      <c r="E19595" s="13"/>
      <c r="F19595" s="13"/>
    </row>
    <row r="19596" spans="1:6">
      <c r="A19596" s="112"/>
      <c r="B19596" s="12"/>
      <c r="C19596" s="13"/>
      <c r="D19596" s="13"/>
      <c r="E19596" s="13"/>
      <c r="F19596" s="13"/>
    </row>
    <row r="19597" spans="1:6">
      <c r="A19597" s="112"/>
      <c r="B19597" s="12"/>
      <c r="C19597" s="13"/>
      <c r="D19597" s="13"/>
      <c r="E19597" s="13"/>
      <c r="F19597" s="13"/>
    </row>
    <row r="19598" spans="1:6">
      <c r="A19598" s="112"/>
      <c r="B19598" s="12"/>
      <c r="C19598" s="13"/>
      <c r="D19598" s="13"/>
      <c r="E19598" s="13"/>
      <c r="F19598" s="13"/>
    </row>
    <row r="19599" spans="1:6">
      <c r="A19599" s="112"/>
      <c r="B19599" s="12"/>
      <c r="C19599" s="13"/>
      <c r="D19599" s="13"/>
      <c r="E19599" s="13"/>
      <c r="F19599" s="13"/>
    </row>
    <row r="19600" spans="1:6">
      <c r="A19600" s="112"/>
      <c r="B19600" s="12"/>
      <c r="C19600" s="13"/>
      <c r="D19600" s="13"/>
      <c r="E19600" s="13"/>
      <c r="F19600" s="13"/>
    </row>
    <row r="19601" spans="1:6">
      <c r="A19601" s="112"/>
      <c r="B19601" s="12"/>
      <c r="C19601" s="13"/>
      <c r="D19601" s="13"/>
      <c r="E19601" s="13"/>
      <c r="F19601" s="13"/>
    </row>
    <row r="19602" spans="1:6">
      <c r="A19602" s="112"/>
      <c r="B19602" s="12"/>
      <c r="C19602" s="13"/>
      <c r="D19602" s="13"/>
      <c r="E19602" s="13"/>
      <c r="F19602" s="13"/>
    </row>
    <row r="19603" spans="1:6">
      <c r="A19603" s="112"/>
      <c r="B19603" s="12"/>
      <c r="C19603" s="13"/>
      <c r="D19603" s="13"/>
      <c r="E19603" s="13"/>
      <c r="F19603" s="13"/>
    </row>
    <row r="19604" spans="1:6">
      <c r="A19604" s="112"/>
      <c r="B19604" s="12"/>
      <c r="C19604" s="13"/>
      <c r="D19604" s="13"/>
      <c r="E19604" s="13"/>
      <c r="F19604" s="13"/>
    </row>
    <row r="19605" spans="1:6">
      <c r="A19605" s="112"/>
      <c r="B19605" s="12"/>
      <c r="C19605" s="13"/>
      <c r="D19605" s="13"/>
      <c r="E19605" s="13"/>
      <c r="F19605" s="13"/>
    </row>
    <row r="19606" spans="1:6">
      <c r="A19606" s="112"/>
      <c r="B19606" s="12"/>
      <c r="C19606" s="13"/>
      <c r="D19606" s="13"/>
      <c r="E19606" s="13"/>
      <c r="F19606" s="13"/>
    </row>
    <row r="19607" spans="1:6">
      <c r="A19607" s="112"/>
      <c r="B19607" s="12"/>
      <c r="C19607" s="13"/>
      <c r="D19607" s="13"/>
      <c r="E19607" s="13"/>
      <c r="F19607" s="13"/>
    </row>
    <row r="19608" spans="1:6">
      <c r="A19608" s="112"/>
      <c r="B19608" s="12"/>
      <c r="C19608" s="13"/>
      <c r="D19608" s="13"/>
      <c r="E19608" s="13"/>
      <c r="F19608" s="13"/>
    </row>
    <row r="19609" spans="1:6">
      <c r="A19609" s="112"/>
      <c r="B19609" s="12"/>
      <c r="C19609" s="13"/>
      <c r="D19609" s="13"/>
      <c r="E19609" s="13"/>
      <c r="F19609" s="13"/>
    </row>
    <row r="19610" spans="1:6">
      <c r="A19610" s="112"/>
      <c r="B19610" s="12"/>
      <c r="C19610" s="13"/>
      <c r="D19610" s="13"/>
      <c r="E19610" s="13"/>
      <c r="F19610" s="13"/>
    </row>
    <row r="19611" spans="1:6">
      <c r="A19611" s="112"/>
      <c r="B19611" s="12"/>
      <c r="C19611" s="13"/>
      <c r="D19611" s="13"/>
      <c r="E19611" s="13"/>
      <c r="F19611" s="13"/>
    </row>
    <row r="19612" spans="1:6">
      <c r="A19612" s="112"/>
      <c r="B19612" s="12"/>
      <c r="C19612" s="13"/>
      <c r="D19612" s="13"/>
      <c r="E19612" s="13"/>
      <c r="F19612" s="13"/>
    </row>
    <row r="19613" spans="1:6">
      <c r="A19613" s="112"/>
      <c r="B19613" s="12"/>
      <c r="C19613" s="13"/>
      <c r="D19613" s="13"/>
      <c r="E19613" s="13"/>
      <c r="F19613" s="13"/>
    </row>
    <row r="19614" spans="1:6">
      <c r="A19614" s="112"/>
      <c r="B19614" s="12"/>
      <c r="C19614" s="13"/>
      <c r="D19614" s="13"/>
      <c r="E19614" s="13"/>
      <c r="F19614" s="13"/>
    </row>
    <row r="19615" spans="1:6">
      <c r="A19615" s="112"/>
      <c r="B19615" s="12"/>
      <c r="C19615" s="13"/>
      <c r="D19615" s="13"/>
      <c r="E19615" s="13"/>
      <c r="F19615" s="13"/>
    </row>
    <row r="19616" spans="1:6">
      <c r="A19616" s="112"/>
      <c r="B19616" s="12"/>
      <c r="C19616" s="13"/>
      <c r="D19616" s="13"/>
      <c r="E19616" s="13"/>
      <c r="F19616" s="13"/>
    </row>
    <row r="19617" spans="1:6">
      <c r="A19617" s="112"/>
      <c r="B19617" s="12"/>
      <c r="C19617" s="13"/>
      <c r="D19617" s="13"/>
      <c r="E19617" s="13"/>
      <c r="F19617" s="13"/>
    </row>
    <row r="19618" spans="1:6">
      <c r="A19618" s="112"/>
      <c r="B19618" s="12"/>
      <c r="C19618" s="13"/>
      <c r="D19618" s="13"/>
      <c r="E19618" s="13"/>
      <c r="F19618" s="13"/>
    </row>
    <row r="19619" spans="1:6">
      <c r="A19619" s="112"/>
      <c r="B19619" s="12"/>
      <c r="C19619" s="13"/>
      <c r="D19619" s="13"/>
      <c r="E19619" s="13"/>
      <c r="F19619" s="13"/>
    </row>
    <row r="19620" spans="1:6">
      <c r="A19620" s="112"/>
      <c r="B19620" s="12"/>
      <c r="C19620" s="13"/>
      <c r="D19620" s="13"/>
      <c r="E19620" s="13"/>
      <c r="F19620" s="13"/>
    </row>
    <row r="19621" spans="1:6">
      <c r="A19621" s="112"/>
      <c r="B19621" s="12"/>
      <c r="C19621" s="13"/>
      <c r="D19621" s="13"/>
      <c r="E19621" s="13"/>
      <c r="F19621" s="13"/>
    </row>
    <row r="19622" spans="1:6">
      <c r="A19622" s="112"/>
      <c r="B19622" s="12"/>
      <c r="C19622" s="13"/>
      <c r="D19622" s="13"/>
      <c r="E19622" s="13"/>
      <c r="F19622" s="13"/>
    </row>
    <row r="19623" spans="1:6">
      <c r="A19623" s="112"/>
      <c r="B19623" s="12"/>
      <c r="C19623" s="13"/>
      <c r="D19623" s="13"/>
      <c r="E19623" s="13"/>
      <c r="F19623" s="13"/>
    </row>
    <row r="19624" spans="1:6">
      <c r="A19624" s="112"/>
      <c r="B19624" s="12"/>
      <c r="C19624" s="13"/>
      <c r="D19624" s="13"/>
      <c r="E19624" s="13"/>
      <c r="F19624" s="13"/>
    </row>
    <row r="19625" spans="1:6">
      <c r="A19625" s="112"/>
      <c r="B19625" s="12"/>
      <c r="C19625" s="13"/>
      <c r="D19625" s="13"/>
      <c r="E19625" s="13"/>
      <c r="F19625" s="13"/>
    </row>
    <row r="19626" spans="1:6">
      <c r="A19626" s="112"/>
      <c r="B19626" s="12"/>
      <c r="C19626" s="13"/>
      <c r="D19626" s="13"/>
      <c r="E19626" s="13"/>
      <c r="F19626" s="13"/>
    </row>
    <row r="19627" spans="1:6">
      <c r="A19627" s="112"/>
      <c r="B19627" s="12"/>
      <c r="C19627" s="13"/>
      <c r="D19627" s="13"/>
      <c r="E19627" s="13"/>
      <c r="F19627" s="13"/>
    </row>
    <row r="19628" spans="1:6">
      <c r="A19628" s="112"/>
      <c r="B19628" s="12"/>
      <c r="C19628" s="13"/>
      <c r="D19628" s="13"/>
      <c r="E19628" s="13"/>
      <c r="F19628" s="13"/>
    </row>
    <row r="19629" spans="1:6">
      <c r="A19629" s="112"/>
      <c r="B19629" s="12"/>
      <c r="C19629" s="13"/>
      <c r="D19629" s="13"/>
      <c r="E19629" s="13"/>
      <c r="F19629" s="13"/>
    </row>
    <row r="19630" spans="1:6">
      <c r="A19630" s="112"/>
      <c r="B19630" s="12"/>
      <c r="C19630" s="13"/>
      <c r="D19630" s="13"/>
      <c r="E19630" s="13"/>
      <c r="F19630" s="13"/>
    </row>
    <row r="19631" spans="1:6">
      <c r="A19631" s="112"/>
      <c r="B19631" s="12"/>
      <c r="C19631" s="13"/>
      <c r="D19631" s="13"/>
      <c r="E19631" s="13"/>
      <c r="F19631" s="13"/>
    </row>
    <row r="19632" spans="1:6">
      <c r="A19632" s="112"/>
      <c r="B19632" s="12"/>
      <c r="C19632" s="13"/>
      <c r="D19632" s="13"/>
      <c r="E19632" s="13"/>
      <c r="F19632" s="13"/>
    </row>
    <row r="19633" spans="1:6">
      <c r="A19633" s="112"/>
      <c r="B19633" s="12"/>
      <c r="C19633" s="13"/>
      <c r="D19633" s="13"/>
      <c r="E19633" s="13"/>
      <c r="F19633" s="13"/>
    </row>
    <row r="19634" spans="1:6">
      <c r="A19634" s="112"/>
      <c r="B19634" s="12"/>
      <c r="C19634" s="13"/>
      <c r="D19634" s="13"/>
      <c r="E19634" s="13"/>
      <c r="F19634" s="13"/>
    </row>
    <row r="19635" spans="1:6">
      <c r="A19635" s="112"/>
      <c r="B19635" s="12"/>
      <c r="C19635" s="13"/>
      <c r="D19635" s="13"/>
      <c r="E19635" s="13"/>
      <c r="F19635" s="13"/>
    </row>
    <row r="19636" spans="1:6">
      <c r="A19636" s="112"/>
      <c r="B19636" s="12"/>
      <c r="C19636" s="13"/>
      <c r="D19636" s="13"/>
      <c r="E19636" s="13"/>
      <c r="F19636" s="13"/>
    </row>
    <row r="19637" spans="1:6">
      <c r="A19637" s="112"/>
      <c r="B19637" s="12"/>
      <c r="C19637" s="13"/>
      <c r="D19637" s="13"/>
      <c r="E19637" s="13"/>
      <c r="F19637" s="13"/>
    </row>
    <row r="19638" spans="1:6">
      <c r="A19638" s="112"/>
      <c r="B19638" s="12"/>
      <c r="C19638" s="13"/>
      <c r="D19638" s="13"/>
      <c r="E19638" s="13"/>
      <c r="F19638" s="13"/>
    </row>
    <row r="19639" spans="1:6">
      <c r="A19639" s="112"/>
      <c r="B19639" s="12"/>
      <c r="C19639" s="13"/>
      <c r="D19639" s="13"/>
      <c r="E19639" s="13"/>
      <c r="F19639" s="13"/>
    </row>
    <row r="19640" spans="1:6">
      <c r="A19640" s="112"/>
      <c r="B19640" s="12"/>
      <c r="C19640" s="13"/>
      <c r="D19640" s="13"/>
      <c r="E19640" s="13"/>
      <c r="F19640" s="13"/>
    </row>
    <row r="19641" spans="1:6">
      <c r="A19641" s="112"/>
      <c r="B19641" s="12"/>
      <c r="C19641" s="13"/>
      <c r="D19641" s="13"/>
      <c r="E19641" s="13"/>
      <c r="F19641" s="13"/>
    </row>
    <row r="19642" spans="1:6">
      <c r="A19642" s="112"/>
      <c r="B19642" s="12"/>
      <c r="C19642" s="13"/>
      <c r="D19642" s="13"/>
      <c r="E19642" s="13"/>
      <c r="F19642" s="13"/>
    </row>
    <row r="19643" spans="1:6">
      <c r="A19643" s="112"/>
      <c r="B19643" s="12"/>
      <c r="C19643" s="13"/>
      <c r="D19643" s="13"/>
      <c r="E19643" s="13"/>
      <c r="F19643" s="13"/>
    </row>
    <row r="19644" spans="1:6">
      <c r="A19644" s="112"/>
      <c r="B19644" s="12"/>
      <c r="C19644" s="13"/>
      <c r="D19644" s="13"/>
      <c r="E19644" s="13"/>
      <c r="F19644" s="13"/>
    </row>
    <row r="19645" spans="1:6">
      <c r="A19645" s="112"/>
      <c r="B19645" s="12"/>
      <c r="C19645" s="13"/>
      <c r="D19645" s="13"/>
      <c r="E19645" s="13"/>
      <c r="F19645" s="13"/>
    </row>
    <row r="19646" spans="1:6">
      <c r="A19646" s="112"/>
      <c r="B19646" s="12"/>
      <c r="C19646" s="13"/>
      <c r="D19646" s="13"/>
      <c r="E19646" s="13"/>
      <c r="F19646" s="13"/>
    </row>
    <row r="19647" spans="1:6">
      <c r="A19647" s="112"/>
      <c r="B19647" s="12"/>
      <c r="C19647" s="13"/>
      <c r="D19647" s="13"/>
      <c r="E19647" s="13"/>
      <c r="F19647" s="13"/>
    </row>
    <row r="19648" spans="1:6">
      <c r="A19648" s="112"/>
      <c r="B19648" s="12"/>
      <c r="C19648" s="13"/>
      <c r="D19648" s="13"/>
      <c r="E19648" s="13"/>
      <c r="F19648" s="13"/>
    </row>
    <row r="19649" spans="1:6">
      <c r="A19649" s="112"/>
      <c r="B19649" s="12"/>
      <c r="C19649" s="13"/>
      <c r="D19649" s="13"/>
      <c r="E19649" s="13"/>
      <c r="F19649" s="13"/>
    </row>
    <row r="19650" spans="1:6">
      <c r="A19650" s="112"/>
      <c r="B19650" s="12"/>
      <c r="C19650" s="13"/>
      <c r="D19650" s="13"/>
      <c r="E19650" s="13"/>
      <c r="F19650" s="13"/>
    </row>
    <row r="19651" spans="1:6">
      <c r="A19651" s="112"/>
      <c r="B19651" s="12"/>
      <c r="C19651" s="13"/>
      <c r="D19651" s="13"/>
      <c r="E19651" s="13"/>
      <c r="F19651" s="13"/>
    </row>
    <row r="19652" spans="1:6">
      <c r="A19652" s="112"/>
      <c r="B19652" s="12"/>
      <c r="C19652" s="13"/>
      <c r="D19652" s="13"/>
      <c r="E19652" s="13"/>
      <c r="F19652" s="13"/>
    </row>
    <row r="19653" spans="1:6">
      <c r="A19653" s="112"/>
      <c r="B19653" s="12"/>
      <c r="C19653" s="13"/>
      <c r="D19653" s="13"/>
      <c r="E19653" s="13"/>
      <c r="F19653" s="13"/>
    </row>
    <row r="19654" spans="1:6">
      <c r="A19654" s="112"/>
      <c r="B19654" s="12"/>
      <c r="C19654" s="13"/>
      <c r="D19654" s="13"/>
      <c r="E19654" s="13"/>
      <c r="F19654" s="13"/>
    </row>
    <row r="19655" spans="1:6">
      <c r="A19655" s="112"/>
      <c r="B19655" s="12"/>
      <c r="C19655" s="13"/>
      <c r="D19655" s="13"/>
      <c r="E19655" s="13"/>
      <c r="F19655" s="13"/>
    </row>
    <row r="19656" spans="1:6">
      <c r="A19656" s="112"/>
      <c r="B19656" s="12"/>
      <c r="C19656" s="13"/>
      <c r="D19656" s="13"/>
      <c r="E19656" s="13"/>
      <c r="F19656" s="13"/>
    </row>
    <row r="19657" spans="1:6">
      <c r="A19657" s="112"/>
      <c r="B19657" s="12"/>
      <c r="C19657" s="13"/>
      <c r="D19657" s="13"/>
      <c r="E19657" s="13"/>
      <c r="F19657" s="13"/>
    </row>
    <row r="19658" spans="1:6">
      <c r="A19658" s="112"/>
      <c r="B19658" s="12"/>
      <c r="C19658" s="13"/>
      <c r="D19658" s="13"/>
      <c r="E19658" s="13"/>
      <c r="F19658" s="13"/>
    </row>
    <row r="19659" spans="1:6">
      <c r="A19659" s="112"/>
      <c r="B19659" s="12"/>
      <c r="C19659" s="13"/>
      <c r="D19659" s="13"/>
      <c r="E19659" s="13"/>
      <c r="F19659" s="13"/>
    </row>
    <row r="19660" spans="1:6">
      <c r="A19660" s="112"/>
      <c r="B19660" s="12"/>
      <c r="C19660" s="13"/>
      <c r="D19660" s="13"/>
      <c r="E19660" s="13"/>
      <c r="F19660" s="13"/>
    </row>
    <row r="19661" spans="1:6">
      <c r="A19661" s="112"/>
      <c r="B19661" s="12"/>
      <c r="C19661" s="13"/>
      <c r="D19661" s="13"/>
      <c r="E19661" s="13"/>
      <c r="F19661" s="13"/>
    </row>
    <row r="19662" spans="1:6">
      <c r="A19662" s="112"/>
      <c r="B19662" s="12"/>
      <c r="C19662" s="13"/>
      <c r="D19662" s="13"/>
      <c r="E19662" s="13"/>
      <c r="F19662" s="13"/>
    </row>
    <row r="19663" spans="1:6">
      <c r="A19663" s="112"/>
      <c r="B19663" s="12"/>
      <c r="C19663" s="13"/>
      <c r="D19663" s="13"/>
      <c r="E19663" s="13"/>
      <c r="F19663" s="13"/>
    </row>
    <row r="19664" spans="1:6">
      <c r="A19664" s="112"/>
      <c r="B19664" s="12"/>
      <c r="C19664" s="13"/>
      <c r="D19664" s="13"/>
      <c r="E19664" s="13"/>
      <c r="F19664" s="13"/>
    </row>
    <row r="19665" spans="1:6">
      <c r="A19665" s="112"/>
      <c r="B19665" s="12"/>
      <c r="C19665" s="13"/>
      <c r="D19665" s="13"/>
      <c r="E19665" s="13"/>
      <c r="F19665" s="13"/>
    </row>
    <row r="19666" spans="1:6">
      <c r="A19666" s="112"/>
      <c r="B19666" s="12"/>
      <c r="C19666" s="13"/>
      <c r="D19666" s="13"/>
      <c r="E19666" s="13"/>
      <c r="F19666" s="13"/>
    </row>
    <row r="19667" spans="1:6">
      <c r="A19667" s="112"/>
      <c r="B19667" s="12"/>
      <c r="C19667" s="13"/>
      <c r="D19667" s="13"/>
      <c r="E19667" s="13"/>
      <c r="F19667" s="13"/>
    </row>
    <row r="19668" spans="1:6">
      <c r="A19668" s="112"/>
      <c r="B19668" s="12"/>
      <c r="C19668" s="13"/>
      <c r="D19668" s="13"/>
      <c r="E19668" s="13"/>
      <c r="F19668" s="13"/>
    </row>
    <row r="19669" spans="1:6">
      <c r="A19669" s="112"/>
      <c r="B19669" s="12"/>
      <c r="C19669" s="13"/>
      <c r="D19669" s="13"/>
      <c r="E19669" s="13"/>
      <c r="F19669" s="13"/>
    </row>
    <row r="19670" spans="1:6">
      <c r="A19670" s="112"/>
      <c r="B19670" s="12"/>
      <c r="C19670" s="13"/>
      <c r="D19670" s="13"/>
      <c r="E19670" s="13"/>
      <c r="F19670" s="13"/>
    </row>
    <row r="19671" spans="1:6">
      <c r="A19671" s="112"/>
      <c r="B19671" s="12"/>
      <c r="C19671" s="13"/>
      <c r="D19671" s="13"/>
      <c r="E19671" s="13"/>
      <c r="F19671" s="13"/>
    </row>
    <row r="19672" spans="1:6">
      <c r="A19672" s="112"/>
      <c r="B19672" s="12"/>
      <c r="C19672" s="13"/>
      <c r="D19672" s="13"/>
      <c r="E19672" s="13"/>
      <c r="F19672" s="13"/>
    </row>
    <row r="19673" spans="1:6">
      <c r="A19673" s="112"/>
      <c r="B19673" s="12"/>
      <c r="C19673" s="13"/>
      <c r="D19673" s="13"/>
      <c r="E19673" s="13"/>
      <c r="F19673" s="13"/>
    </row>
    <row r="19674" spans="1:6">
      <c r="A19674" s="112"/>
      <c r="B19674" s="12"/>
      <c r="C19674" s="13"/>
      <c r="D19674" s="13"/>
      <c r="E19674" s="13"/>
      <c r="F19674" s="13"/>
    </row>
    <row r="19675" spans="1:6">
      <c r="A19675" s="112"/>
      <c r="B19675" s="12"/>
      <c r="C19675" s="13"/>
      <c r="D19675" s="13"/>
      <c r="E19675" s="13"/>
      <c r="F19675" s="13"/>
    </row>
    <row r="19676" spans="1:6">
      <c r="A19676" s="112"/>
      <c r="B19676" s="12"/>
      <c r="C19676" s="13"/>
      <c r="D19676" s="13"/>
      <c r="E19676" s="13"/>
      <c r="F19676" s="13"/>
    </row>
    <row r="19677" spans="1:6">
      <c r="A19677" s="112"/>
      <c r="B19677" s="12"/>
      <c r="C19677" s="13"/>
      <c r="D19677" s="13"/>
      <c r="E19677" s="13"/>
      <c r="F19677" s="13"/>
    </row>
    <row r="19678" spans="1:6">
      <c r="A19678" s="112"/>
      <c r="B19678" s="12"/>
      <c r="C19678" s="13"/>
      <c r="D19678" s="13"/>
      <c r="E19678" s="13"/>
      <c r="F19678" s="13"/>
    </row>
    <row r="19679" spans="1:6">
      <c r="A19679" s="112"/>
      <c r="B19679" s="12"/>
      <c r="C19679" s="13"/>
      <c r="D19679" s="13"/>
      <c r="E19679" s="13"/>
      <c r="F19679" s="13"/>
    </row>
    <row r="19680" spans="1:6">
      <c r="A19680" s="112"/>
      <c r="B19680" s="12"/>
      <c r="C19680" s="13"/>
      <c r="D19680" s="13"/>
      <c r="E19680" s="13"/>
      <c r="F19680" s="13"/>
    </row>
    <row r="19681" spans="1:6">
      <c r="A19681" s="112"/>
      <c r="B19681" s="12"/>
      <c r="C19681" s="13"/>
      <c r="D19681" s="13"/>
      <c r="E19681" s="13"/>
      <c r="F19681" s="13"/>
    </row>
    <row r="19682" spans="1:6">
      <c r="A19682" s="112"/>
      <c r="B19682" s="12"/>
      <c r="C19682" s="13"/>
      <c r="D19682" s="13"/>
      <c r="E19682" s="13"/>
      <c r="F19682" s="13"/>
    </row>
    <row r="19683" spans="1:6">
      <c r="A19683" s="112"/>
      <c r="B19683" s="12"/>
      <c r="C19683" s="13"/>
      <c r="D19683" s="13"/>
      <c r="E19683" s="13"/>
      <c r="F19683" s="13"/>
    </row>
    <row r="19684" spans="1:6">
      <c r="A19684" s="112"/>
      <c r="B19684" s="12"/>
      <c r="C19684" s="13"/>
      <c r="D19684" s="13"/>
      <c r="E19684" s="13"/>
      <c r="F19684" s="13"/>
    </row>
    <row r="19685" spans="1:6">
      <c r="A19685" s="112"/>
      <c r="B19685" s="12"/>
      <c r="C19685" s="13"/>
      <c r="D19685" s="13"/>
      <c r="E19685" s="13"/>
      <c r="F19685" s="13"/>
    </row>
    <row r="19686" spans="1:6">
      <c r="A19686" s="112"/>
      <c r="B19686" s="12"/>
      <c r="C19686" s="13"/>
      <c r="D19686" s="13"/>
      <c r="E19686" s="13"/>
      <c r="F19686" s="13"/>
    </row>
    <row r="19687" spans="1:6">
      <c r="A19687" s="112"/>
      <c r="B19687" s="12"/>
      <c r="C19687" s="13"/>
      <c r="D19687" s="13"/>
      <c r="E19687" s="13"/>
      <c r="F19687" s="13"/>
    </row>
    <row r="19688" spans="1:6">
      <c r="A19688" s="112"/>
      <c r="B19688" s="12"/>
      <c r="C19688" s="13"/>
      <c r="D19688" s="13"/>
      <c r="E19688" s="13"/>
      <c r="F19688" s="13"/>
    </row>
    <row r="19689" spans="1:6">
      <c r="A19689" s="112"/>
      <c r="B19689" s="12"/>
      <c r="C19689" s="13"/>
      <c r="D19689" s="13"/>
      <c r="E19689" s="13"/>
      <c r="F19689" s="13"/>
    </row>
    <row r="19690" spans="1:6">
      <c r="A19690" s="112"/>
      <c r="B19690" s="12"/>
      <c r="C19690" s="13"/>
      <c r="D19690" s="13"/>
      <c r="E19690" s="13"/>
      <c r="F19690" s="13"/>
    </row>
    <row r="19691" spans="1:6">
      <c r="A19691" s="112"/>
      <c r="B19691" s="12"/>
      <c r="C19691" s="13"/>
      <c r="D19691" s="13"/>
      <c r="E19691" s="13"/>
      <c r="F19691" s="13"/>
    </row>
    <row r="19692" spans="1:6">
      <c r="A19692" s="112"/>
      <c r="B19692" s="12"/>
      <c r="C19692" s="13"/>
      <c r="D19692" s="13"/>
      <c r="E19692" s="13"/>
      <c r="F19692" s="13"/>
    </row>
    <row r="19693" spans="1:6">
      <c r="A19693" s="112"/>
      <c r="B19693" s="12"/>
      <c r="C19693" s="13"/>
      <c r="D19693" s="13"/>
      <c r="E19693" s="13"/>
      <c r="F19693" s="13"/>
    </row>
    <row r="19694" spans="1:6">
      <c r="A19694" s="112"/>
      <c r="B19694" s="12"/>
      <c r="C19694" s="13"/>
      <c r="D19694" s="13"/>
      <c r="E19694" s="13"/>
      <c r="F19694" s="13"/>
    </row>
    <row r="19695" spans="1:6">
      <c r="A19695" s="112"/>
      <c r="B19695" s="12"/>
      <c r="C19695" s="13"/>
      <c r="D19695" s="13"/>
      <c r="E19695" s="13"/>
      <c r="F19695" s="13"/>
    </row>
    <row r="19696" spans="1:6">
      <c r="A19696" s="112"/>
      <c r="B19696" s="12"/>
      <c r="C19696" s="13"/>
      <c r="D19696" s="13"/>
      <c r="E19696" s="13"/>
      <c r="F19696" s="13"/>
    </row>
    <row r="19697" spans="1:6">
      <c r="A19697" s="112"/>
      <c r="B19697" s="12"/>
      <c r="C19697" s="13"/>
      <c r="D19697" s="13"/>
      <c r="E19697" s="13"/>
      <c r="F19697" s="13"/>
    </row>
    <row r="19698" spans="1:6">
      <c r="A19698" s="112"/>
      <c r="B19698" s="12"/>
      <c r="C19698" s="13"/>
      <c r="D19698" s="13"/>
      <c r="E19698" s="13"/>
      <c r="F19698" s="13"/>
    </row>
    <row r="19699" spans="1:6">
      <c r="A19699" s="112"/>
      <c r="B19699" s="12"/>
      <c r="C19699" s="13"/>
      <c r="D19699" s="13"/>
      <c r="E19699" s="13"/>
      <c r="F19699" s="13"/>
    </row>
    <row r="19700" spans="1:6">
      <c r="A19700" s="112"/>
      <c r="B19700" s="12"/>
      <c r="C19700" s="13"/>
      <c r="D19700" s="13"/>
      <c r="E19700" s="13"/>
      <c r="F19700" s="13"/>
    </row>
    <row r="19701" spans="1:6">
      <c r="A19701" s="112"/>
      <c r="B19701" s="12"/>
      <c r="C19701" s="13"/>
      <c r="D19701" s="13"/>
      <c r="E19701" s="13"/>
      <c r="F19701" s="13"/>
    </row>
    <row r="19702" spans="1:6">
      <c r="A19702" s="112"/>
      <c r="B19702" s="12"/>
      <c r="C19702" s="13"/>
      <c r="D19702" s="13"/>
      <c r="E19702" s="13"/>
      <c r="F19702" s="13"/>
    </row>
    <row r="19703" spans="1:6">
      <c r="A19703" s="112"/>
      <c r="B19703" s="12"/>
      <c r="C19703" s="13"/>
      <c r="D19703" s="13"/>
      <c r="E19703" s="13"/>
      <c r="F19703" s="13"/>
    </row>
    <row r="19704" spans="1:6">
      <c r="A19704" s="112"/>
      <c r="B19704" s="12"/>
      <c r="C19704" s="13"/>
      <c r="D19704" s="13"/>
      <c r="E19704" s="13"/>
      <c r="F19704" s="13"/>
    </row>
    <row r="19705" spans="1:6">
      <c r="A19705" s="112"/>
      <c r="B19705" s="12"/>
      <c r="C19705" s="13"/>
      <c r="D19705" s="13"/>
      <c r="E19705" s="13"/>
      <c r="F19705" s="13"/>
    </row>
    <row r="19706" spans="1:6">
      <c r="A19706" s="112"/>
      <c r="B19706" s="12"/>
      <c r="C19706" s="13"/>
      <c r="D19706" s="13"/>
      <c r="E19706" s="13"/>
      <c r="F19706" s="13"/>
    </row>
    <row r="19707" spans="1:6">
      <c r="A19707" s="112"/>
      <c r="B19707" s="12"/>
      <c r="C19707" s="13"/>
      <c r="D19707" s="13"/>
      <c r="E19707" s="13"/>
      <c r="F19707" s="13"/>
    </row>
    <row r="19708" spans="1:6">
      <c r="A19708" s="112"/>
      <c r="B19708" s="12"/>
      <c r="C19708" s="13"/>
      <c r="D19708" s="13"/>
      <c r="E19708" s="13"/>
      <c r="F19708" s="13"/>
    </row>
    <row r="19709" spans="1:6">
      <c r="A19709" s="112"/>
      <c r="B19709" s="12"/>
      <c r="C19709" s="13"/>
      <c r="D19709" s="13"/>
      <c r="E19709" s="13"/>
      <c r="F19709" s="13"/>
    </row>
    <row r="19710" spans="1:6">
      <c r="A19710" s="112"/>
      <c r="B19710" s="12"/>
      <c r="C19710" s="13"/>
      <c r="D19710" s="13"/>
      <c r="E19710" s="13"/>
      <c r="F19710" s="13"/>
    </row>
    <row r="19711" spans="1:6">
      <c r="A19711" s="112"/>
      <c r="B19711" s="12"/>
      <c r="C19711" s="13"/>
      <c r="D19711" s="13"/>
      <c r="E19711" s="13"/>
      <c r="F19711" s="13"/>
    </row>
    <row r="19712" spans="1:6">
      <c r="A19712" s="112"/>
      <c r="B19712" s="12"/>
      <c r="C19712" s="13"/>
      <c r="D19712" s="13"/>
      <c r="E19712" s="13"/>
      <c r="F19712" s="13"/>
    </row>
    <row r="19713" spans="1:6">
      <c r="A19713" s="112"/>
      <c r="B19713" s="12"/>
      <c r="C19713" s="13"/>
      <c r="D19713" s="13"/>
      <c r="E19713" s="13"/>
      <c r="F19713" s="13"/>
    </row>
    <row r="19714" spans="1:6">
      <c r="A19714" s="112"/>
      <c r="B19714" s="12"/>
      <c r="C19714" s="13"/>
      <c r="D19714" s="13"/>
      <c r="E19714" s="13"/>
      <c r="F19714" s="13"/>
    </row>
    <row r="19715" spans="1:6">
      <c r="A19715" s="112"/>
      <c r="B19715" s="12"/>
      <c r="C19715" s="13"/>
      <c r="D19715" s="13"/>
      <c r="E19715" s="13"/>
      <c r="F19715" s="13"/>
    </row>
    <row r="19716" spans="1:6">
      <c r="A19716" s="112"/>
      <c r="B19716" s="12"/>
      <c r="C19716" s="13"/>
      <c r="D19716" s="13"/>
      <c r="E19716" s="13"/>
      <c r="F19716" s="13"/>
    </row>
    <row r="19717" spans="1:6">
      <c r="A19717" s="112"/>
      <c r="B19717" s="12"/>
      <c r="C19717" s="13"/>
      <c r="D19717" s="13"/>
      <c r="E19717" s="13"/>
      <c r="F19717" s="13"/>
    </row>
    <row r="19718" spans="1:6">
      <c r="A19718" s="112"/>
      <c r="B19718" s="12"/>
      <c r="C19718" s="13"/>
      <c r="D19718" s="13"/>
      <c r="E19718" s="13"/>
      <c r="F19718" s="13"/>
    </row>
    <row r="19719" spans="1:6">
      <c r="A19719" s="112"/>
      <c r="B19719" s="12"/>
      <c r="C19719" s="13"/>
      <c r="D19719" s="13"/>
      <c r="E19719" s="13"/>
      <c r="F19719" s="13"/>
    </row>
    <row r="19720" spans="1:6">
      <c r="A19720" s="112"/>
      <c r="B19720" s="12"/>
      <c r="C19720" s="13"/>
      <c r="D19720" s="13"/>
      <c r="E19720" s="13"/>
      <c r="F19720" s="13"/>
    </row>
    <row r="19721" spans="1:6">
      <c r="A19721" s="112"/>
      <c r="B19721" s="12"/>
      <c r="C19721" s="13"/>
      <c r="D19721" s="13"/>
      <c r="E19721" s="13"/>
      <c r="F19721" s="13"/>
    </row>
    <row r="19722" spans="1:6">
      <c r="A19722" s="112"/>
      <c r="B19722" s="12"/>
      <c r="C19722" s="13"/>
      <c r="D19722" s="13"/>
      <c r="E19722" s="13"/>
      <c r="F19722" s="13"/>
    </row>
    <row r="19723" spans="1:6">
      <c r="A19723" s="112"/>
      <c r="B19723" s="12"/>
      <c r="C19723" s="13"/>
      <c r="D19723" s="13"/>
      <c r="E19723" s="13"/>
      <c r="F19723" s="13"/>
    </row>
    <row r="19724" spans="1:6">
      <c r="A19724" s="112"/>
      <c r="B19724" s="12"/>
      <c r="C19724" s="13"/>
      <c r="D19724" s="13"/>
      <c r="E19724" s="13"/>
      <c r="F19724" s="13"/>
    </row>
    <row r="19725" spans="1:6">
      <c r="A19725" s="112"/>
      <c r="B19725" s="12"/>
      <c r="C19725" s="13"/>
      <c r="D19725" s="13"/>
      <c r="E19725" s="13"/>
      <c r="F19725" s="13"/>
    </row>
    <row r="19726" spans="1:6">
      <c r="A19726" s="112"/>
      <c r="B19726" s="12"/>
      <c r="C19726" s="13"/>
      <c r="D19726" s="13"/>
      <c r="E19726" s="13"/>
      <c r="F19726" s="13"/>
    </row>
    <row r="19727" spans="1:6">
      <c r="A19727" s="112"/>
      <c r="B19727" s="12"/>
      <c r="C19727" s="13"/>
      <c r="D19727" s="13"/>
      <c r="E19727" s="13"/>
      <c r="F19727" s="13"/>
    </row>
    <row r="19728" spans="1:6">
      <c r="A19728" s="112"/>
      <c r="B19728" s="12"/>
      <c r="C19728" s="13"/>
      <c r="D19728" s="13"/>
      <c r="E19728" s="13"/>
      <c r="F19728" s="13"/>
    </row>
    <row r="19729" spans="1:6">
      <c r="A19729" s="112"/>
      <c r="B19729" s="12"/>
      <c r="C19729" s="13"/>
      <c r="D19729" s="13"/>
      <c r="E19729" s="13"/>
      <c r="F19729" s="13"/>
    </row>
    <row r="19730" spans="1:6">
      <c r="A19730" s="112"/>
      <c r="B19730" s="12"/>
      <c r="C19730" s="13"/>
      <c r="D19730" s="13"/>
      <c r="E19730" s="13"/>
      <c r="F19730" s="13"/>
    </row>
    <row r="19731" spans="1:6">
      <c r="A19731" s="112"/>
      <c r="B19731" s="12"/>
      <c r="C19731" s="13"/>
      <c r="D19731" s="13"/>
      <c r="E19731" s="13"/>
      <c r="F19731" s="13"/>
    </row>
    <row r="19732" spans="1:6">
      <c r="A19732" s="112"/>
      <c r="B19732" s="12"/>
      <c r="C19732" s="13"/>
      <c r="D19732" s="13"/>
      <c r="E19732" s="13"/>
      <c r="F19732" s="13"/>
    </row>
    <row r="19733" spans="1:6">
      <c r="A19733" s="112"/>
      <c r="B19733" s="12"/>
      <c r="C19733" s="13"/>
      <c r="D19733" s="13"/>
      <c r="E19733" s="13"/>
      <c r="F19733" s="13"/>
    </row>
    <row r="19734" spans="1:6">
      <c r="A19734" s="112"/>
      <c r="B19734" s="12"/>
      <c r="C19734" s="13"/>
      <c r="D19734" s="13"/>
      <c r="E19734" s="13"/>
      <c r="F19734" s="13"/>
    </row>
    <row r="19735" spans="1:6">
      <c r="A19735" s="112"/>
      <c r="B19735" s="12"/>
      <c r="C19735" s="13"/>
      <c r="D19735" s="13"/>
      <c r="E19735" s="13"/>
      <c r="F19735" s="13"/>
    </row>
    <row r="19736" spans="1:6">
      <c r="A19736" s="112"/>
      <c r="B19736" s="12"/>
      <c r="C19736" s="13"/>
      <c r="D19736" s="13"/>
      <c r="E19736" s="13"/>
      <c r="F19736" s="13"/>
    </row>
    <row r="19737" spans="1:6">
      <c r="A19737" s="112"/>
      <c r="B19737" s="12"/>
      <c r="C19737" s="13"/>
      <c r="D19737" s="13"/>
      <c r="E19737" s="13"/>
      <c r="F19737" s="13"/>
    </row>
    <row r="19738" spans="1:6">
      <c r="A19738" s="112"/>
      <c r="B19738" s="12"/>
      <c r="C19738" s="13"/>
      <c r="D19738" s="13"/>
      <c r="E19738" s="13"/>
      <c r="F19738" s="13"/>
    </row>
    <row r="19739" spans="1:6">
      <c r="A19739" s="112"/>
      <c r="B19739" s="12"/>
      <c r="C19739" s="13"/>
      <c r="D19739" s="13"/>
      <c r="E19739" s="13"/>
      <c r="F19739" s="13"/>
    </row>
    <row r="19740" spans="1:6">
      <c r="A19740" s="112"/>
      <c r="B19740" s="12"/>
      <c r="C19740" s="13"/>
      <c r="D19740" s="13"/>
      <c r="E19740" s="13"/>
      <c r="F19740" s="13"/>
    </row>
    <row r="19741" spans="1:6">
      <c r="A19741" s="112"/>
      <c r="B19741" s="12"/>
      <c r="C19741" s="13"/>
      <c r="D19741" s="13"/>
      <c r="E19741" s="13"/>
      <c r="F19741" s="13"/>
    </row>
    <row r="19742" spans="1:6">
      <c r="A19742" s="112"/>
      <c r="B19742" s="12"/>
      <c r="C19742" s="13"/>
      <c r="D19742" s="13"/>
      <c r="E19742" s="13"/>
      <c r="F19742" s="13"/>
    </row>
    <row r="19743" spans="1:6">
      <c r="A19743" s="112"/>
      <c r="B19743" s="12"/>
      <c r="C19743" s="13"/>
      <c r="D19743" s="13"/>
      <c r="E19743" s="13"/>
      <c r="F19743" s="13"/>
    </row>
    <row r="19744" spans="1:6">
      <c r="A19744" s="112"/>
      <c r="B19744" s="12"/>
      <c r="C19744" s="13"/>
      <c r="D19744" s="13"/>
      <c r="E19744" s="13"/>
      <c r="F19744" s="13"/>
    </row>
    <row r="19745" spans="1:6">
      <c r="A19745" s="112"/>
      <c r="B19745" s="12"/>
      <c r="C19745" s="13"/>
      <c r="D19745" s="13"/>
      <c r="E19745" s="13"/>
      <c r="F19745" s="13"/>
    </row>
    <row r="19746" spans="1:6">
      <c r="A19746" s="112"/>
      <c r="B19746" s="12"/>
      <c r="C19746" s="13"/>
      <c r="D19746" s="13"/>
      <c r="E19746" s="13"/>
      <c r="F19746" s="13"/>
    </row>
    <row r="19747" spans="1:6">
      <c r="A19747" s="112"/>
      <c r="B19747" s="12"/>
      <c r="C19747" s="13"/>
      <c r="D19747" s="13"/>
      <c r="E19747" s="13"/>
      <c r="F19747" s="13"/>
    </row>
    <row r="19748" spans="1:6">
      <c r="A19748" s="112"/>
      <c r="B19748" s="12"/>
      <c r="C19748" s="13"/>
      <c r="D19748" s="13"/>
      <c r="E19748" s="13"/>
      <c r="F19748" s="13"/>
    </row>
    <row r="19749" spans="1:6">
      <c r="A19749" s="112"/>
      <c r="B19749" s="12"/>
      <c r="C19749" s="13"/>
      <c r="D19749" s="13"/>
      <c r="E19749" s="13"/>
      <c r="F19749" s="13"/>
    </row>
    <row r="19750" spans="1:6">
      <c r="A19750" s="112"/>
      <c r="B19750" s="12"/>
      <c r="C19750" s="13"/>
      <c r="D19750" s="13"/>
      <c r="E19750" s="13"/>
      <c r="F19750" s="13"/>
    </row>
    <row r="19751" spans="1:6">
      <c r="A19751" s="112"/>
      <c r="B19751" s="12"/>
      <c r="C19751" s="13"/>
      <c r="D19751" s="13"/>
      <c r="E19751" s="13"/>
      <c r="F19751" s="13"/>
    </row>
    <row r="19752" spans="1:6">
      <c r="A19752" s="112"/>
      <c r="B19752" s="12"/>
      <c r="C19752" s="13"/>
      <c r="D19752" s="13"/>
      <c r="E19752" s="13"/>
      <c r="F19752" s="13"/>
    </row>
    <row r="19753" spans="1:6">
      <c r="A19753" s="112"/>
      <c r="B19753" s="12"/>
      <c r="C19753" s="13"/>
      <c r="D19753" s="13"/>
      <c r="E19753" s="13"/>
      <c r="F19753" s="13"/>
    </row>
    <row r="19754" spans="1:6">
      <c r="A19754" s="112"/>
      <c r="B19754" s="12"/>
      <c r="C19754" s="13"/>
      <c r="D19754" s="13"/>
      <c r="E19754" s="13"/>
      <c r="F19754" s="13"/>
    </row>
    <row r="19755" spans="1:6">
      <c r="A19755" s="112"/>
      <c r="B19755" s="12"/>
      <c r="C19755" s="13"/>
      <c r="D19755" s="13"/>
      <c r="E19755" s="13"/>
      <c r="F19755" s="13"/>
    </row>
    <row r="19756" spans="1:6">
      <c r="A19756" s="112"/>
      <c r="B19756" s="12"/>
      <c r="C19756" s="13"/>
      <c r="D19756" s="13"/>
      <c r="E19756" s="13"/>
      <c r="F19756" s="13"/>
    </row>
    <row r="19757" spans="1:6">
      <c r="A19757" s="112"/>
      <c r="B19757" s="12"/>
      <c r="C19757" s="13"/>
      <c r="D19757" s="13"/>
      <c r="E19757" s="13"/>
      <c r="F19757" s="13"/>
    </row>
    <row r="19758" spans="1:6">
      <c r="A19758" s="112"/>
      <c r="B19758" s="12"/>
      <c r="C19758" s="13"/>
      <c r="D19758" s="13"/>
      <c r="E19758" s="13"/>
      <c r="F19758" s="13"/>
    </row>
    <row r="19759" spans="1:6">
      <c r="A19759" s="112"/>
      <c r="B19759" s="12"/>
      <c r="C19759" s="13"/>
      <c r="D19759" s="13"/>
      <c r="E19759" s="13"/>
      <c r="F19759" s="13"/>
    </row>
    <row r="19760" spans="1:6">
      <c r="A19760" s="112"/>
      <c r="B19760" s="12"/>
      <c r="C19760" s="13"/>
      <c r="D19760" s="13"/>
      <c r="E19760" s="13"/>
      <c r="F19760" s="13"/>
    </row>
    <row r="19761" spans="1:6">
      <c r="A19761" s="112"/>
      <c r="B19761" s="12"/>
      <c r="C19761" s="13"/>
      <c r="D19761" s="13"/>
      <c r="E19761" s="13"/>
      <c r="F19761" s="13"/>
    </row>
    <row r="19762" spans="1:6">
      <c r="A19762" s="112"/>
      <c r="B19762" s="12"/>
      <c r="C19762" s="13"/>
      <c r="D19762" s="13"/>
      <c r="E19762" s="13"/>
      <c r="F19762" s="13"/>
    </row>
    <row r="19763" spans="1:6">
      <c r="A19763" s="112"/>
      <c r="B19763" s="12"/>
      <c r="C19763" s="13"/>
      <c r="D19763" s="13"/>
      <c r="E19763" s="13"/>
      <c r="F19763" s="13"/>
    </row>
    <row r="19764" spans="1:6">
      <c r="A19764" s="112"/>
      <c r="B19764" s="12"/>
      <c r="C19764" s="13"/>
      <c r="D19764" s="13"/>
      <c r="E19764" s="13"/>
      <c r="F19764" s="13"/>
    </row>
    <row r="19765" spans="1:6">
      <c r="A19765" s="112"/>
      <c r="B19765" s="12"/>
      <c r="C19765" s="13"/>
      <c r="D19765" s="13"/>
      <c r="E19765" s="13"/>
      <c r="F19765" s="13"/>
    </row>
    <row r="19766" spans="1:6">
      <c r="A19766" s="112"/>
      <c r="B19766" s="12"/>
      <c r="C19766" s="13"/>
      <c r="D19766" s="13"/>
      <c r="E19766" s="13"/>
      <c r="F19766" s="13"/>
    </row>
    <row r="19767" spans="1:6">
      <c r="A19767" s="112"/>
      <c r="B19767" s="12"/>
      <c r="C19767" s="13"/>
      <c r="D19767" s="13"/>
      <c r="E19767" s="13"/>
      <c r="F19767" s="13"/>
    </row>
    <row r="19768" spans="1:6">
      <c r="A19768" s="112"/>
      <c r="B19768" s="12"/>
      <c r="C19768" s="13"/>
      <c r="D19768" s="13"/>
      <c r="E19768" s="13"/>
      <c r="F19768" s="13"/>
    </row>
    <row r="19769" spans="1:6">
      <c r="A19769" s="112"/>
      <c r="B19769" s="12"/>
      <c r="C19769" s="13"/>
      <c r="D19769" s="13"/>
      <c r="E19769" s="13"/>
      <c r="F19769" s="13"/>
    </row>
    <row r="19770" spans="1:6">
      <c r="A19770" s="112"/>
      <c r="B19770" s="12"/>
      <c r="C19770" s="13"/>
      <c r="D19770" s="13"/>
      <c r="E19770" s="13"/>
      <c r="F19770" s="13"/>
    </row>
    <row r="19771" spans="1:6">
      <c r="A19771" s="112"/>
      <c r="B19771" s="12"/>
      <c r="C19771" s="13"/>
      <c r="D19771" s="13"/>
      <c r="E19771" s="13"/>
      <c r="F19771" s="13"/>
    </row>
    <row r="19772" spans="1:6">
      <c r="A19772" s="112"/>
      <c r="B19772" s="12"/>
      <c r="C19772" s="13"/>
      <c r="D19772" s="13"/>
      <c r="E19772" s="13"/>
      <c r="F19772" s="13"/>
    </row>
    <row r="19773" spans="1:6">
      <c r="A19773" s="112"/>
      <c r="B19773" s="12"/>
      <c r="C19773" s="13"/>
      <c r="D19773" s="13"/>
      <c r="E19773" s="13"/>
      <c r="F19773" s="13"/>
    </row>
    <row r="19774" spans="1:6">
      <c r="A19774" s="112"/>
      <c r="B19774" s="12"/>
      <c r="C19774" s="13"/>
      <c r="D19774" s="13"/>
      <c r="E19774" s="13"/>
      <c r="F19774" s="13"/>
    </row>
    <row r="19775" spans="1:6">
      <c r="A19775" s="112"/>
      <c r="B19775" s="12"/>
      <c r="C19775" s="13"/>
      <c r="D19775" s="13"/>
      <c r="E19775" s="13"/>
      <c r="F19775" s="13"/>
    </row>
    <row r="19776" spans="1:6">
      <c r="A19776" s="112"/>
      <c r="B19776" s="12"/>
      <c r="C19776" s="13"/>
      <c r="D19776" s="13"/>
      <c r="E19776" s="13"/>
      <c r="F19776" s="13"/>
    </row>
    <row r="19777" spans="1:6">
      <c r="A19777" s="112"/>
      <c r="B19777" s="12"/>
      <c r="C19777" s="13"/>
      <c r="D19777" s="13"/>
      <c r="E19777" s="13"/>
      <c r="F19777" s="13"/>
    </row>
    <row r="19778" spans="1:6">
      <c r="A19778" s="112"/>
      <c r="B19778" s="12"/>
      <c r="C19778" s="13"/>
      <c r="D19778" s="13"/>
      <c r="E19778" s="13"/>
      <c r="F19778" s="13"/>
    </row>
    <row r="19779" spans="1:6">
      <c r="A19779" s="112"/>
      <c r="B19779" s="12"/>
      <c r="C19779" s="13"/>
      <c r="D19779" s="13"/>
      <c r="E19779" s="13"/>
      <c r="F19779" s="13"/>
    </row>
    <row r="19780" spans="1:6">
      <c r="A19780" s="112"/>
      <c r="B19780" s="12"/>
      <c r="C19780" s="13"/>
      <c r="D19780" s="13"/>
      <c r="E19780" s="13"/>
      <c r="F19780" s="13"/>
    </row>
    <row r="19781" spans="1:6">
      <c r="A19781" s="112"/>
      <c r="B19781" s="12"/>
      <c r="C19781" s="13"/>
      <c r="D19781" s="13"/>
      <c r="E19781" s="13"/>
      <c r="F19781" s="13"/>
    </row>
    <row r="19782" spans="1:6">
      <c r="A19782" s="112"/>
      <c r="B19782" s="12"/>
      <c r="C19782" s="13"/>
      <c r="D19782" s="13"/>
      <c r="E19782" s="13"/>
      <c r="F19782" s="13"/>
    </row>
    <row r="19783" spans="1:6">
      <c r="A19783" s="112"/>
      <c r="B19783" s="12"/>
      <c r="C19783" s="13"/>
      <c r="D19783" s="13"/>
      <c r="E19783" s="13"/>
      <c r="F19783" s="13"/>
    </row>
    <row r="19784" spans="1:6">
      <c r="A19784" s="112"/>
      <c r="B19784" s="12"/>
      <c r="C19784" s="13"/>
      <c r="D19784" s="13"/>
      <c r="E19784" s="13"/>
      <c r="F19784" s="13"/>
    </row>
    <row r="19785" spans="1:6">
      <c r="A19785" s="112"/>
      <c r="B19785" s="12"/>
      <c r="C19785" s="13"/>
      <c r="D19785" s="13"/>
      <c r="E19785" s="13"/>
      <c r="F19785" s="13"/>
    </row>
    <row r="19786" spans="1:6">
      <c r="A19786" s="112"/>
      <c r="B19786" s="12"/>
      <c r="C19786" s="13"/>
      <c r="D19786" s="13"/>
      <c r="E19786" s="13"/>
      <c r="F19786" s="13"/>
    </row>
    <row r="19787" spans="1:6">
      <c r="A19787" s="112"/>
      <c r="B19787" s="12"/>
      <c r="C19787" s="13"/>
      <c r="D19787" s="13"/>
      <c r="E19787" s="13"/>
      <c r="F19787" s="13"/>
    </row>
    <row r="19788" spans="1:6">
      <c r="A19788" s="112"/>
      <c r="B19788" s="12"/>
      <c r="C19788" s="13"/>
      <c r="D19788" s="13"/>
      <c r="E19788" s="13"/>
      <c r="F19788" s="13"/>
    </row>
    <row r="19789" spans="1:6">
      <c r="A19789" s="112"/>
      <c r="B19789" s="12"/>
      <c r="C19789" s="13"/>
      <c r="D19789" s="13"/>
      <c r="E19789" s="13"/>
      <c r="F19789" s="13"/>
    </row>
    <row r="19790" spans="1:6">
      <c r="A19790" s="112"/>
      <c r="B19790" s="12"/>
      <c r="C19790" s="13"/>
      <c r="D19790" s="13"/>
      <c r="E19790" s="13"/>
      <c r="F19790" s="13"/>
    </row>
    <row r="19791" spans="1:6">
      <c r="A19791" s="112"/>
      <c r="B19791" s="12"/>
      <c r="C19791" s="13"/>
      <c r="D19791" s="13"/>
      <c r="E19791" s="13"/>
      <c r="F19791" s="13"/>
    </row>
    <row r="19792" spans="1:6">
      <c r="A19792" s="112"/>
      <c r="B19792" s="12"/>
      <c r="C19792" s="13"/>
      <c r="D19792" s="13"/>
      <c r="E19792" s="13"/>
      <c r="F19792" s="13"/>
    </row>
    <row r="19793" spans="1:6">
      <c r="A19793" s="112"/>
      <c r="B19793" s="12"/>
      <c r="C19793" s="13"/>
      <c r="D19793" s="13"/>
      <c r="E19793" s="13"/>
      <c r="F19793" s="13"/>
    </row>
    <row r="19794" spans="1:6">
      <c r="A19794" s="112"/>
      <c r="B19794" s="12"/>
      <c r="C19794" s="13"/>
      <c r="D19794" s="13"/>
      <c r="E19794" s="13"/>
      <c r="F19794" s="13"/>
    </row>
    <row r="19795" spans="1:6">
      <c r="A19795" s="112"/>
      <c r="B19795" s="12"/>
      <c r="C19795" s="13"/>
      <c r="D19795" s="13"/>
      <c r="E19795" s="13"/>
      <c r="F19795" s="13"/>
    </row>
    <row r="19796" spans="1:6">
      <c r="A19796" s="112"/>
      <c r="B19796" s="12"/>
      <c r="C19796" s="13"/>
      <c r="D19796" s="13"/>
      <c r="E19796" s="13"/>
      <c r="F19796" s="13"/>
    </row>
    <row r="19797" spans="1:6">
      <c r="A19797" s="112"/>
      <c r="B19797" s="12"/>
      <c r="C19797" s="13"/>
      <c r="D19797" s="13"/>
      <c r="E19797" s="13"/>
      <c r="F19797" s="13"/>
    </row>
    <row r="19798" spans="1:6">
      <c r="A19798" s="112"/>
      <c r="B19798" s="12"/>
      <c r="C19798" s="13"/>
      <c r="D19798" s="13"/>
      <c r="E19798" s="13"/>
      <c r="F19798" s="13"/>
    </row>
    <row r="19799" spans="1:6">
      <c r="A19799" s="112"/>
      <c r="B19799" s="12"/>
      <c r="C19799" s="13"/>
      <c r="D19799" s="13"/>
      <c r="E19799" s="13"/>
      <c r="F19799" s="13"/>
    </row>
    <row r="19800" spans="1:6">
      <c r="A19800" s="112"/>
      <c r="B19800" s="12"/>
      <c r="C19800" s="13"/>
      <c r="D19800" s="13"/>
      <c r="E19800" s="13"/>
      <c r="F19800" s="13"/>
    </row>
    <row r="19801" spans="1:6">
      <c r="A19801" s="112"/>
      <c r="B19801" s="12"/>
      <c r="C19801" s="13"/>
      <c r="D19801" s="13"/>
      <c r="E19801" s="13"/>
      <c r="F19801" s="13"/>
    </row>
    <row r="19802" spans="1:6">
      <c r="A19802" s="112"/>
      <c r="B19802" s="12"/>
      <c r="C19802" s="13"/>
      <c r="D19802" s="13"/>
      <c r="E19802" s="13"/>
      <c r="F19802" s="13"/>
    </row>
    <row r="19803" spans="1:6">
      <c r="A19803" s="112"/>
      <c r="B19803" s="12"/>
      <c r="C19803" s="13"/>
      <c r="D19803" s="13"/>
      <c r="E19803" s="13"/>
      <c r="F19803" s="13"/>
    </row>
    <row r="19804" spans="1:6">
      <c r="A19804" s="112"/>
      <c r="B19804" s="12"/>
      <c r="C19804" s="13"/>
      <c r="D19804" s="13"/>
      <c r="E19804" s="13"/>
      <c r="F19804" s="13"/>
    </row>
    <row r="19805" spans="1:6">
      <c r="A19805" s="112"/>
      <c r="B19805" s="12"/>
      <c r="C19805" s="13"/>
      <c r="D19805" s="13"/>
      <c r="E19805" s="13"/>
      <c r="F19805" s="13"/>
    </row>
    <row r="19806" spans="1:6">
      <c r="A19806" s="112"/>
      <c r="B19806" s="12"/>
      <c r="C19806" s="13"/>
      <c r="D19806" s="13"/>
      <c r="E19806" s="13"/>
      <c r="F19806" s="13"/>
    </row>
    <row r="19807" spans="1:6">
      <c r="A19807" s="112"/>
      <c r="B19807" s="12"/>
      <c r="C19807" s="13"/>
      <c r="D19807" s="13"/>
      <c r="E19807" s="13"/>
      <c r="F19807" s="13"/>
    </row>
    <row r="19808" spans="1:6">
      <c r="A19808" s="112"/>
      <c r="B19808" s="12"/>
      <c r="C19808" s="13"/>
      <c r="D19808" s="13"/>
      <c r="E19808" s="13"/>
      <c r="F19808" s="13"/>
    </row>
    <row r="19809" spans="1:6">
      <c r="A19809" s="112"/>
      <c r="B19809" s="12"/>
      <c r="C19809" s="13"/>
      <c r="D19809" s="13"/>
      <c r="E19809" s="13"/>
      <c r="F19809" s="13"/>
    </row>
    <row r="19810" spans="1:6">
      <c r="A19810" s="112"/>
      <c r="B19810" s="12"/>
      <c r="C19810" s="13"/>
      <c r="D19810" s="13"/>
      <c r="E19810" s="13"/>
      <c r="F19810" s="13"/>
    </row>
    <row r="19811" spans="1:6">
      <c r="A19811" s="112"/>
      <c r="B19811" s="12"/>
      <c r="C19811" s="13"/>
      <c r="D19811" s="13"/>
      <c r="E19811" s="13"/>
      <c r="F19811" s="13"/>
    </row>
    <row r="19812" spans="1:6">
      <c r="A19812" s="112"/>
      <c r="B19812" s="12"/>
      <c r="C19812" s="13"/>
      <c r="D19812" s="13"/>
      <c r="E19812" s="13"/>
      <c r="F19812" s="13"/>
    </row>
    <row r="19813" spans="1:6">
      <c r="A19813" s="112"/>
      <c r="B19813" s="12"/>
      <c r="C19813" s="13"/>
      <c r="D19813" s="13"/>
      <c r="E19813" s="13"/>
      <c r="F19813" s="13"/>
    </row>
    <row r="19814" spans="1:6">
      <c r="A19814" s="112"/>
      <c r="B19814" s="12"/>
      <c r="C19814" s="13"/>
      <c r="D19814" s="13"/>
      <c r="E19814" s="13"/>
      <c r="F19814" s="13"/>
    </row>
    <row r="19815" spans="1:6">
      <c r="A19815" s="112"/>
      <c r="B19815" s="12"/>
      <c r="C19815" s="13"/>
      <c r="D19815" s="13"/>
      <c r="E19815" s="13"/>
      <c r="F19815" s="13"/>
    </row>
    <row r="19816" spans="1:6">
      <c r="A19816" s="112"/>
      <c r="B19816" s="12"/>
      <c r="C19816" s="13"/>
      <c r="D19816" s="13"/>
      <c r="E19816" s="13"/>
      <c r="F19816" s="13"/>
    </row>
    <row r="19817" spans="1:6">
      <c r="A19817" s="112"/>
      <c r="B19817" s="12"/>
      <c r="C19817" s="13"/>
      <c r="D19817" s="13"/>
      <c r="E19817" s="13"/>
      <c r="F19817" s="13"/>
    </row>
    <row r="19818" spans="1:6">
      <c r="A19818" s="112"/>
      <c r="B19818" s="12"/>
      <c r="C19818" s="13"/>
      <c r="D19818" s="13"/>
      <c r="E19818" s="13"/>
      <c r="F19818" s="13"/>
    </row>
    <row r="19819" spans="1:6">
      <c r="A19819" s="112"/>
      <c r="B19819" s="12"/>
      <c r="C19819" s="13"/>
      <c r="D19819" s="13"/>
      <c r="E19819" s="13"/>
      <c r="F19819" s="13"/>
    </row>
    <row r="19820" spans="1:6">
      <c r="A19820" s="112"/>
      <c r="B19820" s="12"/>
      <c r="C19820" s="13"/>
      <c r="D19820" s="13"/>
      <c r="E19820" s="13"/>
      <c r="F19820" s="13"/>
    </row>
    <row r="19821" spans="1:6">
      <c r="A19821" s="112"/>
      <c r="B19821" s="12"/>
      <c r="C19821" s="13"/>
      <c r="D19821" s="13"/>
      <c r="E19821" s="13"/>
      <c r="F19821" s="13"/>
    </row>
    <row r="19822" spans="1:6">
      <c r="A19822" s="112"/>
      <c r="B19822" s="12"/>
      <c r="C19822" s="13"/>
      <c r="D19822" s="13"/>
      <c r="E19822" s="13"/>
      <c r="F19822" s="13"/>
    </row>
    <row r="19823" spans="1:6">
      <c r="A19823" s="112"/>
      <c r="B19823" s="12"/>
      <c r="C19823" s="13"/>
      <c r="D19823" s="13"/>
      <c r="E19823" s="13"/>
      <c r="F19823" s="13"/>
    </row>
    <row r="19824" spans="1:6">
      <c r="A19824" s="112"/>
      <c r="B19824" s="12"/>
      <c r="C19824" s="13"/>
      <c r="D19824" s="13"/>
      <c r="E19824" s="13"/>
      <c r="F19824" s="13"/>
    </row>
    <row r="19825" spans="1:6">
      <c r="A19825" s="112"/>
      <c r="B19825" s="12"/>
      <c r="C19825" s="13"/>
      <c r="D19825" s="13"/>
      <c r="E19825" s="13"/>
      <c r="F19825" s="13"/>
    </row>
    <row r="19826" spans="1:6">
      <c r="A19826" s="112"/>
      <c r="B19826" s="12"/>
      <c r="C19826" s="13"/>
      <c r="D19826" s="13"/>
      <c r="E19826" s="13"/>
      <c r="F19826" s="13"/>
    </row>
    <row r="19827" spans="1:6">
      <c r="A19827" s="112"/>
      <c r="B19827" s="12"/>
      <c r="C19827" s="13"/>
      <c r="D19827" s="13"/>
      <c r="E19827" s="13"/>
      <c r="F19827" s="13"/>
    </row>
    <row r="19828" spans="1:6">
      <c r="A19828" s="112"/>
      <c r="B19828" s="12"/>
      <c r="C19828" s="13"/>
      <c r="D19828" s="13"/>
      <c r="E19828" s="13"/>
      <c r="F19828" s="13"/>
    </row>
    <row r="19829" spans="1:6">
      <c r="A19829" s="112"/>
      <c r="B19829" s="12"/>
      <c r="C19829" s="13"/>
      <c r="D19829" s="13"/>
      <c r="E19829" s="13"/>
      <c r="F19829" s="13"/>
    </row>
    <row r="19830" spans="1:6">
      <c r="A19830" s="112"/>
      <c r="B19830" s="12"/>
      <c r="C19830" s="13"/>
      <c r="D19830" s="13"/>
      <c r="E19830" s="13"/>
      <c r="F19830" s="13"/>
    </row>
    <row r="19831" spans="1:6">
      <c r="A19831" s="112"/>
      <c r="B19831" s="12"/>
      <c r="C19831" s="13"/>
      <c r="D19831" s="13"/>
      <c r="E19831" s="13"/>
      <c r="F19831" s="13"/>
    </row>
    <row r="19832" spans="1:6">
      <c r="A19832" s="112"/>
      <c r="B19832" s="12"/>
      <c r="C19832" s="13"/>
      <c r="D19832" s="13"/>
      <c r="E19832" s="13"/>
      <c r="F19832" s="13"/>
    </row>
    <row r="19833" spans="1:6">
      <c r="A19833" s="112"/>
      <c r="B19833" s="12"/>
      <c r="C19833" s="13"/>
      <c r="D19833" s="13"/>
      <c r="E19833" s="13"/>
      <c r="F19833" s="13"/>
    </row>
    <row r="19834" spans="1:6">
      <c r="A19834" s="112"/>
      <c r="B19834" s="12"/>
      <c r="C19834" s="13"/>
      <c r="D19834" s="13"/>
      <c r="E19834" s="13"/>
      <c r="F19834" s="13"/>
    </row>
    <row r="19835" spans="1:6">
      <c r="A19835" s="112"/>
      <c r="B19835" s="12"/>
      <c r="C19835" s="13"/>
      <c r="D19835" s="13"/>
      <c r="E19835" s="13"/>
      <c r="F19835" s="13"/>
    </row>
    <row r="19836" spans="1:6">
      <c r="A19836" s="112"/>
      <c r="B19836" s="12"/>
      <c r="C19836" s="13"/>
      <c r="D19836" s="13"/>
      <c r="E19836" s="13"/>
      <c r="F19836" s="13"/>
    </row>
    <row r="19837" spans="1:6">
      <c r="A19837" s="112"/>
      <c r="B19837" s="12"/>
      <c r="C19837" s="13"/>
      <c r="D19837" s="13"/>
      <c r="E19837" s="13"/>
      <c r="F19837" s="13"/>
    </row>
    <row r="19838" spans="1:6">
      <c r="A19838" s="112"/>
      <c r="B19838" s="12"/>
      <c r="C19838" s="13"/>
      <c r="D19838" s="13"/>
      <c r="E19838" s="13"/>
      <c r="F19838" s="13"/>
    </row>
    <row r="19839" spans="1:6">
      <c r="A19839" s="112"/>
      <c r="B19839" s="12"/>
      <c r="C19839" s="13"/>
      <c r="D19839" s="13"/>
      <c r="E19839" s="13"/>
      <c r="F19839" s="13"/>
    </row>
    <row r="19840" spans="1:6">
      <c r="A19840" s="112"/>
      <c r="B19840" s="12"/>
      <c r="C19840" s="13"/>
      <c r="D19840" s="13"/>
      <c r="E19840" s="13"/>
      <c r="F19840" s="13"/>
    </row>
    <row r="19841" spans="1:6">
      <c r="A19841" s="112"/>
      <c r="B19841" s="12"/>
      <c r="C19841" s="13"/>
      <c r="D19841" s="13"/>
      <c r="E19841" s="13"/>
      <c r="F19841" s="13"/>
    </row>
    <row r="19842" spans="1:6">
      <c r="A19842" s="112"/>
      <c r="B19842" s="12"/>
      <c r="C19842" s="13"/>
      <c r="D19842" s="13"/>
      <c r="E19842" s="13"/>
      <c r="F19842" s="13"/>
    </row>
    <row r="19843" spans="1:6">
      <c r="A19843" s="112"/>
      <c r="B19843" s="12"/>
      <c r="C19843" s="13"/>
      <c r="D19843" s="13"/>
      <c r="E19843" s="13"/>
      <c r="F19843" s="13"/>
    </row>
    <row r="19844" spans="1:6">
      <c r="A19844" s="112"/>
      <c r="B19844" s="12"/>
      <c r="C19844" s="13"/>
      <c r="D19844" s="13"/>
      <c r="E19844" s="13"/>
      <c r="F19844" s="13"/>
    </row>
    <row r="19845" spans="1:6">
      <c r="A19845" s="112"/>
      <c r="B19845" s="12"/>
      <c r="C19845" s="13"/>
      <c r="D19845" s="13"/>
      <c r="E19845" s="13"/>
      <c r="F19845" s="13"/>
    </row>
    <row r="19846" spans="1:6">
      <c r="A19846" s="112"/>
      <c r="B19846" s="12"/>
      <c r="C19846" s="13"/>
      <c r="D19846" s="13"/>
      <c r="E19846" s="13"/>
      <c r="F19846" s="13"/>
    </row>
    <row r="19847" spans="1:6">
      <c r="A19847" s="112"/>
      <c r="B19847" s="12"/>
      <c r="C19847" s="13"/>
      <c r="D19847" s="13"/>
      <c r="E19847" s="13"/>
      <c r="F19847" s="13"/>
    </row>
    <row r="19848" spans="1:6">
      <c r="A19848" s="112"/>
      <c r="B19848" s="12"/>
      <c r="C19848" s="13"/>
      <c r="D19848" s="13"/>
      <c r="E19848" s="13"/>
      <c r="F19848" s="13"/>
    </row>
    <row r="19849" spans="1:6">
      <c r="A19849" s="112"/>
      <c r="B19849" s="12"/>
      <c r="C19849" s="13"/>
      <c r="D19849" s="13"/>
      <c r="E19849" s="13"/>
      <c r="F19849" s="13"/>
    </row>
    <row r="19850" spans="1:6">
      <c r="A19850" s="112"/>
      <c r="B19850" s="12"/>
      <c r="C19850" s="13"/>
      <c r="D19850" s="13"/>
      <c r="E19850" s="13"/>
      <c r="F19850" s="13"/>
    </row>
    <row r="19851" spans="1:6">
      <c r="A19851" s="112"/>
      <c r="B19851" s="12"/>
      <c r="C19851" s="13"/>
      <c r="D19851" s="13"/>
      <c r="E19851" s="13"/>
      <c r="F19851" s="13"/>
    </row>
    <row r="19852" spans="1:6">
      <c r="A19852" s="112"/>
      <c r="B19852" s="12"/>
      <c r="C19852" s="13"/>
      <c r="D19852" s="13"/>
      <c r="E19852" s="13"/>
      <c r="F19852" s="13"/>
    </row>
    <row r="19853" spans="1:6">
      <c r="A19853" s="112"/>
      <c r="B19853" s="12"/>
      <c r="C19853" s="13"/>
      <c r="D19853" s="13"/>
      <c r="E19853" s="13"/>
      <c r="F19853" s="13"/>
    </row>
    <row r="19854" spans="1:6">
      <c r="A19854" s="112"/>
      <c r="B19854" s="12"/>
      <c r="C19854" s="13"/>
      <c r="D19854" s="13"/>
      <c r="E19854" s="13"/>
      <c r="F19854" s="13"/>
    </row>
    <row r="19855" spans="1:6">
      <c r="A19855" s="112"/>
      <c r="B19855" s="12"/>
      <c r="C19855" s="13"/>
      <c r="D19855" s="13"/>
      <c r="E19855" s="13"/>
      <c r="F19855" s="13"/>
    </row>
    <row r="19856" spans="1:6">
      <c r="A19856" s="112"/>
      <c r="B19856" s="12"/>
      <c r="C19856" s="13"/>
      <c r="D19856" s="13"/>
      <c r="E19856" s="13"/>
      <c r="F19856" s="13"/>
    </row>
    <row r="19857" spans="1:6">
      <c r="A19857" s="112"/>
      <c r="B19857" s="12"/>
      <c r="C19857" s="13"/>
      <c r="D19857" s="13"/>
      <c r="E19857" s="13"/>
      <c r="F19857" s="13"/>
    </row>
    <row r="19858" spans="1:6">
      <c r="A19858" s="112"/>
      <c r="B19858" s="12"/>
      <c r="C19858" s="13"/>
      <c r="D19858" s="13"/>
      <c r="E19858" s="13"/>
      <c r="F19858" s="13"/>
    </row>
    <row r="19859" spans="1:6">
      <c r="A19859" s="112"/>
      <c r="B19859" s="12"/>
      <c r="C19859" s="13"/>
      <c r="D19859" s="13"/>
      <c r="E19859" s="13"/>
      <c r="F19859" s="13"/>
    </row>
    <row r="19860" spans="1:6">
      <c r="A19860" s="112"/>
      <c r="B19860" s="12"/>
      <c r="C19860" s="13"/>
      <c r="D19860" s="13"/>
      <c r="E19860" s="13"/>
      <c r="F19860" s="13"/>
    </row>
    <row r="19861" spans="1:6">
      <c r="A19861" s="112"/>
      <c r="B19861" s="12"/>
      <c r="C19861" s="13"/>
      <c r="D19861" s="13"/>
      <c r="E19861" s="13"/>
      <c r="F19861" s="13"/>
    </row>
    <row r="19862" spans="1:6">
      <c r="A19862" s="112"/>
      <c r="B19862" s="12"/>
      <c r="C19862" s="13"/>
      <c r="D19862" s="13"/>
      <c r="E19862" s="13"/>
      <c r="F19862" s="13"/>
    </row>
    <row r="19863" spans="1:6">
      <c r="A19863" s="112"/>
      <c r="B19863" s="12"/>
      <c r="C19863" s="13"/>
      <c r="D19863" s="13"/>
      <c r="E19863" s="13"/>
      <c r="F19863" s="13"/>
    </row>
    <row r="19864" spans="1:6">
      <c r="A19864" s="112"/>
      <c r="B19864" s="12"/>
      <c r="C19864" s="13"/>
      <c r="D19864" s="13"/>
      <c r="E19864" s="13"/>
      <c r="F19864" s="13"/>
    </row>
    <row r="19865" spans="1:6">
      <c r="A19865" s="112"/>
      <c r="B19865" s="12"/>
      <c r="C19865" s="13"/>
      <c r="D19865" s="13"/>
      <c r="E19865" s="13"/>
      <c r="F19865" s="13"/>
    </row>
    <row r="19866" spans="1:6">
      <c r="A19866" s="112"/>
      <c r="B19866" s="12"/>
      <c r="C19866" s="13"/>
      <c r="D19866" s="13"/>
      <c r="E19866" s="13"/>
      <c r="F19866" s="13"/>
    </row>
    <row r="19867" spans="1:6">
      <c r="A19867" s="112"/>
      <c r="B19867" s="12"/>
      <c r="C19867" s="13"/>
      <c r="D19867" s="13"/>
      <c r="E19867" s="13"/>
      <c r="F19867" s="13"/>
    </row>
    <row r="19868" spans="1:6">
      <c r="A19868" s="112"/>
      <c r="B19868" s="12"/>
      <c r="C19868" s="13"/>
      <c r="D19868" s="13"/>
      <c r="E19868" s="13"/>
      <c r="F19868" s="13"/>
    </row>
    <row r="19869" spans="1:6">
      <c r="A19869" s="112"/>
      <c r="B19869" s="12"/>
      <c r="C19869" s="13"/>
      <c r="D19869" s="13"/>
      <c r="E19869" s="13"/>
      <c r="F19869" s="13"/>
    </row>
    <row r="19870" spans="1:6">
      <c r="A19870" s="112"/>
      <c r="B19870" s="12"/>
      <c r="C19870" s="13"/>
      <c r="D19870" s="13"/>
      <c r="E19870" s="13"/>
      <c r="F19870" s="13"/>
    </row>
    <row r="19871" spans="1:6">
      <c r="A19871" s="112"/>
      <c r="B19871" s="12"/>
      <c r="C19871" s="13"/>
      <c r="D19871" s="13"/>
      <c r="E19871" s="13"/>
      <c r="F19871" s="13"/>
    </row>
    <row r="19872" spans="1:6">
      <c r="A19872" s="112"/>
      <c r="B19872" s="12"/>
      <c r="C19872" s="13"/>
      <c r="D19872" s="13"/>
      <c r="E19872" s="13"/>
      <c r="F19872" s="13"/>
    </row>
    <row r="19873" spans="1:6">
      <c r="A19873" s="112"/>
      <c r="B19873" s="12"/>
      <c r="C19873" s="13"/>
      <c r="D19873" s="13"/>
      <c r="E19873" s="13"/>
      <c r="F19873" s="13"/>
    </row>
    <row r="19874" spans="1:6">
      <c r="A19874" s="112"/>
      <c r="B19874" s="12"/>
      <c r="C19874" s="13"/>
      <c r="D19874" s="13"/>
      <c r="E19874" s="13"/>
      <c r="F19874" s="13"/>
    </row>
    <row r="19875" spans="1:6">
      <c r="A19875" s="112"/>
      <c r="B19875" s="12"/>
      <c r="C19875" s="13"/>
      <c r="D19875" s="13"/>
      <c r="E19875" s="13"/>
      <c r="F19875" s="13"/>
    </row>
    <row r="19876" spans="1:6">
      <c r="A19876" s="112"/>
      <c r="B19876" s="12"/>
      <c r="C19876" s="13"/>
      <c r="D19876" s="13"/>
      <c r="E19876" s="13"/>
      <c r="F19876" s="13"/>
    </row>
    <row r="19877" spans="1:6">
      <c r="A19877" s="112"/>
      <c r="B19877" s="12"/>
      <c r="C19877" s="13"/>
      <c r="D19877" s="13"/>
      <c r="E19877" s="13"/>
      <c r="F19877" s="13"/>
    </row>
    <row r="19878" spans="1:6">
      <c r="A19878" s="112"/>
      <c r="B19878" s="12"/>
      <c r="C19878" s="13"/>
      <c r="D19878" s="13"/>
      <c r="E19878" s="13"/>
      <c r="F19878" s="13"/>
    </row>
    <row r="19879" spans="1:6">
      <c r="A19879" s="112"/>
      <c r="B19879" s="12"/>
      <c r="C19879" s="13"/>
      <c r="D19879" s="13"/>
      <c r="E19879" s="13"/>
      <c r="F19879" s="13"/>
    </row>
    <row r="19880" spans="1:6">
      <c r="A19880" s="112"/>
      <c r="B19880" s="12"/>
      <c r="C19880" s="13"/>
      <c r="D19880" s="13"/>
      <c r="E19880" s="13"/>
      <c r="F19880" s="13"/>
    </row>
    <row r="19881" spans="1:6">
      <c r="A19881" s="112"/>
      <c r="B19881" s="12"/>
      <c r="C19881" s="13"/>
      <c r="D19881" s="13"/>
      <c r="E19881" s="13"/>
      <c r="F19881" s="13"/>
    </row>
    <row r="19882" spans="1:6">
      <c r="A19882" s="112"/>
      <c r="B19882" s="12"/>
      <c r="C19882" s="13"/>
      <c r="D19882" s="13"/>
      <c r="E19882" s="13"/>
      <c r="F19882" s="13"/>
    </row>
    <row r="19883" spans="1:6">
      <c r="A19883" s="112"/>
      <c r="B19883" s="12"/>
      <c r="C19883" s="13"/>
      <c r="D19883" s="13"/>
      <c r="E19883" s="13"/>
      <c r="F19883" s="13"/>
    </row>
    <row r="19884" spans="1:6">
      <c r="A19884" s="112"/>
      <c r="B19884" s="12"/>
      <c r="C19884" s="13"/>
      <c r="D19884" s="13"/>
      <c r="E19884" s="13"/>
      <c r="F19884" s="13"/>
    </row>
    <row r="19885" spans="1:6">
      <c r="A19885" s="112"/>
      <c r="B19885" s="12"/>
      <c r="C19885" s="13"/>
      <c r="D19885" s="13"/>
      <c r="E19885" s="13"/>
      <c r="F19885" s="13"/>
    </row>
    <row r="19886" spans="1:6">
      <c r="A19886" s="112"/>
      <c r="B19886" s="12"/>
      <c r="C19886" s="13"/>
      <c r="D19886" s="13"/>
      <c r="E19886" s="13"/>
      <c r="F19886" s="13"/>
    </row>
    <row r="19887" spans="1:6">
      <c r="A19887" s="112"/>
      <c r="B19887" s="12"/>
      <c r="C19887" s="13"/>
      <c r="D19887" s="13"/>
      <c r="E19887" s="13"/>
      <c r="F19887" s="13"/>
    </row>
    <row r="19888" spans="1:6">
      <c r="A19888" s="112"/>
      <c r="B19888" s="12"/>
      <c r="C19888" s="13"/>
      <c r="D19888" s="13"/>
      <c r="E19888" s="13"/>
      <c r="F19888" s="13"/>
    </row>
    <row r="19889" spans="1:6">
      <c r="A19889" s="112"/>
      <c r="B19889" s="12"/>
      <c r="C19889" s="13"/>
      <c r="D19889" s="13"/>
      <c r="E19889" s="13"/>
      <c r="F19889" s="13"/>
    </row>
    <row r="19890" spans="1:6">
      <c r="A19890" s="112"/>
      <c r="B19890" s="12"/>
      <c r="C19890" s="13"/>
      <c r="D19890" s="13"/>
      <c r="E19890" s="13"/>
      <c r="F19890" s="13"/>
    </row>
    <row r="19891" spans="1:6">
      <c r="A19891" s="112"/>
      <c r="B19891" s="12"/>
      <c r="C19891" s="13"/>
      <c r="D19891" s="13"/>
      <c r="E19891" s="13"/>
      <c r="F19891" s="13"/>
    </row>
    <row r="19892" spans="1:6">
      <c r="A19892" s="112"/>
      <c r="B19892" s="12"/>
      <c r="C19892" s="13"/>
      <c r="D19892" s="13"/>
      <c r="E19892" s="13"/>
      <c r="F19892" s="13"/>
    </row>
    <row r="19893" spans="1:6">
      <c r="A19893" s="112"/>
      <c r="B19893" s="12"/>
      <c r="C19893" s="13"/>
      <c r="D19893" s="13"/>
      <c r="E19893" s="13"/>
      <c r="F19893" s="13"/>
    </row>
    <row r="19894" spans="1:6">
      <c r="A19894" s="112"/>
      <c r="B19894" s="12"/>
      <c r="C19894" s="13"/>
      <c r="D19894" s="13"/>
      <c r="E19894" s="13"/>
      <c r="F19894" s="13"/>
    </row>
    <row r="19895" spans="1:6">
      <c r="A19895" s="112"/>
      <c r="B19895" s="12"/>
      <c r="C19895" s="13"/>
      <c r="D19895" s="13"/>
      <c r="E19895" s="13"/>
      <c r="F19895" s="13"/>
    </row>
    <row r="19896" spans="1:6">
      <c r="A19896" s="112"/>
      <c r="B19896" s="12"/>
      <c r="C19896" s="13"/>
      <c r="D19896" s="13"/>
      <c r="E19896" s="13"/>
      <c r="F19896" s="13"/>
    </row>
    <row r="19897" spans="1:6">
      <c r="A19897" s="112"/>
      <c r="B19897" s="12"/>
      <c r="C19897" s="13"/>
      <c r="D19897" s="13"/>
      <c r="E19897" s="13"/>
      <c r="F19897" s="13"/>
    </row>
    <row r="19898" spans="1:6">
      <c r="A19898" s="112"/>
      <c r="B19898" s="12"/>
      <c r="C19898" s="13"/>
      <c r="D19898" s="13"/>
      <c r="E19898" s="13"/>
      <c r="F19898" s="13"/>
    </row>
    <row r="19899" spans="1:6">
      <c r="A19899" s="112"/>
      <c r="B19899" s="12"/>
      <c r="C19899" s="13"/>
      <c r="D19899" s="13"/>
      <c r="E19899" s="13"/>
      <c r="F19899" s="13"/>
    </row>
    <row r="19900" spans="1:6">
      <c r="A19900" s="112"/>
      <c r="B19900" s="12"/>
      <c r="C19900" s="13"/>
      <c r="D19900" s="13"/>
      <c r="E19900" s="13"/>
      <c r="F19900" s="13"/>
    </row>
    <row r="19901" spans="1:6">
      <c r="A19901" s="112"/>
      <c r="B19901" s="12"/>
      <c r="C19901" s="13"/>
      <c r="D19901" s="13"/>
      <c r="E19901" s="13"/>
      <c r="F19901" s="13"/>
    </row>
    <row r="19902" spans="1:6">
      <c r="A19902" s="112"/>
      <c r="B19902" s="12"/>
      <c r="C19902" s="13"/>
      <c r="D19902" s="13"/>
      <c r="E19902" s="13"/>
      <c r="F19902" s="13"/>
    </row>
    <row r="19903" spans="1:6">
      <c r="A19903" s="112"/>
      <c r="B19903" s="12"/>
      <c r="C19903" s="13"/>
      <c r="D19903" s="13"/>
      <c r="E19903" s="13"/>
      <c r="F19903" s="13"/>
    </row>
    <row r="19904" spans="1:6">
      <c r="A19904" s="112"/>
      <c r="B19904" s="12"/>
      <c r="C19904" s="13"/>
      <c r="D19904" s="13"/>
      <c r="E19904" s="13"/>
      <c r="F19904" s="13"/>
    </row>
    <row r="19905" spans="1:6">
      <c r="A19905" s="112"/>
      <c r="B19905" s="12"/>
      <c r="C19905" s="13"/>
      <c r="D19905" s="13"/>
      <c r="E19905" s="13"/>
      <c r="F19905" s="13"/>
    </row>
    <row r="19906" spans="1:6">
      <c r="A19906" s="112"/>
      <c r="B19906" s="12"/>
      <c r="C19906" s="13"/>
      <c r="D19906" s="13"/>
      <c r="E19906" s="13"/>
      <c r="F19906" s="13"/>
    </row>
    <row r="19907" spans="1:6">
      <c r="A19907" s="112"/>
      <c r="B19907" s="12"/>
      <c r="C19907" s="13"/>
      <c r="D19907" s="13"/>
      <c r="E19907" s="13"/>
      <c r="F19907" s="13"/>
    </row>
    <row r="19908" spans="1:6">
      <c r="A19908" s="112"/>
      <c r="B19908" s="12"/>
      <c r="C19908" s="13"/>
      <c r="D19908" s="13"/>
      <c r="E19908" s="13"/>
      <c r="F19908" s="13"/>
    </row>
    <row r="19909" spans="1:6">
      <c r="A19909" s="112"/>
      <c r="B19909" s="12"/>
      <c r="C19909" s="13"/>
      <c r="D19909" s="13"/>
      <c r="E19909" s="13"/>
      <c r="F19909" s="13"/>
    </row>
    <row r="19910" spans="1:6">
      <c r="A19910" s="112"/>
      <c r="B19910" s="12"/>
      <c r="C19910" s="13"/>
      <c r="D19910" s="13"/>
      <c r="E19910" s="13"/>
      <c r="F19910" s="13"/>
    </row>
    <row r="19911" spans="1:6">
      <c r="A19911" s="112"/>
      <c r="B19911" s="12"/>
      <c r="C19911" s="13"/>
      <c r="D19911" s="13"/>
      <c r="E19911" s="13"/>
      <c r="F19911" s="13"/>
    </row>
    <row r="19912" spans="1:6">
      <c r="A19912" s="112"/>
      <c r="B19912" s="12"/>
      <c r="C19912" s="13"/>
      <c r="D19912" s="13"/>
      <c r="E19912" s="13"/>
      <c r="F19912" s="13"/>
    </row>
    <row r="19913" spans="1:6">
      <c r="A19913" s="112"/>
      <c r="B19913" s="12"/>
      <c r="C19913" s="13"/>
      <c r="D19913" s="13"/>
      <c r="E19913" s="13"/>
      <c r="F19913" s="13"/>
    </row>
    <row r="19914" spans="1:6">
      <c r="A19914" s="112"/>
      <c r="B19914" s="12"/>
      <c r="C19914" s="13"/>
      <c r="D19914" s="13"/>
      <c r="E19914" s="13"/>
      <c r="F19914" s="13"/>
    </row>
    <row r="19915" spans="1:6">
      <c r="A19915" s="112"/>
      <c r="B19915" s="12"/>
      <c r="C19915" s="13"/>
      <c r="D19915" s="13"/>
      <c r="E19915" s="13"/>
      <c r="F19915" s="13"/>
    </row>
    <row r="19916" spans="1:6">
      <c r="A19916" s="112"/>
      <c r="B19916" s="12"/>
      <c r="C19916" s="13"/>
      <c r="D19916" s="13"/>
      <c r="E19916" s="13"/>
      <c r="F19916" s="13"/>
    </row>
    <row r="19917" spans="1:6">
      <c r="A19917" s="112"/>
      <c r="B19917" s="12"/>
      <c r="C19917" s="13"/>
      <c r="D19917" s="13"/>
      <c r="E19917" s="13"/>
      <c r="F19917" s="13"/>
    </row>
    <row r="19918" spans="1:6">
      <c r="A19918" s="112"/>
      <c r="B19918" s="12"/>
      <c r="C19918" s="13"/>
      <c r="D19918" s="13"/>
      <c r="E19918" s="13"/>
      <c r="F19918" s="13"/>
    </row>
    <row r="19919" spans="1:6">
      <c r="A19919" s="112"/>
      <c r="B19919" s="12"/>
      <c r="C19919" s="13"/>
      <c r="D19919" s="13"/>
      <c r="E19919" s="13"/>
      <c r="F19919" s="13"/>
    </row>
    <row r="19920" spans="1:6">
      <c r="A19920" s="112"/>
      <c r="B19920" s="12"/>
      <c r="C19920" s="13"/>
      <c r="D19920" s="13"/>
      <c r="E19920" s="13"/>
      <c r="F19920" s="13"/>
    </row>
    <row r="19921" spans="1:6">
      <c r="A19921" s="112"/>
      <c r="B19921" s="12"/>
      <c r="C19921" s="13"/>
      <c r="D19921" s="13"/>
      <c r="E19921" s="13"/>
      <c r="F19921" s="13"/>
    </row>
    <row r="19922" spans="1:6">
      <c r="A19922" s="112"/>
      <c r="B19922" s="12"/>
      <c r="C19922" s="13"/>
      <c r="D19922" s="13"/>
      <c r="E19922" s="13"/>
      <c r="F19922" s="13"/>
    </row>
    <row r="19923" spans="1:6">
      <c r="A19923" s="112"/>
      <c r="B19923" s="12"/>
      <c r="C19923" s="13"/>
      <c r="D19923" s="13"/>
      <c r="E19923" s="13"/>
      <c r="F19923" s="13"/>
    </row>
    <row r="19924" spans="1:6">
      <c r="A19924" s="112"/>
      <c r="B19924" s="12"/>
      <c r="C19924" s="13"/>
      <c r="D19924" s="13"/>
      <c r="E19924" s="13"/>
      <c r="F19924" s="13"/>
    </row>
    <row r="19925" spans="1:6">
      <c r="A19925" s="112"/>
      <c r="B19925" s="12"/>
      <c r="C19925" s="13"/>
      <c r="D19925" s="13"/>
      <c r="E19925" s="13"/>
      <c r="F19925" s="13"/>
    </row>
    <row r="19926" spans="1:6">
      <c r="A19926" s="112"/>
      <c r="B19926" s="12"/>
      <c r="C19926" s="13"/>
      <c r="D19926" s="13"/>
      <c r="E19926" s="13"/>
      <c r="F19926" s="13"/>
    </row>
    <row r="19927" spans="1:6">
      <c r="A19927" s="112"/>
      <c r="B19927" s="12"/>
      <c r="C19927" s="13"/>
      <c r="D19927" s="13"/>
      <c r="E19927" s="13"/>
      <c r="F19927" s="13"/>
    </row>
    <row r="19928" spans="1:6">
      <c r="A19928" s="112"/>
      <c r="B19928" s="12"/>
      <c r="C19928" s="13"/>
      <c r="D19928" s="13"/>
      <c r="E19928" s="13"/>
      <c r="F19928" s="13"/>
    </row>
    <row r="19929" spans="1:6">
      <c r="A19929" s="112"/>
      <c r="B19929" s="12"/>
      <c r="C19929" s="13"/>
      <c r="D19929" s="13"/>
      <c r="E19929" s="13"/>
      <c r="F19929" s="13"/>
    </row>
    <row r="19930" spans="1:6">
      <c r="A19930" s="112"/>
      <c r="B19930" s="12"/>
      <c r="C19930" s="13"/>
      <c r="D19930" s="13"/>
      <c r="E19930" s="13"/>
      <c r="F19930" s="13"/>
    </row>
    <row r="19931" spans="1:6">
      <c r="A19931" s="112"/>
      <c r="B19931" s="12"/>
      <c r="C19931" s="13"/>
      <c r="D19931" s="13"/>
      <c r="E19931" s="13"/>
      <c r="F19931" s="13"/>
    </row>
    <row r="19932" spans="1:6">
      <c r="A19932" s="112"/>
      <c r="B19932" s="12"/>
      <c r="C19932" s="13"/>
      <c r="D19932" s="13"/>
      <c r="E19932" s="13"/>
      <c r="F19932" s="13"/>
    </row>
    <row r="19933" spans="1:6">
      <c r="A19933" s="112"/>
      <c r="B19933" s="12"/>
      <c r="C19933" s="13"/>
      <c r="D19933" s="13"/>
      <c r="E19933" s="13"/>
      <c r="F19933" s="13"/>
    </row>
    <row r="19934" spans="1:6">
      <c r="A19934" s="112"/>
      <c r="B19934" s="12"/>
      <c r="C19934" s="13"/>
      <c r="D19934" s="13"/>
      <c r="E19934" s="13"/>
      <c r="F19934" s="13"/>
    </row>
    <row r="19935" spans="1:6">
      <c r="A19935" s="112"/>
      <c r="B19935" s="12"/>
      <c r="C19935" s="13"/>
      <c r="D19935" s="13"/>
      <c r="E19935" s="13"/>
      <c r="F19935" s="13"/>
    </row>
    <row r="19936" spans="1:6">
      <c r="A19936" s="112"/>
      <c r="B19936" s="12"/>
      <c r="C19936" s="13"/>
      <c r="D19936" s="13"/>
      <c r="E19936" s="13"/>
      <c r="F19936" s="13"/>
    </row>
    <row r="19937" spans="1:6">
      <c r="A19937" s="112"/>
      <c r="B19937" s="12"/>
      <c r="C19937" s="13"/>
      <c r="D19937" s="13"/>
      <c r="E19937" s="13"/>
      <c r="F19937" s="13"/>
    </row>
    <row r="19938" spans="1:6">
      <c r="A19938" s="112"/>
      <c r="B19938" s="12"/>
      <c r="C19938" s="13"/>
      <c r="D19938" s="13"/>
      <c r="E19938" s="13"/>
      <c r="F19938" s="13"/>
    </row>
    <row r="19939" spans="1:6">
      <c r="A19939" s="112"/>
      <c r="B19939" s="12"/>
      <c r="C19939" s="13"/>
      <c r="D19939" s="13"/>
      <c r="E19939" s="13"/>
      <c r="F19939" s="13"/>
    </row>
    <row r="19940" spans="1:6">
      <c r="A19940" s="112"/>
      <c r="B19940" s="12"/>
      <c r="C19940" s="13"/>
      <c r="D19940" s="13"/>
      <c r="E19940" s="13"/>
      <c r="F19940" s="13"/>
    </row>
    <row r="19941" spans="1:6">
      <c r="A19941" s="112"/>
      <c r="B19941" s="12"/>
      <c r="C19941" s="13"/>
      <c r="D19941" s="13"/>
      <c r="E19941" s="13"/>
      <c r="F19941" s="13"/>
    </row>
    <row r="19942" spans="1:6">
      <c r="A19942" s="112"/>
      <c r="B19942" s="12"/>
      <c r="C19942" s="13"/>
      <c r="D19942" s="13"/>
      <c r="E19942" s="13"/>
      <c r="F19942" s="13"/>
    </row>
    <row r="19943" spans="1:6">
      <c r="A19943" s="112"/>
      <c r="B19943" s="12"/>
      <c r="C19943" s="13"/>
      <c r="D19943" s="13"/>
      <c r="E19943" s="13"/>
      <c r="F19943" s="13"/>
    </row>
    <row r="19944" spans="1:6">
      <c r="A19944" s="112"/>
      <c r="B19944" s="12"/>
      <c r="C19944" s="13"/>
      <c r="D19944" s="13"/>
      <c r="E19944" s="13"/>
      <c r="F19944" s="13"/>
    </row>
    <row r="19945" spans="1:6">
      <c r="A19945" s="112"/>
      <c r="B19945" s="12"/>
      <c r="C19945" s="13"/>
      <c r="D19945" s="13"/>
      <c r="E19945" s="13"/>
      <c r="F19945" s="13"/>
    </row>
    <row r="19946" spans="1:6">
      <c r="A19946" s="112"/>
      <c r="B19946" s="12"/>
      <c r="C19946" s="13"/>
      <c r="D19946" s="13"/>
      <c r="E19946" s="13"/>
      <c r="F19946" s="13"/>
    </row>
    <row r="19947" spans="1:6">
      <c r="A19947" s="112"/>
      <c r="B19947" s="12"/>
      <c r="C19947" s="13"/>
      <c r="D19947" s="13"/>
      <c r="E19947" s="13"/>
      <c r="F19947" s="13"/>
    </row>
    <row r="19948" spans="1:6">
      <c r="A19948" s="112"/>
      <c r="B19948" s="12"/>
      <c r="C19948" s="13"/>
      <c r="D19948" s="13"/>
      <c r="E19948" s="13"/>
      <c r="F19948" s="13"/>
    </row>
    <row r="19949" spans="1:6">
      <c r="A19949" s="112"/>
      <c r="B19949" s="12"/>
      <c r="C19949" s="13"/>
      <c r="D19949" s="13"/>
      <c r="E19949" s="13"/>
      <c r="F19949" s="13"/>
    </row>
    <row r="19950" spans="1:6">
      <c r="A19950" s="112"/>
      <c r="B19950" s="12"/>
      <c r="C19950" s="13"/>
      <c r="D19950" s="13"/>
      <c r="E19950" s="13"/>
      <c r="F19950" s="13"/>
    </row>
    <row r="19951" spans="1:6">
      <c r="A19951" s="112"/>
      <c r="B19951" s="12"/>
      <c r="C19951" s="13"/>
      <c r="D19951" s="13"/>
      <c r="E19951" s="13"/>
      <c r="F19951" s="13"/>
    </row>
    <row r="19952" spans="1:6">
      <c r="A19952" s="112"/>
      <c r="B19952" s="12"/>
      <c r="C19952" s="13"/>
      <c r="D19952" s="13"/>
      <c r="E19952" s="13"/>
      <c r="F19952" s="13"/>
    </row>
    <row r="19953" spans="1:6">
      <c r="A19953" s="112"/>
      <c r="B19953" s="12"/>
      <c r="C19953" s="13"/>
      <c r="D19953" s="13"/>
      <c r="E19953" s="13"/>
      <c r="F19953" s="13"/>
    </row>
    <row r="19954" spans="1:6">
      <c r="A19954" s="112"/>
      <c r="B19954" s="12"/>
      <c r="C19954" s="13"/>
      <c r="D19954" s="13"/>
      <c r="E19954" s="13"/>
      <c r="F19954" s="13"/>
    </row>
    <row r="19955" spans="1:6">
      <c r="A19955" s="112"/>
      <c r="B19955" s="12"/>
      <c r="C19955" s="13"/>
      <c r="D19955" s="13"/>
      <c r="E19955" s="13"/>
      <c r="F19955" s="13"/>
    </row>
    <row r="19956" spans="1:6">
      <c r="A19956" s="112"/>
      <c r="B19956" s="12"/>
      <c r="C19956" s="13"/>
      <c r="D19956" s="13"/>
      <c r="E19956" s="13"/>
      <c r="F19956" s="13"/>
    </row>
    <row r="19957" spans="1:6">
      <c r="A19957" s="112"/>
      <c r="B19957" s="12"/>
      <c r="C19957" s="13"/>
      <c r="D19957" s="13"/>
      <c r="E19957" s="13"/>
      <c r="F19957" s="13"/>
    </row>
    <row r="19958" spans="1:6">
      <c r="A19958" s="112"/>
      <c r="B19958" s="12"/>
      <c r="C19958" s="13"/>
      <c r="D19958" s="13"/>
      <c r="E19958" s="13"/>
      <c r="F19958" s="13"/>
    </row>
    <row r="19959" spans="1:6">
      <c r="A19959" s="112"/>
      <c r="B19959" s="12"/>
      <c r="C19959" s="13"/>
      <c r="D19959" s="13"/>
      <c r="E19959" s="13"/>
      <c r="F19959" s="13"/>
    </row>
    <row r="19960" spans="1:6">
      <c r="A19960" s="112"/>
      <c r="B19960" s="12"/>
      <c r="C19960" s="13"/>
      <c r="D19960" s="13"/>
      <c r="E19960" s="13"/>
      <c r="F19960" s="13"/>
    </row>
    <row r="19961" spans="1:6">
      <c r="A19961" s="112"/>
      <c r="B19961" s="12"/>
      <c r="C19961" s="13"/>
      <c r="D19961" s="13"/>
      <c r="E19961" s="13"/>
      <c r="F19961" s="13"/>
    </row>
    <row r="19962" spans="1:6">
      <c r="A19962" s="112"/>
      <c r="B19962" s="12"/>
      <c r="C19962" s="13"/>
      <c r="D19962" s="13"/>
      <c r="E19962" s="13"/>
      <c r="F19962" s="13"/>
    </row>
    <row r="19963" spans="1:6">
      <c r="A19963" s="112"/>
      <c r="B19963" s="12"/>
      <c r="C19963" s="13"/>
      <c r="D19963" s="13"/>
      <c r="E19963" s="13"/>
      <c r="F19963" s="13"/>
    </row>
    <row r="19964" spans="1:6">
      <c r="A19964" s="112"/>
      <c r="B19964" s="12"/>
      <c r="C19964" s="13"/>
      <c r="D19964" s="13"/>
      <c r="E19964" s="13"/>
      <c r="F19964" s="13"/>
    </row>
    <row r="19965" spans="1:6">
      <c r="A19965" s="112"/>
      <c r="B19965" s="12"/>
      <c r="C19965" s="13"/>
      <c r="D19965" s="13"/>
      <c r="E19965" s="13"/>
      <c r="F19965" s="13"/>
    </row>
    <row r="19966" spans="1:6">
      <c r="A19966" s="112"/>
      <c r="B19966" s="12"/>
      <c r="C19966" s="13"/>
      <c r="D19966" s="13"/>
      <c r="E19966" s="13"/>
      <c r="F19966" s="13"/>
    </row>
    <row r="19967" spans="1:6">
      <c r="A19967" s="112"/>
      <c r="B19967" s="12"/>
      <c r="C19967" s="13"/>
      <c r="D19967" s="13"/>
      <c r="E19967" s="13"/>
      <c r="F19967" s="13"/>
    </row>
    <row r="19968" spans="1:6">
      <c r="A19968" s="112"/>
      <c r="B19968" s="12"/>
      <c r="C19968" s="13"/>
      <c r="D19968" s="13"/>
      <c r="E19968" s="13"/>
      <c r="F19968" s="13"/>
    </row>
    <row r="19969" spans="1:6">
      <c r="A19969" s="112"/>
      <c r="B19969" s="12"/>
      <c r="C19969" s="13"/>
      <c r="D19969" s="13"/>
      <c r="E19969" s="13"/>
      <c r="F19969" s="13"/>
    </row>
    <row r="19970" spans="1:6">
      <c r="A19970" s="112"/>
      <c r="B19970" s="12"/>
      <c r="C19970" s="13"/>
      <c r="D19970" s="13"/>
      <c r="E19970" s="13"/>
      <c r="F19970" s="13"/>
    </row>
    <row r="19971" spans="1:6">
      <c r="A19971" s="112"/>
      <c r="B19971" s="12"/>
      <c r="C19971" s="13"/>
      <c r="D19971" s="13"/>
      <c r="E19971" s="13"/>
      <c r="F19971" s="13"/>
    </row>
    <row r="19972" spans="1:6">
      <c r="A19972" s="112"/>
      <c r="B19972" s="12"/>
      <c r="C19972" s="13"/>
      <c r="D19972" s="13"/>
      <c r="E19972" s="13"/>
      <c r="F19972" s="13"/>
    </row>
    <row r="19973" spans="1:6">
      <c r="A19973" s="112"/>
      <c r="B19973" s="12"/>
      <c r="C19973" s="13"/>
      <c r="D19973" s="13"/>
      <c r="E19973" s="13"/>
      <c r="F19973" s="13"/>
    </row>
    <row r="19974" spans="1:6">
      <c r="A19974" s="112"/>
      <c r="B19974" s="12"/>
      <c r="C19974" s="13"/>
      <c r="D19974" s="13"/>
      <c r="E19974" s="13"/>
      <c r="F19974" s="13"/>
    </row>
    <row r="19975" spans="1:6">
      <c r="A19975" s="112"/>
      <c r="B19975" s="12"/>
      <c r="C19975" s="13"/>
      <c r="D19975" s="13"/>
      <c r="E19975" s="13"/>
      <c r="F19975" s="13"/>
    </row>
    <row r="19976" spans="1:6">
      <c r="A19976" s="112"/>
      <c r="B19976" s="12"/>
      <c r="C19976" s="13"/>
      <c r="D19976" s="13"/>
      <c r="E19976" s="13"/>
      <c r="F19976" s="13"/>
    </row>
    <row r="19977" spans="1:6">
      <c r="A19977" s="112"/>
      <c r="B19977" s="12"/>
      <c r="C19977" s="13"/>
      <c r="D19977" s="13"/>
      <c r="E19977" s="13"/>
      <c r="F19977" s="13"/>
    </row>
    <row r="19978" spans="1:6">
      <c r="A19978" s="112"/>
      <c r="B19978" s="12"/>
      <c r="C19978" s="13"/>
      <c r="D19978" s="13"/>
      <c r="E19978" s="13"/>
      <c r="F19978" s="13"/>
    </row>
    <row r="19979" spans="1:6">
      <c r="A19979" s="112"/>
      <c r="B19979" s="12"/>
      <c r="C19979" s="13"/>
      <c r="D19979" s="13"/>
      <c r="E19979" s="13"/>
      <c r="F19979" s="13"/>
    </row>
    <row r="19980" spans="1:6">
      <c r="A19980" s="112"/>
      <c r="B19980" s="12"/>
      <c r="C19980" s="13"/>
      <c r="D19980" s="13"/>
      <c r="E19980" s="13"/>
      <c r="F19980" s="13"/>
    </row>
    <row r="19981" spans="1:6">
      <c r="A19981" s="112"/>
      <c r="B19981" s="12"/>
      <c r="C19981" s="13"/>
      <c r="D19981" s="13"/>
      <c r="E19981" s="13"/>
      <c r="F19981" s="13"/>
    </row>
    <row r="19982" spans="1:6">
      <c r="A19982" s="112"/>
      <c r="B19982" s="12"/>
      <c r="C19982" s="13"/>
      <c r="D19982" s="13"/>
      <c r="E19982" s="13"/>
      <c r="F19982" s="13"/>
    </row>
    <row r="19983" spans="1:6">
      <c r="A19983" s="112"/>
      <c r="B19983" s="12"/>
      <c r="C19983" s="13"/>
      <c r="D19983" s="13"/>
      <c r="E19983" s="13"/>
      <c r="F19983" s="13"/>
    </row>
    <row r="19984" spans="1:6">
      <c r="A19984" s="112"/>
      <c r="B19984" s="12"/>
      <c r="C19984" s="13"/>
      <c r="D19984" s="13"/>
      <c r="E19984" s="13"/>
      <c r="F19984" s="13"/>
    </row>
    <row r="19985" spans="1:6">
      <c r="A19985" s="112"/>
      <c r="B19985" s="12"/>
      <c r="C19985" s="13"/>
      <c r="D19985" s="13"/>
      <c r="E19985" s="13"/>
      <c r="F19985" s="13"/>
    </row>
    <row r="19986" spans="1:6">
      <c r="A19986" s="112"/>
      <c r="B19986" s="12"/>
      <c r="C19986" s="13"/>
      <c r="D19986" s="13"/>
      <c r="E19986" s="13"/>
      <c r="F19986" s="13"/>
    </row>
    <row r="19987" spans="1:6">
      <c r="A19987" s="112"/>
      <c r="B19987" s="12"/>
      <c r="C19987" s="13"/>
      <c r="D19987" s="13"/>
      <c r="E19987" s="13"/>
      <c r="F19987" s="13"/>
    </row>
    <row r="19988" spans="1:6">
      <c r="A19988" s="112"/>
      <c r="B19988" s="12"/>
      <c r="C19988" s="13"/>
      <c r="D19988" s="13"/>
      <c r="E19988" s="13"/>
      <c r="F19988" s="13"/>
    </row>
    <row r="19989" spans="1:6">
      <c r="A19989" s="112"/>
      <c r="B19989" s="12"/>
      <c r="C19989" s="13"/>
      <c r="D19989" s="13"/>
      <c r="E19989" s="13"/>
      <c r="F19989" s="13"/>
    </row>
    <row r="19990" spans="1:6">
      <c r="A19990" s="112"/>
      <c r="B19990" s="12"/>
      <c r="C19990" s="13"/>
      <c r="D19990" s="13"/>
      <c r="E19990" s="13"/>
      <c r="F19990" s="13"/>
    </row>
    <row r="19991" spans="1:6">
      <c r="A19991" s="112"/>
      <c r="B19991" s="12"/>
      <c r="C19991" s="13"/>
      <c r="D19991" s="13"/>
      <c r="E19991" s="13"/>
      <c r="F19991" s="13"/>
    </row>
    <row r="19992" spans="1:6">
      <c r="A19992" s="112"/>
      <c r="B19992" s="12"/>
      <c r="C19992" s="13"/>
      <c r="D19992" s="13"/>
      <c r="E19992" s="13"/>
      <c r="F19992" s="13"/>
    </row>
    <row r="19993" spans="1:6">
      <c r="A19993" s="112"/>
      <c r="B19993" s="12"/>
      <c r="C19993" s="13"/>
      <c r="D19993" s="13"/>
      <c r="E19993" s="13"/>
      <c r="F19993" s="13"/>
    </row>
    <row r="19994" spans="1:6">
      <c r="A19994" s="112"/>
      <c r="B19994" s="12"/>
      <c r="C19994" s="13"/>
      <c r="D19994" s="13"/>
      <c r="E19994" s="13"/>
      <c r="F19994" s="13"/>
    </row>
    <row r="19995" spans="1:6">
      <c r="A19995" s="112"/>
      <c r="B19995" s="12"/>
      <c r="C19995" s="13"/>
      <c r="D19995" s="13"/>
      <c r="E19995" s="13"/>
      <c r="F19995" s="13"/>
    </row>
    <row r="19996" spans="1:6">
      <c r="A19996" s="112"/>
      <c r="B19996" s="12"/>
      <c r="C19996" s="13"/>
      <c r="D19996" s="13"/>
      <c r="E19996" s="13"/>
      <c r="F19996" s="13"/>
    </row>
    <row r="19997" spans="1:6">
      <c r="A19997" s="112"/>
      <c r="B19997" s="12"/>
      <c r="C19997" s="13"/>
      <c r="D19997" s="13"/>
      <c r="E19997" s="13"/>
      <c r="F19997" s="13"/>
    </row>
    <row r="19998" spans="1:6">
      <c r="A19998" s="112"/>
      <c r="B19998" s="12"/>
      <c r="C19998" s="13"/>
      <c r="D19998" s="13"/>
      <c r="E19998" s="13"/>
      <c r="F19998" s="13"/>
    </row>
    <row r="19999" spans="1:6">
      <c r="A19999" s="112"/>
      <c r="B19999" s="12"/>
      <c r="C19999" s="13"/>
      <c r="D19999" s="13"/>
      <c r="E19999" s="13"/>
      <c r="F19999" s="13"/>
    </row>
    <row r="20000" spans="1:6">
      <c r="A20000" s="112"/>
      <c r="B20000" s="12"/>
      <c r="C20000" s="13"/>
      <c r="D20000" s="13"/>
      <c r="E20000" s="13"/>
      <c r="F20000" s="13"/>
    </row>
    <row r="20001" spans="1:6">
      <c r="A20001" s="112"/>
      <c r="B20001" s="12"/>
      <c r="C20001" s="13"/>
      <c r="D20001" s="13"/>
      <c r="E20001" s="13"/>
      <c r="F20001" s="13"/>
    </row>
    <row r="20002" spans="1:6">
      <c r="A20002" s="112"/>
      <c r="B20002" s="12"/>
      <c r="C20002" s="13"/>
      <c r="D20002" s="13"/>
      <c r="E20002" s="13"/>
      <c r="F20002" s="13"/>
    </row>
    <row r="20003" spans="1:6">
      <c r="A20003" s="112"/>
      <c r="B20003" s="12"/>
      <c r="C20003" s="13"/>
      <c r="D20003" s="13"/>
      <c r="E20003" s="13"/>
      <c r="F20003" s="13"/>
    </row>
    <row r="20004" spans="1:6">
      <c r="A20004" s="112"/>
      <c r="B20004" s="12"/>
      <c r="C20004" s="13"/>
      <c r="D20004" s="13"/>
      <c r="E20004" s="13"/>
      <c r="F20004" s="13"/>
    </row>
    <row r="20005" spans="1:6">
      <c r="A20005" s="112"/>
      <c r="B20005" s="12"/>
      <c r="C20005" s="13"/>
      <c r="D20005" s="13"/>
      <c r="E20005" s="13"/>
      <c r="F20005" s="13"/>
    </row>
    <row r="20006" spans="1:6">
      <c r="A20006" s="112"/>
      <c r="B20006" s="12"/>
      <c r="C20006" s="13"/>
      <c r="D20006" s="13"/>
      <c r="E20006" s="13"/>
      <c r="F20006" s="13"/>
    </row>
    <row r="20007" spans="1:6">
      <c r="A20007" s="112"/>
      <c r="B20007" s="12"/>
      <c r="C20007" s="13"/>
      <c r="D20007" s="13"/>
      <c r="E20007" s="13"/>
      <c r="F20007" s="13"/>
    </row>
    <row r="20008" spans="1:6">
      <c r="A20008" s="112"/>
      <c r="B20008" s="12"/>
      <c r="C20008" s="13"/>
      <c r="D20008" s="13"/>
      <c r="E20008" s="13"/>
      <c r="F20008" s="13"/>
    </row>
    <row r="20009" spans="1:6">
      <c r="A20009" s="112"/>
      <c r="B20009" s="12"/>
      <c r="C20009" s="13"/>
      <c r="D20009" s="13"/>
      <c r="E20009" s="13"/>
      <c r="F20009" s="13"/>
    </row>
    <row r="20010" spans="1:6">
      <c r="A20010" s="112"/>
      <c r="B20010" s="12"/>
      <c r="C20010" s="13"/>
      <c r="D20010" s="13"/>
      <c r="E20010" s="13"/>
      <c r="F20010" s="13"/>
    </row>
    <row r="20011" spans="1:6">
      <c r="A20011" s="112"/>
      <c r="B20011" s="12"/>
      <c r="C20011" s="13"/>
      <c r="D20011" s="13"/>
      <c r="E20011" s="13"/>
      <c r="F20011" s="13"/>
    </row>
    <row r="20012" spans="1:6">
      <c r="A20012" s="112"/>
      <c r="B20012" s="12"/>
      <c r="C20012" s="13"/>
      <c r="D20012" s="13"/>
      <c r="E20012" s="13"/>
      <c r="F20012" s="13"/>
    </row>
    <row r="20013" spans="1:6">
      <c r="A20013" s="112"/>
      <c r="B20013" s="12"/>
      <c r="C20013" s="13"/>
      <c r="D20013" s="13"/>
      <c r="E20013" s="13"/>
      <c r="F20013" s="13"/>
    </row>
    <row r="20014" spans="1:6">
      <c r="A20014" s="112"/>
      <c r="B20014" s="12"/>
      <c r="C20014" s="13"/>
      <c r="D20014" s="13"/>
      <c r="E20014" s="13"/>
      <c r="F20014" s="13"/>
    </row>
    <row r="20015" spans="1:6">
      <c r="A20015" s="112"/>
      <c r="B20015" s="12"/>
      <c r="C20015" s="13"/>
      <c r="D20015" s="13"/>
      <c r="E20015" s="13"/>
      <c r="F20015" s="13"/>
    </row>
    <row r="20016" spans="1:6">
      <c r="A20016" s="112"/>
      <c r="B20016" s="12"/>
      <c r="C20016" s="13"/>
      <c r="D20016" s="13"/>
      <c r="E20016" s="13"/>
      <c r="F20016" s="13"/>
    </row>
    <row r="20017" spans="1:6">
      <c r="A20017" s="112"/>
      <c r="B20017" s="12"/>
      <c r="C20017" s="13"/>
      <c r="D20017" s="13"/>
      <c r="E20017" s="13"/>
      <c r="F20017" s="13"/>
    </row>
    <row r="20018" spans="1:6">
      <c r="A20018" s="112"/>
      <c r="B20018" s="12"/>
      <c r="C20018" s="13"/>
      <c r="D20018" s="13"/>
      <c r="E20018" s="13"/>
      <c r="F20018" s="13"/>
    </row>
    <row r="20019" spans="1:6">
      <c r="A20019" s="112"/>
      <c r="B20019" s="12"/>
      <c r="C20019" s="13"/>
      <c r="D20019" s="13"/>
      <c r="E20019" s="13"/>
      <c r="F20019" s="13"/>
    </row>
    <row r="20020" spans="1:6">
      <c r="A20020" s="112"/>
      <c r="B20020" s="12"/>
      <c r="C20020" s="13"/>
      <c r="D20020" s="13"/>
      <c r="E20020" s="13"/>
      <c r="F20020" s="13"/>
    </row>
    <row r="20021" spans="1:6">
      <c r="A20021" s="112"/>
      <c r="B20021" s="12"/>
      <c r="C20021" s="13"/>
      <c r="D20021" s="13"/>
      <c r="E20021" s="13"/>
      <c r="F20021" s="13"/>
    </row>
    <row r="20022" spans="1:6">
      <c r="A20022" s="112"/>
      <c r="B20022" s="12"/>
      <c r="C20022" s="13"/>
      <c r="D20022" s="13"/>
      <c r="E20022" s="13"/>
      <c r="F20022" s="13"/>
    </row>
    <row r="20023" spans="1:6">
      <c r="A20023" s="112"/>
      <c r="B20023" s="12"/>
      <c r="C20023" s="13"/>
      <c r="D20023" s="13"/>
      <c r="E20023" s="13"/>
      <c r="F20023" s="13"/>
    </row>
    <row r="20024" spans="1:6">
      <c r="A20024" s="112"/>
      <c r="B20024" s="12"/>
      <c r="C20024" s="13"/>
      <c r="D20024" s="13"/>
      <c r="E20024" s="13"/>
      <c r="F20024" s="13"/>
    </row>
    <row r="20025" spans="1:6">
      <c r="A20025" s="112"/>
      <c r="B20025" s="12"/>
      <c r="C20025" s="13"/>
      <c r="D20025" s="13"/>
      <c r="E20025" s="13"/>
      <c r="F20025" s="13"/>
    </row>
    <row r="20026" spans="1:6">
      <c r="A20026" s="112"/>
      <c r="B20026" s="12"/>
      <c r="C20026" s="13"/>
      <c r="D20026" s="13"/>
      <c r="E20026" s="13"/>
      <c r="F20026" s="13"/>
    </row>
    <row r="20027" spans="1:6">
      <c r="A20027" s="112"/>
      <c r="B20027" s="12"/>
      <c r="C20027" s="13"/>
      <c r="D20027" s="13"/>
      <c r="E20027" s="13"/>
      <c r="F20027" s="13"/>
    </row>
    <row r="20028" spans="1:6">
      <c r="A20028" s="112"/>
      <c r="B20028" s="12"/>
      <c r="C20028" s="13"/>
      <c r="D20028" s="13"/>
      <c r="E20028" s="13"/>
      <c r="F20028" s="13"/>
    </row>
    <row r="20029" spans="1:6">
      <c r="A20029" s="112"/>
      <c r="B20029" s="12"/>
      <c r="C20029" s="13"/>
      <c r="D20029" s="13"/>
      <c r="E20029" s="13"/>
      <c r="F20029" s="13"/>
    </row>
    <row r="20030" spans="1:6">
      <c r="A20030" s="112"/>
      <c r="B20030" s="12"/>
      <c r="C20030" s="13"/>
      <c r="D20030" s="13"/>
      <c r="E20030" s="13"/>
      <c r="F20030" s="13"/>
    </row>
    <row r="20031" spans="1:6">
      <c r="A20031" s="112"/>
      <c r="B20031" s="12"/>
      <c r="C20031" s="13"/>
      <c r="D20031" s="13"/>
      <c r="E20031" s="13"/>
      <c r="F20031" s="13"/>
    </row>
    <row r="20032" spans="1:6">
      <c r="A20032" s="112"/>
      <c r="B20032" s="12"/>
      <c r="C20032" s="13"/>
      <c r="D20032" s="13"/>
      <c r="E20032" s="13"/>
      <c r="F20032" s="13"/>
    </row>
    <row r="20033" spans="1:6">
      <c r="A20033" s="112"/>
      <c r="B20033" s="12"/>
      <c r="C20033" s="13"/>
      <c r="D20033" s="13"/>
      <c r="E20033" s="13"/>
      <c r="F20033" s="13"/>
    </row>
    <row r="20034" spans="1:6">
      <c r="A20034" s="112"/>
      <c r="B20034" s="12"/>
      <c r="C20034" s="13"/>
      <c r="D20034" s="13"/>
      <c r="E20034" s="13"/>
      <c r="F20034" s="13"/>
    </row>
    <row r="20035" spans="1:6">
      <c r="A20035" s="112"/>
      <c r="B20035" s="12"/>
      <c r="C20035" s="13"/>
      <c r="D20035" s="13"/>
      <c r="E20035" s="13"/>
      <c r="F20035" s="13"/>
    </row>
    <row r="20036" spans="1:6">
      <c r="A20036" s="112"/>
      <c r="B20036" s="12"/>
      <c r="C20036" s="13"/>
      <c r="D20036" s="13"/>
      <c r="E20036" s="13"/>
      <c r="F20036" s="13"/>
    </row>
    <row r="20037" spans="1:6">
      <c r="A20037" s="112"/>
      <c r="B20037" s="12"/>
      <c r="C20037" s="13"/>
      <c r="D20037" s="13"/>
      <c r="E20037" s="13"/>
      <c r="F20037" s="13"/>
    </row>
    <row r="20038" spans="1:6">
      <c r="A20038" s="112"/>
      <c r="B20038" s="12"/>
      <c r="C20038" s="13"/>
      <c r="D20038" s="13"/>
      <c r="E20038" s="13"/>
      <c r="F20038" s="13"/>
    </row>
    <row r="20039" spans="1:6">
      <c r="A20039" s="112"/>
      <c r="B20039" s="12"/>
      <c r="C20039" s="13"/>
      <c r="D20039" s="13"/>
      <c r="E20039" s="13"/>
      <c r="F20039" s="13"/>
    </row>
    <row r="20040" spans="1:6">
      <c r="A20040" s="112"/>
      <c r="B20040" s="12"/>
      <c r="C20040" s="13"/>
      <c r="D20040" s="13"/>
      <c r="E20040" s="13"/>
      <c r="F20040" s="13"/>
    </row>
    <row r="20041" spans="1:6">
      <c r="A20041" s="112"/>
      <c r="B20041" s="12"/>
      <c r="C20041" s="13"/>
      <c r="D20041" s="13"/>
      <c r="E20041" s="13"/>
      <c r="F20041" s="13"/>
    </row>
    <row r="20042" spans="1:6">
      <c r="A20042" s="112"/>
      <c r="B20042" s="12"/>
      <c r="C20042" s="13"/>
      <c r="D20042" s="13"/>
      <c r="E20042" s="13"/>
      <c r="F20042" s="13"/>
    </row>
    <row r="20043" spans="1:6">
      <c r="A20043" s="112"/>
      <c r="B20043" s="12"/>
      <c r="C20043" s="13"/>
      <c r="D20043" s="13"/>
      <c r="E20043" s="13"/>
      <c r="F20043" s="13"/>
    </row>
    <row r="20044" spans="1:6">
      <c r="A20044" s="112"/>
      <c r="B20044" s="12"/>
      <c r="C20044" s="13"/>
      <c r="D20044" s="13"/>
      <c r="E20044" s="13"/>
      <c r="F20044" s="13"/>
    </row>
    <row r="20045" spans="1:6">
      <c r="A20045" s="112"/>
      <c r="B20045" s="12"/>
      <c r="C20045" s="13"/>
      <c r="D20045" s="13"/>
      <c r="E20045" s="13"/>
      <c r="F20045" s="13"/>
    </row>
    <row r="20046" spans="1:6">
      <c r="A20046" s="112"/>
      <c r="B20046" s="12"/>
      <c r="C20046" s="13"/>
      <c r="D20046" s="13"/>
      <c r="E20046" s="13"/>
      <c r="F20046" s="13"/>
    </row>
    <row r="20047" spans="1:6">
      <c r="A20047" s="112"/>
      <c r="B20047" s="12"/>
      <c r="C20047" s="13"/>
      <c r="D20047" s="13"/>
      <c r="E20047" s="13"/>
      <c r="F20047" s="13"/>
    </row>
    <row r="20048" spans="1:6">
      <c r="A20048" s="112"/>
      <c r="B20048" s="12"/>
      <c r="C20048" s="13"/>
      <c r="D20048" s="13"/>
      <c r="E20048" s="13"/>
      <c r="F20048" s="13"/>
    </row>
    <row r="20049" spans="1:6">
      <c r="A20049" s="112"/>
      <c r="B20049" s="12"/>
      <c r="C20049" s="13"/>
      <c r="D20049" s="13"/>
      <c r="E20049" s="13"/>
      <c r="F20049" s="13"/>
    </row>
    <row r="20050" spans="1:6">
      <c r="A20050" s="112"/>
      <c r="B20050" s="12"/>
      <c r="C20050" s="13"/>
      <c r="D20050" s="13"/>
      <c r="E20050" s="13"/>
      <c r="F20050" s="13"/>
    </row>
    <row r="20051" spans="1:6">
      <c r="A20051" s="112"/>
      <c r="B20051" s="12"/>
      <c r="C20051" s="13"/>
      <c r="D20051" s="13"/>
      <c r="E20051" s="13"/>
      <c r="F20051" s="13"/>
    </row>
    <row r="20052" spans="1:6">
      <c r="A20052" s="112"/>
      <c r="B20052" s="12"/>
      <c r="C20052" s="13"/>
      <c r="D20052" s="13"/>
      <c r="E20052" s="13"/>
      <c r="F20052" s="13"/>
    </row>
    <row r="20053" spans="1:6">
      <c r="A20053" s="112"/>
      <c r="B20053" s="12"/>
      <c r="C20053" s="13"/>
      <c r="D20053" s="13"/>
      <c r="E20053" s="13"/>
      <c r="F20053" s="13"/>
    </row>
    <row r="20054" spans="1:6">
      <c r="A20054" s="112"/>
      <c r="B20054" s="12"/>
      <c r="C20054" s="13"/>
      <c r="D20054" s="13"/>
      <c r="E20054" s="13"/>
      <c r="F20054" s="13"/>
    </row>
    <row r="20055" spans="1:6">
      <c r="A20055" s="112"/>
      <c r="B20055" s="12"/>
      <c r="C20055" s="13"/>
      <c r="D20055" s="13"/>
      <c r="E20055" s="13"/>
      <c r="F20055" s="13"/>
    </row>
    <row r="20056" spans="1:6">
      <c r="A20056" s="112"/>
      <c r="B20056" s="12"/>
      <c r="C20056" s="13"/>
      <c r="D20056" s="13"/>
      <c r="E20056" s="13"/>
      <c r="F20056" s="13"/>
    </row>
    <row r="20057" spans="1:6">
      <c r="A20057" s="112"/>
      <c r="B20057" s="12"/>
      <c r="C20057" s="13"/>
      <c r="D20057" s="13"/>
      <c r="E20057" s="13"/>
      <c r="F20057" s="13"/>
    </row>
    <row r="20058" spans="1:6">
      <c r="A20058" s="112"/>
      <c r="B20058" s="12"/>
      <c r="C20058" s="13"/>
      <c r="D20058" s="13"/>
      <c r="E20058" s="13"/>
      <c r="F20058" s="13"/>
    </row>
    <row r="20059" spans="1:6">
      <c r="A20059" s="112"/>
      <c r="B20059" s="12"/>
      <c r="C20059" s="13"/>
      <c r="D20059" s="13"/>
      <c r="E20059" s="13"/>
      <c r="F20059" s="13"/>
    </row>
    <row r="20060" spans="1:6">
      <c r="A20060" s="112"/>
      <c r="B20060" s="12"/>
      <c r="C20060" s="13"/>
      <c r="D20060" s="13"/>
      <c r="E20060" s="13"/>
      <c r="F20060" s="13"/>
    </row>
    <row r="20061" spans="1:6">
      <c r="A20061" s="112"/>
      <c r="B20061" s="12"/>
      <c r="C20061" s="13"/>
      <c r="D20061" s="13"/>
      <c r="E20061" s="13"/>
      <c r="F20061" s="13"/>
    </row>
    <row r="20062" spans="1:6">
      <c r="A20062" s="112"/>
      <c r="B20062" s="12"/>
      <c r="C20062" s="13"/>
      <c r="D20062" s="13"/>
      <c r="E20062" s="13"/>
      <c r="F20062" s="13"/>
    </row>
    <row r="20063" spans="1:6">
      <c r="A20063" s="112"/>
      <c r="B20063" s="12"/>
      <c r="C20063" s="13"/>
      <c r="D20063" s="13"/>
      <c r="E20063" s="13"/>
      <c r="F20063" s="13"/>
    </row>
    <row r="20064" spans="1:6">
      <c r="A20064" s="112"/>
      <c r="B20064" s="12"/>
      <c r="C20064" s="13"/>
      <c r="D20064" s="13"/>
      <c r="E20064" s="13"/>
      <c r="F20064" s="13"/>
    </row>
    <row r="20065" spans="1:6">
      <c r="A20065" s="112"/>
      <c r="B20065" s="12"/>
      <c r="C20065" s="13"/>
      <c r="D20065" s="13"/>
      <c r="E20065" s="13"/>
      <c r="F20065" s="13"/>
    </row>
    <row r="20066" spans="1:6">
      <c r="A20066" s="112"/>
      <c r="B20066" s="12"/>
      <c r="C20066" s="13"/>
      <c r="D20066" s="13"/>
      <c r="E20066" s="13"/>
      <c r="F20066" s="13"/>
    </row>
    <row r="20067" spans="1:6">
      <c r="A20067" s="112"/>
      <c r="B20067" s="12"/>
      <c r="C20067" s="13"/>
      <c r="D20067" s="13"/>
      <c r="E20067" s="13"/>
      <c r="F20067" s="13"/>
    </row>
    <row r="20068" spans="1:6">
      <c r="A20068" s="112"/>
      <c r="B20068" s="12"/>
      <c r="C20068" s="13"/>
      <c r="D20068" s="13"/>
      <c r="E20068" s="13"/>
      <c r="F20068" s="13"/>
    </row>
    <row r="20069" spans="1:6">
      <c r="A20069" s="112"/>
      <c r="B20069" s="12"/>
      <c r="C20069" s="13"/>
      <c r="D20069" s="13"/>
      <c r="E20069" s="13"/>
      <c r="F20069" s="13"/>
    </row>
    <row r="20070" spans="1:6">
      <c r="A20070" s="112"/>
      <c r="B20070" s="12"/>
      <c r="C20070" s="13"/>
      <c r="D20070" s="13"/>
      <c r="E20070" s="13"/>
      <c r="F20070" s="13"/>
    </row>
    <row r="20071" spans="1:6">
      <c r="A20071" s="112"/>
      <c r="B20071" s="12"/>
      <c r="C20071" s="13"/>
      <c r="D20071" s="13"/>
      <c r="E20071" s="13"/>
      <c r="F20071" s="13"/>
    </row>
    <row r="20072" spans="1:6">
      <c r="A20072" s="112"/>
      <c r="B20072" s="12"/>
      <c r="C20072" s="13"/>
      <c r="D20072" s="13"/>
      <c r="E20072" s="13"/>
      <c r="F20072" s="13"/>
    </row>
    <row r="20073" spans="1:6">
      <c r="A20073" s="112"/>
      <c r="B20073" s="12"/>
      <c r="C20073" s="13"/>
      <c r="D20073" s="13"/>
      <c r="E20073" s="13"/>
      <c r="F20073" s="13"/>
    </row>
    <row r="20074" spans="1:6">
      <c r="A20074" s="112"/>
      <c r="B20074" s="12"/>
      <c r="C20074" s="13"/>
      <c r="D20074" s="13"/>
      <c r="E20074" s="13"/>
      <c r="F20074" s="13"/>
    </row>
    <row r="20075" spans="1:6">
      <c r="A20075" s="112"/>
      <c r="B20075" s="12"/>
      <c r="C20075" s="13"/>
      <c r="D20075" s="13"/>
      <c r="E20075" s="13"/>
      <c r="F20075" s="13"/>
    </row>
    <row r="20076" spans="1:6">
      <c r="A20076" s="112"/>
      <c r="B20076" s="12"/>
      <c r="C20076" s="13"/>
      <c r="D20076" s="13"/>
      <c r="E20076" s="13"/>
      <c r="F20076" s="13"/>
    </row>
    <row r="20077" spans="1:6">
      <c r="A20077" s="112"/>
      <c r="B20077" s="12"/>
      <c r="C20077" s="13"/>
      <c r="D20077" s="13"/>
      <c r="E20077" s="13"/>
      <c r="F20077" s="13"/>
    </row>
    <row r="20078" spans="1:6">
      <c r="A20078" s="112"/>
      <c r="B20078" s="12"/>
      <c r="C20078" s="13"/>
      <c r="D20078" s="13"/>
      <c r="E20078" s="13"/>
      <c r="F20078" s="13"/>
    </row>
    <row r="20079" spans="1:6">
      <c r="A20079" s="112"/>
      <c r="B20079" s="12"/>
      <c r="C20079" s="13"/>
      <c r="D20079" s="13"/>
      <c r="E20079" s="13"/>
      <c r="F20079" s="13"/>
    </row>
    <row r="20080" spans="1:6">
      <c r="A20080" s="112"/>
      <c r="B20080" s="12"/>
      <c r="C20080" s="13"/>
      <c r="D20080" s="13"/>
      <c r="E20080" s="13"/>
      <c r="F20080" s="13"/>
    </row>
    <row r="20081" spans="1:6">
      <c r="A20081" s="112"/>
      <c r="B20081" s="12"/>
      <c r="C20081" s="13"/>
      <c r="D20081" s="13"/>
      <c r="E20081" s="13"/>
      <c r="F20081" s="13"/>
    </row>
    <row r="20082" spans="1:6">
      <c r="A20082" s="112"/>
      <c r="B20082" s="12"/>
      <c r="C20082" s="13"/>
      <c r="D20082" s="13"/>
      <c r="E20082" s="13"/>
      <c r="F20082" s="13"/>
    </row>
    <row r="20083" spans="1:6">
      <c r="A20083" s="112"/>
      <c r="B20083" s="12"/>
      <c r="C20083" s="13"/>
      <c r="D20083" s="13"/>
      <c r="E20083" s="13"/>
      <c r="F20083" s="13"/>
    </row>
    <row r="20084" spans="1:6">
      <c r="A20084" s="112"/>
      <c r="B20084" s="12"/>
      <c r="C20084" s="13"/>
      <c r="D20084" s="13"/>
      <c r="E20084" s="13"/>
      <c r="F20084" s="13"/>
    </row>
    <row r="20085" spans="1:6">
      <c r="A20085" s="112"/>
      <c r="B20085" s="12"/>
      <c r="C20085" s="13"/>
      <c r="D20085" s="13"/>
      <c r="E20085" s="13"/>
      <c r="F20085" s="13"/>
    </row>
    <row r="20086" spans="1:6">
      <c r="A20086" s="112"/>
      <c r="B20086" s="12"/>
      <c r="C20086" s="13"/>
      <c r="D20086" s="13"/>
      <c r="E20086" s="13"/>
      <c r="F20086" s="13"/>
    </row>
    <row r="20087" spans="1:6">
      <c r="A20087" s="112"/>
      <c r="B20087" s="12"/>
      <c r="C20087" s="13"/>
      <c r="D20087" s="13"/>
      <c r="E20087" s="13"/>
      <c r="F20087" s="13"/>
    </row>
    <row r="20088" spans="1:6">
      <c r="A20088" s="112"/>
      <c r="B20088" s="12"/>
      <c r="C20088" s="13"/>
      <c r="D20088" s="13"/>
      <c r="E20088" s="13"/>
      <c r="F20088" s="13"/>
    </row>
    <row r="20089" spans="1:6">
      <c r="A20089" s="112"/>
      <c r="B20089" s="12"/>
      <c r="C20089" s="13"/>
      <c r="D20089" s="13"/>
      <c r="E20089" s="13"/>
      <c r="F20089" s="13"/>
    </row>
    <row r="20090" spans="1:6">
      <c r="A20090" s="112"/>
      <c r="B20090" s="12"/>
      <c r="C20090" s="13"/>
      <c r="D20090" s="13"/>
      <c r="E20090" s="13"/>
      <c r="F20090" s="13"/>
    </row>
    <row r="20091" spans="1:6">
      <c r="A20091" s="112"/>
      <c r="B20091" s="12"/>
      <c r="C20091" s="13"/>
      <c r="D20091" s="13"/>
      <c r="E20091" s="13"/>
      <c r="F20091" s="13"/>
    </row>
    <row r="20092" spans="1:6">
      <c r="A20092" s="112"/>
      <c r="B20092" s="12"/>
      <c r="C20092" s="13"/>
      <c r="D20092" s="13"/>
      <c r="E20092" s="13"/>
      <c r="F20092" s="13"/>
    </row>
    <row r="20093" spans="1:6">
      <c r="A20093" s="112"/>
      <c r="B20093" s="12"/>
      <c r="C20093" s="13"/>
      <c r="D20093" s="13"/>
      <c r="E20093" s="13"/>
      <c r="F20093" s="13"/>
    </row>
    <row r="20094" spans="1:6">
      <c r="A20094" s="112"/>
      <c r="B20094" s="12"/>
      <c r="C20094" s="13"/>
      <c r="D20094" s="13"/>
      <c r="E20094" s="13"/>
      <c r="F20094" s="13"/>
    </row>
    <row r="20095" spans="1:6">
      <c r="A20095" s="112"/>
      <c r="B20095" s="12"/>
      <c r="C20095" s="13"/>
      <c r="D20095" s="13"/>
      <c r="E20095" s="13"/>
      <c r="F20095" s="13"/>
    </row>
    <row r="20096" spans="1:6">
      <c r="A20096" s="112"/>
      <c r="B20096" s="12"/>
      <c r="C20096" s="13"/>
      <c r="D20096" s="13"/>
      <c r="E20096" s="13"/>
      <c r="F20096" s="13"/>
    </row>
    <row r="20097" spans="1:6">
      <c r="A20097" s="112"/>
      <c r="B20097" s="12"/>
      <c r="C20097" s="13"/>
      <c r="D20097" s="13"/>
      <c r="E20097" s="13"/>
      <c r="F20097" s="13"/>
    </row>
    <row r="20098" spans="1:6">
      <c r="A20098" s="112"/>
      <c r="B20098" s="12"/>
      <c r="C20098" s="13"/>
      <c r="D20098" s="13"/>
      <c r="E20098" s="13"/>
      <c r="F20098" s="13"/>
    </row>
    <row r="20099" spans="1:6">
      <c r="A20099" s="112"/>
      <c r="B20099" s="12"/>
      <c r="C20099" s="13"/>
      <c r="D20099" s="13"/>
      <c r="E20099" s="13"/>
      <c r="F20099" s="13"/>
    </row>
    <row r="20100" spans="1:6">
      <c r="A20100" s="112"/>
      <c r="B20100" s="12"/>
      <c r="C20100" s="13"/>
      <c r="D20100" s="13"/>
      <c r="E20100" s="13"/>
      <c r="F20100" s="13"/>
    </row>
    <row r="20101" spans="1:6">
      <c r="A20101" s="112"/>
      <c r="B20101" s="12"/>
      <c r="C20101" s="13"/>
      <c r="D20101" s="13"/>
      <c r="E20101" s="13"/>
      <c r="F20101" s="13"/>
    </row>
    <row r="20102" spans="1:6">
      <c r="A20102" s="112"/>
      <c r="B20102" s="12"/>
      <c r="C20102" s="13"/>
      <c r="D20102" s="13"/>
      <c r="E20102" s="13"/>
      <c r="F20102" s="13"/>
    </row>
    <row r="20103" spans="1:6">
      <c r="A20103" s="112"/>
      <c r="B20103" s="12"/>
      <c r="C20103" s="13"/>
      <c r="D20103" s="13"/>
      <c r="E20103" s="13"/>
      <c r="F20103" s="13"/>
    </row>
    <row r="20104" spans="1:6">
      <c r="A20104" s="112"/>
      <c r="B20104" s="12"/>
      <c r="C20104" s="13"/>
      <c r="D20104" s="13"/>
      <c r="E20104" s="13"/>
      <c r="F20104" s="13"/>
    </row>
    <row r="20105" spans="1:6">
      <c r="A20105" s="112"/>
      <c r="B20105" s="12"/>
      <c r="C20105" s="13"/>
      <c r="D20105" s="13"/>
      <c r="E20105" s="13"/>
      <c r="F20105" s="13"/>
    </row>
    <row r="20106" spans="1:6">
      <c r="A20106" s="112"/>
      <c r="B20106" s="12"/>
      <c r="C20106" s="13"/>
      <c r="D20106" s="13"/>
      <c r="E20106" s="13"/>
      <c r="F20106" s="13"/>
    </row>
    <row r="20107" spans="1:6">
      <c r="A20107" s="112"/>
      <c r="B20107" s="12"/>
      <c r="C20107" s="13"/>
      <c r="D20107" s="13"/>
      <c r="E20107" s="13"/>
      <c r="F20107" s="13"/>
    </row>
    <row r="20108" spans="1:6">
      <c r="A20108" s="112"/>
      <c r="B20108" s="12"/>
      <c r="C20108" s="13"/>
      <c r="D20108" s="13"/>
      <c r="E20108" s="13"/>
      <c r="F20108" s="13"/>
    </row>
    <row r="20109" spans="1:6">
      <c r="A20109" s="112"/>
      <c r="B20109" s="12"/>
      <c r="C20109" s="13"/>
      <c r="D20109" s="13"/>
      <c r="E20109" s="13"/>
      <c r="F20109" s="13"/>
    </row>
    <row r="20110" spans="1:6">
      <c r="A20110" s="112"/>
      <c r="B20110" s="12"/>
      <c r="C20110" s="13"/>
      <c r="D20110" s="13"/>
      <c r="E20110" s="13"/>
      <c r="F20110" s="13"/>
    </row>
    <row r="20111" spans="1:6">
      <c r="A20111" s="112"/>
      <c r="B20111" s="12"/>
      <c r="C20111" s="13"/>
      <c r="D20111" s="13"/>
      <c r="E20111" s="13"/>
      <c r="F20111" s="13"/>
    </row>
    <row r="20112" spans="1:6">
      <c r="A20112" s="112"/>
      <c r="B20112" s="12"/>
      <c r="C20112" s="13"/>
      <c r="D20112" s="13"/>
      <c r="E20112" s="13"/>
      <c r="F20112" s="13"/>
    </row>
    <row r="20113" spans="1:6">
      <c r="A20113" s="112"/>
      <c r="B20113" s="12"/>
      <c r="C20113" s="13"/>
      <c r="D20113" s="13"/>
      <c r="E20113" s="13"/>
      <c r="F20113" s="13"/>
    </row>
    <row r="20114" spans="1:6">
      <c r="A20114" s="112"/>
      <c r="B20114" s="12"/>
      <c r="C20114" s="13"/>
      <c r="D20114" s="13"/>
      <c r="E20114" s="13"/>
      <c r="F20114" s="13"/>
    </row>
    <row r="20115" spans="1:6">
      <c r="A20115" s="112"/>
      <c r="B20115" s="12"/>
      <c r="C20115" s="13"/>
      <c r="D20115" s="13"/>
      <c r="E20115" s="13"/>
      <c r="F20115" s="13"/>
    </row>
    <row r="20116" spans="1:6">
      <c r="A20116" s="112"/>
      <c r="B20116" s="12"/>
      <c r="C20116" s="13"/>
      <c r="D20116" s="13"/>
      <c r="E20116" s="13"/>
      <c r="F20116" s="13"/>
    </row>
    <row r="20117" spans="1:6">
      <c r="A20117" s="112"/>
      <c r="B20117" s="12"/>
      <c r="C20117" s="13"/>
      <c r="D20117" s="13"/>
      <c r="E20117" s="13"/>
      <c r="F20117" s="13"/>
    </row>
    <row r="20118" spans="1:6">
      <c r="A20118" s="112"/>
      <c r="B20118" s="12"/>
      <c r="C20118" s="13"/>
      <c r="D20118" s="13"/>
      <c r="E20118" s="13"/>
      <c r="F20118" s="13"/>
    </row>
    <row r="20119" spans="1:6">
      <c r="A20119" s="112"/>
      <c r="B20119" s="12"/>
      <c r="C20119" s="13"/>
      <c r="D20119" s="13"/>
      <c r="E20119" s="13"/>
      <c r="F20119" s="13"/>
    </row>
    <row r="20120" spans="1:6">
      <c r="A20120" s="112"/>
      <c r="B20120" s="12"/>
      <c r="C20120" s="13"/>
      <c r="D20120" s="13"/>
      <c r="E20120" s="13"/>
      <c r="F20120" s="13"/>
    </row>
    <row r="20121" spans="1:6">
      <c r="A20121" s="112"/>
      <c r="B20121" s="12"/>
      <c r="C20121" s="13"/>
      <c r="D20121" s="13"/>
      <c r="E20121" s="13"/>
      <c r="F20121" s="13"/>
    </row>
    <row r="20122" spans="1:6">
      <c r="A20122" s="112"/>
      <c r="B20122" s="12"/>
      <c r="C20122" s="13"/>
      <c r="D20122" s="13"/>
      <c r="E20122" s="13"/>
      <c r="F20122" s="13"/>
    </row>
    <row r="20123" spans="1:6">
      <c r="A20123" s="112"/>
      <c r="B20123" s="12"/>
      <c r="C20123" s="13"/>
      <c r="D20123" s="13"/>
      <c r="E20123" s="13"/>
      <c r="F20123" s="13"/>
    </row>
    <row r="20124" spans="1:6">
      <c r="A20124" s="112"/>
      <c r="B20124" s="12"/>
      <c r="C20124" s="13"/>
      <c r="D20124" s="13"/>
      <c r="E20124" s="13"/>
      <c r="F20124" s="13"/>
    </row>
    <row r="20125" spans="1:6">
      <c r="A20125" s="112"/>
      <c r="B20125" s="12"/>
      <c r="C20125" s="13"/>
      <c r="D20125" s="13"/>
      <c r="E20125" s="13"/>
      <c r="F20125" s="13"/>
    </row>
    <row r="20126" spans="1:6">
      <c r="A20126" s="112"/>
      <c r="B20126" s="12"/>
      <c r="C20126" s="13"/>
      <c r="D20126" s="13"/>
      <c r="E20126" s="13"/>
      <c r="F20126" s="13"/>
    </row>
    <row r="20127" spans="1:6">
      <c r="A20127" s="112"/>
      <c r="B20127" s="12"/>
      <c r="C20127" s="13"/>
      <c r="D20127" s="13"/>
      <c r="E20127" s="13"/>
      <c r="F20127" s="13"/>
    </row>
    <row r="20128" spans="1:6">
      <c r="A20128" s="112"/>
      <c r="B20128" s="12"/>
      <c r="C20128" s="13"/>
      <c r="D20128" s="13"/>
      <c r="E20128" s="13"/>
      <c r="F20128" s="13"/>
    </row>
    <row r="20129" spans="1:6">
      <c r="A20129" s="112"/>
      <c r="B20129" s="12"/>
      <c r="C20129" s="13"/>
      <c r="D20129" s="13"/>
      <c r="E20129" s="13"/>
      <c r="F20129" s="13"/>
    </row>
    <row r="20130" spans="1:6">
      <c r="A20130" s="112"/>
      <c r="B20130" s="12"/>
      <c r="C20130" s="13"/>
      <c r="D20130" s="13"/>
      <c r="E20130" s="13"/>
      <c r="F20130" s="13"/>
    </row>
    <row r="20131" spans="1:6">
      <c r="A20131" s="112"/>
      <c r="B20131" s="12"/>
      <c r="C20131" s="13"/>
      <c r="D20131" s="13"/>
      <c r="E20131" s="13"/>
      <c r="F20131" s="13"/>
    </row>
    <row r="20132" spans="1:6">
      <c r="A20132" s="112"/>
      <c r="B20132" s="12"/>
      <c r="C20132" s="13"/>
      <c r="D20132" s="13"/>
      <c r="E20132" s="13"/>
      <c r="F20132" s="13"/>
    </row>
    <row r="20133" spans="1:6">
      <c r="A20133" s="112"/>
      <c r="B20133" s="12"/>
      <c r="C20133" s="13"/>
      <c r="D20133" s="13"/>
      <c r="E20133" s="13"/>
      <c r="F20133" s="13"/>
    </row>
    <row r="20134" spans="1:6">
      <c r="A20134" s="112"/>
      <c r="B20134" s="12"/>
      <c r="C20134" s="13"/>
      <c r="D20134" s="13"/>
      <c r="E20134" s="13"/>
      <c r="F20134" s="13"/>
    </row>
    <row r="20135" spans="1:6">
      <c r="A20135" s="112"/>
      <c r="B20135" s="12"/>
      <c r="C20135" s="13"/>
      <c r="D20135" s="13"/>
      <c r="E20135" s="13"/>
      <c r="F20135" s="13"/>
    </row>
    <row r="20136" spans="1:6">
      <c r="A20136" s="112"/>
      <c r="B20136" s="12"/>
      <c r="C20136" s="13"/>
      <c r="D20136" s="13"/>
      <c r="E20136" s="13"/>
      <c r="F20136" s="13"/>
    </row>
    <row r="20137" spans="1:6">
      <c r="A20137" s="112"/>
      <c r="B20137" s="12"/>
      <c r="C20137" s="13"/>
      <c r="D20137" s="13"/>
      <c r="E20137" s="13"/>
      <c r="F20137" s="13"/>
    </row>
    <row r="20138" spans="1:6">
      <c r="A20138" s="112"/>
      <c r="B20138" s="12"/>
      <c r="C20138" s="13"/>
      <c r="D20138" s="13"/>
      <c r="E20138" s="13"/>
      <c r="F20138" s="13"/>
    </row>
    <row r="20139" spans="1:6">
      <c r="A20139" s="112"/>
      <c r="B20139" s="12"/>
      <c r="C20139" s="13"/>
      <c r="D20139" s="13"/>
      <c r="E20139" s="13"/>
      <c r="F20139" s="13"/>
    </row>
    <row r="20140" spans="1:6">
      <c r="A20140" s="112"/>
      <c r="B20140" s="12"/>
      <c r="C20140" s="13"/>
      <c r="D20140" s="13"/>
      <c r="E20140" s="13"/>
      <c r="F20140" s="13"/>
    </row>
    <row r="20141" spans="1:6">
      <c r="A20141" s="112"/>
      <c r="B20141" s="12"/>
      <c r="C20141" s="13"/>
      <c r="D20141" s="13"/>
      <c r="E20141" s="13"/>
      <c r="F20141" s="13"/>
    </row>
    <row r="20142" spans="1:6">
      <c r="A20142" s="112"/>
      <c r="B20142" s="12"/>
      <c r="C20142" s="13"/>
      <c r="D20142" s="13"/>
      <c r="E20142" s="13"/>
      <c r="F20142" s="13"/>
    </row>
    <row r="20143" spans="1:6">
      <c r="A20143" s="112"/>
      <c r="B20143" s="12"/>
      <c r="C20143" s="13"/>
      <c r="D20143" s="13"/>
      <c r="E20143" s="13"/>
      <c r="F20143" s="13"/>
    </row>
    <row r="20144" spans="1:6">
      <c r="A20144" s="112"/>
      <c r="B20144" s="12"/>
      <c r="C20144" s="13"/>
      <c r="D20144" s="13"/>
      <c r="E20144" s="13"/>
      <c r="F20144" s="13"/>
    </row>
    <row r="20145" spans="1:6">
      <c r="A20145" s="112"/>
      <c r="B20145" s="12"/>
      <c r="C20145" s="13"/>
      <c r="D20145" s="13"/>
      <c r="E20145" s="13"/>
      <c r="F20145" s="13"/>
    </row>
    <row r="20146" spans="1:6">
      <c r="A20146" s="112"/>
      <c r="B20146" s="12"/>
      <c r="C20146" s="13"/>
      <c r="D20146" s="13"/>
      <c r="E20146" s="13"/>
      <c r="F20146" s="13"/>
    </row>
    <row r="20147" spans="1:6">
      <c r="A20147" s="112"/>
      <c r="B20147" s="12"/>
      <c r="C20147" s="13"/>
      <c r="D20147" s="13"/>
      <c r="E20147" s="13"/>
      <c r="F20147" s="13"/>
    </row>
    <row r="20148" spans="1:6">
      <c r="A20148" s="112"/>
      <c r="B20148" s="12"/>
      <c r="C20148" s="13"/>
      <c r="D20148" s="13"/>
      <c r="E20148" s="13"/>
      <c r="F20148" s="13"/>
    </row>
    <row r="20149" spans="1:6">
      <c r="A20149" s="112"/>
      <c r="B20149" s="12"/>
      <c r="C20149" s="13"/>
      <c r="D20149" s="13"/>
      <c r="E20149" s="13"/>
      <c r="F20149" s="13"/>
    </row>
    <row r="20150" spans="1:6">
      <c r="A20150" s="112"/>
      <c r="B20150" s="12"/>
      <c r="C20150" s="13"/>
      <c r="D20150" s="13"/>
      <c r="E20150" s="13"/>
      <c r="F20150" s="13"/>
    </row>
    <row r="20151" spans="1:6">
      <c r="A20151" s="112"/>
      <c r="B20151" s="12"/>
      <c r="C20151" s="13"/>
      <c r="D20151" s="13"/>
      <c r="E20151" s="13"/>
      <c r="F20151" s="13"/>
    </row>
    <row r="20152" spans="1:6">
      <c r="A20152" s="112"/>
      <c r="B20152" s="12"/>
      <c r="C20152" s="13"/>
      <c r="D20152" s="13"/>
      <c r="E20152" s="13"/>
      <c r="F20152" s="13"/>
    </row>
    <row r="20153" spans="1:6">
      <c r="A20153" s="112"/>
      <c r="B20153" s="12"/>
      <c r="C20153" s="13"/>
      <c r="D20153" s="13"/>
      <c r="E20153" s="13"/>
      <c r="F20153" s="13"/>
    </row>
    <row r="20154" spans="1:6">
      <c r="A20154" s="112"/>
      <c r="B20154" s="12"/>
      <c r="C20154" s="13"/>
      <c r="D20154" s="13"/>
      <c r="E20154" s="13"/>
      <c r="F20154" s="13"/>
    </row>
    <row r="20155" spans="1:6">
      <c r="A20155" s="112"/>
      <c r="B20155" s="12"/>
      <c r="C20155" s="13"/>
      <c r="D20155" s="13"/>
      <c r="E20155" s="13"/>
      <c r="F20155" s="13"/>
    </row>
    <row r="20156" spans="1:6">
      <c r="A20156" s="112"/>
      <c r="B20156" s="12"/>
      <c r="C20156" s="13"/>
      <c r="D20156" s="13"/>
      <c r="E20156" s="13"/>
      <c r="F20156" s="13"/>
    </row>
    <row r="20157" spans="1:6">
      <c r="A20157" s="112"/>
      <c r="B20157" s="12"/>
      <c r="C20157" s="13"/>
      <c r="D20157" s="13"/>
      <c r="E20157" s="13"/>
      <c r="F20157" s="13"/>
    </row>
    <row r="20158" spans="1:6">
      <c r="A20158" s="112"/>
      <c r="B20158" s="12"/>
      <c r="C20158" s="13"/>
      <c r="D20158" s="13"/>
      <c r="E20158" s="13"/>
      <c r="F20158" s="13"/>
    </row>
    <row r="20159" spans="1:6">
      <c r="A20159" s="112"/>
      <c r="B20159" s="12"/>
      <c r="C20159" s="13"/>
      <c r="D20159" s="13"/>
      <c r="E20159" s="13"/>
      <c r="F20159" s="13"/>
    </row>
    <row r="20160" spans="1:6">
      <c r="A20160" s="112"/>
      <c r="B20160" s="12"/>
      <c r="C20160" s="13"/>
      <c r="D20160" s="13"/>
      <c r="E20160" s="13"/>
      <c r="F20160" s="13"/>
    </row>
    <row r="20161" spans="1:6">
      <c r="A20161" s="112"/>
      <c r="B20161" s="12"/>
      <c r="C20161" s="13"/>
      <c r="D20161" s="13"/>
      <c r="E20161" s="13"/>
      <c r="F20161" s="13"/>
    </row>
    <row r="20162" spans="1:6">
      <c r="A20162" s="112"/>
      <c r="B20162" s="12"/>
      <c r="C20162" s="13"/>
      <c r="D20162" s="13"/>
      <c r="E20162" s="13"/>
      <c r="F20162" s="13"/>
    </row>
    <row r="20163" spans="1:6">
      <c r="A20163" s="112"/>
      <c r="B20163" s="12"/>
      <c r="C20163" s="13"/>
      <c r="D20163" s="13"/>
      <c r="E20163" s="13"/>
      <c r="F20163" s="13"/>
    </row>
    <row r="20164" spans="1:6">
      <c r="A20164" s="112"/>
      <c r="B20164" s="12"/>
      <c r="C20164" s="13"/>
      <c r="D20164" s="13"/>
      <c r="E20164" s="13"/>
      <c r="F20164" s="13"/>
    </row>
    <row r="20165" spans="1:6">
      <c r="A20165" s="112"/>
      <c r="B20165" s="12"/>
      <c r="C20165" s="13"/>
      <c r="D20165" s="13"/>
      <c r="E20165" s="13"/>
      <c r="F20165" s="13"/>
    </row>
    <row r="20166" spans="1:6">
      <c r="A20166" s="112"/>
      <c r="B20166" s="12"/>
      <c r="C20166" s="13"/>
      <c r="D20166" s="13"/>
      <c r="E20166" s="13"/>
      <c r="F20166" s="13"/>
    </row>
    <row r="20167" spans="1:6">
      <c r="A20167" s="112"/>
      <c r="B20167" s="12"/>
      <c r="C20167" s="13"/>
      <c r="D20167" s="13"/>
      <c r="E20167" s="13"/>
      <c r="F20167" s="13"/>
    </row>
    <row r="20168" spans="1:6">
      <c r="A20168" s="112"/>
      <c r="B20168" s="12"/>
      <c r="C20168" s="13"/>
      <c r="D20168" s="13"/>
      <c r="E20168" s="13"/>
      <c r="F20168" s="13"/>
    </row>
    <row r="20169" spans="1:6">
      <c r="A20169" s="112"/>
      <c r="B20169" s="12"/>
      <c r="C20169" s="13"/>
      <c r="D20169" s="13"/>
      <c r="E20169" s="13"/>
      <c r="F20169" s="13"/>
    </row>
    <row r="20170" spans="1:6">
      <c r="A20170" s="112"/>
      <c r="B20170" s="12"/>
      <c r="C20170" s="13"/>
      <c r="D20170" s="13"/>
      <c r="E20170" s="13"/>
      <c r="F20170" s="13"/>
    </row>
    <row r="20171" spans="1:6">
      <c r="A20171" s="112"/>
      <c r="B20171" s="12"/>
      <c r="C20171" s="13"/>
      <c r="D20171" s="13"/>
      <c r="E20171" s="13"/>
      <c r="F20171" s="13"/>
    </row>
    <row r="20172" spans="1:6">
      <c r="A20172" s="112"/>
      <c r="B20172" s="12"/>
      <c r="C20172" s="13"/>
      <c r="D20172" s="13"/>
      <c r="E20172" s="13"/>
      <c r="F20172" s="13"/>
    </row>
    <row r="20173" spans="1:6">
      <c r="A20173" s="112"/>
      <c r="B20173" s="12"/>
      <c r="C20173" s="13"/>
      <c r="D20173" s="13"/>
      <c r="E20173" s="13"/>
      <c r="F20173" s="13"/>
    </row>
    <row r="20174" spans="1:6">
      <c r="A20174" s="112"/>
      <c r="B20174" s="12"/>
      <c r="C20174" s="13"/>
      <c r="D20174" s="13"/>
      <c r="E20174" s="13"/>
      <c r="F20174" s="13"/>
    </row>
    <row r="20175" spans="1:6">
      <c r="A20175" s="112"/>
      <c r="B20175" s="12"/>
      <c r="C20175" s="13"/>
      <c r="D20175" s="13"/>
      <c r="E20175" s="13"/>
      <c r="F20175" s="13"/>
    </row>
    <row r="20176" spans="1:6">
      <c r="A20176" s="112"/>
      <c r="B20176" s="12"/>
      <c r="C20176" s="13"/>
      <c r="D20176" s="13"/>
      <c r="E20176" s="13"/>
      <c r="F20176" s="13"/>
    </row>
    <row r="20177" spans="1:6">
      <c r="A20177" s="112"/>
      <c r="B20177" s="12"/>
      <c r="C20177" s="13"/>
      <c r="D20177" s="13"/>
      <c r="E20177" s="13"/>
      <c r="F20177" s="13"/>
    </row>
    <row r="20178" spans="1:6">
      <c r="A20178" s="112"/>
      <c r="B20178" s="12"/>
      <c r="C20178" s="13"/>
      <c r="D20178" s="13"/>
      <c r="E20178" s="13"/>
      <c r="F20178" s="13"/>
    </row>
    <row r="20179" spans="1:6">
      <c r="A20179" s="112"/>
      <c r="B20179" s="12"/>
      <c r="C20179" s="13"/>
      <c r="D20179" s="13"/>
      <c r="E20179" s="13"/>
      <c r="F20179" s="13"/>
    </row>
    <row r="20180" spans="1:6">
      <c r="A20180" s="112"/>
      <c r="B20180" s="12"/>
      <c r="C20180" s="13"/>
      <c r="D20180" s="13"/>
      <c r="E20180" s="13"/>
      <c r="F20180" s="13"/>
    </row>
    <row r="20181" spans="1:6">
      <c r="A20181" s="112"/>
      <c r="B20181" s="12"/>
      <c r="C20181" s="13"/>
      <c r="D20181" s="13"/>
      <c r="E20181" s="13"/>
      <c r="F20181" s="13"/>
    </row>
    <row r="20182" spans="1:6">
      <c r="A20182" s="112"/>
      <c r="B20182" s="12"/>
      <c r="C20182" s="13"/>
      <c r="D20182" s="13"/>
      <c r="E20182" s="13"/>
      <c r="F20182" s="13"/>
    </row>
    <row r="20183" spans="1:6">
      <c r="A20183" s="112"/>
      <c r="B20183" s="12"/>
      <c r="C20183" s="13"/>
      <c r="D20183" s="13"/>
      <c r="E20183" s="13"/>
      <c r="F20183" s="13"/>
    </row>
    <row r="20184" spans="1:6">
      <c r="A20184" s="112"/>
      <c r="B20184" s="12"/>
      <c r="C20184" s="13"/>
      <c r="D20184" s="13"/>
      <c r="E20184" s="13"/>
      <c r="F20184" s="13"/>
    </row>
    <row r="20185" spans="1:6">
      <c r="A20185" s="112"/>
      <c r="B20185" s="12"/>
      <c r="C20185" s="13"/>
      <c r="D20185" s="13"/>
      <c r="E20185" s="13"/>
      <c r="F20185" s="13"/>
    </row>
    <row r="20186" spans="1:6">
      <c r="A20186" s="112"/>
      <c r="B20186" s="12"/>
      <c r="C20186" s="13"/>
      <c r="D20186" s="13"/>
      <c r="E20186" s="13"/>
      <c r="F20186" s="13"/>
    </row>
    <row r="20187" spans="1:6">
      <c r="A20187" s="112"/>
      <c r="B20187" s="12"/>
      <c r="C20187" s="13"/>
      <c r="D20187" s="13"/>
      <c r="E20187" s="13"/>
      <c r="F20187" s="13"/>
    </row>
    <row r="20188" spans="1:6">
      <c r="A20188" s="112"/>
      <c r="B20188" s="12"/>
      <c r="C20188" s="13"/>
      <c r="D20188" s="13"/>
      <c r="E20188" s="13"/>
      <c r="F20188" s="13"/>
    </row>
    <row r="20189" spans="1:6">
      <c r="A20189" s="112"/>
      <c r="B20189" s="12"/>
      <c r="C20189" s="13"/>
      <c r="D20189" s="13"/>
      <c r="E20189" s="13"/>
      <c r="F20189" s="13"/>
    </row>
    <row r="20190" spans="1:6">
      <c r="A20190" s="112"/>
      <c r="B20190" s="12"/>
      <c r="C20190" s="13"/>
      <c r="D20190" s="13"/>
      <c r="E20190" s="13"/>
      <c r="F20190" s="13"/>
    </row>
    <row r="20191" spans="1:6">
      <c r="A20191" s="112"/>
      <c r="B20191" s="12"/>
      <c r="C20191" s="13"/>
      <c r="D20191" s="13"/>
      <c r="E20191" s="13"/>
      <c r="F20191" s="13"/>
    </row>
    <row r="20192" spans="1:6">
      <c r="A20192" s="112"/>
      <c r="B20192" s="12"/>
      <c r="C20192" s="13"/>
      <c r="D20192" s="13"/>
      <c r="E20192" s="13"/>
      <c r="F20192" s="13"/>
    </row>
    <row r="20193" spans="1:6">
      <c r="A20193" s="112"/>
      <c r="B20193" s="12"/>
      <c r="C20193" s="13"/>
      <c r="D20193" s="13"/>
      <c r="E20193" s="13"/>
      <c r="F20193" s="13"/>
    </row>
    <row r="20194" spans="1:6">
      <c r="A20194" s="112"/>
      <c r="B20194" s="12"/>
      <c r="C20194" s="13"/>
      <c r="D20194" s="13"/>
      <c r="E20194" s="13"/>
      <c r="F20194" s="13"/>
    </row>
    <row r="20195" spans="1:6">
      <c r="A20195" s="112"/>
      <c r="B20195" s="12"/>
      <c r="C20195" s="13"/>
      <c r="D20195" s="13"/>
      <c r="E20195" s="13"/>
      <c r="F20195" s="13"/>
    </row>
    <row r="20196" spans="1:6">
      <c r="A20196" s="112"/>
      <c r="B20196" s="12"/>
      <c r="C20196" s="13"/>
      <c r="D20196" s="13"/>
      <c r="E20196" s="13"/>
      <c r="F20196" s="13"/>
    </row>
    <row r="20197" spans="1:6">
      <c r="A20197" s="112"/>
      <c r="B20197" s="12"/>
      <c r="C20197" s="13"/>
      <c r="D20197" s="13"/>
      <c r="E20197" s="13"/>
      <c r="F20197" s="13"/>
    </row>
    <row r="20198" spans="1:6">
      <c r="A20198" s="112"/>
      <c r="B20198" s="12"/>
      <c r="C20198" s="13"/>
      <c r="D20198" s="13"/>
      <c r="E20198" s="13"/>
      <c r="F20198" s="13"/>
    </row>
    <row r="20199" spans="1:6">
      <c r="A20199" s="112"/>
      <c r="B20199" s="12"/>
      <c r="C20199" s="13"/>
      <c r="D20199" s="13"/>
      <c r="E20199" s="13"/>
      <c r="F20199" s="13"/>
    </row>
    <row r="20200" spans="1:6">
      <c r="A20200" s="112"/>
      <c r="B20200" s="12"/>
      <c r="C20200" s="13"/>
      <c r="D20200" s="13"/>
      <c r="E20200" s="13"/>
      <c r="F20200" s="13"/>
    </row>
    <row r="20201" spans="1:6">
      <c r="A20201" s="112"/>
      <c r="B20201" s="12"/>
      <c r="C20201" s="13"/>
      <c r="D20201" s="13"/>
      <c r="E20201" s="13"/>
      <c r="F20201" s="13"/>
    </row>
    <row r="20202" spans="1:6">
      <c r="A20202" s="112"/>
      <c r="B20202" s="12"/>
      <c r="C20202" s="13"/>
      <c r="D20202" s="13"/>
      <c r="E20202" s="13"/>
      <c r="F20202" s="13"/>
    </row>
    <row r="20203" spans="1:6">
      <c r="A20203" s="112"/>
      <c r="B20203" s="12"/>
      <c r="C20203" s="13"/>
      <c r="D20203" s="13"/>
      <c r="E20203" s="13"/>
      <c r="F20203" s="13"/>
    </row>
    <row r="20204" spans="1:6">
      <c r="A20204" s="112"/>
      <c r="B20204" s="12"/>
      <c r="C20204" s="13"/>
      <c r="D20204" s="13"/>
      <c r="E20204" s="13"/>
      <c r="F20204" s="13"/>
    </row>
    <row r="20205" spans="1:6">
      <c r="A20205" s="112"/>
      <c r="B20205" s="12"/>
      <c r="C20205" s="13"/>
      <c r="D20205" s="13"/>
      <c r="E20205" s="13"/>
      <c r="F20205" s="13"/>
    </row>
    <row r="20206" spans="1:6">
      <c r="A20206" s="112"/>
      <c r="B20206" s="12"/>
      <c r="C20206" s="13"/>
      <c r="D20206" s="13"/>
      <c r="E20206" s="13"/>
      <c r="F20206" s="13"/>
    </row>
    <row r="20207" spans="1:6">
      <c r="A20207" s="112"/>
      <c r="B20207" s="12"/>
      <c r="C20207" s="13"/>
      <c r="D20207" s="13"/>
      <c r="E20207" s="13"/>
      <c r="F20207" s="13"/>
    </row>
    <row r="20208" spans="1:6">
      <c r="A20208" s="112"/>
      <c r="B20208" s="12"/>
      <c r="C20208" s="13"/>
      <c r="D20208" s="13"/>
      <c r="E20208" s="13"/>
      <c r="F20208" s="13"/>
    </row>
    <row r="20209" spans="1:6">
      <c r="A20209" s="112"/>
      <c r="B20209" s="12"/>
      <c r="C20209" s="13"/>
      <c r="D20209" s="13"/>
      <c r="E20209" s="13"/>
      <c r="F20209" s="13"/>
    </row>
    <row r="20210" spans="1:6">
      <c r="A20210" s="112"/>
      <c r="B20210" s="12"/>
      <c r="C20210" s="13"/>
      <c r="D20210" s="13"/>
      <c r="E20210" s="13"/>
      <c r="F20210" s="13"/>
    </row>
    <row r="20211" spans="1:6">
      <c r="A20211" s="112"/>
      <c r="B20211" s="12"/>
      <c r="C20211" s="13"/>
      <c r="D20211" s="13"/>
      <c r="E20211" s="13"/>
      <c r="F20211" s="13"/>
    </row>
    <row r="20212" spans="1:6">
      <c r="A20212" s="112"/>
      <c r="B20212" s="12"/>
      <c r="C20212" s="13"/>
      <c r="D20212" s="13"/>
      <c r="E20212" s="13"/>
      <c r="F20212" s="13"/>
    </row>
    <row r="20213" spans="1:6">
      <c r="A20213" s="112"/>
      <c r="B20213" s="12"/>
      <c r="C20213" s="13"/>
      <c r="D20213" s="13"/>
      <c r="E20213" s="13"/>
      <c r="F20213" s="13"/>
    </row>
    <row r="20214" spans="1:6">
      <c r="A20214" s="112"/>
      <c r="B20214" s="12"/>
      <c r="C20214" s="13"/>
      <c r="D20214" s="13"/>
      <c r="E20214" s="13"/>
      <c r="F20214" s="13"/>
    </row>
    <row r="20215" spans="1:6">
      <c r="A20215" s="112"/>
      <c r="B20215" s="12"/>
      <c r="C20215" s="13"/>
      <c r="D20215" s="13"/>
      <c r="E20215" s="13"/>
      <c r="F20215" s="13"/>
    </row>
    <row r="20216" spans="1:6">
      <c r="A20216" s="112"/>
      <c r="B20216" s="12"/>
      <c r="C20216" s="13"/>
      <c r="D20216" s="13"/>
      <c r="E20216" s="13"/>
      <c r="F20216" s="13"/>
    </row>
    <row r="20217" spans="1:6">
      <c r="A20217" s="112"/>
      <c r="B20217" s="12"/>
      <c r="C20217" s="13"/>
      <c r="D20217" s="13"/>
      <c r="E20217" s="13"/>
      <c r="F20217" s="13"/>
    </row>
    <row r="20218" spans="1:6">
      <c r="A20218" s="112"/>
      <c r="B20218" s="12"/>
      <c r="C20218" s="13"/>
      <c r="D20218" s="13"/>
      <c r="E20218" s="13"/>
      <c r="F20218" s="13"/>
    </row>
    <row r="20219" spans="1:6">
      <c r="A20219" s="112"/>
      <c r="B20219" s="12"/>
      <c r="C20219" s="13"/>
      <c r="D20219" s="13"/>
      <c r="E20219" s="13"/>
      <c r="F20219" s="13"/>
    </row>
    <row r="20220" spans="1:6">
      <c r="A20220" s="112"/>
      <c r="B20220" s="12"/>
      <c r="C20220" s="13"/>
      <c r="D20220" s="13"/>
      <c r="E20220" s="13"/>
      <c r="F20220" s="13"/>
    </row>
    <row r="20221" spans="1:6">
      <c r="A20221" s="112"/>
      <c r="B20221" s="12"/>
      <c r="C20221" s="13"/>
      <c r="D20221" s="13"/>
      <c r="E20221" s="13"/>
      <c r="F20221" s="13"/>
    </row>
    <row r="20222" spans="1:6">
      <c r="A20222" s="112"/>
      <c r="B20222" s="12"/>
      <c r="C20222" s="13"/>
      <c r="D20222" s="13"/>
      <c r="E20222" s="13"/>
      <c r="F20222" s="13"/>
    </row>
    <row r="20223" spans="1:6">
      <c r="A20223" s="112"/>
      <c r="B20223" s="12"/>
      <c r="C20223" s="13"/>
      <c r="D20223" s="13"/>
      <c r="E20223" s="13"/>
      <c r="F20223" s="13"/>
    </row>
    <row r="20224" spans="1:6">
      <c r="A20224" s="112"/>
      <c r="B20224" s="12"/>
      <c r="C20224" s="13"/>
      <c r="D20224" s="13"/>
      <c r="E20224" s="13"/>
      <c r="F20224" s="13"/>
    </row>
    <row r="20225" spans="1:6">
      <c r="A20225" s="112"/>
      <c r="B20225" s="12"/>
      <c r="C20225" s="13"/>
      <c r="D20225" s="13"/>
      <c r="E20225" s="13"/>
      <c r="F20225" s="13"/>
    </row>
    <row r="20226" spans="1:6">
      <c r="A20226" s="112"/>
      <c r="B20226" s="12"/>
      <c r="C20226" s="13"/>
      <c r="D20226" s="13"/>
      <c r="E20226" s="13"/>
      <c r="F20226" s="13"/>
    </row>
    <row r="20227" spans="1:6">
      <c r="A20227" s="112"/>
      <c r="B20227" s="12"/>
      <c r="C20227" s="13"/>
      <c r="D20227" s="13"/>
      <c r="E20227" s="13"/>
      <c r="F20227" s="13"/>
    </row>
    <row r="20228" spans="1:6">
      <c r="A20228" s="112"/>
      <c r="B20228" s="12"/>
      <c r="C20228" s="13"/>
      <c r="D20228" s="13"/>
      <c r="E20228" s="13"/>
      <c r="F20228" s="13"/>
    </row>
    <row r="20229" spans="1:6">
      <c r="A20229" s="112"/>
      <c r="B20229" s="12"/>
      <c r="C20229" s="13"/>
      <c r="D20229" s="13"/>
      <c r="E20229" s="13"/>
      <c r="F20229" s="13"/>
    </row>
    <row r="20230" spans="1:6">
      <c r="A20230" s="112"/>
      <c r="B20230" s="12"/>
      <c r="C20230" s="13"/>
      <c r="D20230" s="13"/>
      <c r="E20230" s="13"/>
      <c r="F20230" s="13"/>
    </row>
    <row r="20231" spans="1:6">
      <c r="A20231" s="112"/>
      <c r="B20231" s="12"/>
      <c r="C20231" s="13"/>
      <c r="D20231" s="13"/>
      <c r="E20231" s="13"/>
      <c r="F20231" s="13"/>
    </row>
    <row r="20232" spans="1:6">
      <c r="A20232" s="112"/>
      <c r="B20232" s="12"/>
      <c r="C20232" s="13"/>
      <c r="D20232" s="13"/>
      <c r="E20232" s="13"/>
      <c r="F20232" s="13"/>
    </row>
    <row r="20233" spans="1:6">
      <c r="A20233" s="112"/>
      <c r="B20233" s="12"/>
      <c r="C20233" s="13"/>
      <c r="D20233" s="13"/>
      <c r="E20233" s="13"/>
      <c r="F20233" s="13"/>
    </row>
    <row r="20234" spans="1:6">
      <c r="A20234" s="112"/>
      <c r="B20234" s="12"/>
      <c r="C20234" s="13"/>
      <c r="D20234" s="13"/>
      <c r="E20234" s="13"/>
      <c r="F20234" s="13"/>
    </row>
    <row r="20235" spans="1:6">
      <c r="A20235" s="112"/>
      <c r="B20235" s="12"/>
      <c r="C20235" s="13"/>
      <c r="D20235" s="13"/>
      <c r="E20235" s="13"/>
      <c r="F20235" s="13"/>
    </row>
    <row r="20236" spans="1:6">
      <c r="A20236" s="112"/>
      <c r="B20236" s="12"/>
      <c r="C20236" s="13"/>
      <c r="D20236" s="13"/>
      <c r="E20236" s="13"/>
      <c r="F20236" s="13"/>
    </row>
    <row r="20237" spans="1:6">
      <c r="A20237" s="112"/>
      <c r="B20237" s="12"/>
      <c r="C20237" s="13"/>
      <c r="D20237" s="13"/>
      <c r="E20237" s="13"/>
      <c r="F20237" s="13"/>
    </row>
    <row r="20238" spans="1:6">
      <c r="A20238" s="112"/>
      <c r="B20238" s="12"/>
      <c r="C20238" s="13"/>
      <c r="D20238" s="13"/>
      <c r="E20238" s="13"/>
      <c r="F20238" s="13"/>
    </row>
    <row r="20239" spans="1:6">
      <c r="A20239" s="112"/>
      <c r="B20239" s="12"/>
      <c r="C20239" s="13"/>
      <c r="D20239" s="13"/>
      <c r="E20239" s="13"/>
      <c r="F20239" s="13"/>
    </row>
    <row r="20240" spans="1:6">
      <c r="A20240" s="112"/>
      <c r="B20240" s="12"/>
      <c r="C20240" s="13"/>
      <c r="D20240" s="13"/>
      <c r="E20240" s="13"/>
      <c r="F20240" s="13"/>
    </row>
    <row r="20241" spans="1:6">
      <c r="A20241" s="112"/>
      <c r="B20241" s="12"/>
      <c r="C20241" s="13"/>
      <c r="D20241" s="13"/>
      <c r="E20241" s="13"/>
      <c r="F20241" s="13"/>
    </row>
    <row r="20242" spans="1:6">
      <c r="A20242" s="112"/>
      <c r="B20242" s="12"/>
      <c r="C20242" s="13"/>
      <c r="D20242" s="13"/>
      <c r="E20242" s="13"/>
      <c r="F20242" s="13"/>
    </row>
    <row r="20243" spans="1:6">
      <c r="A20243" s="112"/>
      <c r="B20243" s="12"/>
      <c r="C20243" s="13"/>
      <c r="D20243" s="13"/>
      <c r="E20243" s="13"/>
      <c r="F20243" s="13"/>
    </row>
    <row r="20244" spans="1:6">
      <c r="A20244" s="112"/>
      <c r="B20244" s="12"/>
      <c r="C20244" s="13"/>
      <c r="D20244" s="13"/>
      <c r="E20244" s="13"/>
      <c r="F20244" s="13"/>
    </row>
    <row r="20245" spans="1:6">
      <c r="A20245" s="112"/>
      <c r="B20245" s="12"/>
      <c r="C20245" s="13"/>
      <c r="D20245" s="13"/>
      <c r="E20245" s="13"/>
      <c r="F20245" s="13"/>
    </row>
    <row r="20246" spans="1:6">
      <c r="A20246" s="112"/>
      <c r="B20246" s="12"/>
      <c r="C20246" s="13"/>
      <c r="D20246" s="13"/>
      <c r="E20246" s="13"/>
      <c r="F20246" s="13"/>
    </row>
    <row r="20247" spans="1:6">
      <c r="A20247" s="112"/>
      <c r="B20247" s="12"/>
      <c r="C20247" s="13"/>
      <c r="D20247" s="13"/>
      <c r="E20247" s="13"/>
      <c r="F20247" s="13"/>
    </row>
    <row r="20248" spans="1:6">
      <c r="A20248" s="112"/>
      <c r="B20248" s="12"/>
      <c r="C20248" s="13"/>
      <c r="D20248" s="13"/>
      <c r="E20248" s="13"/>
      <c r="F20248" s="13"/>
    </row>
    <row r="20249" spans="1:6">
      <c r="A20249" s="112"/>
      <c r="B20249" s="12"/>
      <c r="C20249" s="13"/>
      <c r="D20249" s="13"/>
      <c r="E20249" s="13"/>
      <c r="F20249" s="13"/>
    </row>
    <row r="20250" spans="1:6">
      <c r="A20250" s="112"/>
      <c r="B20250" s="12"/>
      <c r="C20250" s="13"/>
      <c r="D20250" s="13"/>
      <c r="E20250" s="13"/>
      <c r="F20250" s="13"/>
    </row>
    <row r="20251" spans="1:6">
      <c r="A20251" s="112"/>
      <c r="B20251" s="12"/>
      <c r="C20251" s="13"/>
      <c r="D20251" s="13"/>
      <c r="E20251" s="13"/>
      <c r="F20251" s="13"/>
    </row>
    <row r="20252" spans="1:6">
      <c r="A20252" s="112"/>
      <c r="B20252" s="12"/>
      <c r="C20252" s="13"/>
      <c r="D20252" s="13"/>
      <c r="E20252" s="13"/>
      <c r="F20252" s="13"/>
    </row>
    <row r="20253" spans="1:6">
      <c r="A20253" s="112"/>
      <c r="B20253" s="12"/>
      <c r="C20253" s="13"/>
      <c r="D20253" s="13"/>
      <c r="E20253" s="13"/>
      <c r="F20253" s="13"/>
    </row>
    <row r="20254" spans="1:6">
      <c r="A20254" s="112"/>
      <c r="B20254" s="12"/>
      <c r="C20254" s="13"/>
      <c r="D20254" s="13"/>
      <c r="E20254" s="13"/>
      <c r="F20254" s="13"/>
    </row>
    <row r="20255" spans="1:6">
      <c r="A20255" s="112"/>
      <c r="B20255" s="12"/>
      <c r="C20255" s="13"/>
      <c r="D20255" s="13"/>
      <c r="E20255" s="13"/>
      <c r="F20255" s="13"/>
    </row>
    <row r="20256" spans="1:6">
      <c r="A20256" s="112"/>
      <c r="B20256" s="12"/>
      <c r="C20256" s="13"/>
      <c r="D20256" s="13"/>
      <c r="E20256" s="13"/>
      <c r="F20256" s="13"/>
    </row>
    <row r="20257" spans="1:6">
      <c r="A20257" s="112"/>
      <c r="B20257" s="12"/>
      <c r="C20257" s="13"/>
      <c r="D20257" s="13"/>
      <c r="E20257" s="13"/>
      <c r="F20257" s="13"/>
    </row>
    <row r="20258" spans="1:6">
      <c r="A20258" s="112"/>
      <c r="B20258" s="12"/>
      <c r="C20258" s="13"/>
      <c r="D20258" s="13"/>
      <c r="E20258" s="13"/>
      <c r="F20258" s="13"/>
    </row>
    <row r="20259" spans="1:6">
      <c r="A20259" s="112"/>
      <c r="B20259" s="12"/>
      <c r="C20259" s="13"/>
      <c r="D20259" s="13"/>
      <c r="E20259" s="13"/>
      <c r="F20259" s="13"/>
    </row>
    <row r="20260" spans="1:6">
      <c r="A20260" s="112"/>
      <c r="B20260" s="12"/>
      <c r="C20260" s="13"/>
      <c r="D20260" s="13"/>
      <c r="E20260" s="13"/>
      <c r="F20260" s="13"/>
    </row>
    <row r="20261" spans="1:6">
      <c r="A20261" s="112"/>
      <c r="B20261" s="12"/>
      <c r="C20261" s="13"/>
      <c r="D20261" s="13"/>
      <c r="E20261" s="13"/>
      <c r="F20261" s="13"/>
    </row>
    <row r="20262" spans="1:6">
      <c r="A20262" s="112"/>
      <c r="B20262" s="12"/>
      <c r="C20262" s="13"/>
      <c r="D20262" s="13"/>
      <c r="E20262" s="13"/>
      <c r="F20262" s="13"/>
    </row>
    <row r="20263" spans="1:6">
      <c r="A20263" s="112"/>
      <c r="B20263" s="12"/>
      <c r="C20263" s="13"/>
      <c r="D20263" s="13"/>
      <c r="E20263" s="13"/>
      <c r="F20263" s="13"/>
    </row>
    <row r="20264" spans="1:6">
      <c r="A20264" s="112"/>
      <c r="B20264" s="12"/>
      <c r="C20264" s="13"/>
      <c r="D20264" s="13"/>
      <c r="E20264" s="13"/>
      <c r="F20264" s="13"/>
    </row>
    <row r="20265" spans="1:6">
      <c r="A20265" s="112"/>
      <c r="B20265" s="12"/>
      <c r="C20265" s="13"/>
      <c r="D20265" s="13"/>
      <c r="E20265" s="13"/>
      <c r="F20265" s="13"/>
    </row>
    <row r="20266" spans="1:6">
      <c r="A20266" s="112"/>
      <c r="B20266" s="12"/>
      <c r="C20266" s="13"/>
      <c r="D20266" s="13"/>
      <c r="E20266" s="13"/>
      <c r="F20266" s="13"/>
    </row>
    <row r="20267" spans="1:6">
      <c r="A20267" s="112"/>
      <c r="B20267" s="12"/>
      <c r="C20267" s="13"/>
      <c r="D20267" s="13"/>
      <c r="E20267" s="13"/>
      <c r="F20267" s="13"/>
    </row>
    <row r="20268" spans="1:6">
      <c r="A20268" s="112"/>
      <c r="B20268" s="12"/>
      <c r="C20268" s="13"/>
      <c r="D20268" s="13"/>
      <c r="E20268" s="13"/>
      <c r="F20268" s="13"/>
    </row>
    <row r="20269" spans="1:6">
      <c r="A20269" s="112"/>
      <c r="B20269" s="12"/>
      <c r="C20269" s="13"/>
      <c r="D20269" s="13"/>
      <c r="E20269" s="13"/>
      <c r="F20269" s="13"/>
    </row>
    <row r="20270" spans="1:6">
      <c r="A20270" s="112"/>
      <c r="B20270" s="12"/>
      <c r="C20270" s="13"/>
      <c r="D20270" s="13"/>
      <c r="E20270" s="13"/>
      <c r="F20270" s="13"/>
    </row>
    <row r="20271" spans="1:6">
      <c r="A20271" s="112"/>
      <c r="B20271" s="12"/>
      <c r="C20271" s="13"/>
      <c r="D20271" s="13"/>
      <c r="E20271" s="13"/>
      <c r="F20271" s="13"/>
    </row>
    <row r="20272" spans="1:6">
      <c r="A20272" s="112"/>
      <c r="B20272" s="12"/>
      <c r="C20272" s="13"/>
      <c r="D20272" s="13"/>
      <c r="E20272" s="13"/>
      <c r="F20272" s="13"/>
    </row>
    <row r="20273" spans="1:6">
      <c r="A20273" s="112"/>
      <c r="B20273" s="12"/>
      <c r="C20273" s="13"/>
      <c r="D20273" s="13"/>
      <c r="E20273" s="13"/>
      <c r="F20273" s="13"/>
    </row>
    <row r="20274" spans="1:6">
      <c r="A20274" s="112"/>
      <c r="B20274" s="12"/>
      <c r="C20274" s="13"/>
      <c r="D20274" s="13"/>
      <c r="E20274" s="13"/>
      <c r="F20274" s="13"/>
    </row>
    <row r="20275" spans="1:6">
      <c r="A20275" s="112"/>
      <c r="B20275" s="12"/>
      <c r="C20275" s="13"/>
      <c r="D20275" s="13"/>
      <c r="E20275" s="13"/>
      <c r="F20275" s="13"/>
    </row>
    <row r="20276" spans="1:6">
      <c r="A20276" s="112"/>
      <c r="B20276" s="12"/>
      <c r="C20276" s="13"/>
      <c r="D20276" s="13"/>
      <c r="E20276" s="13"/>
      <c r="F20276" s="13"/>
    </row>
    <row r="20277" spans="1:6">
      <c r="A20277" s="112"/>
      <c r="B20277" s="12"/>
      <c r="C20277" s="13"/>
      <c r="D20277" s="13"/>
      <c r="E20277" s="13"/>
      <c r="F20277" s="13"/>
    </row>
    <row r="20278" spans="1:6">
      <c r="A20278" s="112"/>
      <c r="B20278" s="12"/>
      <c r="C20278" s="13"/>
      <c r="D20278" s="13"/>
      <c r="E20278" s="13"/>
      <c r="F20278" s="13"/>
    </row>
    <row r="20279" spans="1:6">
      <c r="A20279" s="112"/>
      <c r="B20279" s="12"/>
      <c r="C20279" s="13"/>
      <c r="D20279" s="13"/>
      <c r="E20279" s="13"/>
      <c r="F20279" s="13"/>
    </row>
    <row r="20280" spans="1:6">
      <c r="A20280" s="112"/>
      <c r="B20280" s="12"/>
      <c r="C20280" s="13"/>
      <c r="D20280" s="13"/>
      <c r="E20280" s="13"/>
      <c r="F20280" s="13"/>
    </row>
    <row r="20281" spans="1:6">
      <c r="A20281" s="112"/>
      <c r="B20281" s="12"/>
      <c r="C20281" s="13"/>
      <c r="D20281" s="13"/>
      <c r="E20281" s="13"/>
      <c r="F20281" s="13"/>
    </row>
    <row r="20282" spans="1:6">
      <c r="A20282" s="112"/>
      <c r="B20282" s="12"/>
      <c r="C20282" s="13"/>
      <c r="D20282" s="13"/>
      <c r="E20282" s="13"/>
      <c r="F20282" s="13"/>
    </row>
    <row r="20283" spans="1:6">
      <c r="A20283" s="112"/>
      <c r="B20283" s="12"/>
      <c r="C20283" s="13"/>
      <c r="D20283" s="13"/>
      <c r="E20283" s="13"/>
      <c r="F20283" s="13"/>
    </row>
    <row r="20284" spans="1:6">
      <c r="A20284" s="112"/>
      <c r="B20284" s="12"/>
      <c r="C20284" s="13"/>
      <c r="D20284" s="13"/>
      <c r="E20284" s="13"/>
      <c r="F20284" s="13"/>
    </row>
    <row r="20285" spans="1:6">
      <c r="A20285" s="112"/>
      <c r="B20285" s="12"/>
      <c r="C20285" s="13"/>
      <c r="D20285" s="13"/>
      <c r="E20285" s="13"/>
      <c r="F20285" s="13"/>
    </row>
    <row r="20286" spans="1:6">
      <c r="A20286" s="112"/>
      <c r="B20286" s="12"/>
      <c r="C20286" s="13"/>
      <c r="D20286" s="13"/>
      <c r="E20286" s="13"/>
      <c r="F20286" s="13"/>
    </row>
    <row r="20287" spans="1:6">
      <c r="A20287" s="112"/>
      <c r="B20287" s="12"/>
      <c r="C20287" s="13"/>
      <c r="D20287" s="13"/>
      <c r="E20287" s="13"/>
      <c r="F20287" s="13"/>
    </row>
    <row r="20288" spans="1:6">
      <c r="A20288" s="112"/>
      <c r="B20288" s="12"/>
      <c r="C20288" s="13"/>
      <c r="D20288" s="13"/>
      <c r="E20288" s="13"/>
      <c r="F20288" s="13"/>
    </row>
    <row r="20289" spans="1:6">
      <c r="A20289" s="112"/>
      <c r="B20289" s="12"/>
      <c r="C20289" s="13"/>
      <c r="D20289" s="13"/>
      <c r="E20289" s="13"/>
      <c r="F20289" s="13"/>
    </row>
    <row r="20290" spans="1:6">
      <c r="A20290" s="112"/>
      <c r="B20290" s="12"/>
      <c r="C20290" s="13"/>
      <c r="D20290" s="13"/>
      <c r="E20290" s="13"/>
      <c r="F20290" s="13"/>
    </row>
    <row r="20291" spans="1:6">
      <c r="A20291" s="112"/>
      <c r="B20291" s="12"/>
      <c r="C20291" s="13"/>
      <c r="D20291" s="13"/>
      <c r="E20291" s="13"/>
      <c r="F20291" s="13"/>
    </row>
    <row r="20292" spans="1:6">
      <c r="A20292" s="112"/>
      <c r="B20292" s="12"/>
      <c r="C20292" s="13"/>
      <c r="D20292" s="13"/>
      <c r="E20292" s="13"/>
      <c r="F20292" s="13"/>
    </row>
    <row r="20293" spans="1:6">
      <c r="A20293" s="112"/>
      <c r="B20293" s="12"/>
      <c r="C20293" s="13"/>
      <c r="D20293" s="13"/>
      <c r="E20293" s="13"/>
      <c r="F20293" s="13"/>
    </row>
    <row r="20294" spans="1:6">
      <c r="A20294" s="112"/>
      <c r="B20294" s="12"/>
      <c r="C20294" s="13"/>
      <c r="D20294" s="13"/>
      <c r="E20294" s="13"/>
      <c r="F20294" s="13"/>
    </row>
    <row r="20295" spans="1:6">
      <c r="A20295" s="112"/>
      <c r="B20295" s="12"/>
      <c r="C20295" s="13"/>
      <c r="D20295" s="13"/>
      <c r="E20295" s="13"/>
      <c r="F20295" s="13"/>
    </row>
    <row r="20296" spans="1:6">
      <c r="A20296" s="112"/>
      <c r="B20296" s="12"/>
      <c r="C20296" s="13"/>
      <c r="D20296" s="13"/>
      <c r="E20296" s="13"/>
      <c r="F20296" s="13"/>
    </row>
    <row r="20297" spans="1:6">
      <c r="A20297" s="112"/>
      <c r="B20297" s="12"/>
      <c r="C20297" s="13"/>
      <c r="D20297" s="13"/>
      <c r="E20297" s="13"/>
      <c r="F20297" s="13"/>
    </row>
    <row r="20298" spans="1:6">
      <c r="A20298" s="112"/>
      <c r="B20298" s="12"/>
      <c r="C20298" s="13"/>
      <c r="D20298" s="13"/>
      <c r="E20298" s="13"/>
      <c r="F20298" s="13"/>
    </row>
    <row r="20299" spans="1:6">
      <c r="A20299" s="112"/>
      <c r="B20299" s="12"/>
      <c r="C20299" s="13"/>
      <c r="D20299" s="13"/>
      <c r="E20299" s="13"/>
      <c r="F20299" s="13"/>
    </row>
    <row r="20300" spans="1:6">
      <c r="A20300" s="112"/>
      <c r="B20300" s="12"/>
      <c r="C20300" s="13"/>
      <c r="D20300" s="13"/>
      <c r="E20300" s="13"/>
      <c r="F20300" s="13"/>
    </row>
    <row r="20301" spans="1:6">
      <c r="A20301" s="112"/>
      <c r="B20301" s="12"/>
      <c r="C20301" s="13"/>
      <c r="D20301" s="13"/>
      <c r="E20301" s="13"/>
      <c r="F20301" s="13"/>
    </row>
    <row r="20302" spans="1:6">
      <c r="A20302" s="112"/>
      <c r="B20302" s="12"/>
      <c r="C20302" s="13"/>
      <c r="D20302" s="13"/>
      <c r="E20302" s="13"/>
      <c r="F20302" s="13"/>
    </row>
    <row r="20303" spans="1:6">
      <c r="A20303" s="112"/>
      <c r="B20303" s="12"/>
      <c r="C20303" s="13"/>
      <c r="D20303" s="13"/>
      <c r="E20303" s="13"/>
      <c r="F20303" s="13"/>
    </row>
    <row r="20304" spans="1:6">
      <c r="A20304" s="112"/>
      <c r="B20304" s="12"/>
      <c r="C20304" s="13"/>
      <c r="D20304" s="13"/>
      <c r="E20304" s="13"/>
      <c r="F20304" s="13"/>
    </row>
    <row r="20305" spans="1:6">
      <c r="A20305" s="112"/>
      <c r="B20305" s="12"/>
      <c r="C20305" s="13"/>
      <c r="D20305" s="13"/>
      <c r="E20305" s="13"/>
      <c r="F20305" s="13"/>
    </row>
    <row r="20306" spans="1:6">
      <c r="A20306" s="112"/>
      <c r="B20306" s="12"/>
      <c r="C20306" s="13"/>
      <c r="D20306" s="13"/>
      <c r="E20306" s="13"/>
      <c r="F20306" s="13"/>
    </row>
    <row r="20307" spans="1:6">
      <c r="A20307" s="112"/>
      <c r="B20307" s="12"/>
      <c r="C20307" s="13"/>
      <c r="D20307" s="13"/>
      <c r="E20307" s="13"/>
      <c r="F20307" s="13"/>
    </row>
    <row r="20308" spans="1:6">
      <c r="A20308" s="112"/>
      <c r="B20308" s="12"/>
      <c r="C20308" s="13"/>
      <c r="D20308" s="13"/>
      <c r="E20308" s="13"/>
      <c r="F20308" s="13"/>
    </row>
    <row r="20309" spans="1:6">
      <c r="A20309" s="112"/>
      <c r="B20309" s="12"/>
      <c r="C20309" s="13"/>
      <c r="D20309" s="13"/>
      <c r="E20309" s="13"/>
      <c r="F20309" s="13"/>
    </row>
    <row r="20310" spans="1:6">
      <c r="A20310" s="112"/>
      <c r="B20310" s="12"/>
      <c r="C20310" s="13"/>
      <c r="D20310" s="13"/>
      <c r="E20310" s="13"/>
      <c r="F20310" s="13"/>
    </row>
    <row r="20311" spans="1:6">
      <c r="A20311" s="112"/>
      <c r="B20311" s="12"/>
      <c r="C20311" s="13"/>
      <c r="D20311" s="13"/>
      <c r="E20311" s="13"/>
      <c r="F20311" s="13"/>
    </row>
    <row r="20312" spans="1:6">
      <c r="A20312" s="112"/>
      <c r="B20312" s="12"/>
      <c r="C20312" s="13"/>
      <c r="D20312" s="13"/>
      <c r="E20312" s="13"/>
      <c r="F20312" s="13"/>
    </row>
    <row r="20313" spans="1:6">
      <c r="A20313" s="112"/>
      <c r="B20313" s="12"/>
      <c r="C20313" s="13"/>
      <c r="D20313" s="13"/>
      <c r="E20313" s="13"/>
      <c r="F20313" s="13"/>
    </row>
    <row r="20314" spans="1:6">
      <c r="A20314" s="112"/>
      <c r="B20314" s="12"/>
      <c r="C20314" s="13"/>
      <c r="D20314" s="13"/>
      <c r="E20314" s="13"/>
      <c r="F20314" s="13"/>
    </row>
    <row r="20315" spans="1:6">
      <c r="A20315" s="112"/>
      <c r="B20315" s="12"/>
      <c r="C20315" s="13"/>
      <c r="D20315" s="13"/>
      <c r="E20315" s="13"/>
      <c r="F20315" s="13"/>
    </row>
    <row r="20316" spans="1:6">
      <c r="A20316" s="112"/>
      <c r="B20316" s="12"/>
      <c r="C20316" s="13"/>
      <c r="D20316" s="13"/>
      <c r="E20316" s="13"/>
      <c r="F20316" s="13"/>
    </row>
    <row r="20317" spans="1:6">
      <c r="A20317" s="112"/>
      <c r="B20317" s="12"/>
      <c r="C20317" s="13"/>
      <c r="D20317" s="13"/>
      <c r="E20317" s="13"/>
      <c r="F20317" s="13"/>
    </row>
    <row r="20318" spans="1:6">
      <c r="A20318" s="112"/>
      <c r="B20318" s="12"/>
      <c r="C20318" s="13"/>
      <c r="D20318" s="13"/>
      <c r="E20318" s="13"/>
      <c r="F20318" s="13"/>
    </row>
    <row r="20319" spans="1:6">
      <c r="A20319" s="112"/>
      <c r="B20319" s="12"/>
      <c r="C20319" s="13"/>
      <c r="D20319" s="13"/>
      <c r="E20319" s="13"/>
      <c r="F20319" s="13"/>
    </row>
    <row r="20320" spans="1:6">
      <c r="A20320" s="112"/>
      <c r="B20320" s="12"/>
      <c r="C20320" s="13"/>
      <c r="D20320" s="13"/>
      <c r="E20320" s="13"/>
      <c r="F20320" s="13"/>
    </row>
    <row r="20321" spans="1:6">
      <c r="A20321" s="112"/>
      <c r="B20321" s="12"/>
      <c r="C20321" s="13"/>
      <c r="D20321" s="13"/>
      <c r="E20321" s="13"/>
      <c r="F20321" s="13"/>
    </row>
    <row r="20322" spans="1:6">
      <c r="A20322" s="112"/>
      <c r="B20322" s="12"/>
      <c r="C20322" s="13"/>
      <c r="D20322" s="13"/>
      <c r="E20322" s="13"/>
      <c r="F20322" s="13"/>
    </row>
    <row r="20323" spans="1:6">
      <c r="A20323" s="112"/>
      <c r="B20323" s="12"/>
      <c r="C20323" s="13"/>
      <c r="D20323" s="13"/>
      <c r="E20323" s="13"/>
      <c r="F20323" s="13"/>
    </row>
    <row r="20324" spans="1:6">
      <c r="A20324" s="112"/>
      <c r="B20324" s="12"/>
      <c r="C20324" s="13"/>
      <c r="D20324" s="13"/>
      <c r="E20324" s="13"/>
      <c r="F20324" s="13"/>
    </row>
    <row r="20325" spans="1:6">
      <c r="A20325" s="112"/>
      <c r="B20325" s="12"/>
      <c r="C20325" s="13"/>
      <c r="D20325" s="13"/>
      <c r="E20325" s="13"/>
      <c r="F20325" s="13"/>
    </row>
    <row r="20326" spans="1:6">
      <c r="A20326" s="112"/>
      <c r="B20326" s="12"/>
      <c r="C20326" s="13"/>
      <c r="D20326" s="13"/>
      <c r="E20326" s="13"/>
      <c r="F20326" s="13"/>
    </row>
    <row r="20327" spans="1:6">
      <c r="A20327" s="112"/>
      <c r="B20327" s="12"/>
      <c r="C20327" s="13"/>
      <c r="D20327" s="13"/>
      <c r="E20327" s="13"/>
      <c r="F20327" s="13"/>
    </row>
    <row r="20328" spans="1:6">
      <c r="A20328" s="112"/>
      <c r="B20328" s="12"/>
      <c r="C20328" s="13"/>
      <c r="D20328" s="13"/>
      <c r="E20328" s="13"/>
      <c r="F20328" s="13"/>
    </row>
    <row r="20329" spans="1:6">
      <c r="A20329" s="112"/>
      <c r="B20329" s="12"/>
      <c r="C20329" s="13"/>
      <c r="D20329" s="13"/>
      <c r="E20329" s="13"/>
      <c r="F20329" s="13"/>
    </row>
    <row r="20330" spans="1:6">
      <c r="A20330" s="112"/>
      <c r="B20330" s="12"/>
      <c r="C20330" s="13"/>
      <c r="D20330" s="13"/>
      <c r="E20330" s="13"/>
      <c r="F20330" s="13"/>
    </row>
    <row r="20331" spans="1:6">
      <c r="A20331" s="112"/>
      <c r="B20331" s="12"/>
      <c r="C20331" s="13"/>
      <c r="D20331" s="13"/>
      <c r="E20331" s="13"/>
      <c r="F20331" s="13"/>
    </row>
    <row r="20332" spans="1:6">
      <c r="A20332" s="112"/>
      <c r="B20332" s="12"/>
      <c r="C20332" s="13"/>
      <c r="D20332" s="13"/>
      <c r="E20332" s="13"/>
      <c r="F20332" s="13"/>
    </row>
    <row r="20333" spans="1:6">
      <c r="A20333" s="112"/>
      <c r="B20333" s="12"/>
      <c r="C20333" s="13"/>
      <c r="D20333" s="13"/>
      <c r="E20333" s="13"/>
      <c r="F20333" s="13"/>
    </row>
    <row r="20334" spans="1:6">
      <c r="A20334" s="112"/>
      <c r="B20334" s="12"/>
      <c r="C20334" s="13"/>
      <c r="D20334" s="13"/>
      <c r="E20334" s="13"/>
      <c r="F20334" s="13"/>
    </row>
    <row r="20335" spans="1:6">
      <c r="A20335" s="112"/>
      <c r="B20335" s="12"/>
      <c r="C20335" s="13"/>
      <c r="D20335" s="13"/>
      <c r="E20335" s="13"/>
      <c r="F20335" s="13"/>
    </row>
    <row r="20336" spans="1:6">
      <c r="A20336" s="112"/>
      <c r="B20336" s="12"/>
      <c r="C20336" s="13"/>
      <c r="D20336" s="13"/>
      <c r="E20336" s="13"/>
      <c r="F20336" s="13"/>
    </row>
    <row r="20337" spans="1:6">
      <c r="A20337" s="112"/>
      <c r="B20337" s="12"/>
      <c r="C20337" s="13"/>
      <c r="D20337" s="13"/>
      <c r="E20337" s="13"/>
      <c r="F20337" s="13"/>
    </row>
    <row r="20338" spans="1:6">
      <c r="A20338" s="112"/>
      <c r="B20338" s="12"/>
      <c r="C20338" s="13"/>
      <c r="D20338" s="13"/>
      <c r="E20338" s="13"/>
      <c r="F20338" s="13"/>
    </row>
    <row r="20339" spans="1:6">
      <c r="A20339" s="112"/>
      <c r="B20339" s="12"/>
      <c r="C20339" s="13"/>
      <c r="D20339" s="13"/>
      <c r="E20339" s="13"/>
      <c r="F20339" s="13"/>
    </row>
    <row r="20340" spans="1:6">
      <c r="A20340" s="112"/>
      <c r="B20340" s="12"/>
      <c r="C20340" s="13"/>
      <c r="D20340" s="13"/>
      <c r="E20340" s="13"/>
      <c r="F20340" s="13"/>
    </row>
    <row r="20341" spans="1:6">
      <c r="A20341" s="112"/>
      <c r="B20341" s="12"/>
      <c r="C20341" s="13"/>
      <c r="D20341" s="13"/>
      <c r="E20341" s="13"/>
      <c r="F20341" s="13"/>
    </row>
    <row r="20342" spans="1:6">
      <c r="A20342" s="112"/>
      <c r="B20342" s="12"/>
      <c r="C20342" s="13"/>
      <c r="D20342" s="13"/>
      <c r="E20342" s="13"/>
      <c r="F20342" s="13"/>
    </row>
    <row r="20343" spans="1:6">
      <c r="A20343" s="112"/>
      <c r="B20343" s="12"/>
      <c r="C20343" s="13"/>
      <c r="D20343" s="13"/>
      <c r="E20343" s="13"/>
      <c r="F20343" s="13"/>
    </row>
    <row r="20344" spans="1:6">
      <c r="A20344" s="112"/>
      <c r="B20344" s="12"/>
      <c r="C20344" s="13"/>
      <c r="D20344" s="13"/>
      <c r="E20344" s="13"/>
      <c r="F20344" s="13"/>
    </row>
    <row r="20345" spans="1:6">
      <c r="A20345" s="112"/>
      <c r="B20345" s="12"/>
      <c r="C20345" s="13"/>
      <c r="D20345" s="13"/>
      <c r="E20345" s="13"/>
      <c r="F20345" s="13"/>
    </row>
    <row r="20346" spans="1:6">
      <c r="A20346" s="112"/>
      <c r="B20346" s="12"/>
      <c r="C20346" s="13"/>
      <c r="D20346" s="13"/>
      <c r="E20346" s="13"/>
      <c r="F20346" s="13"/>
    </row>
    <row r="20347" spans="1:6">
      <c r="A20347" s="112"/>
      <c r="B20347" s="12"/>
      <c r="C20347" s="13"/>
      <c r="D20347" s="13"/>
      <c r="E20347" s="13"/>
      <c r="F20347" s="13"/>
    </row>
    <row r="20348" spans="1:6">
      <c r="A20348" s="112"/>
      <c r="B20348" s="12"/>
      <c r="C20348" s="13"/>
      <c r="D20348" s="13"/>
      <c r="E20348" s="13"/>
      <c r="F20348" s="13"/>
    </row>
    <row r="20349" spans="1:6">
      <c r="A20349" s="112"/>
      <c r="B20349" s="12"/>
      <c r="C20349" s="13"/>
      <c r="D20349" s="13"/>
      <c r="E20349" s="13"/>
      <c r="F20349" s="13"/>
    </row>
    <row r="20350" spans="1:6">
      <c r="A20350" s="112"/>
      <c r="B20350" s="12"/>
      <c r="C20350" s="13"/>
      <c r="D20350" s="13"/>
      <c r="E20350" s="13"/>
      <c r="F20350" s="13"/>
    </row>
    <row r="20351" spans="1:6">
      <c r="A20351" s="112"/>
      <c r="B20351" s="12"/>
      <c r="C20351" s="13"/>
      <c r="D20351" s="13"/>
      <c r="E20351" s="13"/>
      <c r="F20351" s="13"/>
    </row>
    <row r="20352" spans="1:6">
      <c r="A20352" s="112"/>
      <c r="B20352" s="12"/>
      <c r="C20352" s="13"/>
      <c r="D20352" s="13"/>
      <c r="E20352" s="13"/>
      <c r="F20352" s="13"/>
    </row>
    <row r="20353" spans="1:6">
      <c r="A20353" s="112"/>
      <c r="B20353" s="12"/>
      <c r="C20353" s="13"/>
      <c r="D20353" s="13"/>
      <c r="E20353" s="13"/>
      <c r="F20353" s="13"/>
    </row>
    <row r="20354" spans="1:6">
      <c r="A20354" s="112"/>
      <c r="B20354" s="12"/>
      <c r="C20354" s="13"/>
      <c r="D20354" s="13"/>
      <c r="E20354" s="13"/>
      <c r="F20354" s="13"/>
    </row>
    <row r="20355" spans="1:6">
      <c r="A20355" s="112"/>
      <c r="B20355" s="12"/>
      <c r="C20355" s="13"/>
      <c r="D20355" s="13"/>
      <c r="E20355" s="13"/>
      <c r="F20355" s="13"/>
    </row>
    <row r="20356" spans="1:6">
      <c r="A20356" s="112"/>
      <c r="B20356" s="12"/>
      <c r="C20356" s="13"/>
      <c r="D20356" s="13"/>
      <c r="E20356" s="13"/>
      <c r="F20356" s="13"/>
    </row>
    <row r="20357" spans="1:6">
      <c r="A20357" s="112"/>
      <c r="B20357" s="12"/>
      <c r="C20357" s="13"/>
      <c r="D20357" s="13"/>
      <c r="E20357" s="13"/>
      <c r="F20357" s="13"/>
    </row>
    <row r="20358" spans="1:6">
      <c r="A20358" s="112"/>
      <c r="B20358" s="12"/>
      <c r="C20358" s="13"/>
      <c r="D20358" s="13"/>
      <c r="E20358" s="13"/>
      <c r="F20358" s="13"/>
    </row>
    <row r="20359" spans="1:6">
      <c r="A20359" s="112"/>
      <c r="B20359" s="12"/>
      <c r="C20359" s="13"/>
      <c r="D20359" s="13"/>
      <c r="E20359" s="13"/>
      <c r="F20359" s="13"/>
    </row>
    <row r="20360" spans="1:6">
      <c r="A20360" s="112"/>
      <c r="B20360" s="12"/>
      <c r="C20360" s="13"/>
      <c r="D20360" s="13"/>
      <c r="E20360" s="13"/>
      <c r="F20360" s="13"/>
    </row>
    <row r="20361" spans="1:6">
      <c r="A20361" s="112"/>
      <c r="B20361" s="12"/>
      <c r="C20361" s="13"/>
      <c r="D20361" s="13"/>
      <c r="E20361" s="13"/>
      <c r="F20361" s="13"/>
    </row>
    <row r="20362" spans="1:6">
      <c r="A20362" s="112"/>
      <c r="B20362" s="12"/>
      <c r="C20362" s="13"/>
      <c r="D20362" s="13"/>
      <c r="E20362" s="13"/>
      <c r="F20362" s="13"/>
    </row>
    <row r="20363" spans="1:6">
      <c r="A20363" s="112"/>
      <c r="B20363" s="12"/>
      <c r="C20363" s="13"/>
      <c r="D20363" s="13"/>
      <c r="E20363" s="13"/>
      <c r="F20363" s="13"/>
    </row>
    <row r="20364" spans="1:6">
      <c r="A20364" s="112"/>
      <c r="B20364" s="12"/>
      <c r="C20364" s="13"/>
      <c r="D20364" s="13"/>
      <c r="E20364" s="13"/>
      <c r="F20364" s="13"/>
    </row>
    <row r="20365" spans="1:6">
      <c r="A20365" s="112"/>
      <c r="B20365" s="12"/>
      <c r="C20365" s="13"/>
      <c r="D20365" s="13"/>
      <c r="E20365" s="13"/>
      <c r="F20365" s="13"/>
    </row>
    <row r="20366" spans="1:6">
      <c r="A20366" s="112"/>
      <c r="B20366" s="12"/>
      <c r="C20366" s="13"/>
      <c r="D20366" s="13"/>
      <c r="E20366" s="13"/>
      <c r="F20366" s="13"/>
    </row>
    <row r="20367" spans="1:6">
      <c r="A20367" s="112"/>
      <c r="B20367" s="12"/>
      <c r="C20367" s="13"/>
      <c r="D20367" s="13"/>
      <c r="E20367" s="13"/>
      <c r="F20367" s="13"/>
    </row>
    <row r="20368" spans="1:6">
      <c r="A20368" s="112"/>
      <c r="B20368" s="12"/>
      <c r="C20368" s="13"/>
      <c r="D20368" s="13"/>
      <c r="E20368" s="13"/>
      <c r="F20368" s="13"/>
    </row>
    <row r="20369" spans="1:6">
      <c r="A20369" s="112"/>
      <c r="B20369" s="12"/>
      <c r="C20369" s="13"/>
      <c r="D20369" s="13"/>
      <c r="E20369" s="13"/>
      <c r="F20369" s="13"/>
    </row>
    <row r="20370" spans="1:6">
      <c r="A20370" s="112"/>
      <c r="B20370" s="12"/>
      <c r="C20370" s="13"/>
      <c r="D20370" s="13"/>
      <c r="E20370" s="13"/>
      <c r="F20370" s="13"/>
    </row>
    <row r="20371" spans="1:6">
      <c r="A20371" s="112"/>
      <c r="B20371" s="12"/>
      <c r="C20371" s="13"/>
      <c r="D20371" s="13"/>
      <c r="E20371" s="13"/>
      <c r="F20371" s="13"/>
    </row>
    <row r="20372" spans="1:6">
      <c r="A20372" s="112"/>
      <c r="B20372" s="12"/>
      <c r="C20372" s="13"/>
      <c r="D20372" s="13"/>
      <c r="E20372" s="13"/>
      <c r="F20372" s="13"/>
    </row>
    <row r="20373" spans="1:6">
      <c r="A20373" s="112"/>
      <c r="B20373" s="12"/>
      <c r="C20373" s="13"/>
      <c r="D20373" s="13"/>
      <c r="E20373" s="13"/>
      <c r="F20373" s="13"/>
    </row>
    <row r="20374" spans="1:6">
      <c r="A20374" s="112"/>
      <c r="B20374" s="12"/>
      <c r="C20374" s="13"/>
      <c r="D20374" s="13"/>
      <c r="E20374" s="13"/>
      <c r="F20374" s="13"/>
    </row>
    <row r="20375" spans="1:6">
      <c r="A20375" s="112"/>
      <c r="B20375" s="12"/>
      <c r="C20375" s="13"/>
      <c r="D20375" s="13"/>
      <c r="E20375" s="13"/>
      <c r="F20375" s="13"/>
    </row>
    <row r="20376" spans="1:6">
      <c r="A20376" s="112"/>
      <c r="B20376" s="12"/>
      <c r="C20376" s="13"/>
      <c r="D20376" s="13"/>
      <c r="E20376" s="13"/>
      <c r="F20376" s="13"/>
    </row>
    <row r="20377" spans="1:6">
      <c r="A20377" s="112"/>
      <c r="B20377" s="12"/>
      <c r="C20377" s="13"/>
      <c r="D20377" s="13"/>
      <c r="E20377" s="13"/>
      <c r="F20377" s="13"/>
    </row>
    <row r="20378" spans="1:6">
      <c r="A20378" s="112"/>
      <c r="B20378" s="12"/>
      <c r="C20378" s="13"/>
      <c r="D20378" s="13"/>
      <c r="E20378" s="13"/>
      <c r="F20378" s="13"/>
    </row>
    <row r="20379" spans="1:6">
      <c r="A20379" s="112"/>
      <c r="B20379" s="12"/>
      <c r="C20379" s="13"/>
      <c r="D20379" s="13"/>
      <c r="E20379" s="13"/>
      <c r="F20379" s="13"/>
    </row>
    <row r="20380" spans="1:6">
      <c r="A20380" s="112"/>
      <c r="B20380" s="12"/>
      <c r="C20380" s="13"/>
      <c r="D20380" s="13"/>
      <c r="E20380" s="13"/>
      <c r="F20380" s="13"/>
    </row>
    <row r="20381" spans="1:6">
      <c r="A20381" s="112"/>
      <c r="B20381" s="12"/>
      <c r="C20381" s="13"/>
      <c r="D20381" s="13"/>
      <c r="E20381" s="13"/>
      <c r="F20381" s="13"/>
    </row>
    <row r="20382" spans="1:6">
      <c r="A20382" s="112"/>
      <c r="B20382" s="12"/>
      <c r="C20382" s="13"/>
      <c r="D20382" s="13"/>
      <c r="E20382" s="13"/>
      <c r="F20382" s="13"/>
    </row>
    <row r="20383" spans="1:6">
      <c r="A20383" s="112"/>
      <c r="B20383" s="12"/>
      <c r="C20383" s="13"/>
      <c r="D20383" s="13"/>
      <c r="E20383" s="13"/>
      <c r="F20383" s="13"/>
    </row>
    <row r="20384" spans="1:6">
      <c r="A20384" s="112"/>
      <c r="B20384" s="12"/>
      <c r="C20384" s="13"/>
      <c r="D20384" s="13"/>
      <c r="E20384" s="13"/>
      <c r="F20384" s="13"/>
    </row>
    <row r="20385" spans="1:6">
      <c r="A20385" s="112"/>
      <c r="B20385" s="12"/>
      <c r="C20385" s="13"/>
      <c r="D20385" s="13"/>
      <c r="E20385" s="13"/>
      <c r="F20385" s="13"/>
    </row>
    <row r="20386" spans="1:6">
      <c r="A20386" s="112"/>
      <c r="B20386" s="12"/>
      <c r="C20386" s="13"/>
      <c r="D20386" s="13"/>
      <c r="E20386" s="13"/>
      <c r="F20386" s="13"/>
    </row>
    <row r="20387" spans="1:6">
      <c r="A20387" s="112"/>
      <c r="B20387" s="12"/>
      <c r="C20387" s="13"/>
      <c r="D20387" s="13"/>
      <c r="E20387" s="13"/>
      <c r="F20387" s="13"/>
    </row>
    <row r="20388" spans="1:6">
      <c r="A20388" s="112"/>
      <c r="B20388" s="12"/>
      <c r="C20388" s="13"/>
      <c r="D20388" s="13"/>
      <c r="E20388" s="13"/>
      <c r="F20388" s="13"/>
    </row>
    <row r="20389" spans="1:6">
      <c r="A20389" s="112"/>
      <c r="B20389" s="12"/>
      <c r="C20389" s="13"/>
      <c r="D20389" s="13"/>
      <c r="E20389" s="13"/>
      <c r="F20389" s="13"/>
    </row>
    <row r="20390" spans="1:6">
      <c r="A20390" s="112"/>
      <c r="B20390" s="12"/>
      <c r="C20390" s="13"/>
      <c r="D20390" s="13"/>
      <c r="E20390" s="13"/>
      <c r="F20390" s="13"/>
    </row>
    <row r="20391" spans="1:6">
      <c r="A20391" s="112"/>
      <c r="B20391" s="12"/>
      <c r="C20391" s="13"/>
      <c r="D20391" s="13"/>
      <c r="E20391" s="13"/>
      <c r="F20391" s="13"/>
    </row>
    <row r="20392" spans="1:6">
      <c r="A20392" s="112"/>
      <c r="B20392" s="12"/>
      <c r="C20392" s="13"/>
      <c r="D20392" s="13"/>
      <c r="E20392" s="13"/>
      <c r="F20392" s="13"/>
    </row>
    <row r="20393" spans="1:6">
      <c r="A20393" s="112"/>
      <c r="B20393" s="12"/>
      <c r="C20393" s="13"/>
      <c r="D20393" s="13"/>
      <c r="E20393" s="13"/>
      <c r="F20393" s="13"/>
    </row>
    <row r="20394" spans="1:6">
      <c r="A20394" s="112"/>
      <c r="B20394" s="12"/>
      <c r="C20394" s="13"/>
      <c r="D20394" s="13"/>
      <c r="E20394" s="13"/>
      <c r="F20394" s="13"/>
    </row>
    <row r="20395" spans="1:6">
      <c r="A20395" s="112"/>
      <c r="B20395" s="12"/>
      <c r="C20395" s="13"/>
      <c r="D20395" s="13"/>
      <c r="E20395" s="13"/>
      <c r="F20395" s="13"/>
    </row>
    <row r="20396" spans="1:6">
      <c r="A20396" s="112"/>
      <c r="B20396" s="12"/>
      <c r="C20396" s="13"/>
      <c r="D20396" s="13"/>
      <c r="E20396" s="13"/>
      <c r="F20396" s="13"/>
    </row>
    <row r="20397" spans="1:6">
      <c r="A20397" s="112"/>
      <c r="B20397" s="12"/>
      <c r="C20397" s="13"/>
      <c r="D20397" s="13"/>
      <c r="E20397" s="13"/>
      <c r="F20397" s="13"/>
    </row>
    <row r="20398" spans="1:6">
      <c r="A20398" s="112"/>
      <c r="B20398" s="12"/>
      <c r="C20398" s="13"/>
      <c r="D20398" s="13"/>
      <c r="E20398" s="13"/>
      <c r="F20398" s="13"/>
    </row>
    <row r="20399" spans="1:6">
      <c r="A20399" s="112"/>
      <c r="B20399" s="12"/>
      <c r="C20399" s="13"/>
      <c r="D20399" s="13"/>
      <c r="E20399" s="13"/>
      <c r="F20399" s="13"/>
    </row>
    <row r="20400" spans="1:6">
      <c r="A20400" s="112"/>
      <c r="B20400" s="12"/>
      <c r="C20400" s="13"/>
      <c r="D20400" s="13"/>
      <c r="E20400" s="13"/>
      <c r="F20400" s="13"/>
    </row>
    <row r="20401" spans="1:6">
      <c r="A20401" s="112"/>
      <c r="B20401" s="12"/>
      <c r="C20401" s="13"/>
      <c r="D20401" s="13"/>
      <c r="E20401" s="13"/>
      <c r="F20401" s="13"/>
    </row>
    <row r="20402" spans="1:6">
      <c r="A20402" s="112"/>
      <c r="B20402" s="12"/>
      <c r="C20402" s="13"/>
      <c r="D20402" s="13"/>
      <c r="E20402" s="13"/>
      <c r="F20402" s="13"/>
    </row>
    <row r="20403" spans="1:6">
      <c r="A20403" s="112"/>
      <c r="B20403" s="12"/>
      <c r="C20403" s="13"/>
      <c r="D20403" s="13"/>
      <c r="E20403" s="13"/>
      <c r="F20403" s="13"/>
    </row>
    <row r="20404" spans="1:6">
      <c r="A20404" s="112"/>
      <c r="B20404" s="12"/>
      <c r="C20404" s="13"/>
      <c r="D20404" s="13"/>
      <c r="E20404" s="13"/>
      <c r="F20404" s="13"/>
    </row>
    <row r="20405" spans="1:6">
      <c r="A20405" s="112"/>
      <c r="B20405" s="12"/>
      <c r="C20405" s="13"/>
      <c r="D20405" s="13"/>
      <c r="E20405" s="13"/>
      <c r="F20405" s="13"/>
    </row>
    <row r="20406" spans="1:6">
      <c r="A20406" s="112"/>
      <c r="B20406" s="12"/>
      <c r="C20406" s="13"/>
      <c r="D20406" s="13"/>
      <c r="E20406" s="13"/>
      <c r="F20406" s="13"/>
    </row>
    <row r="20407" spans="1:6">
      <c r="A20407" s="112"/>
      <c r="B20407" s="12"/>
      <c r="C20407" s="13"/>
      <c r="D20407" s="13"/>
      <c r="E20407" s="13"/>
      <c r="F20407" s="13"/>
    </row>
    <row r="20408" spans="1:6">
      <c r="A20408" s="112"/>
      <c r="B20408" s="12"/>
      <c r="C20408" s="13"/>
      <c r="D20408" s="13"/>
      <c r="E20408" s="13"/>
      <c r="F20408" s="13"/>
    </row>
    <row r="20409" spans="1:6">
      <c r="A20409" s="112"/>
      <c r="B20409" s="12"/>
      <c r="C20409" s="13"/>
      <c r="D20409" s="13"/>
      <c r="E20409" s="13"/>
      <c r="F20409" s="13"/>
    </row>
    <row r="20410" spans="1:6">
      <c r="A20410" s="112"/>
      <c r="B20410" s="12"/>
      <c r="C20410" s="13"/>
      <c r="D20410" s="13"/>
      <c r="E20410" s="13"/>
      <c r="F20410" s="13"/>
    </row>
    <row r="20411" spans="1:6">
      <c r="A20411" s="112"/>
      <c r="B20411" s="12"/>
      <c r="C20411" s="13"/>
      <c r="D20411" s="13"/>
      <c r="E20411" s="13"/>
      <c r="F20411" s="13"/>
    </row>
    <row r="20412" spans="1:6">
      <c r="A20412" s="112"/>
      <c r="B20412" s="12"/>
      <c r="C20412" s="13"/>
      <c r="D20412" s="13"/>
      <c r="E20412" s="13"/>
      <c r="F20412" s="13"/>
    </row>
    <row r="20413" spans="1:6">
      <c r="A20413" s="112"/>
      <c r="B20413" s="12"/>
      <c r="C20413" s="13"/>
      <c r="D20413" s="13"/>
      <c r="E20413" s="13"/>
      <c r="F20413" s="13"/>
    </row>
    <row r="20414" spans="1:6">
      <c r="A20414" s="112"/>
      <c r="B20414" s="12"/>
      <c r="C20414" s="13"/>
      <c r="D20414" s="13"/>
      <c r="E20414" s="13"/>
      <c r="F20414" s="13"/>
    </row>
    <row r="20415" spans="1:6">
      <c r="A20415" s="112"/>
      <c r="B20415" s="12"/>
      <c r="C20415" s="13"/>
      <c r="D20415" s="13"/>
      <c r="E20415" s="13"/>
      <c r="F20415" s="13"/>
    </row>
    <row r="20416" spans="1:6">
      <c r="A20416" s="112"/>
      <c r="B20416" s="12"/>
      <c r="C20416" s="13"/>
      <c r="D20416" s="13"/>
      <c r="E20416" s="13"/>
      <c r="F20416" s="13"/>
    </row>
    <row r="20417" spans="1:6">
      <c r="A20417" s="112"/>
      <c r="B20417" s="12"/>
      <c r="C20417" s="13"/>
      <c r="D20417" s="13"/>
      <c r="E20417" s="13"/>
      <c r="F20417" s="13"/>
    </row>
    <row r="20418" spans="1:6">
      <c r="A20418" s="112"/>
      <c r="B20418" s="12"/>
      <c r="C20418" s="13"/>
      <c r="D20418" s="13"/>
      <c r="E20418" s="13"/>
      <c r="F20418" s="13"/>
    </row>
    <row r="20419" spans="1:6">
      <c r="A20419" s="112"/>
      <c r="B20419" s="12"/>
      <c r="C20419" s="13"/>
      <c r="D20419" s="13"/>
      <c r="E20419" s="13"/>
      <c r="F20419" s="13"/>
    </row>
    <row r="20420" spans="1:6">
      <c r="A20420" s="112"/>
      <c r="B20420" s="12"/>
      <c r="C20420" s="13"/>
      <c r="D20420" s="13"/>
      <c r="E20420" s="13"/>
      <c r="F20420" s="13"/>
    </row>
    <row r="20421" spans="1:6">
      <c r="A20421" s="112"/>
      <c r="B20421" s="12"/>
      <c r="C20421" s="13"/>
      <c r="D20421" s="13"/>
      <c r="E20421" s="13"/>
      <c r="F20421" s="13"/>
    </row>
    <row r="20422" spans="1:6">
      <c r="A20422" s="112"/>
      <c r="B20422" s="12"/>
      <c r="C20422" s="13"/>
      <c r="D20422" s="13"/>
      <c r="E20422" s="13"/>
      <c r="F20422" s="13"/>
    </row>
    <row r="20423" spans="1:6">
      <c r="A20423" s="112"/>
      <c r="B20423" s="12"/>
      <c r="C20423" s="13"/>
      <c r="D20423" s="13"/>
      <c r="E20423" s="13"/>
      <c r="F20423" s="13"/>
    </row>
    <row r="20424" spans="1:6">
      <c r="A20424" s="112"/>
      <c r="B20424" s="12"/>
      <c r="C20424" s="13"/>
      <c r="D20424" s="13"/>
      <c r="E20424" s="13"/>
      <c r="F20424" s="13"/>
    </row>
    <row r="20425" spans="1:6">
      <c r="A20425" s="112"/>
      <c r="B20425" s="12"/>
      <c r="C20425" s="13"/>
      <c r="D20425" s="13"/>
      <c r="E20425" s="13"/>
      <c r="F20425" s="13"/>
    </row>
    <row r="20426" spans="1:6">
      <c r="A20426" s="112"/>
      <c r="B20426" s="12"/>
      <c r="C20426" s="13"/>
      <c r="D20426" s="13"/>
      <c r="E20426" s="13"/>
      <c r="F20426" s="13"/>
    </row>
    <row r="20427" spans="1:6">
      <c r="A20427" s="112"/>
      <c r="B20427" s="12"/>
      <c r="C20427" s="13"/>
      <c r="D20427" s="13"/>
      <c r="E20427" s="13"/>
      <c r="F20427" s="13"/>
    </row>
    <row r="20428" spans="1:6">
      <c r="A20428" s="112"/>
      <c r="B20428" s="12"/>
      <c r="C20428" s="13"/>
      <c r="D20428" s="13"/>
      <c r="E20428" s="13"/>
      <c r="F20428" s="13"/>
    </row>
    <row r="20429" spans="1:6">
      <c r="A20429" s="112"/>
      <c r="B20429" s="12"/>
      <c r="C20429" s="13"/>
      <c r="D20429" s="13"/>
      <c r="E20429" s="13"/>
      <c r="F20429" s="13"/>
    </row>
    <row r="20430" spans="1:6">
      <c r="A20430" s="112"/>
      <c r="B20430" s="12"/>
      <c r="C20430" s="13"/>
      <c r="D20430" s="13"/>
      <c r="E20430" s="13"/>
      <c r="F20430" s="13"/>
    </row>
    <row r="20431" spans="1:6">
      <c r="A20431" s="112"/>
      <c r="B20431" s="12"/>
      <c r="C20431" s="13"/>
      <c r="D20431" s="13"/>
      <c r="E20431" s="13"/>
      <c r="F20431" s="13"/>
    </row>
    <row r="20432" spans="1:6">
      <c r="A20432" s="112"/>
      <c r="B20432" s="12"/>
      <c r="C20432" s="13"/>
      <c r="D20432" s="13"/>
      <c r="E20432" s="13"/>
      <c r="F20432" s="13"/>
    </row>
    <row r="20433" spans="1:6">
      <c r="A20433" s="112"/>
      <c r="B20433" s="12"/>
      <c r="C20433" s="13"/>
      <c r="D20433" s="13"/>
      <c r="E20433" s="13"/>
      <c r="F20433" s="13"/>
    </row>
    <row r="20434" spans="1:6">
      <c r="A20434" s="112"/>
      <c r="B20434" s="12"/>
      <c r="C20434" s="13"/>
      <c r="D20434" s="13"/>
      <c r="E20434" s="13"/>
      <c r="F20434" s="13"/>
    </row>
    <row r="20435" spans="1:6">
      <c r="A20435" s="112"/>
      <c r="B20435" s="12"/>
      <c r="C20435" s="13"/>
      <c r="D20435" s="13"/>
      <c r="E20435" s="13"/>
      <c r="F20435" s="13"/>
    </row>
    <row r="20436" spans="1:6">
      <c r="A20436" s="112"/>
      <c r="B20436" s="12"/>
      <c r="C20436" s="13"/>
      <c r="D20436" s="13"/>
      <c r="E20436" s="13"/>
      <c r="F20436" s="13"/>
    </row>
    <row r="20437" spans="1:6">
      <c r="A20437" s="112"/>
      <c r="B20437" s="12"/>
      <c r="C20437" s="13"/>
      <c r="D20437" s="13"/>
      <c r="E20437" s="13"/>
      <c r="F20437" s="13"/>
    </row>
    <row r="20438" spans="1:6">
      <c r="A20438" s="112"/>
      <c r="B20438" s="12"/>
      <c r="C20438" s="13"/>
      <c r="D20438" s="13"/>
      <c r="E20438" s="13"/>
      <c r="F20438" s="13"/>
    </row>
    <row r="20439" spans="1:6">
      <c r="A20439" s="112"/>
      <c r="B20439" s="12"/>
      <c r="C20439" s="13"/>
      <c r="D20439" s="13"/>
      <c r="E20439" s="13"/>
      <c r="F20439" s="13"/>
    </row>
    <row r="20440" spans="1:6">
      <c r="A20440" s="112"/>
      <c r="B20440" s="12"/>
      <c r="C20440" s="13"/>
      <c r="D20440" s="13"/>
      <c r="E20440" s="13"/>
      <c r="F20440" s="13"/>
    </row>
    <row r="20441" spans="1:6">
      <c r="A20441" s="112"/>
      <c r="B20441" s="12"/>
      <c r="C20441" s="13"/>
      <c r="D20441" s="13"/>
      <c r="E20441" s="13"/>
      <c r="F20441" s="13"/>
    </row>
    <row r="20442" spans="1:6">
      <c r="A20442" s="112"/>
      <c r="B20442" s="12"/>
      <c r="C20442" s="13"/>
      <c r="D20442" s="13"/>
      <c r="E20442" s="13"/>
      <c r="F20442" s="13"/>
    </row>
    <row r="20443" spans="1:6">
      <c r="A20443" s="112"/>
      <c r="B20443" s="12"/>
      <c r="C20443" s="13"/>
      <c r="D20443" s="13"/>
      <c r="E20443" s="13"/>
      <c r="F20443" s="13"/>
    </row>
    <row r="20444" spans="1:6">
      <c r="A20444" s="112"/>
      <c r="B20444" s="12"/>
      <c r="C20444" s="13"/>
      <c r="D20444" s="13"/>
      <c r="E20444" s="13"/>
      <c r="F20444" s="13"/>
    </row>
    <row r="20445" spans="1:6">
      <c r="A20445" s="112"/>
      <c r="B20445" s="12"/>
      <c r="C20445" s="13"/>
      <c r="D20445" s="13"/>
      <c r="E20445" s="13"/>
      <c r="F20445" s="13"/>
    </row>
    <row r="20446" spans="1:6">
      <c r="A20446" s="112"/>
      <c r="B20446" s="12"/>
      <c r="C20446" s="13"/>
      <c r="D20446" s="13"/>
      <c r="E20446" s="13"/>
      <c r="F20446" s="13"/>
    </row>
    <row r="20447" spans="1:6">
      <c r="A20447" s="112"/>
      <c r="B20447" s="12"/>
      <c r="C20447" s="13"/>
      <c r="D20447" s="13"/>
      <c r="E20447" s="13"/>
      <c r="F20447" s="13"/>
    </row>
    <row r="20448" spans="1:6">
      <c r="A20448" s="112"/>
      <c r="B20448" s="12"/>
      <c r="C20448" s="13"/>
      <c r="D20448" s="13"/>
      <c r="E20448" s="13"/>
      <c r="F20448" s="13"/>
    </row>
    <row r="20449" spans="1:6">
      <c r="A20449" s="112"/>
      <c r="B20449" s="12"/>
      <c r="C20449" s="13"/>
      <c r="D20449" s="13"/>
      <c r="E20449" s="13"/>
      <c r="F20449" s="13"/>
    </row>
    <row r="20450" spans="1:6">
      <c r="A20450" s="112"/>
      <c r="B20450" s="12"/>
      <c r="C20450" s="13"/>
      <c r="D20450" s="13"/>
      <c r="E20450" s="13"/>
      <c r="F20450" s="13"/>
    </row>
    <row r="20451" spans="1:6">
      <c r="A20451" s="112"/>
      <c r="B20451" s="12"/>
      <c r="C20451" s="13"/>
      <c r="D20451" s="13"/>
      <c r="E20451" s="13"/>
      <c r="F20451" s="13"/>
    </row>
    <row r="20452" spans="1:6">
      <c r="A20452" s="112"/>
      <c r="B20452" s="12"/>
      <c r="C20452" s="13"/>
      <c r="D20452" s="13"/>
      <c r="E20452" s="13"/>
      <c r="F20452" s="13"/>
    </row>
    <row r="20453" spans="1:6">
      <c r="A20453" s="112"/>
      <c r="B20453" s="12"/>
      <c r="C20453" s="13"/>
      <c r="D20453" s="13"/>
      <c r="E20453" s="13"/>
      <c r="F20453" s="13"/>
    </row>
    <row r="20454" spans="1:6">
      <c r="A20454" s="112"/>
      <c r="B20454" s="12"/>
      <c r="C20454" s="13"/>
      <c r="D20454" s="13"/>
      <c r="E20454" s="13"/>
      <c r="F20454" s="13"/>
    </row>
    <row r="20455" spans="1:6">
      <c r="A20455" s="112"/>
      <c r="B20455" s="12"/>
      <c r="C20455" s="13"/>
      <c r="D20455" s="13"/>
      <c r="E20455" s="13"/>
      <c r="F20455" s="13"/>
    </row>
    <row r="20456" spans="1:6">
      <c r="A20456" s="112"/>
      <c r="B20456" s="12"/>
      <c r="C20456" s="13"/>
      <c r="D20456" s="13"/>
      <c r="E20456" s="13"/>
      <c r="F20456" s="13"/>
    </row>
    <row r="20457" spans="1:6">
      <c r="A20457" s="112"/>
      <c r="B20457" s="12"/>
      <c r="C20457" s="13"/>
      <c r="D20457" s="13"/>
      <c r="E20457" s="13"/>
      <c r="F20457" s="13"/>
    </row>
    <row r="20458" spans="1:6">
      <c r="A20458" s="112"/>
      <c r="B20458" s="12"/>
      <c r="C20458" s="13"/>
      <c r="D20458" s="13"/>
      <c r="E20458" s="13"/>
      <c r="F20458" s="13"/>
    </row>
    <row r="20459" spans="1:6">
      <c r="A20459" s="112"/>
      <c r="B20459" s="12"/>
      <c r="C20459" s="13"/>
      <c r="D20459" s="13"/>
      <c r="E20459" s="13"/>
      <c r="F20459" s="13"/>
    </row>
    <row r="20460" spans="1:6">
      <c r="A20460" s="112"/>
      <c r="B20460" s="12"/>
      <c r="C20460" s="13"/>
      <c r="D20460" s="13"/>
      <c r="E20460" s="13"/>
      <c r="F20460" s="13"/>
    </row>
    <row r="20461" spans="1:6">
      <c r="A20461" s="112"/>
      <c r="B20461" s="12"/>
      <c r="C20461" s="13"/>
      <c r="D20461" s="13"/>
      <c r="E20461" s="13"/>
      <c r="F20461" s="13"/>
    </row>
    <row r="20462" spans="1:6">
      <c r="A20462" s="112"/>
      <c r="B20462" s="12"/>
      <c r="C20462" s="13"/>
      <c r="D20462" s="13"/>
      <c r="E20462" s="13"/>
      <c r="F20462" s="13"/>
    </row>
    <row r="20463" spans="1:6">
      <c r="A20463" s="112"/>
      <c r="B20463" s="12"/>
      <c r="C20463" s="13"/>
      <c r="D20463" s="13"/>
      <c r="E20463" s="13"/>
      <c r="F20463" s="13"/>
    </row>
    <row r="20464" spans="1:6">
      <c r="A20464" s="112"/>
      <c r="B20464" s="12"/>
      <c r="C20464" s="13"/>
      <c r="D20464" s="13"/>
      <c r="E20464" s="13"/>
      <c r="F20464" s="13"/>
    </row>
    <row r="20465" spans="1:6">
      <c r="A20465" s="112"/>
      <c r="B20465" s="12"/>
      <c r="C20465" s="13"/>
      <c r="D20465" s="13"/>
      <c r="E20465" s="13"/>
      <c r="F20465" s="13"/>
    </row>
    <row r="20466" spans="1:6">
      <c r="A20466" s="112"/>
      <c r="B20466" s="12"/>
      <c r="C20466" s="13"/>
      <c r="D20466" s="13"/>
      <c r="E20466" s="13"/>
      <c r="F20466" s="13"/>
    </row>
    <row r="20467" spans="1:6">
      <c r="A20467" s="112"/>
      <c r="B20467" s="12"/>
      <c r="C20467" s="13"/>
      <c r="D20467" s="13"/>
      <c r="E20467" s="13"/>
      <c r="F20467" s="13"/>
    </row>
    <row r="20468" spans="1:6">
      <c r="A20468" s="112"/>
      <c r="B20468" s="12"/>
      <c r="C20468" s="13"/>
      <c r="D20468" s="13"/>
      <c r="E20468" s="13"/>
      <c r="F20468" s="13"/>
    </row>
    <row r="20469" spans="1:6">
      <c r="A20469" s="112"/>
      <c r="B20469" s="12"/>
      <c r="C20469" s="13"/>
      <c r="D20469" s="13"/>
      <c r="E20469" s="13"/>
      <c r="F20469" s="13"/>
    </row>
    <row r="20470" spans="1:6">
      <c r="A20470" s="112"/>
      <c r="B20470" s="12"/>
      <c r="C20470" s="13"/>
      <c r="D20470" s="13"/>
      <c r="E20470" s="13"/>
      <c r="F20470" s="13"/>
    </row>
    <row r="20471" spans="1:6">
      <c r="A20471" s="112"/>
      <c r="B20471" s="12"/>
      <c r="C20471" s="13"/>
      <c r="D20471" s="13"/>
      <c r="E20471" s="13"/>
      <c r="F20471" s="13"/>
    </row>
    <row r="20472" spans="1:6">
      <c r="A20472" s="112"/>
      <c r="B20472" s="12"/>
      <c r="C20472" s="13"/>
      <c r="D20472" s="13"/>
      <c r="E20472" s="13"/>
      <c r="F20472" s="13"/>
    </row>
    <row r="20473" spans="1:6">
      <c r="A20473" s="112"/>
      <c r="B20473" s="12"/>
      <c r="C20473" s="13"/>
      <c r="D20473" s="13"/>
      <c r="E20473" s="13"/>
      <c r="F20473" s="13"/>
    </row>
    <row r="20474" spans="1:6">
      <c r="A20474" s="112"/>
      <c r="B20474" s="12"/>
      <c r="C20474" s="13"/>
      <c r="D20474" s="13"/>
      <c r="E20474" s="13"/>
      <c r="F20474" s="13"/>
    </row>
    <row r="20475" spans="1:6">
      <c r="A20475" s="112"/>
      <c r="B20475" s="12"/>
      <c r="C20475" s="13"/>
      <c r="D20475" s="13"/>
      <c r="E20475" s="13"/>
      <c r="F20475" s="13"/>
    </row>
    <row r="20476" spans="1:6">
      <c r="A20476" s="112"/>
      <c r="B20476" s="12"/>
      <c r="C20476" s="13"/>
      <c r="D20476" s="13"/>
      <c r="E20476" s="13"/>
      <c r="F20476" s="13"/>
    </row>
    <row r="20477" spans="1:6">
      <c r="A20477" s="112"/>
      <c r="B20477" s="12"/>
      <c r="C20477" s="13"/>
      <c r="D20477" s="13"/>
      <c r="E20477" s="13"/>
      <c r="F20477" s="13"/>
    </row>
    <row r="20478" spans="1:6">
      <c r="A20478" s="112"/>
      <c r="B20478" s="12"/>
      <c r="C20478" s="13"/>
      <c r="D20478" s="13"/>
      <c r="E20478" s="13"/>
      <c r="F20478" s="13"/>
    </row>
    <row r="20479" spans="1:6">
      <c r="A20479" s="112"/>
      <c r="B20479" s="12"/>
      <c r="C20479" s="13"/>
      <c r="D20479" s="13"/>
      <c r="E20479" s="13"/>
      <c r="F20479" s="13"/>
    </row>
    <row r="20480" spans="1:6">
      <c r="A20480" s="112"/>
      <c r="B20480" s="12"/>
      <c r="C20480" s="13"/>
      <c r="D20480" s="13"/>
      <c r="E20480" s="13"/>
      <c r="F20480" s="13"/>
    </row>
    <row r="20481" spans="1:6">
      <c r="A20481" s="112"/>
      <c r="B20481" s="12"/>
      <c r="C20481" s="13"/>
      <c r="D20481" s="13"/>
      <c r="E20481" s="13"/>
      <c r="F20481" s="13"/>
    </row>
    <row r="20482" spans="1:6">
      <c r="A20482" s="112"/>
      <c r="B20482" s="12"/>
      <c r="C20482" s="13"/>
      <c r="D20482" s="13"/>
      <c r="E20482" s="13"/>
      <c r="F20482" s="13"/>
    </row>
    <row r="20483" spans="1:6">
      <c r="A20483" s="112"/>
      <c r="B20483" s="12"/>
      <c r="C20483" s="13"/>
      <c r="D20483" s="13"/>
      <c r="E20483" s="13"/>
      <c r="F20483" s="13"/>
    </row>
    <row r="20484" spans="1:6">
      <c r="A20484" s="112"/>
      <c r="B20484" s="12"/>
      <c r="C20484" s="13"/>
      <c r="D20484" s="13"/>
      <c r="E20484" s="13"/>
      <c r="F20484" s="13"/>
    </row>
    <row r="20485" spans="1:6">
      <c r="A20485" s="112"/>
      <c r="B20485" s="12"/>
      <c r="C20485" s="13"/>
      <c r="D20485" s="13"/>
      <c r="E20485" s="13"/>
      <c r="F20485" s="13"/>
    </row>
    <row r="20486" spans="1:6">
      <c r="A20486" s="112"/>
      <c r="B20486" s="12"/>
      <c r="C20486" s="13"/>
      <c r="D20486" s="13"/>
      <c r="E20486" s="13"/>
      <c r="F20486" s="13"/>
    </row>
    <row r="20487" spans="1:6">
      <c r="A20487" s="112"/>
      <c r="B20487" s="12"/>
      <c r="C20487" s="13"/>
      <c r="D20487" s="13"/>
      <c r="E20487" s="13"/>
      <c r="F20487" s="13"/>
    </row>
    <row r="20488" spans="1:6">
      <c r="A20488" s="112"/>
      <c r="B20488" s="12"/>
      <c r="C20488" s="13"/>
      <c r="D20488" s="13"/>
      <c r="E20488" s="13"/>
      <c r="F20488" s="13"/>
    </row>
    <row r="20489" spans="1:6">
      <c r="A20489" s="112"/>
      <c r="B20489" s="12"/>
      <c r="C20489" s="13"/>
      <c r="D20489" s="13"/>
      <c r="E20489" s="13"/>
      <c r="F20489" s="13"/>
    </row>
    <row r="20490" spans="1:6">
      <c r="A20490" s="112"/>
      <c r="B20490" s="12"/>
      <c r="C20490" s="13"/>
      <c r="D20490" s="13"/>
      <c r="E20490" s="13"/>
      <c r="F20490" s="13"/>
    </row>
    <row r="20491" spans="1:6">
      <c r="A20491" s="112"/>
      <c r="B20491" s="12"/>
      <c r="C20491" s="13"/>
      <c r="D20491" s="13"/>
      <c r="E20491" s="13"/>
      <c r="F20491" s="13"/>
    </row>
    <row r="20492" spans="1:6">
      <c r="A20492" s="112"/>
      <c r="B20492" s="12"/>
      <c r="C20492" s="13"/>
      <c r="D20492" s="13"/>
      <c r="E20492" s="13"/>
      <c r="F20492" s="13"/>
    </row>
    <row r="20493" spans="1:6">
      <c r="A20493" s="112"/>
      <c r="B20493" s="12"/>
      <c r="C20493" s="13"/>
      <c r="D20493" s="13"/>
      <c r="E20493" s="13"/>
      <c r="F20493" s="13"/>
    </row>
    <row r="20494" spans="1:6">
      <c r="A20494" s="112"/>
      <c r="B20494" s="12"/>
      <c r="C20494" s="13"/>
      <c r="D20494" s="13"/>
      <c r="E20494" s="13"/>
      <c r="F20494" s="13"/>
    </row>
    <row r="20495" spans="1:6">
      <c r="A20495" s="112"/>
      <c r="B20495" s="12"/>
      <c r="C20495" s="13"/>
      <c r="D20495" s="13"/>
      <c r="E20495" s="13"/>
      <c r="F20495" s="13"/>
    </row>
    <row r="20496" spans="1:6">
      <c r="A20496" s="112"/>
      <c r="B20496" s="12"/>
      <c r="C20496" s="13"/>
      <c r="D20496" s="13"/>
      <c r="E20496" s="13"/>
      <c r="F20496" s="13"/>
    </row>
    <row r="20497" spans="1:6">
      <c r="A20497" s="112"/>
      <c r="B20497" s="12"/>
      <c r="C20497" s="13"/>
      <c r="D20497" s="13"/>
      <c r="E20497" s="13"/>
      <c r="F20497" s="13"/>
    </row>
    <row r="20498" spans="1:6">
      <c r="A20498" s="112"/>
      <c r="B20498" s="12"/>
      <c r="C20498" s="13"/>
      <c r="D20498" s="13"/>
      <c r="E20498" s="13"/>
      <c r="F20498" s="13"/>
    </row>
    <row r="20499" spans="1:6">
      <c r="A20499" s="112"/>
      <c r="B20499" s="12"/>
      <c r="C20499" s="13"/>
      <c r="D20499" s="13"/>
      <c r="E20499" s="13"/>
      <c r="F20499" s="13"/>
    </row>
    <row r="20500" spans="1:6">
      <c r="A20500" s="112"/>
      <c r="B20500" s="12"/>
      <c r="C20500" s="13"/>
      <c r="D20500" s="13"/>
      <c r="E20500" s="13"/>
      <c r="F20500" s="13"/>
    </row>
    <row r="20501" spans="1:6">
      <c r="A20501" s="112"/>
      <c r="B20501" s="12"/>
      <c r="C20501" s="13"/>
      <c r="D20501" s="13"/>
      <c r="E20501" s="13"/>
      <c r="F20501" s="13"/>
    </row>
    <row r="20502" spans="1:6">
      <c r="A20502" s="112"/>
      <c r="B20502" s="12"/>
      <c r="C20502" s="13"/>
      <c r="D20502" s="13"/>
      <c r="E20502" s="13"/>
      <c r="F20502" s="13"/>
    </row>
    <row r="20503" spans="1:6">
      <c r="A20503" s="112"/>
      <c r="B20503" s="12"/>
      <c r="C20503" s="13"/>
      <c r="D20503" s="13"/>
      <c r="E20503" s="13"/>
      <c r="F20503" s="13"/>
    </row>
    <row r="20504" spans="1:6">
      <c r="A20504" s="112"/>
      <c r="B20504" s="12"/>
      <c r="C20504" s="13"/>
      <c r="D20504" s="13"/>
      <c r="E20504" s="13"/>
      <c r="F20504" s="13"/>
    </row>
    <row r="20505" spans="1:6">
      <c r="A20505" s="112"/>
      <c r="B20505" s="12"/>
      <c r="C20505" s="13"/>
      <c r="D20505" s="13"/>
      <c r="E20505" s="13"/>
      <c r="F20505" s="13"/>
    </row>
    <row r="20506" spans="1:6">
      <c r="A20506" s="112"/>
      <c r="B20506" s="12"/>
      <c r="C20506" s="13"/>
      <c r="D20506" s="13"/>
      <c r="E20506" s="13"/>
      <c r="F20506" s="13"/>
    </row>
    <row r="20507" spans="1:6">
      <c r="A20507" s="112"/>
      <c r="B20507" s="12"/>
      <c r="C20507" s="13"/>
      <c r="D20507" s="13"/>
      <c r="E20507" s="13"/>
      <c r="F20507" s="13"/>
    </row>
    <row r="20508" spans="1:6">
      <c r="A20508" s="112"/>
      <c r="B20508" s="12"/>
      <c r="C20508" s="13"/>
      <c r="D20508" s="13"/>
      <c r="E20508" s="13"/>
      <c r="F20508" s="13"/>
    </row>
    <row r="20509" spans="1:6">
      <c r="A20509" s="112"/>
      <c r="B20509" s="12"/>
      <c r="C20509" s="13"/>
      <c r="D20509" s="13"/>
      <c r="E20509" s="13"/>
      <c r="F20509" s="13"/>
    </row>
    <row r="20510" spans="1:6">
      <c r="A20510" s="112"/>
      <c r="B20510" s="12"/>
      <c r="C20510" s="13"/>
      <c r="D20510" s="13"/>
      <c r="E20510" s="13"/>
      <c r="F20510" s="13"/>
    </row>
    <row r="20511" spans="1:6">
      <c r="A20511" s="112"/>
      <c r="B20511" s="12"/>
      <c r="C20511" s="13"/>
      <c r="D20511" s="13"/>
      <c r="E20511" s="13"/>
      <c r="F20511" s="13"/>
    </row>
    <row r="20512" spans="1:6">
      <c r="A20512" s="112"/>
      <c r="B20512" s="12"/>
      <c r="C20512" s="13"/>
      <c r="D20512" s="13"/>
      <c r="E20512" s="13"/>
      <c r="F20512" s="13"/>
    </row>
    <row r="20513" spans="1:6">
      <c r="A20513" s="112"/>
      <c r="B20513" s="12"/>
      <c r="C20513" s="13"/>
      <c r="D20513" s="13"/>
      <c r="E20513" s="13"/>
      <c r="F20513" s="13"/>
    </row>
    <row r="20514" spans="1:6">
      <c r="A20514" s="112"/>
      <c r="B20514" s="12"/>
      <c r="C20514" s="13"/>
      <c r="D20514" s="13"/>
      <c r="E20514" s="13"/>
      <c r="F20514" s="13"/>
    </row>
    <row r="20515" spans="1:6">
      <c r="A20515" s="112"/>
      <c r="B20515" s="12"/>
      <c r="C20515" s="13"/>
      <c r="D20515" s="13"/>
      <c r="E20515" s="13"/>
      <c r="F20515" s="13"/>
    </row>
    <row r="20516" spans="1:6">
      <c r="A20516" s="112"/>
      <c r="B20516" s="12"/>
      <c r="C20516" s="13"/>
      <c r="D20516" s="13"/>
      <c r="E20516" s="13"/>
      <c r="F20516" s="13"/>
    </row>
    <row r="20517" spans="1:6">
      <c r="A20517" s="112"/>
      <c r="B20517" s="12"/>
      <c r="C20517" s="13"/>
      <c r="D20517" s="13"/>
      <c r="E20517" s="13"/>
      <c r="F20517" s="13"/>
    </row>
    <row r="20518" spans="1:6">
      <c r="A20518" s="112"/>
      <c r="B20518" s="12"/>
      <c r="C20518" s="13"/>
      <c r="D20518" s="13"/>
      <c r="E20518" s="13"/>
      <c r="F20518" s="13"/>
    </row>
    <row r="20519" spans="1:6">
      <c r="A20519" s="112"/>
      <c r="B20519" s="12"/>
      <c r="C20519" s="13"/>
      <c r="D20519" s="13"/>
      <c r="E20519" s="13"/>
      <c r="F20519" s="13"/>
    </row>
    <row r="20520" spans="1:6">
      <c r="A20520" s="112"/>
      <c r="B20520" s="12"/>
      <c r="C20520" s="13"/>
      <c r="D20520" s="13"/>
      <c r="E20520" s="13"/>
      <c r="F20520" s="13"/>
    </row>
    <row r="20521" spans="1:6">
      <c r="A20521" s="112"/>
      <c r="B20521" s="12"/>
      <c r="C20521" s="13"/>
      <c r="D20521" s="13"/>
      <c r="E20521" s="13"/>
      <c r="F20521" s="13"/>
    </row>
    <row r="20522" spans="1:6">
      <c r="A20522" s="112"/>
      <c r="B20522" s="12"/>
      <c r="C20522" s="13"/>
      <c r="D20522" s="13"/>
      <c r="E20522" s="13"/>
      <c r="F20522" s="13"/>
    </row>
    <row r="20523" spans="1:6">
      <c r="A20523" s="112"/>
      <c r="B20523" s="12"/>
      <c r="C20523" s="13"/>
      <c r="D20523" s="13"/>
      <c r="E20523" s="13"/>
      <c r="F20523" s="13"/>
    </row>
    <row r="20524" spans="1:6">
      <c r="A20524" s="112"/>
      <c r="B20524" s="12"/>
      <c r="C20524" s="13"/>
      <c r="D20524" s="13"/>
      <c r="E20524" s="13"/>
      <c r="F20524" s="13"/>
    </row>
    <row r="20525" spans="1:6">
      <c r="A20525" s="112"/>
      <c r="B20525" s="12"/>
      <c r="C20525" s="13"/>
      <c r="D20525" s="13"/>
      <c r="E20525" s="13"/>
      <c r="F20525" s="13"/>
    </row>
    <row r="20526" spans="1:6">
      <c r="A20526" s="112"/>
      <c r="B20526" s="12"/>
      <c r="C20526" s="13"/>
      <c r="D20526" s="13"/>
      <c r="E20526" s="13"/>
      <c r="F20526" s="13"/>
    </row>
    <row r="20527" spans="1:6">
      <c r="A20527" s="112"/>
      <c r="B20527" s="12"/>
      <c r="C20527" s="13"/>
      <c r="D20527" s="13"/>
      <c r="E20527" s="13"/>
      <c r="F20527" s="13"/>
    </row>
    <row r="20528" spans="1:6">
      <c r="A20528" s="112"/>
      <c r="B20528" s="12"/>
      <c r="C20528" s="13"/>
      <c r="D20528" s="13"/>
      <c r="E20528" s="13"/>
      <c r="F20528" s="13"/>
    </row>
    <row r="20529" spans="1:6">
      <c r="A20529" s="112"/>
      <c r="B20529" s="12"/>
      <c r="C20529" s="13"/>
      <c r="D20529" s="13"/>
      <c r="E20529" s="13"/>
      <c r="F20529" s="13"/>
    </row>
    <row r="20530" spans="1:6">
      <c r="A20530" s="112"/>
      <c r="B20530" s="12"/>
      <c r="C20530" s="13"/>
      <c r="D20530" s="13"/>
      <c r="E20530" s="13"/>
      <c r="F20530" s="13"/>
    </row>
    <row r="20531" spans="1:6">
      <c r="A20531" s="112"/>
      <c r="B20531" s="12"/>
      <c r="C20531" s="13"/>
      <c r="D20531" s="13"/>
      <c r="E20531" s="13"/>
      <c r="F20531" s="13"/>
    </row>
    <row r="20532" spans="1:6">
      <c r="A20532" s="112"/>
      <c r="B20532" s="12"/>
      <c r="C20532" s="13"/>
      <c r="D20532" s="13"/>
      <c r="E20532" s="13"/>
      <c r="F20532" s="13"/>
    </row>
    <row r="20533" spans="1:6">
      <c r="A20533" s="112"/>
      <c r="B20533" s="12"/>
      <c r="C20533" s="13"/>
      <c r="D20533" s="13"/>
      <c r="E20533" s="13"/>
      <c r="F20533" s="13"/>
    </row>
    <row r="20534" spans="1:6">
      <c r="A20534" s="112"/>
      <c r="B20534" s="12"/>
      <c r="C20534" s="13"/>
      <c r="D20534" s="13"/>
      <c r="E20534" s="13"/>
      <c r="F20534" s="13"/>
    </row>
    <row r="20535" spans="1:6">
      <c r="A20535" s="112"/>
      <c r="B20535" s="12"/>
      <c r="C20535" s="13"/>
      <c r="D20535" s="13"/>
      <c r="E20535" s="13"/>
      <c r="F20535" s="13"/>
    </row>
    <row r="20536" spans="1:6">
      <c r="A20536" s="112"/>
      <c r="B20536" s="12"/>
      <c r="C20536" s="13"/>
      <c r="D20536" s="13"/>
      <c r="E20536" s="13"/>
      <c r="F20536" s="13"/>
    </row>
    <row r="20537" spans="1:6">
      <c r="A20537" s="112"/>
      <c r="B20537" s="12"/>
      <c r="C20537" s="13"/>
      <c r="D20537" s="13"/>
      <c r="E20537" s="13"/>
      <c r="F20537" s="13"/>
    </row>
    <row r="20538" spans="1:6">
      <c r="A20538" s="112"/>
      <c r="B20538" s="12"/>
      <c r="C20538" s="13"/>
      <c r="D20538" s="13"/>
      <c r="E20538" s="13"/>
      <c r="F20538" s="13"/>
    </row>
    <row r="20539" spans="1:6">
      <c r="A20539" s="112"/>
      <c r="B20539" s="12"/>
      <c r="C20539" s="13"/>
      <c r="D20539" s="13"/>
      <c r="E20539" s="13"/>
      <c r="F20539" s="13"/>
    </row>
    <row r="20540" spans="1:6">
      <c r="A20540" s="112"/>
      <c r="B20540" s="12"/>
      <c r="C20540" s="13"/>
      <c r="D20540" s="13"/>
      <c r="E20540" s="13"/>
      <c r="F20540" s="13"/>
    </row>
    <row r="20541" spans="1:6">
      <c r="A20541" s="112"/>
      <c r="B20541" s="12"/>
      <c r="C20541" s="13"/>
      <c r="D20541" s="13"/>
      <c r="E20541" s="13"/>
      <c r="F20541" s="13"/>
    </row>
    <row r="20542" spans="1:6">
      <c r="A20542" s="112"/>
      <c r="B20542" s="12"/>
      <c r="C20542" s="13"/>
      <c r="D20542" s="13"/>
      <c r="E20542" s="13"/>
      <c r="F20542" s="13"/>
    </row>
    <row r="20543" spans="1:6">
      <c r="A20543" s="112"/>
      <c r="B20543" s="12"/>
      <c r="C20543" s="13"/>
      <c r="D20543" s="13"/>
      <c r="E20543" s="13"/>
      <c r="F20543" s="13"/>
    </row>
    <row r="20544" spans="1:6">
      <c r="A20544" s="112"/>
      <c r="B20544" s="12"/>
      <c r="C20544" s="13"/>
      <c r="D20544" s="13"/>
      <c r="E20544" s="13"/>
      <c r="F20544" s="13"/>
    </row>
    <row r="20545" spans="1:6">
      <c r="A20545" s="112"/>
      <c r="B20545" s="12"/>
      <c r="C20545" s="13"/>
      <c r="D20545" s="13"/>
      <c r="E20545" s="13"/>
      <c r="F20545" s="13"/>
    </row>
    <row r="20546" spans="1:6">
      <c r="A20546" s="112"/>
      <c r="B20546" s="12"/>
      <c r="C20546" s="13"/>
      <c r="D20546" s="13"/>
      <c r="E20546" s="13"/>
      <c r="F20546" s="13"/>
    </row>
    <row r="20547" spans="1:6">
      <c r="A20547" s="112"/>
      <c r="B20547" s="12"/>
      <c r="C20547" s="13"/>
      <c r="D20547" s="13"/>
      <c r="E20547" s="13"/>
      <c r="F20547" s="13"/>
    </row>
    <row r="20548" spans="1:6">
      <c r="A20548" s="112"/>
      <c r="B20548" s="12"/>
      <c r="C20548" s="13"/>
      <c r="D20548" s="13"/>
      <c r="E20548" s="13"/>
      <c r="F20548" s="13"/>
    </row>
    <row r="20549" spans="1:6">
      <c r="A20549" s="112"/>
      <c r="B20549" s="12"/>
      <c r="C20549" s="13"/>
      <c r="D20549" s="13"/>
      <c r="E20549" s="13"/>
      <c r="F20549" s="13"/>
    </row>
    <row r="20550" spans="1:6">
      <c r="A20550" s="112"/>
      <c r="B20550" s="12"/>
      <c r="C20550" s="13"/>
      <c r="D20550" s="13"/>
      <c r="E20550" s="13"/>
      <c r="F20550" s="13"/>
    </row>
    <row r="20551" spans="1:6">
      <c r="A20551" s="112"/>
      <c r="B20551" s="12"/>
      <c r="C20551" s="13"/>
      <c r="D20551" s="13"/>
      <c r="E20551" s="13"/>
      <c r="F20551" s="13"/>
    </row>
    <row r="20552" spans="1:6">
      <c r="A20552" s="112"/>
      <c r="B20552" s="12"/>
      <c r="C20552" s="13"/>
      <c r="D20552" s="13"/>
      <c r="E20552" s="13"/>
      <c r="F20552" s="13"/>
    </row>
    <row r="20553" spans="1:6">
      <c r="A20553" s="112"/>
      <c r="B20553" s="12"/>
      <c r="C20553" s="13"/>
      <c r="D20553" s="13"/>
      <c r="E20553" s="13"/>
      <c r="F20553" s="13"/>
    </row>
    <row r="20554" spans="1:6">
      <c r="A20554" s="112"/>
      <c r="B20554" s="12"/>
      <c r="C20554" s="13"/>
      <c r="D20554" s="13"/>
      <c r="E20554" s="13"/>
      <c r="F20554" s="13"/>
    </row>
    <row r="20555" spans="1:6">
      <c r="A20555" s="112"/>
      <c r="B20555" s="12"/>
      <c r="C20555" s="13"/>
      <c r="D20555" s="13"/>
      <c r="E20555" s="13"/>
      <c r="F20555" s="13"/>
    </row>
    <row r="20556" spans="1:6">
      <c r="A20556" s="112"/>
      <c r="B20556" s="12"/>
      <c r="C20556" s="13"/>
      <c r="D20556" s="13"/>
      <c r="E20556" s="13"/>
      <c r="F20556" s="13"/>
    </row>
    <row r="20557" spans="1:6">
      <c r="A20557" s="112"/>
      <c r="B20557" s="12"/>
      <c r="C20557" s="13"/>
      <c r="D20557" s="13"/>
      <c r="E20557" s="13"/>
      <c r="F20557" s="13"/>
    </row>
    <row r="20558" spans="1:6">
      <c r="A20558" s="112"/>
      <c r="B20558" s="12"/>
      <c r="C20558" s="13"/>
      <c r="D20558" s="13"/>
      <c r="E20558" s="13"/>
      <c r="F20558" s="13"/>
    </row>
    <row r="20559" spans="1:6">
      <c r="A20559" s="112"/>
      <c r="B20559" s="12"/>
      <c r="C20559" s="13"/>
      <c r="D20559" s="13"/>
      <c r="E20559" s="13"/>
      <c r="F20559" s="13"/>
    </row>
    <row r="20560" spans="1:6">
      <c r="A20560" s="112"/>
      <c r="B20560" s="12"/>
      <c r="C20560" s="13"/>
      <c r="D20560" s="13"/>
      <c r="E20560" s="13"/>
      <c r="F20560" s="13"/>
    </row>
    <row r="20561" spans="1:6">
      <c r="A20561" s="112"/>
      <c r="B20561" s="12"/>
      <c r="C20561" s="13"/>
      <c r="D20561" s="13"/>
      <c r="E20561" s="13"/>
      <c r="F20561" s="13"/>
    </row>
    <row r="20562" spans="1:6">
      <c r="A20562" s="112"/>
      <c r="B20562" s="12"/>
      <c r="C20562" s="13"/>
      <c r="D20562" s="13"/>
      <c r="E20562" s="13"/>
      <c r="F20562" s="13"/>
    </row>
    <row r="20563" spans="1:6">
      <c r="A20563" s="112"/>
      <c r="B20563" s="12"/>
      <c r="C20563" s="13"/>
      <c r="D20563" s="13"/>
      <c r="E20563" s="13"/>
      <c r="F20563" s="13"/>
    </row>
    <row r="20564" spans="1:6">
      <c r="A20564" s="112"/>
      <c r="B20564" s="12"/>
      <c r="C20564" s="13"/>
      <c r="D20564" s="13"/>
      <c r="E20564" s="13"/>
      <c r="F20564" s="13"/>
    </row>
    <row r="20565" spans="1:6">
      <c r="A20565" s="112"/>
      <c r="B20565" s="12"/>
      <c r="C20565" s="13"/>
      <c r="D20565" s="13"/>
      <c r="E20565" s="13"/>
      <c r="F20565" s="13"/>
    </row>
    <row r="20566" spans="1:6">
      <c r="A20566" s="112"/>
      <c r="B20566" s="12"/>
      <c r="C20566" s="13"/>
      <c r="D20566" s="13"/>
      <c r="E20566" s="13"/>
      <c r="F20566" s="13"/>
    </row>
    <row r="20567" spans="1:6">
      <c r="A20567" s="112"/>
      <c r="B20567" s="12"/>
      <c r="C20567" s="13"/>
      <c r="D20567" s="13"/>
      <c r="E20567" s="13"/>
      <c r="F20567" s="13"/>
    </row>
    <row r="20568" spans="1:6">
      <c r="A20568" s="112"/>
      <c r="B20568" s="12"/>
      <c r="C20568" s="13"/>
      <c r="D20568" s="13"/>
      <c r="E20568" s="13"/>
      <c r="F20568" s="13"/>
    </row>
    <row r="20569" spans="1:6">
      <c r="A20569" s="112"/>
      <c r="B20569" s="12"/>
      <c r="C20569" s="13"/>
      <c r="D20569" s="13"/>
      <c r="E20569" s="13"/>
      <c r="F20569" s="13"/>
    </row>
    <row r="20570" spans="1:6">
      <c r="A20570" s="112"/>
      <c r="B20570" s="12"/>
      <c r="C20570" s="13"/>
      <c r="D20570" s="13"/>
      <c r="E20570" s="13"/>
      <c r="F20570" s="13"/>
    </row>
    <row r="20571" spans="1:6">
      <c r="A20571" s="112"/>
      <c r="B20571" s="12"/>
      <c r="C20571" s="13"/>
      <c r="D20571" s="13"/>
      <c r="E20571" s="13"/>
      <c r="F20571" s="13"/>
    </row>
    <row r="20572" spans="1:6">
      <c r="A20572" s="112"/>
      <c r="B20572" s="12"/>
      <c r="C20572" s="13"/>
      <c r="D20572" s="13"/>
      <c r="E20572" s="13"/>
      <c r="F20572" s="13"/>
    </row>
    <row r="20573" spans="1:6">
      <c r="A20573" s="112"/>
      <c r="B20573" s="12"/>
      <c r="C20573" s="13"/>
      <c r="D20573" s="13"/>
      <c r="E20573" s="13"/>
      <c r="F20573" s="13"/>
    </row>
    <row r="20574" spans="1:6">
      <c r="A20574" s="112"/>
      <c r="B20574" s="12"/>
      <c r="C20574" s="13"/>
      <c r="D20574" s="13"/>
      <c r="E20574" s="13"/>
      <c r="F20574" s="13"/>
    </row>
    <row r="20575" spans="1:6">
      <c r="A20575" s="112"/>
      <c r="B20575" s="12"/>
      <c r="C20575" s="13"/>
      <c r="D20575" s="13"/>
      <c r="E20575" s="13"/>
      <c r="F20575" s="13"/>
    </row>
    <row r="20576" spans="1:6">
      <c r="A20576" s="112"/>
      <c r="B20576" s="12"/>
      <c r="C20576" s="13"/>
      <c r="D20576" s="13"/>
      <c r="E20576" s="13"/>
      <c r="F20576" s="13"/>
    </row>
    <row r="20577" spans="1:6">
      <c r="A20577" s="112"/>
      <c r="B20577" s="12"/>
      <c r="C20577" s="13"/>
      <c r="D20577" s="13"/>
      <c r="E20577" s="13"/>
      <c r="F20577" s="13"/>
    </row>
    <row r="20578" spans="1:6">
      <c r="A20578" s="112"/>
      <c r="B20578" s="12"/>
      <c r="C20578" s="13"/>
      <c r="D20578" s="13"/>
      <c r="E20578" s="13"/>
      <c r="F20578" s="13"/>
    </row>
    <row r="20579" spans="1:6">
      <c r="A20579" s="112"/>
      <c r="B20579" s="12"/>
      <c r="C20579" s="13"/>
      <c r="D20579" s="13"/>
      <c r="E20579" s="13"/>
      <c r="F20579" s="13"/>
    </row>
    <row r="20580" spans="1:6">
      <c r="A20580" s="112"/>
      <c r="B20580" s="12"/>
      <c r="C20580" s="13"/>
      <c r="D20580" s="13"/>
      <c r="E20580" s="13"/>
      <c r="F20580" s="13"/>
    </row>
    <row r="20581" spans="1:6">
      <c r="A20581" s="112"/>
      <c r="B20581" s="12"/>
      <c r="C20581" s="13"/>
      <c r="D20581" s="13"/>
      <c r="E20581" s="13"/>
      <c r="F20581" s="13"/>
    </row>
    <row r="20582" spans="1:6">
      <c r="A20582" s="112"/>
      <c r="B20582" s="12"/>
      <c r="C20582" s="13"/>
      <c r="D20582" s="13"/>
      <c r="E20582" s="13"/>
      <c r="F20582" s="13"/>
    </row>
    <row r="20583" spans="1:6">
      <c r="A20583" s="112"/>
      <c r="B20583" s="12"/>
      <c r="C20583" s="13"/>
      <c r="D20583" s="13"/>
      <c r="E20583" s="13"/>
      <c r="F20583" s="13"/>
    </row>
    <row r="20584" spans="1:6">
      <c r="A20584" s="112"/>
      <c r="B20584" s="12"/>
      <c r="C20584" s="13"/>
      <c r="D20584" s="13"/>
      <c r="E20584" s="13"/>
      <c r="F20584" s="13"/>
    </row>
    <row r="20585" spans="1:6">
      <c r="A20585" s="112"/>
      <c r="B20585" s="12"/>
      <c r="C20585" s="13"/>
      <c r="D20585" s="13"/>
      <c r="E20585" s="13"/>
      <c r="F20585" s="13"/>
    </row>
    <row r="20586" spans="1:6">
      <c r="A20586" s="112"/>
      <c r="B20586" s="12"/>
      <c r="C20586" s="13"/>
      <c r="D20586" s="13"/>
      <c r="E20586" s="13"/>
      <c r="F20586" s="13"/>
    </row>
    <row r="20587" spans="1:6">
      <c r="A20587" s="112"/>
      <c r="B20587" s="12"/>
      <c r="C20587" s="13"/>
      <c r="D20587" s="13"/>
      <c r="E20587" s="13"/>
      <c r="F20587" s="13"/>
    </row>
    <row r="20588" spans="1:6">
      <c r="A20588" s="112"/>
      <c r="B20588" s="12"/>
      <c r="C20588" s="13"/>
      <c r="D20588" s="13"/>
      <c r="E20588" s="13"/>
      <c r="F20588" s="13"/>
    </row>
    <row r="20589" spans="1:6">
      <c r="A20589" s="112"/>
      <c r="B20589" s="12"/>
      <c r="C20589" s="13"/>
      <c r="D20589" s="13"/>
      <c r="E20589" s="13"/>
      <c r="F20589" s="13"/>
    </row>
    <row r="20590" spans="1:6">
      <c r="A20590" s="112"/>
      <c r="B20590" s="12"/>
      <c r="C20590" s="13"/>
      <c r="D20590" s="13"/>
      <c r="E20590" s="13"/>
      <c r="F20590" s="13"/>
    </row>
    <row r="20591" spans="1:6">
      <c r="A20591" s="112"/>
      <c r="B20591" s="12"/>
      <c r="C20591" s="13"/>
      <c r="D20591" s="13"/>
      <c r="E20591" s="13"/>
      <c r="F20591" s="13"/>
    </row>
    <row r="20592" spans="1:6">
      <c r="A20592" s="112"/>
      <c r="B20592" s="12"/>
      <c r="C20592" s="13"/>
      <c r="D20592" s="13"/>
      <c r="E20592" s="13"/>
      <c r="F20592" s="13"/>
    </row>
    <row r="20593" spans="1:6">
      <c r="A20593" s="112"/>
      <c r="B20593" s="12"/>
      <c r="C20593" s="13"/>
      <c r="D20593" s="13"/>
      <c r="E20593" s="13"/>
      <c r="F20593" s="13"/>
    </row>
    <row r="20594" spans="1:6">
      <c r="A20594" s="112"/>
      <c r="B20594" s="12"/>
      <c r="C20594" s="13"/>
      <c r="D20594" s="13"/>
      <c r="E20594" s="13"/>
      <c r="F20594" s="13"/>
    </row>
    <row r="20595" spans="1:6">
      <c r="A20595" s="112"/>
      <c r="B20595" s="12"/>
      <c r="C20595" s="13"/>
      <c r="D20595" s="13"/>
      <c r="E20595" s="13"/>
      <c r="F20595" s="13"/>
    </row>
    <row r="20596" spans="1:6">
      <c r="A20596" s="112"/>
      <c r="B20596" s="12"/>
      <c r="C20596" s="13"/>
      <c r="D20596" s="13"/>
      <c r="E20596" s="13"/>
      <c r="F20596" s="13"/>
    </row>
    <row r="20597" spans="1:6">
      <c r="A20597" s="112"/>
      <c r="B20597" s="12"/>
      <c r="C20597" s="13"/>
      <c r="D20597" s="13"/>
      <c r="E20597" s="13"/>
      <c r="F20597" s="13"/>
    </row>
    <row r="20598" spans="1:6">
      <c r="A20598" s="112"/>
      <c r="B20598" s="12"/>
      <c r="C20598" s="13"/>
      <c r="D20598" s="13"/>
      <c r="E20598" s="13"/>
      <c r="F20598" s="13"/>
    </row>
    <row r="20599" spans="1:6">
      <c r="A20599" s="112"/>
      <c r="B20599" s="12"/>
      <c r="C20599" s="13"/>
      <c r="D20599" s="13"/>
      <c r="E20599" s="13"/>
      <c r="F20599" s="13"/>
    </row>
    <row r="20600" spans="1:6">
      <c r="A20600" s="112"/>
      <c r="B20600" s="12"/>
      <c r="C20600" s="13"/>
      <c r="D20600" s="13"/>
      <c r="E20600" s="13"/>
      <c r="F20600" s="13"/>
    </row>
    <row r="20601" spans="1:6">
      <c r="A20601" s="112"/>
      <c r="B20601" s="12"/>
      <c r="C20601" s="13"/>
      <c r="D20601" s="13"/>
      <c r="E20601" s="13"/>
      <c r="F20601" s="13"/>
    </row>
    <row r="20602" spans="1:6">
      <c r="A20602" s="112"/>
      <c r="B20602" s="12"/>
      <c r="C20602" s="13"/>
      <c r="D20602" s="13"/>
      <c r="E20602" s="13"/>
      <c r="F20602" s="13"/>
    </row>
    <row r="20603" spans="1:6">
      <c r="A20603" s="112"/>
      <c r="B20603" s="12"/>
      <c r="C20603" s="13"/>
      <c r="D20603" s="13"/>
      <c r="E20603" s="13"/>
      <c r="F20603" s="13"/>
    </row>
    <row r="20604" spans="1:6">
      <c r="A20604" s="112"/>
      <c r="B20604" s="12"/>
      <c r="C20604" s="13"/>
      <c r="D20604" s="13"/>
      <c r="E20604" s="13"/>
      <c r="F20604" s="13"/>
    </row>
    <row r="20605" spans="1:6">
      <c r="A20605" s="112"/>
      <c r="B20605" s="12"/>
      <c r="C20605" s="13"/>
      <c r="D20605" s="13"/>
      <c r="E20605" s="13"/>
      <c r="F20605" s="13"/>
    </row>
    <row r="20606" spans="1:6">
      <c r="A20606" s="112"/>
      <c r="B20606" s="12"/>
      <c r="C20606" s="13"/>
      <c r="D20606" s="13"/>
      <c r="E20606" s="13"/>
      <c r="F20606" s="13"/>
    </row>
    <row r="20607" spans="1:6">
      <c r="A20607" s="112"/>
      <c r="B20607" s="12"/>
      <c r="C20607" s="13"/>
      <c r="D20607" s="13"/>
      <c r="E20607" s="13"/>
      <c r="F20607" s="13"/>
    </row>
    <row r="20608" spans="1:6">
      <c r="A20608" s="112"/>
      <c r="B20608" s="12"/>
      <c r="C20608" s="13"/>
      <c r="D20608" s="13"/>
      <c r="E20608" s="13"/>
      <c r="F20608" s="13"/>
    </row>
    <row r="20609" spans="1:6">
      <c r="A20609" s="112"/>
      <c r="B20609" s="12"/>
      <c r="C20609" s="13"/>
      <c r="D20609" s="13"/>
      <c r="E20609" s="13"/>
      <c r="F20609" s="13"/>
    </row>
    <row r="20610" spans="1:6">
      <c r="A20610" s="112"/>
      <c r="B20610" s="12"/>
      <c r="C20610" s="13"/>
      <c r="D20610" s="13"/>
      <c r="E20610" s="13"/>
      <c r="F20610" s="13"/>
    </row>
    <row r="20611" spans="1:6">
      <c r="A20611" s="112"/>
      <c r="B20611" s="12"/>
      <c r="C20611" s="13"/>
      <c r="D20611" s="13"/>
      <c r="E20611" s="13"/>
      <c r="F20611" s="13"/>
    </row>
    <row r="20612" spans="1:6">
      <c r="A20612" s="112"/>
      <c r="B20612" s="12"/>
      <c r="C20612" s="13"/>
      <c r="D20612" s="13"/>
      <c r="E20612" s="13"/>
      <c r="F20612" s="13"/>
    </row>
    <row r="20613" spans="1:6">
      <c r="A20613" s="112"/>
      <c r="B20613" s="12"/>
      <c r="C20613" s="13"/>
      <c r="D20613" s="13"/>
      <c r="E20613" s="13"/>
      <c r="F20613" s="13"/>
    </row>
    <row r="20614" spans="1:6">
      <c r="A20614" s="112"/>
      <c r="B20614" s="12"/>
      <c r="C20614" s="13"/>
      <c r="D20614" s="13"/>
      <c r="E20614" s="13"/>
      <c r="F20614" s="13"/>
    </row>
    <row r="20615" spans="1:6">
      <c r="A20615" s="112"/>
      <c r="B20615" s="12"/>
      <c r="C20615" s="13"/>
      <c r="D20615" s="13"/>
      <c r="E20615" s="13"/>
      <c r="F20615" s="13"/>
    </row>
    <row r="20616" spans="1:6">
      <c r="A20616" s="112"/>
      <c r="B20616" s="12"/>
      <c r="C20616" s="13"/>
      <c r="D20616" s="13"/>
      <c r="E20616" s="13"/>
      <c r="F20616" s="13"/>
    </row>
    <row r="20617" spans="1:6">
      <c r="A20617" s="112"/>
      <c r="B20617" s="12"/>
      <c r="C20617" s="13"/>
      <c r="D20617" s="13"/>
      <c r="E20617" s="13"/>
      <c r="F20617" s="13"/>
    </row>
    <row r="20618" spans="1:6">
      <c r="A20618" s="112"/>
      <c r="B20618" s="12"/>
      <c r="C20618" s="13"/>
      <c r="D20618" s="13"/>
      <c r="E20618" s="13"/>
      <c r="F20618" s="13"/>
    </row>
    <row r="20619" spans="1:6">
      <c r="A20619" s="112"/>
      <c r="B20619" s="12"/>
      <c r="C20619" s="13"/>
      <c r="D20619" s="13"/>
      <c r="E20619" s="13"/>
      <c r="F20619" s="13"/>
    </row>
    <row r="20620" spans="1:6">
      <c r="A20620" s="112"/>
      <c r="B20620" s="12"/>
      <c r="C20620" s="13"/>
      <c r="D20620" s="13"/>
      <c r="E20620" s="13"/>
      <c r="F20620" s="13"/>
    </row>
    <row r="20621" spans="1:6">
      <c r="A20621" s="112"/>
      <c r="B20621" s="12"/>
      <c r="C20621" s="13"/>
      <c r="D20621" s="13"/>
      <c r="E20621" s="13"/>
      <c r="F20621" s="13"/>
    </row>
    <row r="20622" spans="1:6">
      <c r="A20622" s="112"/>
      <c r="B20622" s="12"/>
      <c r="C20622" s="13"/>
      <c r="D20622" s="13"/>
      <c r="E20622" s="13"/>
      <c r="F20622" s="13"/>
    </row>
    <row r="20623" spans="1:6">
      <c r="A20623" s="112"/>
      <c r="B20623" s="12"/>
      <c r="C20623" s="13"/>
      <c r="D20623" s="13"/>
      <c r="E20623" s="13"/>
      <c r="F20623" s="13"/>
    </row>
    <row r="20624" spans="1:6">
      <c r="A20624" s="112"/>
      <c r="B20624" s="12"/>
      <c r="C20624" s="13"/>
      <c r="D20624" s="13"/>
      <c r="E20624" s="13"/>
      <c r="F20624" s="13"/>
    </row>
    <row r="20625" spans="1:6">
      <c r="A20625" s="112"/>
      <c r="B20625" s="12"/>
      <c r="C20625" s="13"/>
      <c r="D20625" s="13"/>
      <c r="E20625" s="13"/>
      <c r="F20625" s="13"/>
    </row>
    <row r="20626" spans="1:6">
      <c r="A20626" s="112"/>
      <c r="B20626" s="12"/>
      <c r="C20626" s="13"/>
      <c r="D20626" s="13"/>
      <c r="E20626" s="13"/>
      <c r="F20626" s="13"/>
    </row>
    <row r="20627" spans="1:6">
      <c r="A20627" s="112"/>
      <c r="B20627" s="12"/>
      <c r="C20627" s="13"/>
      <c r="D20627" s="13"/>
      <c r="E20627" s="13"/>
      <c r="F20627" s="13"/>
    </row>
    <row r="20628" spans="1:6">
      <c r="A20628" s="112"/>
      <c r="B20628" s="12"/>
      <c r="C20628" s="13"/>
      <c r="D20628" s="13"/>
      <c r="E20628" s="13"/>
      <c r="F20628" s="13"/>
    </row>
    <row r="20629" spans="1:6">
      <c r="A20629" s="112"/>
      <c r="B20629" s="12"/>
      <c r="C20629" s="13"/>
      <c r="D20629" s="13"/>
      <c r="E20629" s="13"/>
      <c r="F20629" s="13"/>
    </row>
    <row r="20630" spans="1:6">
      <c r="A20630" s="112"/>
      <c r="B20630" s="12"/>
      <c r="C20630" s="13"/>
      <c r="D20630" s="13"/>
      <c r="E20630" s="13"/>
      <c r="F20630" s="13"/>
    </row>
    <row r="20631" spans="1:6">
      <c r="A20631" s="112"/>
      <c r="B20631" s="12"/>
      <c r="C20631" s="13"/>
      <c r="D20631" s="13"/>
      <c r="E20631" s="13"/>
      <c r="F20631" s="13"/>
    </row>
    <row r="20632" spans="1:6">
      <c r="A20632" s="112"/>
      <c r="B20632" s="12"/>
      <c r="C20632" s="13"/>
      <c r="D20632" s="13"/>
      <c r="E20632" s="13"/>
      <c r="F20632" s="13"/>
    </row>
    <row r="20633" spans="1:6">
      <c r="A20633" s="112"/>
      <c r="B20633" s="12"/>
      <c r="C20633" s="13"/>
      <c r="D20633" s="13"/>
      <c r="E20633" s="13"/>
      <c r="F20633" s="13"/>
    </row>
    <row r="20634" spans="1:6">
      <c r="A20634" s="112"/>
      <c r="B20634" s="12"/>
      <c r="C20634" s="13"/>
      <c r="D20634" s="13"/>
      <c r="E20634" s="13"/>
      <c r="F20634" s="13"/>
    </row>
    <row r="20635" spans="1:6">
      <c r="A20635" s="112"/>
      <c r="B20635" s="12"/>
      <c r="C20635" s="13"/>
      <c r="D20635" s="13"/>
      <c r="E20635" s="13"/>
      <c r="F20635" s="13"/>
    </row>
    <row r="20636" spans="1:6">
      <c r="A20636" s="112"/>
      <c r="B20636" s="12"/>
      <c r="C20636" s="13"/>
      <c r="D20636" s="13"/>
      <c r="E20636" s="13"/>
      <c r="F20636" s="13"/>
    </row>
    <row r="20637" spans="1:6">
      <c r="A20637" s="112"/>
      <c r="B20637" s="12"/>
      <c r="C20637" s="13"/>
      <c r="D20637" s="13"/>
      <c r="E20637" s="13"/>
      <c r="F20637" s="13"/>
    </row>
    <row r="20638" spans="1:6">
      <c r="A20638" s="112"/>
      <c r="B20638" s="12"/>
      <c r="C20638" s="13"/>
      <c r="D20638" s="13"/>
      <c r="E20638" s="13"/>
      <c r="F20638" s="13"/>
    </row>
    <row r="20639" spans="1:6">
      <c r="A20639" s="112"/>
      <c r="B20639" s="12"/>
      <c r="C20639" s="13"/>
      <c r="D20639" s="13"/>
      <c r="E20639" s="13"/>
      <c r="F20639" s="13"/>
    </row>
    <row r="20640" spans="1:6">
      <c r="A20640" s="112"/>
      <c r="B20640" s="12"/>
      <c r="C20640" s="13"/>
      <c r="D20640" s="13"/>
      <c r="E20640" s="13"/>
      <c r="F20640" s="13"/>
    </row>
    <row r="20641" spans="1:6">
      <c r="A20641" s="112"/>
      <c r="B20641" s="12"/>
      <c r="C20641" s="13"/>
      <c r="D20641" s="13"/>
      <c r="E20641" s="13"/>
      <c r="F20641" s="13"/>
    </row>
    <row r="20642" spans="1:6">
      <c r="A20642" s="112"/>
      <c r="B20642" s="12"/>
      <c r="C20642" s="13"/>
      <c r="D20642" s="13"/>
      <c r="E20642" s="13"/>
      <c r="F20642" s="13"/>
    </row>
    <row r="20643" spans="1:6">
      <c r="A20643" s="112"/>
      <c r="B20643" s="12"/>
      <c r="C20643" s="13"/>
      <c r="D20643" s="13"/>
      <c r="E20643" s="13"/>
      <c r="F20643" s="13"/>
    </row>
    <row r="20644" spans="1:6">
      <c r="A20644" s="112"/>
      <c r="B20644" s="12"/>
      <c r="C20644" s="13"/>
      <c r="D20644" s="13"/>
      <c r="E20644" s="13"/>
      <c r="F20644" s="13"/>
    </row>
    <row r="20645" spans="1:6">
      <c r="A20645" s="112"/>
      <c r="B20645" s="12"/>
      <c r="C20645" s="13"/>
      <c r="D20645" s="13"/>
      <c r="E20645" s="13"/>
      <c r="F20645" s="13"/>
    </row>
    <row r="20646" spans="1:6">
      <c r="A20646" s="112"/>
      <c r="B20646" s="12"/>
      <c r="C20646" s="13"/>
      <c r="D20646" s="13"/>
      <c r="E20646" s="13"/>
      <c r="F20646" s="13"/>
    </row>
    <row r="20647" spans="1:6">
      <c r="A20647" s="112"/>
      <c r="B20647" s="12"/>
      <c r="C20647" s="13"/>
      <c r="D20647" s="13"/>
      <c r="E20647" s="13"/>
      <c r="F20647" s="13"/>
    </row>
    <row r="20648" spans="1:6">
      <c r="A20648" s="112"/>
      <c r="B20648" s="12"/>
      <c r="C20648" s="13"/>
      <c r="D20648" s="13"/>
      <c r="E20648" s="13"/>
      <c r="F20648" s="13"/>
    </row>
    <row r="20649" spans="1:6">
      <c r="A20649" s="112"/>
      <c r="B20649" s="12"/>
      <c r="C20649" s="13"/>
      <c r="D20649" s="13"/>
      <c r="E20649" s="13"/>
      <c r="F20649" s="13"/>
    </row>
    <row r="20650" spans="1:6">
      <c r="A20650" s="112"/>
      <c r="B20650" s="12"/>
      <c r="C20650" s="13"/>
      <c r="D20650" s="13"/>
      <c r="E20650" s="13"/>
      <c r="F20650" s="13"/>
    </row>
    <row r="20651" spans="1:6">
      <c r="A20651" s="112"/>
      <c r="B20651" s="12"/>
      <c r="C20651" s="13"/>
      <c r="D20651" s="13"/>
      <c r="E20651" s="13"/>
      <c r="F20651" s="13"/>
    </row>
    <row r="20652" spans="1:6">
      <c r="A20652" s="112"/>
      <c r="B20652" s="12"/>
      <c r="C20652" s="13"/>
      <c r="D20652" s="13"/>
      <c r="E20652" s="13"/>
      <c r="F20652" s="13"/>
    </row>
    <row r="20653" spans="1:6">
      <c r="A20653" s="112"/>
      <c r="B20653" s="12"/>
      <c r="C20653" s="13"/>
      <c r="D20653" s="13"/>
      <c r="E20653" s="13"/>
      <c r="F20653" s="13"/>
    </row>
    <row r="20654" spans="1:6">
      <c r="A20654" s="112"/>
      <c r="B20654" s="12"/>
      <c r="C20654" s="13"/>
      <c r="D20654" s="13"/>
      <c r="E20654" s="13"/>
      <c r="F20654" s="13"/>
    </row>
    <row r="20655" spans="1:6">
      <c r="A20655" s="112"/>
      <c r="B20655" s="12"/>
      <c r="C20655" s="13"/>
      <c r="D20655" s="13"/>
      <c r="E20655" s="13"/>
      <c r="F20655" s="13"/>
    </row>
    <row r="20656" spans="1:6">
      <c r="A20656" s="112"/>
      <c r="B20656" s="12"/>
      <c r="C20656" s="13"/>
      <c r="D20656" s="13"/>
      <c r="E20656" s="13"/>
      <c r="F20656" s="13"/>
    </row>
    <row r="20657" spans="1:6">
      <c r="A20657" s="112"/>
      <c r="B20657" s="12"/>
      <c r="C20657" s="13"/>
      <c r="D20657" s="13"/>
      <c r="E20657" s="13"/>
      <c r="F20657" s="13"/>
    </row>
    <row r="20658" spans="1:6">
      <c r="A20658" s="112"/>
      <c r="B20658" s="12"/>
      <c r="C20658" s="13"/>
      <c r="D20658" s="13"/>
      <c r="E20658" s="13"/>
      <c r="F20658" s="13"/>
    </row>
    <row r="20659" spans="1:6">
      <c r="A20659" s="112"/>
      <c r="B20659" s="12"/>
      <c r="C20659" s="13"/>
      <c r="D20659" s="13"/>
      <c r="E20659" s="13"/>
      <c r="F20659" s="13"/>
    </row>
    <row r="20660" spans="1:6">
      <c r="A20660" s="112"/>
      <c r="B20660" s="12"/>
      <c r="C20660" s="13"/>
      <c r="D20660" s="13"/>
      <c r="E20660" s="13"/>
      <c r="F20660" s="13"/>
    </row>
    <row r="20661" spans="1:6">
      <c r="A20661" s="112"/>
      <c r="B20661" s="12"/>
      <c r="C20661" s="13"/>
      <c r="D20661" s="13"/>
      <c r="E20661" s="13"/>
      <c r="F20661" s="13"/>
    </row>
    <row r="20662" spans="1:6">
      <c r="A20662" s="112"/>
      <c r="B20662" s="12"/>
      <c r="C20662" s="13"/>
      <c r="D20662" s="13"/>
      <c r="E20662" s="13"/>
      <c r="F20662" s="13"/>
    </row>
    <row r="20663" spans="1:6">
      <c r="A20663" s="112"/>
      <c r="B20663" s="12"/>
      <c r="C20663" s="13"/>
      <c r="D20663" s="13"/>
      <c r="E20663" s="13"/>
      <c r="F20663" s="13"/>
    </row>
    <row r="20664" spans="1:6">
      <c r="A20664" s="112"/>
      <c r="B20664" s="12"/>
      <c r="C20664" s="13"/>
      <c r="D20664" s="13"/>
      <c r="E20664" s="13"/>
      <c r="F20664" s="13"/>
    </row>
    <row r="20665" spans="1:6">
      <c r="A20665" s="112"/>
      <c r="B20665" s="12"/>
      <c r="C20665" s="13"/>
      <c r="D20665" s="13"/>
      <c r="E20665" s="13"/>
      <c r="F20665" s="13"/>
    </row>
    <row r="20666" spans="1:6">
      <c r="A20666" s="112"/>
      <c r="B20666" s="12"/>
      <c r="C20666" s="13"/>
      <c r="D20666" s="13"/>
      <c r="E20666" s="13"/>
      <c r="F20666" s="13"/>
    </row>
    <row r="20667" spans="1:6">
      <c r="A20667" s="112"/>
      <c r="B20667" s="12"/>
      <c r="C20667" s="13"/>
      <c r="D20667" s="13"/>
      <c r="E20667" s="13"/>
      <c r="F20667" s="13"/>
    </row>
    <row r="20668" spans="1:6">
      <c r="A20668" s="112"/>
      <c r="B20668" s="12"/>
      <c r="C20668" s="13"/>
      <c r="D20668" s="13"/>
      <c r="E20668" s="13"/>
      <c r="F20668" s="13"/>
    </row>
    <row r="20669" spans="1:6">
      <c r="A20669" s="112"/>
      <c r="B20669" s="12"/>
      <c r="C20669" s="13"/>
      <c r="D20669" s="13"/>
      <c r="E20669" s="13"/>
      <c r="F20669" s="13"/>
    </row>
    <row r="20670" spans="1:6">
      <c r="A20670" s="112"/>
      <c r="B20670" s="12"/>
      <c r="C20670" s="13"/>
      <c r="D20670" s="13"/>
      <c r="E20670" s="13"/>
      <c r="F20670" s="13"/>
    </row>
    <row r="20671" spans="1:6">
      <c r="A20671" s="112"/>
      <c r="B20671" s="12"/>
      <c r="C20671" s="13"/>
      <c r="D20671" s="13"/>
      <c r="E20671" s="13"/>
      <c r="F20671" s="13"/>
    </row>
    <row r="20672" spans="1:6">
      <c r="A20672" s="112"/>
      <c r="B20672" s="12"/>
      <c r="C20672" s="13"/>
      <c r="D20672" s="13"/>
      <c r="E20672" s="13"/>
      <c r="F20672" s="13"/>
    </row>
    <row r="20673" spans="1:6">
      <c r="A20673" s="112"/>
      <c r="B20673" s="12"/>
      <c r="C20673" s="13"/>
      <c r="D20673" s="13"/>
      <c r="E20673" s="13"/>
      <c r="F20673" s="13"/>
    </row>
    <row r="20674" spans="1:6">
      <c r="A20674" s="112"/>
      <c r="B20674" s="12"/>
      <c r="C20674" s="13"/>
      <c r="D20674" s="13"/>
      <c r="E20674" s="13"/>
      <c r="F20674" s="13"/>
    </row>
    <row r="20675" spans="1:6">
      <c r="A20675" s="112"/>
      <c r="B20675" s="12"/>
      <c r="C20675" s="13"/>
      <c r="D20675" s="13"/>
      <c r="E20675" s="13"/>
      <c r="F20675" s="13"/>
    </row>
    <row r="20676" spans="1:6">
      <c r="A20676" s="112"/>
      <c r="B20676" s="12"/>
      <c r="C20676" s="13"/>
      <c r="D20676" s="13"/>
      <c r="E20676" s="13"/>
      <c r="F20676" s="13"/>
    </row>
    <row r="20677" spans="1:6">
      <c r="A20677" s="112"/>
      <c r="B20677" s="12"/>
      <c r="C20677" s="13"/>
      <c r="D20677" s="13"/>
      <c r="E20677" s="13"/>
      <c r="F20677" s="13"/>
    </row>
    <row r="20678" spans="1:6">
      <c r="A20678" s="112"/>
      <c r="B20678" s="12"/>
      <c r="C20678" s="13"/>
      <c r="D20678" s="13"/>
      <c r="E20678" s="13"/>
      <c r="F20678" s="13"/>
    </row>
    <row r="20679" spans="1:6">
      <c r="A20679" s="112"/>
      <c r="B20679" s="12"/>
      <c r="C20679" s="13"/>
      <c r="D20679" s="13"/>
      <c r="E20679" s="13"/>
      <c r="F20679" s="13"/>
    </row>
    <row r="20680" spans="1:6">
      <c r="A20680" s="112"/>
      <c r="B20680" s="12"/>
      <c r="C20680" s="13"/>
      <c r="D20680" s="13"/>
      <c r="E20680" s="13"/>
      <c r="F20680" s="13"/>
    </row>
    <row r="20681" spans="1:6">
      <c r="A20681" s="112"/>
      <c r="B20681" s="12"/>
      <c r="C20681" s="13"/>
      <c r="D20681" s="13"/>
      <c r="E20681" s="13"/>
      <c r="F20681" s="13"/>
    </row>
    <row r="20682" spans="1:6">
      <c r="A20682" s="112"/>
      <c r="B20682" s="12"/>
      <c r="C20682" s="13"/>
      <c r="D20682" s="13"/>
      <c r="E20682" s="13"/>
      <c r="F20682" s="13"/>
    </row>
    <row r="20683" spans="1:6">
      <c r="A20683" s="112"/>
      <c r="B20683" s="12"/>
      <c r="C20683" s="13"/>
      <c r="D20683" s="13"/>
      <c r="E20683" s="13"/>
      <c r="F20683" s="13"/>
    </row>
    <row r="20684" spans="1:6">
      <c r="A20684" s="112"/>
      <c r="B20684" s="12"/>
      <c r="C20684" s="13"/>
      <c r="D20684" s="13"/>
      <c r="E20684" s="13"/>
      <c r="F20684" s="13"/>
    </row>
    <row r="20685" spans="1:6">
      <c r="A20685" s="112"/>
      <c r="B20685" s="12"/>
      <c r="C20685" s="13"/>
      <c r="D20685" s="13"/>
      <c r="E20685" s="13"/>
      <c r="F20685" s="13"/>
    </row>
    <row r="20686" spans="1:6">
      <c r="A20686" s="112"/>
      <c r="B20686" s="12"/>
      <c r="C20686" s="13"/>
      <c r="D20686" s="13"/>
      <c r="E20686" s="13"/>
      <c r="F20686" s="13"/>
    </row>
    <row r="20687" spans="1:6">
      <c r="A20687" s="112"/>
      <c r="B20687" s="12"/>
      <c r="C20687" s="13"/>
      <c r="D20687" s="13"/>
      <c r="E20687" s="13"/>
      <c r="F20687" s="13"/>
    </row>
    <row r="20688" spans="1:6">
      <c r="A20688" s="112"/>
      <c r="B20688" s="12"/>
      <c r="C20688" s="13"/>
      <c r="D20688" s="13"/>
      <c r="E20688" s="13"/>
      <c r="F20688" s="13"/>
    </row>
    <row r="20689" spans="1:6">
      <c r="A20689" s="112"/>
      <c r="B20689" s="12"/>
      <c r="C20689" s="13"/>
      <c r="D20689" s="13"/>
      <c r="E20689" s="13"/>
      <c r="F20689" s="13"/>
    </row>
    <row r="20690" spans="1:6">
      <c r="A20690" s="112"/>
      <c r="B20690" s="12"/>
      <c r="C20690" s="13"/>
      <c r="D20690" s="13"/>
      <c r="E20690" s="13"/>
      <c r="F20690" s="13"/>
    </row>
    <row r="20691" spans="1:6">
      <c r="A20691" s="112"/>
      <c r="B20691" s="12"/>
      <c r="C20691" s="13"/>
      <c r="D20691" s="13"/>
      <c r="E20691" s="13"/>
      <c r="F20691" s="13"/>
    </row>
    <row r="20692" spans="1:6">
      <c r="A20692" s="112"/>
      <c r="B20692" s="12"/>
      <c r="C20692" s="13"/>
      <c r="D20692" s="13"/>
      <c r="E20692" s="13"/>
      <c r="F20692" s="13"/>
    </row>
    <row r="20693" spans="1:6">
      <c r="A20693" s="112"/>
      <c r="B20693" s="12"/>
      <c r="C20693" s="13"/>
      <c r="D20693" s="13"/>
      <c r="E20693" s="13"/>
      <c r="F20693" s="13"/>
    </row>
    <row r="20694" spans="1:6">
      <c r="A20694" s="112"/>
      <c r="B20694" s="12"/>
      <c r="C20694" s="13"/>
      <c r="D20694" s="13"/>
      <c r="E20694" s="13"/>
      <c r="F20694" s="13"/>
    </row>
    <row r="20695" spans="1:6">
      <c r="A20695" s="112"/>
      <c r="B20695" s="12"/>
      <c r="C20695" s="13"/>
      <c r="D20695" s="13"/>
      <c r="E20695" s="13"/>
      <c r="F20695" s="13"/>
    </row>
    <row r="20696" spans="1:6">
      <c r="A20696" s="112"/>
      <c r="B20696" s="12"/>
      <c r="C20696" s="13"/>
      <c r="D20696" s="13"/>
      <c r="E20696" s="13"/>
      <c r="F20696" s="13"/>
    </row>
    <row r="20697" spans="1:6">
      <c r="A20697" s="112"/>
      <c r="B20697" s="12"/>
      <c r="C20697" s="13"/>
      <c r="D20697" s="13"/>
      <c r="E20697" s="13"/>
      <c r="F20697" s="13"/>
    </row>
    <row r="20698" spans="1:6">
      <c r="A20698" s="112"/>
      <c r="B20698" s="12"/>
      <c r="C20698" s="13"/>
      <c r="D20698" s="13"/>
      <c r="E20698" s="13"/>
      <c r="F20698" s="13"/>
    </row>
    <row r="20699" spans="1:6">
      <c r="A20699" s="112"/>
      <c r="B20699" s="12"/>
      <c r="C20699" s="13"/>
      <c r="D20699" s="13"/>
      <c r="E20699" s="13"/>
      <c r="F20699" s="13"/>
    </row>
    <row r="20700" spans="1:6">
      <c r="A20700" s="112"/>
      <c r="B20700" s="12"/>
      <c r="C20700" s="13"/>
      <c r="D20700" s="13"/>
      <c r="E20700" s="13"/>
      <c r="F20700" s="13"/>
    </row>
    <row r="20701" spans="1:6">
      <c r="A20701" s="112"/>
      <c r="B20701" s="12"/>
      <c r="C20701" s="13"/>
      <c r="D20701" s="13"/>
      <c r="E20701" s="13"/>
      <c r="F20701" s="13"/>
    </row>
    <row r="20702" spans="1:6">
      <c r="A20702" s="112"/>
      <c r="B20702" s="12"/>
      <c r="C20702" s="13"/>
      <c r="D20702" s="13"/>
      <c r="E20702" s="13"/>
      <c r="F20702" s="13"/>
    </row>
    <row r="20703" spans="1:6">
      <c r="A20703" s="112"/>
      <c r="B20703" s="12"/>
      <c r="C20703" s="13"/>
      <c r="D20703" s="13"/>
      <c r="E20703" s="13"/>
      <c r="F20703" s="13"/>
    </row>
    <row r="20704" spans="1:6">
      <c r="A20704" s="112"/>
      <c r="B20704" s="12"/>
      <c r="C20704" s="13"/>
      <c r="D20704" s="13"/>
      <c r="E20704" s="13"/>
      <c r="F20704" s="13"/>
    </row>
    <row r="20705" spans="1:6">
      <c r="A20705" s="112"/>
      <c r="B20705" s="12"/>
      <c r="C20705" s="13"/>
      <c r="D20705" s="13"/>
      <c r="E20705" s="13"/>
      <c r="F20705" s="13"/>
    </row>
    <row r="20706" spans="1:6">
      <c r="A20706" s="112"/>
      <c r="B20706" s="12"/>
      <c r="C20706" s="13"/>
      <c r="D20706" s="13"/>
      <c r="E20706" s="13"/>
      <c r="F20706" s="13"/>
    </row>
    <row r="20707" spans="1:6">
      <c r="A20707" s="112"/>
      <c r="B20707" s="12"/>
      <c r="C20707" s="13"/>
      <c r="D20707" s="13"/>
      <c r="E20707" s="13"/>
      <c r="F20707" s="13"/>
    </row>
    <row r="20708" spans="1:6">
      <c r="A20708" s="112"/>
      <c r="B20708" s="12"/>
      <c r="C20708" s="13"/>
      <c r="D20708" s="13"/>
      <c r="E20708" s="13"/>
      <c r="F20708" s="13"/>
    </row>
    <row r="20709" spans="1:6">
      <c r="A20709" s="112"/>
      <c r="B20709" s="12"/>
      <c r="C20709" s="13"/>
      <c r="D20709" s="13"/>
      <c r="E20709" s="13"/>
      <c r="F20709" s="13"/>
    </row>
    <row r="20710" spans="1:6">
      <c r="A20710" s="112"/>
      <c r="B20710" s="12"/>
      <c r="C20710" s="13"/>
      <c r="D20710" s="13"/>
      <c r="E20710" s="13"/>
      <c r="F20710" s="13"/>
    </row>
    <row r="20711" spans="1:6">
      <c r="A20711" s="112"/>
      <c r="B20711" s="12"/>
      <c r="C20711" s="13"/>
      <c r="D20711" s="13"/>
      <c r="E20711" s="13"/>
      <c r="F20711" s="13"/>
    </row>
    <row r="20712" spans="1:6">
      <c r="A20712" s="112"/>
      <c r="B20712" s="12"/>
      <c r="C20712" s="13"/>
      <c r="D20712" s="13"/>
      <c r="E20712" s="13"/>
      <c r="F20712" s="13"/>
    </row>
    <row r="20713" spans="1:6">
      <c r="A20713" s="112"/>
      <c r="B20713" s="12"/>
      <c r="C20713" s="13"/>
      <c r="D20713" s="13"/>
      <c r="E20713" s="13"/>
      <c r="F20713" s="13"/>
    </row>
    <row r="20714" spans="1:6">
      <c r="A20714" s="112"/>
      <c r="B20714" s="12"/>
      <c r="C20714" s="13"/>
      <c r="D20714" s="13"/>
      <c r="E20714" s="13"/>
      <c r="F20714" s="13"/>
    </row>
    <row r="20715" spans="1:6">
      <c r="A20715" s="112"/>
      <c r="B20715" s="12"/>
      <c r="C20715" s="13"/>
      <c r="D20715" s="13"/>
      <c r="E20715" s="13"/>
      <c r="F20715" s="13"/>
    </row>
    <row r="20716" spans="1:6">
      <c r="A20716" s="112"/>
      <c r="B20716" s="12"/>
      <c r="C20716" s="13"/>
      <c r="D20716" s="13"/>
      <c r="E20716" s="13"/>
      <c r="F20716" s="13"/>
    </row>
    <row r="20717" spans="1:6">
      <c r="A20717" s="112"/>
      <c r="B20717" s="12"/>
      <c r="C20717" s="13"/>
      <c r="D20717" s="13"/>
      <c r="E20717" s="13"/>
      <c r="F20717" s="13"/>
    </row>
    <row r="20718" spans="1:6">
      <c r="A20718" s="112"/>
      <c r="B20718" s="12"/>
      <c r="C20718" s="13"/>
      <c r="D20718" s="13"/>
      <c r="E20718" s="13"/>
      <c r="F20718" s="13"/>
    </row>
    <row r="20719" spans="1:6">
      <c r="A20719" s="112"/>
      <c r="B20719" s="12"/>
      <c r="C20719" s="13"/>
      <c r="D20719" s="13"/>
      <c r="E20719" s="13"/>
      <c r="F20719" s="13"/>
    </row>
    <row r="20720" spans="1:6">
      <c r="A20720" s="112"/>
      <c r="B20720" s="12"/>
      <c r="C20720" s="13"/>
      <c r="D20720" s="13"/>
      <c r="E20720" s="13"/>
      <c r="F20720" s="13"/>
    </row>
    <row r="20721" spans="1:6">
      <c r="A20721" s="112"/>
      <c r="B20721" s="12"/>
      <c r="C20721" s="13"/>
      <c r="D20721" s="13"/>
      <c r="E20721" s="13"/>
      <c r="F20721" s="13"/>
    </row>
    <row r="20722" spans="1:6">
      <c r="A20722" s="112"/>
      <c r="B20722" s="12"/>
      <c r="C20722" s="13"/>
      <c r="D20722" s="13"/>
      <c r="E20722" s="13"/>
      <c r="F20722" s="13"/>
    </row>
    <row r="20723" spans="1:6">
      <c r="A20723" s="112"/>
      <c r="B20723" s="12"/>
      <c r="C20723" s="13"/>
      <c r="D20723" s="13"/>
      <c r="E20723" s="13"/>
      <c r="F20723" s="13"/>
    </row>
    <row r="20724" spans="1:6">
      <c r="A20724" s="112"/>
      <c r="B20724" s="12"/>
      <c r="C20724" s="13"/>
      <c r="D20724" s="13"/>
      <c r="E20724" s="13"/>
      <c r="F20724" s="13"/>
    </row>
    <row r="20725" spans="1:6">
      <c r="A20725" s="112"/>
      <c r="B20725" s="12"/>
      <c r="C20725" s="13"/>
      <c r="D20725" s="13"/>
      <c r="E20725" s="13"/>
      <c r="F20725" s="13"/>
    </row>
    <row r="20726" spans="1:6">
      <c r="A20726" s="112"/>
      <c r="B20726" s="12"/>
      <c r="C20726" s="13"/>
      <c r="D20726" s="13"/>
      <c r="E20726" s="13"/>
      <c r="F20726" s="13"/>
    </row>
    <row r="20727" spans="1:6">
      <c r="A20727" s="112"/>
      <c r="B20727" s="12"/>
      <c r="C20727" s="13"/>
      <c r="D20727" s="13"/>
      <c r="E20727" s="13"/>
      <c r="F20727" s="13"/>
    </row>
    <row r="20728" spans="1:6">
      <c r="A20728" s="112"/>
      <c r="B20728" s="12"/>
      <c r="C20728" s="13"/>
      <c r="D20728" s="13"/>
      <c r="E20728" s="13"/>
      <c r="F20728" s="13"/>
    </row>
    <row r="20729" spans="1:6">
      <c r="A20729" s="112"/>
      <c r="B20729" s="12"/>
      <c r="C20729" s="13"/>
      <c r="D20729" s="13"/>
      <c r="E20729" s="13"/>
      <c r="F20729" s="13"/>
    </row>
    <row r="20730" spans="1:6">
      <c r="A20730" s="112"/>
      <c r="B20730" s="12"/>
      <c r="C20730" s="13"/>
      <c r="D20730" s="13"/>
      <c r="E20730" s="13"/>
      <c r="F20730" s="13"/>
    </row>
    <row r="20731" spans="1:6">
      <c r="A20731" s="112"/>
      <c r="B20731" s="12"/>
      <c r="C20731" s="13"/>
      <c r="D20731" s="13"/>
      <c r="E20731" s="13"/>
      <c r="F20731" s="13"/>
    </row>
    <row r="20732" spans="1:6">
      <c r="A20732" s="112"/>
      <c r="B20732" s="12"/>
      <c r="C20732" s="13"/>
      <c r="D20732" s="13"/>
      <c r="E20732" s="13"/>
      <c r="F20732" s="13"/>
    </row>
    <row r="20733" spans="1:6">
      <c r="A20733" s="112"/>
      <c r="B20733" s="12"/>
      <c r="C20733" s="13"/>
      <c r="D20733" s="13"/>
      <c r="E20733" s="13"/>
      <c r="F20733" s="13"/>
    </row>
    <row r="20734" spans="1:6">
      <c r="A20734" s="112"/>
      <c r="B20734" s="12"/>
      <c r="C20734" s="13"/>
      <c r="D20734" s="13"/>
      <c r="E20734" s="13"/>
      <c r="F20734" s="13"/>
    </row>
    <row r="20735" spans="1:6">
      <c r="A20735" s="112"/>
      <c r="B20735" s="12"/>
      <c r="C20735" s="13"/>
      <c r="D20735" s="13"/>
      <c r="E20735" s="13"/>
      <c r="F20735" s="13"/>
    </row>
    <row r="20736" spans="1:6">
      <c r="A20736" s="112"/>
      <c r="B20736" s="12"/>
      <c r="C20736" s="13"/>
      <c r="D20736" s="13"/>
      <c r="E20736" s="13"/>
      <c r="F20736" s="13"/>
    </row>
    <row r="20737" spans="1:6">
      <c r="A20737" s="112"/>
      <c r="B20737" s="12"/>
      <c r="C20737" s="13"/>
      <c r="D20737" s="13"/>
      <c r="E20737" s="13"/>
      <c r="F20737" s="13"/>
    </row>
    <row r="20738" spans="1:6">
      <c r="A20738" s="112"/>
      <c r="B20738" s="12"/>
      <c r="C20738" s="13"/>
      <c r="D20738" s="13"/>
      <c r="E20738" s="13"/>
      <c r="F20738" s="13"/>
    </row>
    <row r="20739" spans="1:6">
      <c r="A20739" s="112"/>
      <c r="B20739" s="12"/>
      <c r="C20739" s="13"/>
      <c r="D20739" s="13"/>
      <c r="E20739" s="13"/>
      <c r="F20739" s="13"/>
    </row>
    <row r="20740" spans="1:6">
      <c r="A20740" s="112"/>
      <c r="B20740" s="12"/>
      <c r="C20740" s="13"/>
      <c r="D20740" s="13"/>
      <c r="E20740" s="13"/>
      <c r="F20740" s="13"/>
    </row>
    <row r="20741" spans="1:6">
      <c r="A20741" s="112"/>
      <c r="B20741" s="12"/>
      <c r="C20741" s="13"/>
      <c r="D20741" s="13"/>
      <c r="E20741" s="13"/>
      <c r="F20741" s="13"/>
    </row>
    <row r="20742" spans="1:6">
      <c r="A20742" s="112"/>
      <c r="B20742" s="12"/>
      <c r="C20742" s="13"/>
      <c r="D20742" s="13"/>
      <c r="E20742" s="13"/>
      <c r="F20742" s="13"/>
    </row>
    <row r="20743" spans="1:6">
      <c r="A20743" s="112"/>
      <c r="B20743" s="12"/>
      <c r="C20743" s="13"/>
      <c r="D20743" s="13"/>
      <c r="E20743" s="13"/>
      <c r="F20743" s="13"/>
    </row>
    <row r="20744" spans="1:6">
      <c r="A20744" s="112"/>
      <c r="B20744" s="12"/>
      <c r="C20744" s="13"/>
      <c r="D20744" s="13"/>
      <c r="E20744" s="13"/>
      <c r="F20744" s="13"/>
    </row>
    <row r="20745" spans="1:6">
      <c r="A20745" s="112"/>
      <c r="B20745" s="12"/>
      <c r="C20745" s="13"/>
      <c r="D20745" s="13"/>
      <c r="E20745" s="13"/>
      <c r="F20745" s="13"/>
    </row>
    <row r="20746" spans="1:6">
      <c r="A20746" s="112"/>
      <c r="B20746" s="12"/>
      <c r="C20746" s="13"/>
      <c r="D20746" s="13"/>
      <c r="E20746" s="13"/>
      <c r="F20746" s="13"/>
    </row>
    <row r="20747" spans="1:6">
      <c r="A20747" s="112"/>
      <c r="B20747" s="12"/>
      <c r="C20747" s="13"/>
      <c r="D20747" s="13"/>
      <c r="E20747" s="13"/>
      <c r="F20747" s="13"/>
    </row>
    <row r="20748" spans="1:6">
      <c r="A20748" s="112"/>
      <c r="B20748" s="12"/>
      <c r="C20748" s="13"/>
      <c r="D20748" s="13"/>
      <c r="E20748" s="13"/>
      <c r="F20748" s="13"/>
    </row>
    <row r="20749" spans="1:6">
      <c r="A20749" s="112"/>
      <c r="B20749" s="12"/>
      <c r="C20749" s="13"/>
      <c r="D20749" s="13"/>
      <c r="E20749" s="13"/>
      <c r="F20749" s="13"/>
    </row>
    <row r="20750" spans="1:6">
      <c r="A20750" s="112"/>
      <c r="B20750" s="12"/>
      <c r="C20750" s="13"/>
      <c r="D20750" s="13"/>
      <c r="E20750" s="13"/>
      <c r="F20750" s="13"/>
    </row>
    <row r="20751" spans="1:6">
      <c r="A20751" s="112"/>
      <c r="B20751" s="12"/>
      <c r="C20751" s="13"/>
      <c r="D20751" s="13"/>
      <c r="E20751" s="13"/>
      <c r="F20751" s="13"/>
    </row>
    <row r="20752" spans="1:6">
      <c r="A20752" s="112"/>
      <c r="B20752" s="12"/>
      <c r="C20752" s="13"/>
      <c r="D20752" s="13"/>
      <c r="E20752" s="13"/>
      <c r="F20752" s="13"/>
    </row>
    <row r="20753" spans="1:6">
      <c r="A20753" s="112"/>
      <c r="B20753" s="12"/>
      <c r="C20753" s="13"/>
      <c r="D20753" s="13"/>
      <c r="E20753" s="13"/>
      <c r="F20753" s="13"/>
    </row>
    <row r="20754" spans="1:6">
      <c r="A20754" s="112"/>
      <c r="B20754" s="12"/>
      <c r="C20754" s="13"/>
      <c r="D20754" s="13"/>
      <c r="E20754" s="13"/>
      <c r="F20754" s="13"/>
    </row>
    <row r="20755" spans="1:6">
      <c r="A20755" s="112"/>
      <c r="B20755" s="12"/>
      <c r="C20755" s="13"/>
      <c r="D20755" s="13"/>
      <c r="E20755" s="13"/>
      <c r="F20755" s="13"/>
    </row>
    <row r="20756" spans="1:6">
      <c r="A20756" s="112"/>
      <c r="B20756" s="12"/>
      <c r="C20756" s="13"/>
      <c r="D20756" s="13"/>
      <c r="E20756" s="13"/>
      <c r="F20756" s="13"/>
    </row>
    <row r="20757" spans="1:6">
      <c r="A20757" s="112"/>
      <c r="B20757" s="12"/>
      <c r="C20757" s="13"/>
      <c r="D20757" s="13"/>
      <c r="E20757" s="13"/>
      <c r="F20757" s="13"/>
    </row>
    <row r="20758" spans="1:6">
      <c r="A20758" s="112"/>
      <c r="B20758" s="12"/>
      <c r="C20758" s="13"/>
      <c r="D20758" s="13"/>
      <c r="E20758" s="13"/>
      <c r="F20758" s="13"/>
    </row>
    <row r="20759" spans="1:6">
      <c r="A20759" s="112"/>
      <c r="B20759" s="12"/>
      <c r="C20759" s="13"/>
      <c r="D20759" s="13"/>
      <c r="E20759" s="13"/>
      <c r="F20759" s="13"/>
    </row>
    <row r="20760" spans="1:6">
      <c r="A20760" s="112"/>
      <c r="B20760" s="12"/>
      <c r="C20760" s="13"/>
      <c r="D20760" s="13"/>
      <c r="E20760" s="13"/>
      <c r="F20760" s="13"/>
    </row>
    <row r="20761" spans="1:6">
      <c r="A20761" s="112"/>
      <c r="B20761" s="12"/>
      <c r="C20761" s="13"/>
      <c r="D20761" s="13"/>
      <c r="E20761" s="13"/>
      <c r="F20761" s="13"/>
    </row>
    <row r="20762" spans="1:6">
      <c r="A20762" s="112"/>
      <c r="B20762" s="12"/>
      <c r="C20762" s="13"/>
      <c r="D20762" s="13"/>
      <c r="E20762" s="13"/>
      <c r="F20762" s="13"/>
    </row>
    <row r="20763" spans="1:6">
      <c r="A20763" s="112"/>
      <c r="B20763" s="12"/>
      <c r="C20763" s="13"/>
      <c r="D20763" s="13"/>
      <c r="E20763" s="13"/>
      <c r="F20763" s="13"/>
    </row>
    <row r="20764" spans="1:6">
      <c r="A20764" s="112"/>
      <c r="B20764" s="12"/>
      <c r="C20764" s="13"/>
      <c r="D20764" s="13"/>
      <c r="E20764" s="13"/>
      <c r="F20764" s="13"/>
    </row>
    <row r="20765" spans="1:6">
      <c r="A20765" s="112"/>
      <c r="B20765" s="12"/>
      <c r="C20765" s="13"/>
      <c r="D20765" s="13"/>
      <c r="E20765" s="13"/>
      <c r="F20765" s="13"/>
    </row>
    <row r="20766" spans="1:6">
      <c r="A20766" s="112"/>
      <c r="B20766" s="12"/>
      <c r="C20766" s="13"/>
      <c r="D20766" s="13"/>
      <c r="E20766" s="13"/>
      <c r="F20766" s="13"/>
    </row>
    <row r="20767" spans="1:6">
      <c r="A20767" s="112"/>
      <c r="B20767" s="12"/>
      <c r="C20767" s="13"/>
      <c r="D20767" s="13"/>
      <c r="E20767" s="13"/>
      <c r="F20767" s="13"/>
    </row>
    <row r="20768" spans="1:6">
      <c r="A20768" s="112"/>
      <c r="B20768" s="12"/>
      <c r="C20768" s="13"/>
      <c r="D20768" s="13"/>
      <c r="E20768" s="13"/>
      <c r="F20768" s="13"/>
    </row>
    <row r="20769" spans="1:6">
      <c r="A20769" s="112"/>
      <c r="B20769" s="12"/>
      <c r="C20769" s="13"/>
      <c r="D20769" s="13"/>
      <c r="E20769" s="13"/>
      <c r="F20769" s="13"/>
    </row>
    <row r="20770" spans="1:6">
      <c r="A20770" s="112"/>
      <c r="B20770" s="12"/>
      <c r="C20770" s="13"/>
      <c r="D20770" s="13"/>
      <c r="E20770" s="13"/>
      <c r="F20770" s="13"/>
    </row>
    <row r="20771" spans="1:6">
      <c r="A20771" s="112"/>
      <c r="B20771" s="12"/>
      <c r="C20771" s="13"/>
      <c r="D20771" s="13"/>
      <c r="E20771" s="13"/>
      <c r="F20771" s="13"/>
    </row>
    <row r="20772" spans="1:6">
      <c r="A20772" s="112"/>
      <c r="B20772" s="12"/>
      <c r="C20772" s="13"/>
      <c r="D20772" s="13"/>
      <c r="E20772" s="13"/>
      <c r="F20772" s="13"/>
    </row>
    <row r="20773" spans="1:6">
      <c r="A20773" s="112"/>
      <c r="B20773" s="12"/>
      <c r="C20773" s="13"/>
      <c r="D20773" s="13"/>
      <c r="E20773" s="13"/>
      <c r="F20773" s="13"/>
    </row>
    <row r="20774" spans="1:6">
      <c r="A20774" s="112"/>
      <c r="B20774" s="12"/>
      <c r="C20774" s="13"/>
      <c r="D20774" s="13"/>
      <c r="E20774" s="13"/>
      <c r="F20774" s="13"/>
    </row>
    <row r="20775" spans="1:6">
      <c r="A20775" s="112"/>
      <c r="B20775" s="12"/>
      <c r="C20775" s="13"/>
      <c r="D20775" s="13"/>
      <c r="E20775" s="13"/>
      <c r="F20775" s="13"/>
    </row>
    <row r="20776" spans="1:6">
      <c r="A20776" s="112"/>
      <c r="B20776" s="12"/>
      <c r="C20776" s="13"/>
      <c r="D20776" s="13"/>
      <c r="E20776" s="13"/>
      <c r="F20776" s="13"/>
    </row>
    <row r="20777" spans="1:6">
      <c r="A20777" s="112"/>
      <c r="B20777" s="12"/>
      <c r="C20777" s="13"/>
      <c r="D20777" s="13"/>
      <c r="E20777" s="13"/>
      <c r="F20777" s="13"/>
    </row>
    <row r="20778" spans="1:6">
      <c r="A20778" s="112"/>
      <c r="B20778" s="12"/>
      <c r="C20778" s="13"/>
      <c r="D20778" s="13"/>
      <c r="E20778" s="13"/>
      <c r="F20778" s="13"/>
    </row>
    <row r="20779" spans="1:6">
      <c r="A20779" s="112"/>
      <c r="B20779" s="12"/>
      <c r="C20779" s="13"/>
      <c r="D20779" s="13"/>
      <c r="E20779" s="13"/>
      <c r="F20779" s="13"/>
    </row>
    <row r="20780" spans="1:6">
      <c r="A20780" s="112"/>
      <c r="B20780" s="12"/>
      <c r="C20780" s="13"/>
      <c r="D20780" s="13"/>
      <c r="E20780" s="13"/>
      <c r="F20780" s="13"/>
    </row>
    <row r="20781" spans="1:6">
      <c r="A20781" s="112"/>
      <c r="B20781" s="12"/>
      <c r="C20781" s="13"/>
      <c r="D20781" s="13"/>
      <c r="E20781" s="13"/>
      <c r="F20781" s="13"/>
    </row>
    <row r="20782" spans="1:6">
      <c r="A20782" s="112"/>
      <c r="B20782" s="12"/>
      <c r="C20782" s="13"/>
      <c r="D20782" s="13"/>
      <c r="E20782" s="13"/>
      <c r="F20782" s="13"/>
    </row>
    <row r="20783" spans="1:6">
      <c r="A20783" s="112"/>
      <c r="B20783" s="12"/>
      <c r="C20783" s="13"/>
      <c r="D20783" s="13"/>
      <c r="E20783" s="13"/>
      <c r="F20783" s="13"/>
    </row>
    <row r="20784" spans="1:6">
      <c r="A20784" s="112"/>
      <c r="B20784" s="12"/>
      <c r="C20784" s="13"/>
      <c r="D20784" s="13"/>
      <c r="E20784" s="13"/>
      <c r="F20784" s="13"/>
    </row>
    <row r="20785" spans="1:6">
      <c r="A20785" s="112"/>
      <c r="B20785" s="12"/>
      <c r="C20785" s="13"/>
      <c r="D20785" s="13"/>
      <c r="E20785" s="13"/>
      <c r="F20785" s="13"/>
    </row>
    <row r="20786" spans="1:6">
      <c r="A20786" s="112"/>
      <c r="B20786" s="12"/>
      <c r="C20786" s="13"/>
      <c r="D20786" s="13"/>
      <c r="E20786" s="13"/>
      <c r="F20786" s="13"/>
    </row>
    <row r="20787" spans="1:6">
      <c r="A20787" s="112"/>
      <c r="B20787" s="12"/>
      <c r="C20787" s="13"/>
      <c r="D20787" s="13"/>
      <c r="E20787" s="13"/>
      <c r="F20787" s="13"/>
    </row>
    <row r="20788" spans="1:6">
      <c r="A20788" s="112"/>
      <c r="B20788" s="12"/>
      <c r="C20788" s="13"/>
      <c r="D20788" s="13"/>
      <c r="E20788" s="13"/>
      <c r="F20788" s="13"/>
    </row>
    <row r="20789" spans="1:6">
      <c r="A20789" s="112"/>
      <c r="B20789" s="12"/>
      <c r="C20789" s="13"/>
      <c r="D20789" s="13"/>
      <c r="E20789" s="13"/>
      <c r="F20789" s="13"/>
    </row>
    <row r="20790" spans="1:6">
      <c r="A20790" s="112"/>
      <c r="B20790" s="12"/>
      <c r="C20790" s="13"/>
      <c r="D20790" s="13"/>
      <c r="E20790" s="13"/>
      <c r="F20790" s="13"/>
    </row>
    <row r="20791" spans="1:6">
      <c r="A20791" s="112"/>
      <c r="B20791" s="12"/>
      <c r="C20791" s="13"/>
      <c r="D20791" s="13"/>
      <c r="E20791" s="13"/>
      <c r="F20791" s="13"/>
    </row>
    <row r="20792" spans="1:6">
      <c r="A20792" s="112"/>
      <c r="B20792" s="12"/>
      <c r="C20792" s="13"/>
      <c r="D20792" s="13"/>
      <c r="E20792" s="13"/>
      <c r="F20792" s="13"/>
    </row>
    <row r="20793" spans="1:6">
      <c r="A20793" s="112"/>
      <c r="B20793" s="12"/>
      <c r="C20793" s="13"/>
      <c r="D20793" s="13"/>
      <c r="E20793" s="13"/>
      <c r="F20793" s="13"/>
    </row>
    <row r="20794" spans="1:6">
      <c r="A20794" s="112"/>
      <c r="B20794" s="12"/>
      <c r="C20794" s="13"/>
      <c r="D20794" s="13"/>
      <c r="E20794" s="13"/>
      <c r="F20794" s="13"/>
    </row>
    <row r="20795" spans="1:6">
      <c r="A20795" s="112"/>
      <c r="B20795" s="12"/>
      <c r="C20795" s="13"/>
      <c r="D20795" s="13"/>
      <c r="E20795" s="13"/>
      <c r="F20795" s="13"/>
    </row>
    <row r="20796" spans="1:6">
      <c r="A20796" s="112"/>
      <c r="B20796" s="12"/>
      <c r="C20796" s="13"/>
      <c r="D20796" s="13"/>
      <c r="E20796" s="13"/>
      <c r="F20796" s="13"/>
    </row>
    <row r="20797" spans="1:6">
      <c r="A20797" s="112"/>
      <c r="B20797" s="12"/>
      <c r="C20797" s="13"/>
      <c r="D20797" s="13"/>
      <c r="E20797" s="13"/>
      <c r="F20797" s="13"/>
    </row>
    <row r="20798" spans="1:6">
      <c r="A20798" s="112"/>
      <c r="B20798" s="12"/>
      <c r="C20798" s="13"/>
      <c r="D20798" s="13"/>
      <c r="E20798" s="13"/>
      <c r="F20798" s="13"/>
    </row>
    <row r="20799" spans="1:6">
      <c r="A20799" s="112"/>
      <c r="B20799" s="12"/>
      <c r="C20799" s="13"/>
      <c r="D20799" s="13"/>
      <c r="E20799" s="13"/>
      <c r="F20799" s="13"/>
    </row>
    <row r="20800" spans="1:6">
      <c r="A20800" s="112"/>
      <c r="B20800" s="12"/>
      <c r="C20800" s="13"/>
      <c r="D20800" s="13"/>
      <c r="E20800" s="13"/>
      <c r="F20800" s="13"/>
    </row>
    <row r="20801" spans="1:6">
      <c r="A20801" s="112"/>
      <c r="B20801" s="12"/>
      <c r="C20801" s="13"/>
      <c r="D20801" s="13"/>
      <c r="E20801" s="13"/>
      <c r="F20801" s="13"/>
    </row>
    <row r="20802" spans="1:6">
      <c r="A20802" s="112"/>
      <c r="B20802" s="12"/>
      <c r="C20802" s="13"/>
      <c r="D20802" s="13"/>
      <c r="E20802" s="13"/>
      <c r="F20802" s="13"/>
    </row>
    <row r="20803" spans="1:6">
      <c r="A20803" s="112"/>
      <c r="B20803" s="12"/>
      <c r="C20803" s="13"/>
      <c r="D20803" s="13"/>
      <c r="E20803" s="13"/>
      <c r="F20803" s="13"/>
    </row>
    <row r="20804" spans="1:6">
      <c r="A20804" s="112"/>
      <c r="B20804" s="12"/>
      <c r="C20804" s="13"/>
      <c r="D20804" s="13"/>
      <c r="E20804" s="13"/>
      <c r="F20804" s="13"/>
    </row>
    <row r="20805" spans="1:6">
      <c r="A20805" s="112"/>
      <c r="B20805" s="12"/>
      <c r="C20805" s="13"/>
      <c r="D20805" s="13"/>
      <c r="E20805" s="13"/>
      <c r="F20805" s="13"/>
    </row>
    <row r="20806" spans="1:6">
      <c r="A20806" s="112"/>
      <c r="B20806" s="12"/>
      <c r="C20806" s="13"/>
      <c r="D20806" s="13"/>
      <c r="E20806" s="13"/>
      <c r="F20806" s="13"/>
    </row>
    <row r="20807" spans="1:6">
      <c r="A20807" s="112"/>
      <c r="B20807" s="12"/>
      <c r="C20807" s="13"/>
      <c r="D20807" s="13"/>
      <c r="E20807" s="13"/>
      <c r="F20807" s="13"/>
    </row>
    <row r="20808" spans="1:6">
      <c r="A20808" s="112"/>
      <c r="B20808" s="12"/>
      <c r="C20808" s="13"/>
      <c r="D20808" s="13"/>
      <c r="E20808" s="13"/>
      <c r="F20808" s="13"/>
    </row>
    <row r="20809" spans="1:6">
      <c r="A20809" s="112"/>
      <c r="B20809" s="12"/>
      <c r="C20809" s="13"/>
      <c r="D20809" s="13"/>
      <c r="E20809" s="13"/>
      <c r="F20809" s="13"/>
    </row>
    <row r="20810" spans="1:6">
      <c r="A20810" s="112"/>
      <c r="B20810" s="12"/>
      <c r="C20810" s="13"/>
      <c r="D20810" s="13"/>
      <c r="E20810" s="13"/>
      <c r="F20810" s="13"/>
    </row>
    <row r="20811" spans="1:6">
      <c r="A20811" s="112"/>
      <c r="B20811" s="12"/>
      <c r="C20811" s="13"/>
      <c r="D20811" s="13"/>
      <c r="E20811" s="13"/>
      <c r="F20811" s="13"/>
    </row>
    <row r="20812" spans="1:6">
      <c r="A20812" s="112"/>
      <c r="B20812" s="12"/>
      <c r="C20812" s="13"/>
      <c r="D20812" s="13"/>
      <c r="E20812" s="13"/>
      <c r="F20812" s="13"/>
    </row>
    <row r="20813" spans="1:6">
      <c r="A20813" s="112"/>
      <c r="B20813" s="12"/>
      <c r="C20813" s="13"/>
      <c r="D20813" s="13"/>
      <c r="E20813" s="13"/>
      <c r="F20813" s="13"/>
    </row>
    <row r="20814" spans="1:6">
      <c r="A20814" s="112"/>
      <c r="B20814" s="12"/>
      <c r="C20814" s="13"/>
      <c r="D20814" s="13"/>
      <c r="E20814" s="13"/>
      <c r="F20814" s="13"/>
    </row>
    <row r="20815" spans="1:6">
      <c r="A20815" s="112"/>
      <c r="B20815" s="12"/>
      <c r="C20815" s="13"/>
      <c r="D20815" s="13"/>
      <c r="E20815" s="13"/>
      <c r="F20815" s="13"/>
    </row>
    <row r="20816" spans="1:6">
      <c r="A20816" s="112"/>
      <c r="B20816" s="12"/>
      <c r="C20816" s="13"/>
      <c r="D20816" s="13"/>
      <c r="E20816" s="13"/>
      <c r="F20816" s="13"/>
    </row>
    <row r="20817" spans="1:6">
      <c r="A20817" s="112"/>
      <c r="B20817" s="12"/>
      <c r="C20817" s="13"/>
      <c r="D20817" s="13"/>
      <c r="E20817" s="13"/>
      <c r="F20817" s="13"/>
    </row>
    <row r="20818" spans="1:6">
      <c r="A20818" s="112"/>
      <c r="B20818" s="12"/>
      <c r="C20818" s="13"/>
      <c r="D20818" s="13"/>
      <c r="E20818" s="13"/>
      <c r="F20818" s="13"/>
    </row>
    <row r="20819" spans="1:6">
      <c r="A20819" s="112"/>
      <c r="B20819" s="12"/>
      <c r="C20819" s="13"/>
      <c r="D20819" s="13"/>
      <c r="E20819" s="13"/>
      <c r="F20819" s="13"/>
    </row>
    <row r="20820" spans="1:6">
      <c r="A20820" s="112"/>
      <c r="B20820" s="12"/>
      <c r="C20820" s="13"/>
      <c r="D20820" s="13"/>
      <c r="E20820" s="13"/>
      <c r="F20820" s="13"/>
    </row>
    <row r="20821" spans="1:6">
      <c r="A20821" s="112"/>
      <c r="B20821" s="12"/>
      <c r="C20821" s="13"/>
      <c r="D20821" s="13"/>
      <c r="E20821" s="13"/>
      <c r="F20821" s="13"/>
    </row>
    <row r="20822" spans="1:6">
      <c r="A20822" s="112"/>
      <c r="B20822" s="12"/>
      <c r="C20822" s="13"/>
      <c r="D20822" s="13"/>
      <c r="E20822" s="13"/>
      <c r="F20822" s="13"/>
    </row>
    <row r="20823" spans="1:6">
      <c r="A20823" s="112"/>
      <c r="B20823" s="12"/>
      <c r="C20823" s="13"/>
      <c r="D20823" s="13"/>
      <c r="E20823" s="13"/>
      <c r="F20823" s="13"/>
    </row>
    <row r="20824" spans="1:6">
      <c r="A20824" s="112"/>
      <c r="B20824" s="12"/>
      <c r="C20824" s="13"/>
      <c r="D20824" s="13"/>
      <c r="E20824" s="13"/>
      <c r="F20824" s="13"/>
    </row>
    <row r="20825" spans="1:6">
      <c r="A20825" s="112"/>
      <c r="B20825" s="12"/>
      <c r="C20825" s="13"/>
      <c r="D20825" s="13"/>
      <c r="E20825" s="13"/>
      <c r="F20825" s="13"/>
    </row>
    <row r="20826" spans="1:6">
      <c r="A20826" s="112"/>
      <c r="B20826" s="12"/>
      <c r="C20826" s="13"/>
      <c r="D20826" s="13"/>
      <c r="E20826" s="13"/>
      <c r="F20826" s="13"/>
    </row>
    <row r="20827" spans="1:6">
      <c r="A20827" s="112"/>
      <c r="B20827" s="12"/>
      <c r="C20827" s="13"/>
      <c r="D20827" s="13"/>
      <c r="E20827" s="13"/>
      <c r="F20827" s="13"/>
    </row>
    <row r="20828" spans="1:6">
      <c r="A20828" s="112"/>
      <c r="B20828" s="12"/>
      <c r="C20828" s="13"/>
      <c r="D20828" s="13"/>
      <c r="E20828" s="13"/>
      <c r="F20828" s="13"/>
    </row>
    <row r="20829" spans="1:6">
      <c r="A20829" s="112"/>
      <c r="B20829" s="12"/>
      <c r="C20829" s="13"/>
      <c r="D20829" s="13"/>
      <c r="E20829" s="13"/>
      <c r="F20829" s="13"/>
    </row>
    <row r="20830" spans="1:6">
      <c r="A20830" s="112"/>
      <c r="B20830" s="12"/>
      <c r="C20830" s="13"/>
      <c r="D20830" s="13"/>
      <c r="E20830" s="13"/>
      <c r="F20830" s="13"/>
    </row>
    <row r="20831" spans="1:6">
      <c r="A20831" s="112"/>
      <c r="B20831" s="12"/>
      <c r="C20831" s="13"/>
      <c r="D20831" s="13"/>
      <c r="E20831" s="13"/>
      <c r="F20831" s="13"/>
    </row>
    <row r="20832" spans="1:6">
      <c r="A20832" s="112"/>
      <c r="B20832" s="12"/>
      <c r="C20832" s="13"/>
      <c r="D20832" s="13"/>
      <c r="E20832" s="13"/>
      <c r="F20832" s="13"/>
    </row>
    <row r="20833" spans="1:6">
      <c r="A20833" s="112"/>
      <c r="B20833" s="12"/>
      <c r="C20833" s="13"/>
      <c r="D20833" s="13"/>
      <c r="E20833" s="13"/>
      <c r="F20833" s="13"/>
    </row>
    <row r="20834" spans="1:6">
      <c r="A20834" s="112"/>
      <c r="B20834" s="12"/>
      <c r="C20834" s="13"/>
      <c r="D20834" s="13"/>
      <c r="E20834" s="13"/>
      <c r="F20834" s="13"/>
    </row>
    <row r="20835" spans="1:6">
      <c r="A20835" s="112"/>
      <c r="B20835" s="12"/>
      <c r="C20835" s="13"/>
      <c r="D20835" s="13"/>
      <c r="E20835" s="13"/>
      <c r="F20835" s="13"/>
    </row>
    <row r="20836" spans="1:6">
      <c r="A20836" s="112"/>
      <c r="B20836" s="12"/>
      <c r="C20836" s="13"/>
      <c r="D20836" s="13"/>
      <c r="E20836" s="13"/>
      <c r="F20836" s="13"/>
    </row>
    <row r="20837" spans="1:6">
      <c r="A20837" s="112"/>
      <c r="B20837" s="12"/>
      <c r="C20837" s="13"/>
      <c r="D20837" s="13"/>
      <c r="E20837" s="13"/>
      <c r="F20837" s="13"/>
    </row>
    <row r="20838" spans="1:6">
      <c r="A20838" s="112"/>
      <c r="B20838" s="12"/>
      <c r="C20838" s="13"/>
      <c r="D20838" s="13"/>
      <c r="E20838" s="13"/>
      <c r="F20838" s="13"/>
    </row>
    <row r="20839" spans="1:6">
      <c r="A20839" s="112"/>
      <c r="B20839" s="12"/>
      <c r="C20839" s="13"/>
      <c r="D20839" s="13"/>
      <c r="E20839" s="13"/>
      <c r="F20839" s="13"/>
    </row>
    <row r="20840" spans="1:6">
      <c r="A20840" s="112"/>
      <c r="B20840" s="12"/>
      <c r="C20840" s="13"/>
      <c r="D20840" s="13"/>
      <c r="E20840" s="13"/>
      <c r="F20840" s="13"/>
    </row>
    <row r="20841" spans="1:6">
      <c r="A20841" s="112"/>
      <c r="B20841" s="12"/>
      <c r="C20841" s="13"/>
      <c r="D20841" s="13"/>
      <c r="E20841" s="13"/>
      <c r="F20841" s="13"/>
    </row>
    <row r="20842" spans="1:6">
      <c r="A20842" s="112"/>
      <c r="B20842" s="12"/>
      <c r="C20842" s="13"/>
      <c r="D20842" s="13"/>
      <c r="E20842" s="13"/>
      <c r="F20842" s="13"/>
    </row>
    <row r="20843" spans="1:6">
      <c r="A20843" s="112"/>
      <c r="B20843" s="12"/>
      <c r="C20843" s="13"/>
      <c r="D20843" s="13"/>
      <c r="E20843" s="13"/>
      <c r="F20843" s="13"/>
    </row>
    <row r="20844" spans="1:6">
      <c r="A20844" s="112"/>
      <c r="B20844" s="12"/>
      <c r="C20844" s="13"/>
      <c r="D20844" s="13"/>
      <c r="E20844" s="13"/>
      <c r="F20844" s="13"/>
    </row>
    <row r="20845" spans="1:6">
      <c r="A20845" s="112"/>
      <c r="B20845" s="12"/>
      <c r="C20845" s="13"/>
      <c r="D20845" s="13"/>
      <c r="E20845" s="13"/>
      <c r="F20845" s="13"/>
    </row>
    <row r="20846" spans="1:6">
      <c r="A20846" s="112"/>
      <c r="B20846" s="12"/>
      <c r="C20846" s="13"/>
      <c r="D20846" s="13"/>
      <c r="E20846" s="13"/>
      <c r="F20846" s="13"/>
    </row>
    <row r="20847" spans="1:6">
      <c r="A20847" s="112"/>
      <c r="B20847" s="12"/>
      <c r="C20847" s="13"/>
      <c r="D20847" s="13"/>
      <c r="E20847" s="13"/>
      <c r="F20847" s="13"/>
    </row>
    <row r="20848" spans="1:6">
      <c r="A20848" s="112"/>
      <c r="B20848" s="12"/>
      <c r="C20848" s="13"/>
      <c r="D20848" s="13"/>
      <c r="E20848" s="13"/>
      <c r="F20848" s="13"/>
    </row>
    <row r="20849" spans="1:6">
      <c r="A20849" s="112"/>
      <c r="B20849" s="12"/>
      <c r="C20849" s="13"/>
      <c r="D20849" s="13"/>
      <c r="E20849" s="13"/>
      <c r="F20849" s="13"/>
    </row>
    <row r="20850" spans="1:6">
      <c r="A20850" s="112"/>
      <c r="B20850" s="12"/>
      <c r="C20850" s="13"/>
      <c r="D20850" s="13"/>
      <c r="E20850" s="13"/>
      <c r="F20850" s="13"/>
    </row>
    <row r="20851" spans="1:6">
      <c r="A20851" s="112"/>
      <c r="B20851" s="12"/>
      <c r="C20851" s="13"/>
      <c r="D20851" s="13"/>
      <c r="E20851" s="13"/>
      <c r="F20851" s="13"/>
    </row>
    <row r="20852" spans="1:6">
      <c r="A20852" s="112"/>
      <c r="B20852" s="12"/>
      <c r="C20852" s="13"/>
      <c r="D20852" s="13"/>
      <c r="E20852" s="13"/>
      <c r="F20852" s="13"/>
    </row>
    <row r="20853" spans="1:6">
      <c r="A20853" s="112"/>
      <c r="B20853" s="12"/>
      <c r="C20853" s="13"/>
      <c r="D20853" s="13"/>
      <c r="E20853" s="13"/>
      <c r="F20853" s="13"/>
    </row>
    <row r="20854" spans="1:6">
      <c r="A20854" s="112"/>
      <c r="B20854" s="12"/>
      <c r="C20854" s="13"/>
      <c r="D20854" s="13"/>
      <c r="E20854" s="13"/>
      <c r="F20854" s="13"/>
    </row>
    <row r="20855" spans="1:6">
      <c r="A20855" s="112"/>
      <c r="B20855" s="12"/>
      <c r="C20855" s="13"/>
      <c r="D20855" s="13"/>
      <c r="E20855" s="13"/>
      <c r="F20855" s="13"/>
    </row>
    <row r="20856" spans="1:6">
      <c r="A20856" s="112"/>
      <c r="B20856" s="12"/>
      <c r="C20856" s="13"/>
      <c r="D20856" s="13"/>
      <c r="E20856" s="13"/>
      <c r="F20856" s="13"/>
    </row>
    <row r="20857" spans="1:6">
      <c r="A20857" s="112"/>
      <c r="B20857" s="12"/>
      <c r="C20857" s="13"/>
      <c r="D20857" s="13"/>
      <c r="E20857" s="13"/>
      <c r="F20857" s="13"/>
    </row>
    <row r="20858" spans="1:6">
      <c r="A20858" s="112"/>
      <c r="B20858" s="12"/>
      <c r="C20858" s="13"/>
      <c r="D20858" s="13"/>
      <c r="E20858" s="13"/>
      <c r="F20858" s="13"/>
    </row>
    <row r="20859" spans="1:6">
      <c r="A20859" s="112"/>
      <c r="B20859" s="12"/>
      <c r="C20859" s="13"/>
      <c r="D20859" s="13"/>
      <c r="E20859" s="13"/>
      <c r="F20859" s="13"/>
    </row>
    <row r="20860" spans="1:6">
      <c r="A20860" s="112"/>
      <c r="B20860" s="12"/>
      <c r="C20860" s="13"/>
      <c r="D20860" s="13"/>
      <c r="E20860" s="13"/>
      <c r="F20860" s="13"/>
    </row>
    <row r="20861" spans="1:6">
      <c r="A20861" s="112"/>
      <c r="B20861" s="12"/>
      <c r="C20861" s="13"/>
      <c r="D20861" s="13"/>
      <c r="E20861" s="13"/>
      <c r="F20861" s="13"/>
    </row>
    <row r="20862" spans="1:6">
      <c r="A20862" s="112"/>
      <c r="B20862" s="12"/>
      <c r="C20862" s="13"/>
      <c r="D20862" s="13"/>
      <c r="E20862" s="13"/>
      <c r="F20862" s="13"/>
    </row>
    <row r="20863" spans="1:6">
      <c r="A20863" s="112"/>
      <c r="B20863" s="12"/>
      <c r="C20863" s="13"/>
      <c r="D20863" s="13"/>
      <c r="E20863" s="13"/>
      <c r="F20863" s="13"/>
    </row>
    <row r="20864" spans="1:6">
      <c r="A20864" s="112"/>
      <c r="B20864" s="12"/>
      <c r="C20864" s="13"/>
      <c r="D20864" s="13"/>
      <c r="E20864" s="13"/>
      <c r="F20864" s="13"/>
    </row>
    <row r="20865" spans="1:6">
      <c r="A20865" s="112"/>
      <c r="B20865" s="12"/>
      <c r="C20865" s="13"/>
      <c r="D20865" s="13"/>
      <c r="E20865" s="13"/>
      <c r="F20865" s="13"/>
    </row>
    <row r="20866" spans="1:6">
      <c r="A20866" s="112"/>
      <c r="B20866" s="12"/>
      <c r="C20866" s="13"/>
      <c r="D20866" s="13"/>
      <c r="E20866" s="13"/>
      <c r="F20866" s="13"/>
    </row>
    <row r="20867" spans="1:6">
      <c r="A20867" s="112"/>
      <c r="B20867" s="12"/>
      <c r="C20867" s="13"/>
      <c r="D20867" s="13"/>
      <c r="E20867" s="13"/>
      <c r="F20867" s="13"/>
    </row>
    <row r="20868" spans="1:6">
      <c r="A20868" s="112"/>
      <c r="B20868" s="12"/>
      <c r="C20868" s="13"/>
      <c r="D20868" s="13"/>
      <c r="E20868" s="13"/>
      <c r="F20868" s="13"/>
    </row>
    <row r="20869" spans="1:6">
      <c r="A20869" s="112"/>
      <c r="B20869" s="12"/>
      <c r="C20869" s="13"/>
      <c r="D20869" s="13"/>
      <c r="E20869" s="13"/>
      <c r="F20869" s="13"/>
    </row>
    <row r="20870" spans="1:6">
      <c r="A20870" s="112"/>
      <c r="B20870" s="12"/>
      <c r="C20870" s="13"/>
      <c r="D20870" s="13"/>
      <c r="E20870" s="13"/>
      <c r="F20870" s="13"/>
    </row>
    <row r="20871" spans="1:6">
      <c r="A20871" s="112"/>
      <c r="B20871" s="12"/>
      <c r="C20871" s="13"/>
      <c r="D20871" s="13"/>
      <c r="E20871" s="13"/>
      <c r="F20871" s="13"/>
    </row>
    <row r="20872" spans="1:6">
      <c r="A20872" s="112"/>
      <c r="B20872" s="12"/>
      <c r="C20872" s="13"/>
      <c r="D20872" s="13"/>
      <c r="E20872" s="13"/>
      <c r="F20872" s="13"/>
    </row>
    <row r="20873" spans="1:6">
      <c r="A20873" s="112"/>
      <c r="B20873" s="12"/>
      <c r="C20873" s="13"/>
      <c r="D20873" s="13"/>
      <c r="E20873" s="13"/>
      <c r="F20873" s="13"/>
    </row>
    <row r="20874" spans="1:6">
      <c r="A20874" s="112"/>
      <c r="B20874" s="12"/>
      <c r="C20874" s="13"/>
      <c r="D20874" s="13"/>
      <c r="E20874" s="13"/>
      <c r="F20874" s="13"/>
    </row>
    <row r="20875" spans="1:6">
      <c r="A20875" s="112"/>
      <c r="B20875" s="12"/>
      <c r="C20875" s="13"/>
      <c r="D20875" s="13"/>
      <c r="E20875" s="13"/>
      <c r="F20875" s="13"/>
    </row>
    <row r="20876" spans="1:6">
      <c r="A20876" s="112"/>
      <c r="B20876" s="12"/>
      <c r="C20876" s="13"/>
      <c r="D20876" s="13"/>
      <c r="E20876" s="13"/>
      <c r="F20876" s="13"/>
    </row>
    <row r="20877" spans="1:6">
      <c r="A20877" s="112"/>
      <c r="B20877" s="12"/>
      <c r="C20877" s="13"/>
      <c r="D20877" s="13"/>
      <c r="E20877" s="13"/>
      <c r="F20877" s="13"/>
    </row>
    <row r="20878" spans="1:6">
      <c r="A20878" s="112"/>
      <c r="B20878" s="12"/>
      <c r="C20878" s="13"/>
      <c r="D20878" s="13"/>
      <c r="E20878" s="13"/>
      <c r="F20878" s="13"/>
    </row>
    <row r="20879" spans="1:6">
      <c r="A20879" s="112"/>
      <c r="B20879" s="12"/>
      <c r="C20879" s="13"/>
      <c r="D20879" s="13"/>
      <c r="E20879" s="13"/>
      <c r="F20879" s="13"/>
    </row>
    <row r="20880" spans="1:6">
      <c r="A20880" s="112"/>
      <c r="B20880" s="12"/>
      <c r="C20880" s="13"/>
      <c r="D20880" s="13"/>
      <c r="E20880" s="13"/>
      <c r="F20880" s="13"/>
    </row>
    <row r="20881" spans="1:6">
      <c r="A20881" s="112"/>
      <c r="B20881" s="12"/>
      <c r="C20881" s="13"/>
      <c r="D20881" s="13"/>
      <c r="E20881" s="13"/>
      <c r="F20881" s="13"/>
    </row>
    <row r="20882" spans="1:6">
      <c r="A20882" s="112"/>
      <c r="B20882" s="12"/>
      <c r="C20882" s="13"/>
      <c r="D20882" s="13"/>
      <c r="E20882" s="13"/>
      <c r="F20882" s="13"/>
    </row>
    <row r="20883" spans="1:6">
      <c r="A20883" s="112"/>
      <c r="B20883" s="12"/>
      <c r="C20883" s="13"/>
      <c r="D20883" s="13"/>
      <c r="E20883" s="13"/>
      <c r="F20883" s="13"/>
    </row>
    <row r="20884" spans="1:6">
      <c r="A20884" s="112"/>
      <c r="B20884" s="12"/>
      <c r="C20884" s="13"/>
      <c r="D20884" s="13"/>
      <c r="E20884" s="13"/>
      <c r="F20884" s="13"/>
    </row>
    <row r="20885" spans="1:6">
      <c r="A20885" s="112"/>
      <c r="B20885" s="12"/>
      <c r="C20885" s="13"/>
      <c r="D20885" s="13"/>
      <c r="E20885" s="13"/>
      <c r="F20885" s="13"/>
    </row>
    <row r="20886" spans="1:6">
      <c r="A20886" s="112"/>
      <c r="B20886" s="12"/>
      <c r="C20886" s="13"/>
      <c r="D20886" s="13"/>
      <c r="E20886" s="13"/>
      <c r="F20886" s="13"/>
    </row>
    <row r="20887" spans="1:6">
      <c r="A20887" s="112"/>
      <c r="B20887" s="12"/>
      <c r="C20887" s="13"/>
      <c r="D20887" s="13"/>
      <c r="E20887" s="13"/>
      <c r="F20887" s="13"/>
    </row>
    <row r="20888" spans="1:6">
      <c r="A20888" s="112"/>
      <c r="B20888" s="12"/>
      <c r="C20888" s="13"/>
      <c r="D20888" s="13"/>
      <c r="E20888" s="13"/>
      <c r="F20888" s="13"/>
    </row>
    <row r="20889" spans="1:6">
      <c r="A20889" s="112"/>
      <c r="B20889" s="12"/>
      <c r="C20889" s="13"/>
      <c r="D20889" s="13"/>
      <c r="E20889" s="13"/>
      <c r="F20889" s="13"/>
    </row>
    <row r="20890" spans="1:6">
      <c r="A20890" s="112"/>
      <c r="B20890" s="12"/>
      <c r="C20890" s="13"/>
      <c r="D20890" s="13"/>
      <c r="E20890" s="13"/>
      <c r="F20890" s="13"/>
    </row>
    <row r="20891" spans="1:6">
      <c r="A20891" s="112"/>
      <c r="B20891" s="12"/>
      <c r="C20891" s="13"/>
      <c r="D20891" s="13"/>
      <c r="E20891" s="13"/>
      <c r="F20891" s="13"/>
    </row>
    <row r="20892" spans="1:6">
      <c r="A20892" s="112"/>
      <c r="B20892" s="12"/>
      <c r="C20892" s="13"/>
      <c r="D20892" s="13"/>
      <c r="E20892" s="13"/>
      <c r="F20892" s="13"/>
    </row>
    <row r="20893" spans="1:6">
      <c r="A20893" s="112"/>
      <c r="B20893" s="12"/>
      <c r="C20893" s="13"/>
      <c r="D20893" s="13"/>
      <c r="E20893" s="13"/>
      <c r="F20893" s="13"/>
    </row>
    <row r="20894" spans="1:6">
      <c r="A20894" s="112"/>
      <c r="B20894" s="12"/>
      <c r="C20894" s="13"/>
      <c r="D20894" s="13"/>
      <c r="E20894" s="13"/>
      <c r="F20894" s="13"/>
    </row>
    <row r="20895" spans="1:6">
      <c r="A20895" s="112"/>
      <c r="B20895" s="12"/>
      <c r="C20895" s="13"/>
      <c r="D20895" s="13"/>
      <c r="E20895" s="13"/>
      <c r="F20895" s="13"/>
    </row>
    <row r="20896" spans="1:6">
      <c r="A20896" s="112"/>
      <c r="B20896" s="12"/>
      <c r="C20896" s="13"/>
      <c r="D20896" s="13"/>
      <c r="E20896" s="13"/>
      <c r="F20896" s="13"/>
    </row>
    <row r="20897" spans="1:6">
      <c r="A20897" s="112"/>
      <c r="B20897" s="12"/>
      <c r="C20897" s="13"/>
      <c r="D20897" s="13"/>
      <c r="E20897" s="13"/>
      <c r="F20897" s="13"/>
    </row>
    <row r="20898" spans="1:6">
      <c r="A20898" s="112"/>
      <c r="B20898" s="12"/>
      <c r="C20898" s="13"/>
      <c r="D20898" s="13"/>
      <c r="E20898" s="13"/>
      <c r="F20898" s="13"/>
    </row>
    <row r="20899" spans="1:6">
      <c r="A20899" s="112"/>
      <c r="B20899" s="12"/>
      <c r="C20899" s="13"/>
      <c r="D20899" s="13"/>
      <c r="E20899" s="13"/>
      <c r="F20899" s="13"/>
    </row>
    <row r="20900" spans="1:6">
      <c r="A20900" s="112"/>
      <c r="B20900" s="12"/>
      <c r="C20900" s="13"/>
      <c r="D20900" s="13"/>
      <c r="E20900" s="13"/>
      <c r="F20900" s="13"/>
    </row>
    <row r="20901" spans="1:6">
      <c r="A20901" s="112"/>
      <c r="B20901" s="12"/>
      <c r="C20901" s="13"/>
      <c r="D20901" s="13"/>
      <c r="E20901" s="13"/>
      <c r="F20901" s="13"/>
    </row>
    <row r="20902" spans="1:6">
      <c r="A20902" s="112"/>
      <c r="B20902" s="12"/>
      <c r="C20902" s="13"/>
      <c r="D20902" s="13"/>
      <c r="E20902" s="13"/>
      <c r="F20902" s="13"/>
    </row>
    <row r="20903" spans="1:6">
      <c r="A20903" s="112"/>
      <c r="B20903" s="12"/>
      <c r="C20903" s="13"/>
      <c r="D20903" s="13"/>
      <c r="E20903" s="13"/>
      <c r="F20903" s="13"/>
    </row>
    <row r="20904" spans="1:6">
      <c r="A20904" s="112"/>
      <c r="B20904" s="12"/>
      <c r="C20904" s="13"/>
      <c r="D20904" s="13"/>
      <c r="E20904" s="13"/>
      <c r="F20904" s="13"/>
    </row>
    <row r="20905" spans="1:6">
      <c r="A20905" s="112"/>
      <c r="B20905" s="12"/>
      <c r="C20905" s="13"/>
      <c r="D20905" s="13"/>
      <c r="E20905" s="13"/>
      <c r="F20905" s="13"/>
    </row>
    <row r="20906" spans="1:6">
      <c r="A20906" s="112"/>
      <c r="B20906" s="12"/>
      <c r="C20906" s="13"/>
      <c r="D20906" s="13"/>
      <c r="E20906" s="13"/>
      <c r="F20906" s="13"/>
    </row>
    <row r="20907" spans="1:6">
      <c r="A20907" s="112"/>
      <c r="B20907" s="12"/>
      <c r="C20907" s="13"/>
      <c r="D20907" s="13"/>
      <c r="E20907" s="13"/>
      <c r="F20907" s="13"/>
    </row>
    <row r="20908" spans="1:6">
      <c r="A20908" s="112"/>
      <c r="B20908" s="12"/>
      <c r="C20908" s="13"/>
      <c r="D20908" s="13"/>
      <c r="E20908" s="13"/>
      <c r="F20908" s="13"/>
    </row>
    <row r="20909" spans="1:6">
      <c r="A20909" s="112"/>
      <c r="B20909" s="12"/>
      <c r="C20909" s="13"/>
      <c r="D20909" s="13"/>
      <c r="E20909" s="13"/>
      <c r="F20909" s="13"/>
    </row>
    <row r="20910" spans="1:6">
      <c r="A20910" s="112"/>
      <c r="B20910" s="12"/>
      <c r="C20910" s="13"/>
      <c r="D20910" s="13"/>
      <c r="E20910" s="13"/>
      <c r="F20910" s="13"/>
    </row>
    <row r="20911" spans="1:6">
      <c r="A20911" s="112"/>
      <c r="B20911" s="12"/>
      <c r="C20911" s="13"/>
      <c r="D20911" s="13"/>
      <c r="E20911" s="13"/>
      <c r="F20911" s="13"/>
    </row>
    <row r="20912" spans="1:6">
      <c r="A20912" s="112"/>
      <c r="B20912" s="12"/>
      <c r="C20912" s="13"/>
      <c r="D20912" s="13"/>
      <c r="E20912" s="13"/>
      <c r="F20912" s="13"/>
    </row>
    <row r="20913" spans="1:6">
      <c r="A20913" s="112"/>
      <c r="B20913" s="12"/>
      <c r="C20913" s="13"/>
      <c r="D20913" s="13"/>
      <c r="E20913" s="13"/>
      <c r="F20913" s="13"/>
    </row>
    <row r="20914" spans="1:6">
      <c r="A20914" s="112"/>
      <c r="B20914" s="12"/>
      <c r="C20914" s="13"/>
      <c r="D20914" s="13"/>
      <c r="E20914" s="13"/>
      <c r="F20914" s="13"/>
    </row>
    <row r="20915" spans="1:6">
      <c r="A20915" s="112"/>
      <c r="B20915" s="12"/>
      <c r="C20915" s="13"/>
      <c r="D20915" s="13"/>
      <c r="E20915" s="13"/>
      <c r="F20915" s="13"/>
    </row>
    <row r="20916" spans="1:6">
      <c r="A20916" s="112"/>
      <c r="B20916" s="12"/>
      <c r="C20916" s="13"/>
      <c r="D20916" s="13"/>
      <c r="E20916" s="13"/>
      <c r="F20916" s="13"/>
    </row>
    <row r="20917" spans="1:6">
      <c r="A20917" s="112"/>
      <c r="B20917" s="12"/>
      <c r="C20917" s="13"/>
      <c r="D20917" s="13"/>
      <c r="E20917" s="13"/>
      <c r="F20917" s="13"/>
    </row>
    <row r="20918" spans="1:6">
      <c r="A20918" s="112"/>
      <c r="B20918" s="12"/>
      <c r="C20918" s="13"/>
      <c r="D20918" s="13"/>
      <c r="E20918" s="13"/>
      <c r="F20918" s="13"/>
    </row>
    <row r="20919" spans="1:6">
      <c r="A20919" s="112"/>
      <c r="B20919" s="12"/>
      <c r="C20919" s="13"/>
      <c r="D20919" s="13"/>
      <c r="E20919" s="13"/>
      <c r="F20919" s="13"/>
    </row>
    <row r="20920" spans="1:6">
      <c r="A20920" s="112"/>
      <c r="B20920" s="12"/>
      <c r="C20920" s="13"/>
      <c r="D20920" s="13"/>
      <c r="E20920" s="13"/>
      <c r="F20920" s="13"/>
    </row>
    <row r="20921" spans="1:6">
      <c r="A20921" s="112"/>
      <c r="B20921" s="12"/>
      <c r="C20921" s="13"/>
      <c r="D20921" s="13"/>
      <c r="E20921" s="13"/>
      <c r="F20921" s="13"/>
    </row>
    <row r="20922" spans="1:6">
      <c r="A20922" s="112"/>
      <c r="B20922" s="12"/>
      <c r="C20922" s="13"/>
      <c r="D20922" s="13"/>
      <c r="E20922" s="13"/>
      <c r="F20922" s="13"/>
    </row>
    <row r="20923" spans="1:6">
      <c r="A20923" s="112"/>
      <c r="B20923" s="12"/>
      <c r="C20923" s="13"/>
      <c r="D20923" s="13"/>
      <c r="E20923" s="13"/>
      <c r="F20923" s="13"/>
    </row>
    <row r="20924" spans="1:6">
      <c r="A20924" s="112"/>
      <c r="B20924" s="12"/>
      <c r="C20924" s="13"/>
      <c r="D20924" s="13"/>
      <c r="E20924" s="13"/>
      <c r="F20924" s="13"/>
    </row>
    <row r="20925" spans="1:6">
      <c r="A20925" s="112"/>
      <c r="B20925" s="12"/>
      <c r="C20925" s="13"/>
      <c r="D20925" s="13"/>
      <c r="E20925" s="13"/>
      <c r="F20925" s="13"/>
    </row>
    <row r="20926" spans="1:6">
      <c r="A20926" s="112"/>
      <c r="B20926" s="12"/>
      <c r="C20926" s="13"/>
      <c r="D20926" s="13"/>
      <c r="E20926" s="13"/>
      <c r="F20926" s="13"/>
    </row>
    <row r="20927" spans="1:6">
      <c r="A20927" s="112"/>
      <c r="B20927" s="12"/>
      <c r="C20927" s="13"/>
      <c r="D20927" s="13"/>
      <c r="E20927" s="13"/>
      <c r="F20927" s="13"/>
    </row>
    <row r="20928" spans="1:6">
      <c r="A20928" s="112"/>
      <c r="B20928" s="12"/>
      <c r="C20928" s="13"/>
      <c r="D20928" s="13"/>
      <c r="E20928" s="13"/>
      <c r="F20928" s="13"/>
    </row>
    <row r="20929" spans="1:6">
      <c r="A20929" s="112"/>
      <c r="B20929" s="12"/>
      <c r="C20929" s="13"/>
      <c r="D20929" s="13"/>
      <c r="E20929" s="13"/>
      <c r="F20929" s="13"/>
    </row>
    <row r="20930" spans="1:6">
      <c r="A20930" s="112"/>
      <c r="B20930" s="12"/>
      <c r="C20930" s="13"/>
      <c r="D20930" s="13"/>
      <c r="E20930" s="13"/>
      <c r="F20930" s="13"/>
    </row>
    <row r="20931" spans="1:6">
      <c r="A20931" s="112"/>
      <c r="B20931" s="12"/>
      <c r="C20931" s="13"/>
      <c r="D20931" s="13"/>
      <c r="E20931" s="13"/>
      <c r="F20931" s="13"/>
    </row>
    <row r="20932" spans="1:6">
      <c r="A20932" s="112"/>
      <c r="B20932" s="12"/>
      <c r="C20932" s="13"/>
      <c r="D20932" s="13"/>
      <c r="E20932" s="13"/>
      <c r="F20932" s="13"/>
    </row>
    <row r="20933" spans="1:6">
      <c r="A20933" s="112"/>
      <c r="B20933" s="12"/>
      <c r="C20933" s="13"/>
      <c r="D20933" s="13"/>
      <c r="E20933" s="13"/>
      <c r="F20933" s="13"/>
    </row>
    <row r="20934" spans="1:6">
      <c r="A20934" s="112"/>
      <c r="B20934" s="12"/>
      <c r="C20934" s="13"/>
      <c r="D20934" s="13"/>
      <c r="E20934" s="13"/>
      <c r="F20934" s="13"/>
    </row>
    <row r="20935" spans="1:6">
      <c r="A20935" s="112"/>
      <c r="B20935" s="12"/>
      <c r="C20935" s="13"/>
      <c r="D20935" s="13"/>
      <c r="E20935" s="13"/>
      <c r="F20935" s="13"/>
    </row>
    <row r="20936" spans="1:6">
      <c r="A20936" s="112"/>
      <c r="B20936" s="12"/>
      <c r="C20936" s="13"/>
      <c r="D20936" s="13"/>
      <c r="E20936" s="13"/>
      <c r="F20936" s="13"/>
    </row>
    <row r="20937" spans="1:6">
      <c r="A20937" s="112"/>
      <c r="B20937" s="12"/>
      <c r="C20937" s="13"/>
      <c r="D20937" s="13"/>
      <c r="E20937" s="13"/>
      <c r="F20937" s="13"/>
    </row>
    <row r="20938" spans="1:6">
      <c r="A20938" s="112"/>
      <c r="B20938" s="12"/>
      <c r="C20938" s="13"/>
      <c r="D20938" s="13"/>
      <c r="E20938" s="13"/>
      <c r="F20938" s="13"/>
    </row>
    <row r="20939" spans="1:6">
      <c r="A20939" s="112"/>
      <c r="B20939" s="12"/>
      <c r="C20939" s="13"/>
      <c r="D20939" s="13"/>
      <c r="E20939" s="13"/>
      <c r="F20939" s="13"/>
    </row>
    <row r="20940" spans="1:6">
      <c r="A20940" s="112"/>
      <c r="B20940" s="12"/>
      <c r="C20940" s="13"/>
      <c r="D20940" s="13"/>
      <c r="E20940" s="13"/>
      <c r="F20940" s="13"/>
    </row>
    <row r="20941" spans="1:6">
      <c r="A20941" s="112"/>
      <c r="B20941" s="12"/>
      <c r="C20941" s="13"/>
      <c r="D20941" s="13"/>
      <c r="E20941" s="13"/>
      <c r="F20941" s="13"/>
    </row>
    <row r="20942" spans="1:6">
      <c r="A20942" s="112"/>
      <c r="B20942" s="12"/>
      <c r="C20942" s="13"/>
      <c r="D20942" s="13"/>
      <c r="E20942" s="13"/>
      <c r="F20942" s="13"/>
    </row>
    <row r="20943" spans="1:6">
      <c r="A20943" s="112"/>
      <c r="B20943" s="12"/>
      <c r="C20943" s="13"/>
      <c r="D20943" s="13"/>
      <c r="E20943" s="13"/>
      <c r="F20943" s="13"/>
    </row>
    <row r="20944" spans="1:6">
      <c r="A20944" s="112"/>
      <c r="B20944" s="12"/>
      <c r="C20944" s="13"/>
      <c r="D20944" s="13"/>
      <c r="E20944" s="13"/>
      <c r="F20944" s="13"/>
    </row>
    <row r="20945" spans="1:6">
      <c r="A20945" s="112"/>
      <c r="B20945" s="12"/>
      <c r="C20945" s="13"/>
      <c r="D20945" s="13"/>
      <c r="E20945" s="13"/>
      <c r="F20945" s="13"/>
    </row>
    <row r="20946" spans="1:6">
      <c r="A20946" s="112"/>
      <c r="B20946" s="12"/>
      <c r="C20946" s="13"/>
      <c r="D20946" s="13"/>
      <c r="E20946" s="13"/>
      <c r="F20946" s="13"/>
    </row>
    <row r="20947" spans="1:6">
      <c r="A20947" s="112"/>
      <c r="B20947" s="12"/>
      <c r="C20947" s="13"/>
      <c r="D20947" s="13"/>
      <c r="E20947" s="13"/>
      <c r="F20947" s="13"/>
    </row>
    <row r="20948" spans="1:6">
      <c r="A20948" s="112"/>
      <c r="B20948" s="12"/>
      <c r="C20948" s="13"/>
      <c r="D20948" s="13"/>
      <c r="E20948" s="13"/>
      <c r="F20948" s="13"/>
    </row>
    <row r="20949" spans="1:6">
      <c r="A20949" s="112"/>
      <c r="B20949" s="12"/>
      <c r="C20949" s="13"/>
      <c r="D20949" s="13"/>
      <c r="E20949" s="13"/>
      <c r="F20949" s="13"/>
    </row>
    <row r="20950" spans="1:6">
      <c r="A20950" s="112"/>
      <c r="B20950" s="12"/>
      <c r="C20950" s="13"/>
      <c r="D20950" s="13"/>
      <c r="E20950" s="13"/>
      <c r="F20950" s="13"/>
    </row>
    <row r="20951" spans="1:6">
      <c r="A20951" s="112"/>
      <c r="B20951" s="12"/>
      <c r="C20951" s="13"/>
      <c r="D20951" s="13"/>
      <c r="E20951" s="13"/>
      <c r="F20951" s="13"/>
    </row>
    <row r="20952" spans="1:6">
      <c r="A20952" s="112"/>
      <c r="B20952" s="12"/>
      <c r="C20952" s="13"/>
      <c r="D20952" s="13"/>
      <c r="E20952" s="13"/>
      <c r="F20952" s="13"/>
    </row>
    <row r="20953" spans="1:6">
      <c r="A20953" s="112"/>
      <c r="B20953" s="12"/>
      <c r="C20953" s="13"/>
      <c r="D20953" s="13"/>
      <c r="E20953" s="13"/>
      <c r="F20953" s="13"/>
    </row>
    <row r="20954" spans="1:6">
      <c r="A20954" s="112"/>
      <c r="B20954" s="12"/>
      <c r="C20954" s="13"/>
      <c r="D20954" s="13"/>
      <c r="E20954" s="13"/>
      <c r="F20954" s="13"/>
    </row>
    <row r="20955" spans="1:6">
      <c r="A20955" s="112"/>
      <c r="B20955" s="12"/>
      <c r="C20955" s="13"/>
      <c r="D20955" s="13"/>
      <c r="E20955" s="13"/>
      <c r="F20955" s="13"/>
    </row>
    <row r="20956" spans="1:6">
      <c r="A20956" s="112"/>
      <c r="B20956" s="12"/>
      <c r="C20956" s="13"/>
      <c r="D20956" s="13"/>
      <c r="E20956" s="13"/>
      <c r="F20956" s="13"/>
    </row>
    <row r="20957" spans="1:6">
      <c r="A20957" s="112"/>
      <c r="B20957" s="12"/>
      <c r="C20957" s="13"/>
      <c r="D20957" s="13"/>
      <c r="E20957" s="13"/>
      <c r="F20957" s="13"/>
    </row>
    <row r="20958" spans="1:6">
      <c r="A20958" s="112"/>
      <c r="B20958" s="12"/>
      <c r="C20958" s="13"/>
      <c r="D20958" s="13"/>
      <c r="E20958" s="13"/>
      <c r="F20958" s="13"/>
    </row>
    <row r="20959" spans="1:6">
      <c r="A20959" s="112"/>
      <c r="B20959" s="12"/>
      <c r="C20959" s="13"/>
      <c r="D20959" s="13"/>
      <c r="E20959" s="13"/>
      <c r="F20959" s="13"/>
    </row>
    <row r="20960" spans="1:6">
      <c r="A20960" s="112"/>
      <c r="B20960" s="12"/>
      <c r="C20960" s="13"/>
      <c r="D20960" s="13"/>
      <c r="E20960" s="13"/>
      <c r="F20960" s="13"/>
    </row>
    <row r="20961" spans="1:6">
      <c r="A20961" s="112"/>
      <c r="B20961" s="12"/>
      <c r="C20961" s="13"/>
      <c r="D20961" s="13"/>
      <c r="E20961" s="13"/>
      <c r="F20961" s="13"/>
    </row>
    <row r="20962" spans="1:6">
      <c r="A20962" s="112"/>
      <c r="B20962" s="12"/>
      <c r="C20962" s="13"/>
      <c r="D20962" s="13"/>
      <c r="E20962" s="13"/>
      <c r="F20962" s="13"/>
    </row>
    <row r="20963" spans="1:6">
      <c r="A20963" s="112"/>
      <c r="B20963" s="12"/>
      <c r="C20963" s="13"/>
      <c r="D20963" s="13"/>
      <c r="E20963" s="13"/>
      <c r="F20963" s="13"/>
    </row>
    <row r="20964" spans="1:6">
      <c r="A20964" s="112"/>
      <c r="B20964" s="12"/>
      <c r="C20964" s="13"/>
      <c r="D20964" s="13"/>
      <c r="E20964" s="13"/>
      <c r="F20964" s="13"/>
    </row>
    <row r="20965" spans="1:6">
      <c r="A20965" s="112"/>
      <c r="B20965" s="12"/>
      <c r="C20965" s="13"/>
      <c r="D20965" s="13"/>
      <c r="E20965" s="13"/>
      <c r="F20965" s="13"/>
    </row>
    <row r="20966" spans="1:6">
      <c r="A20966" s="112"/>
      <c r="B20966" s="12"/>
      <c r="C20966" s="13"/>
      <c r="D20966" s="13"/>
      <c r="E20966" s="13"/>
      <c r="F20966" s="13"/>
    </row>
    <row r="20967" spans="1:6">
      <c r="A20967" s="112"/>
      <c r="B20967" s="12"/>
      <c r="C20967" s="13"/>
      <c r="D20967" s="13"/>
      <c r="E20967" s="13"/>
      <c r="F20967" s="13"/>
    </row>
    <row r="20968" spans="1:6">
      <c r="A20968" s="112"/>
      <c r="B20968" s="12"/>
      <c r="C20968" s="13"/>
      <c r="D20968" s="13"/>
      <c r="E20968" s="13"/>
      <c r="F20968" s="13"/>
    </row>
    <row r="20969" spans="1:6">
      <c r="A20969" s="112"/>
      <c r="B20969" s="12"/>
      <c r="C20969" s="13"/>
      <c r="D20969" s="13"/>
      <c r="E20969" s="13"/>
      <c r="F20969" s="13"/>
    </row>
    <row r="20970" spans="1:6">
      <c r="A20970" s="112"/>
      <c r="B20970" s="12"/>
      <c r="C20970" s="13"/>
      <c r="D20970" s="13"/>
      <c r="E20970" s="13"/>
      <c r="F20970" s="13"/>
    </row>
    <row r="20971" spans="1:6">
      <c r="A20971" s="112"/>
      <c r="B20971" s="12"/>
      <c r="C20971" s="13"/>
      <c r="D20971" s="13"/>
      <c r="E20971" s="13"/>
      <c r="F20971" s="13"/>
    </row>
    <row r="20972" spans="1:6">
      <c r="A20972" s="112"/>
      <c r="B20972" s="12"/>
      <c r="C20972" s="13"/>
      <c r="D20972" s="13"/>
      <c r="E20972" s="13"/>
      <c r="F20972" s="13"/>
    </row>
    <row r="20973" spans="1:6">
      <c r="A20973" s="112"/>
      <c r="B20973" s="12"/>
      <c r="C20973" s="13"/>
      <c r="D20973" s="13"/>
      <c r="E20973" s="13"/>
      <c r="F20973" s="13"/>
    </row>
    <row r="20974" spans="1:6">
      <c r="A20974" s="112"/>
      <c r="B20974" s="12"/>
      <c r="C20974" s="13"/>
      <c r="D20974" s="13"/>
      <c r="E20974" s="13"/>
      <c r="F20974" s="13"/>
    </row>
    <row r="20975" spans="1:6">
      <c r="A20975" s="112"/>
      <c r="B20975" s="12"/>
      <c r="C20975" s="13"/>
      <c r="D20975" s="13"/>
      <c r="E20975" s="13"/>
      <c r="F20975" s="13"/>
    </row>
    <row r="20976" spans="1:6">
      <c r="A20976" s="112"/>
      <c r="B20976" s="12"/>
      <c r="C20976" s="13"/>
      <c r="D20976" s="13"/>
      <c r="E20976" s="13"/>
      <c r="F20976" s="13"/>
    </row>
    <row r="20977" spans="1:6">
      <c r="A20977" s="112"/>
      <c r="B20977" s="12"/>
      <c r="C20977" s="13"/>
      <c r="D20977" s="13"/>
      <c r="E20977" s="13"/>
      <c r="F20977" s="13"/>
    </row>
    <row r="20978" spans="1:6">
      <c r="A20978" s="112"/>
      <c r="B20978" s="12"/>
      <c r="C20978" s="13"/>
      <c r="D20978" s="13"/>
      <c r="E20978" s="13"/>
      <c r="F20978" s="13"/>
    </row>
    <row r="20979" spans="1:6">
      <c r="A20979" s="112"/>
      <c r="B20979" s="12"/>
      <c r="C20979" s="13"/>
      <c r="D20979" s="13"/>
      <c r="E20979" s="13"/>
      <c r="F20979" s="13"/>
    </row>
    <row r="20980" spans="1:6">
      <c r="A20980" s="112"/>
      <c r="B20980" s="12"/>
      <c r="C20980" s="13"/>
      <c r="D20980" s="13"/>
      <c r="E20980" s="13"/>
      <c r="F20980" s="13"/>
    </row>
    <row r="20981" spans="1:6">
      <c r="A20981" s="112"/>
      <c r="B20981" s="12"/>
      <c r="C20981" s="13"/>
      <c r="D20981" s="13"/>
      <c r="E20981" s="13"/>
      <c r="F20981" s="13"/>
    </row>
    <row r="20982" spans="1:6">
      <c r="A20982" s="112"/>
      <c r="B20982" s="12"/>
      <c r="C20982" s="13"/>
      <c r="D20982" s="13"/>
      <c r="E20982" s="13"/>
      <c r="F20982" s="13"/>
    </row>
    <row r="20983" spans="1:6">
      <c r="A20983" s="112"/>
      <c r="B20983" s="12"/>
      <c r="C20983" s="13"/>
      <c r="D20983" s="13"/>
      <c r="E20983" s="13"/>
      <c r="F20983" s="13"/>
    </row>
    <row r="20984" spans="1:6">
      <c r="A20984" s="112"/>
      <c r="B20984" s="12"/>
      <c r="C20984" s="13"/>
      <c r="D20984" s="13"/>
      <c r="E20984" s="13"/>
      <c r="F20984" s="13"/>
    </row>
    <row r="20985" spans="1:6">
      <c r="A20985" s="112"/>
      <c r="B20985" s="12"/>
      <c r="C20985" s="13"/>
      <c r="D20985" s="13"/>
      <c r="E20985" s="13"/>
      <c r="F20985" s="13"/>
    </row>
    <row r="20986" spans="1:6">
      <c r="A20986" s="112"/>
      <c r="B20986" s="12"/>
      <c r="C20986" s="13"/>
      <c r="D20986" s="13"/>
      <c r="E20986" s="13"/>
      <c r="F20986" s="13"/>
    </row>
    <row r="20987" spans="1:6">
      <c r="A20987" s="112"/>
      <c r="B20987" s="12"/>
      <c r="C20987" s="13"/>
      <c r="D20987" s="13"/>
      <c r="E20987" s="13"/>
      <c r="F20987" s="13"/>
    </row>
    <row r="20988" spans="1:6">
      <c r="A20988" s="112"/>
      <c r="B20988" s="12"/>
      <c r="C20988" s="13"/>
      <c r="D20988" s="13"/>
      <c r="E20988" s="13"/>
      <c r="F20988" s="13"/>
    </row>
    <row r="20989" spans="1:6">
      <c r="A20989" s="112"/>
      <c r="B20989" s="12"/>
      <c r="C20989" s="13"/>
      <c r="D20989" s="13"/>
      <c r="E20989" s="13"/>
      <c r="F20989" s="13"/>
    </row>
    <row r="20990" spans="1:6">
      <c r="A20990" s="112"/>
      <c r="B20990" s="12"/>
      <c r="C20990" s="13"/>
      <c r="D20990" s="13"/>
      <c r="E20990" s="13"/>
      <c r="F20990" s="13"/>
    </row>
    <row r="20991" spans="1:6">
      <c r="A20991" s="112"/>
      <c r="B20991" s="12"/>
      <c r="C20991" s="13"/>
      <c r="D20991" s="13"/>
      <c r="E20991" s="13"/>
      <c r="F20991" s="13"/>
    </row>
    <row r="20992" spans="1:6">
      <c r="A20992" s="112"/>
      <c r="B20992" s="12"/>
      <c r="C20992" s="13"/>
      <c r="D20992" s="13"/>
      <c r="E20992" s="13"/>
      <c r="F20992" s="13"/>
    </row>
    <row r="20993" spans="1:6">
      <c r="A20993" s="112"/>
      <c r="B20993" s="12"/>
      <c r="C20993" s="13"/>
      <c r="D20993" s="13"/>
      <c r="E20993" s="13"/>
      <c r="F20993" s="13"/>
    </row>
    <row r="20994" spans="1:6">
      <c r="A20994" s="112"/>
      <c r="B20994" s="12"/>
      <c r="C20994" s="13"/>
      <c r="D20994" s="13"/>
      <c r="E20994" s="13"/>
      <c r="F20994" s="13"/>
    </row>
    <row r="20995" spans="1:6">
      <c r="A20995" s="112"/>
      <c r="B20995" s="12"/>
      <c r="C20995" s="13"/>
      <c r="D20995" s="13"/>
      <c r="E20995" s="13"/>
      <c r="F20995" s="13"/>
    </row>
    <row r="20996" spans="1:6">
      <c r="A20996" s="112"/>
      <c r="B20996" s="12"/>
      <c r="C20996" s="13"/>
      <c r="D20996" s="13"/>
      <c r="E20996" s="13"/>
      <c r="F20996" s="13"/>
    </row>
    <row r="20997" spans="1:6">
      <c r="A20997" s="112"/>
      <c r="B20997" s="12"/>
      <c r="C20997" s="13"/>
      <c r="D20997" s="13"/>
      <c r="E20997" s="13"/>
      <c r="F20997" s="13"/>
    </row>
    <row r="20998" spans="1:6">
      <c r="A20998" s="112"/>
      <c r="B20998" s="12"/>
      <c r="C20998" s="13"/>
      <c r="D20998" s="13"/>
      <c r="E20998" s="13"/>
      <c r="F20998" s="13"/>
    </row>
    <row r="20999" spans="1:6">
      <c r="A20999" s="112"/>
      <c r="B20999" s="12"/>
      <c r="C20999" s="13"/>
      <c r="D20999" s="13"/>
      <c r="E20999" s="13"/>
      <c r="F20999" s="13"/>
    </row>
    <row r="21000" spans="1:6">
      <c r="A21000" s="112"/>
      <c r="B21000" s="12"/>
      <c r="C21000" s="13"/>
      <c r="D21000" s="13"/>
      <c r="E21000" s="13"/>
      <c r="F21000" s="13"/>
    </row>
    <row r="21001" spans="1:6">
      <c r="A21001" s="112"/>
      <c r="B21001" s="12"/>
      <c r="C21001" s="13"/>
      <c r="D21001" s="13"/>
      <c r="E21001" s="13"/>
      <c r="F21001" s="13"/>
    </row>
    <row r="21002" spans="1:6">
      <c r="A21002" s="112"/>
      <c r="B21002" s="12"/>
      <c r="C21002" s="13"/>
      <c r="D21002" s="13"/>
      <c r="E21002" s="13"/>
      <c r="F21002" s="13"/>
    </row>
    <row r="21003" spans="1:6">
      <c r="A21003" s="112"/>
      <c r="B21003" s="12"/>
      <c r="C21003" s="13"/>
      <c r="D21003" s="13"/>
      <c r="E21003" s="13"/>
      <c r="F21003" s="13"/>
    </row>
    <row r="21004" spans="1:6">
      <c r="A21004" s="112"/>
      <c r="B21004" s="12"/>
      <c r="C21004" s="13"/>
      <c r="D21004" s="13"/>
      <c r="E21004" s="13"/>
      <c r="F21004" s="13"/>
    </row>
    <row r="21005" spans="1:6">
      <c r="A21005" s="112"/>
      <c r="B21005" s="12"/>
      <c r="C21005" s="13"/>
      <c r="D21005" s="13"/>
      <c r="E21005" s="13"/>
      <c r="F21005" s="13"/>
    </row>
    <row r="21006" spans="1:6">
      <c r="A21006" s="112"/>
      <c r="B21006" s="12"/>
      <c r="C21006" s="13"/>
      <c r="D21006" s="13"/>
      <c r="E21006" s="13"/>
      <c r="F21006" s="13"/>
    </row>
    <row r="21007" spans="1:6">
      <c r="A21007" s="112"/>
      <c r="B21007" s="12"/>
      <c r="C21007" s="13"/>
      <c r="D21007" s="13"/>
      <c r="E21007" s="13"/>
      <c r="F21007" s="13"/>
    </row>
    <row r="21008" spans="1:6">
      <c r="A21008" s="112"/>
      <c r="B21008" s="12"/>
      <c r="C21008" s="13"/>
      <c r="D21008" s="13"/>
      <c r="E21008" s="13"/>
      <c r="F21008" s="13"/>
    </row>
    <row r="21009" spans="1:6">
      <c r="A21009" s="112"/>
      <c r="B21009" s="12"/>
      <c r="C21009" s="13"/>
      <c r="D21009" s="13"/>
      <c r="E21009" s="13"/>
      <c r="F21009" s="13"/>
    </row>
    <row r="21010" spans="1:6">
      <c r="A21010" s="112"/>
      <c r="B21010" s="12"/>
      <c r="C21010" s="13"/>
      <c r="D21010" s="13"/>
      <c r="E21010" s="13"/>
      <c r="F21010" s="13"/>
    </row>
    <row r="21011" spans="1:6">
      <c r="A21011" s="112"/>
      <c r="B21011" s="12"/>
      <c r="C21011" s="13"/>
      <c r="D21011" s="13"/>
      <c r="E21011" s="13"/>
      <c r="F21011" s="13"/>
    </row>
    <row r="21012" spans="1:6">
      <c r="A21012" s="112"/>
      <c r="B21012" s="12"/>
      <c r="C21012" s="13"/>
      <c r="D21012" s="13"/>
      <c r="E21012" s="13"/>
      <c r="F21012" s="13"/>
    </row>
    <row r="21013" spans="1:6">
      <c r="A21013" s="112"/>
      <c r="B21013" s="12"/>
      <c r="C21013" s="13"/>
      <c r="D21013" s="13"/>
      <c r="E21013" s="13"/>
      <c r="F21013" s="13"/>
    </row>
    <row r="21014" spans="1:6">
      <c r="A21014" s="112"/>
      <c r="B21014" s="12"/>
      <c r="C21014" s="13"/>
      <c r="D21014" s="13"/>
      <c r="E21014" s="13"/>
      <c r="F21014" s="13"/>
    </row>
    <row r="21015" spans="1:6">
      <c r="A21015" s="112"/>
      <c r="B21015" s="12"/>
      <c r="C21015" s="13"/>
      <c r="D21015" s="13"/>
      <c r="E21015" s="13"/>
      <c r="F21015" s="13"/>
    </row>
    <row r="21016" spans="1:6">
      <c r="A21016" s="112"/>
      <c r="B21016" s="12"/>
      <c r="C21016" s="13"/>
      <c r="D21016" s="13"/>
      <c r="E21016" s="13"/>
      <c r="F21016" s="13"/>
    </row>
    <row r="21017" spans="1:6">
      <c r="A21017" s="112"/>
      <c r="B21017" s="12"/>
      <c r="C21017" s="13"/>
      <c r="D21017" s="13"/>
      <c r="E21017" s="13"/>
      <c r="F21017" s="13"/>
    </row>
    <row r="21018" spans="1:6">
      <c r="A21018" s="112"/>
      <c r="B21018" s="12"/>
      <c r="C21018" s="13"/>
      <c r="D21018" s="13"/>
      <c r="E21018" s="13"/>
      <c r="F21018" s="13"/>
    </row>
    <row r="21019" spans="1:6">
      <c r="A21019" s="112"/>
      <c r="B21019" s="12"/>
      <c r="C21019" s="13"/>
      <c r="D21019" s="13"/>
      <c r="E21019" s="13"/>
      <c r="F21019" s="13"/>
    </row>
    <row r="21020" spans="1:6">
      <c r="A21020" s="112"/>
      <c r="B21020" s="12"/>
      <c r="C21020" s="13"/>
      <c r="D21020" s="13"/>
      <c r="E21020" s="13"/>
      <c r="F21020" s="13"/>
    </row>
    <row r="21021" spans="1:6">
      <c r="A21021" s="112"/>
      <c r="B21021" s="12"/>
      <c r="C21021" s="13"/>
      <c r="D21021" s="13"/>
      <c r="E21021" s="13"/>
      <c r="F21021" s="13"/>
    </row>
    <row r="21022" spans="1:6">
      <c r="A21022" s="112"/>
      <c r="B21022" s="12"/>
      <c r="C21022" s="13"/>
      <c r="D21022" s="13"/>
      <c r="E21022" s="13"/>
      <c r="F21022" s="13"/>
    </row>
    <row r="21023" spans="1:6">
      <c r="A21023" s="112"/>
      <c r="B21023" s="12"/>
      <c r="C21023" s="13"/>
      <c r="D21023" s="13"/>
      <c r="E21023" s="13"/>
      <c r="F21023" s="13"/>
    </row>
    <row r="21024" spans="1:6">
      <c r="A21024" s="112"/>
      <c r="B21024" s="12"/>
      <c r="C21024" s="13"/>
      <c r="D21024" s="13"/>
      <c r="E21024" s="13"/>
      <c r="F21024" s="13"/>
    </row>
    <row r="21025" spans="1:6">
      <c r="A21025" s="112"/>
      <c r="B21025" s="12"/>
      <c r="C21025" s="13"/>
      <c r="D21025" s="13"/>
      <c r="E21025" s="13"/>
      <c r="F21025" s="13"/>
    </row>
    <row r="21026" spans="1:6">
      <c r="A21026" s="112"/>
      <c r="B21026" s="12"/>
      <c r="C21026" s="13"/>
      <c r="D21026" s="13"/>
      <c r="E21026" s="13"/>
      <c r="F21026" s="13"/>
    </row>
    <row r="21027" spans="1:6">
      <c r="A21027" s="112"/>
      <c r="B21027" s="12"/>
      <c r="C21027" s="13"/>
      <c r="D21027" s="13"/>
      <c r="E21027" s="13"/>
      <c r="F21027" s="13"/>
    </row>
    <row r="21028" spans="1:6">
      <c r="A21028" s="112"/>
      <c r="B21028" s="12"/>
      <c r="C21028" s="13"/>
      <c r="D21028" s="13"/>
      <c r="E21028" s="13"/>
      <c r="F21028" s="13"/>
    </row>
    <row r="21029" spans="1:6">
      <c r="A21029" s="112"/>
      <c r="B21029" s="12"/>
      <c r="C21029" s="13"/>
      <c r="D21029" s="13"/>
      <c r="E21029" s="13"/>
      <c r="F21029" s="13"/>
    </row>
    <row r="21030" spans="1:6">
      <c r="A21030" s="112"/>
      <c r="B21030" s="12"/>
      <c r="C21030" s="13"/>
      <c r="D21030" s="13"/>
      <c r="E21030" s="13"/>
      <c r="F21030" s="13"/>
    </row>
    <row r="21031" spans="1:6">
      <c r="A21031" s="112"/>
      <c r="B21031" s="12"/>
      <c r="C21031" s="13"/>
      <c r="D21031" s="13"/>
      <c r="E21031" s="13"/>
      <c r="F21031" s="13"/>
    </row>
    <row r="21032" spans="1:6">
      <c r="A21032" s="112"/>
      <c r="B21032" s="12"/>
      <c r="C21032" s="13"/>
      <c r="D21032" s="13"/>
      <c r="E21032" s="13"/>
      <c r="F21032" s="13"/>
    </row>
    <row r="21033" spans="1:6">
      <c r="A21033" s="112"/>
      <c r="B21033" s="12"/>
      <c r="C21033" s="13"/>
      <c r="D21033" s="13"/>
      <c r="E21033" s="13"/>
      <c r="F21033" s="13"/>
    </row>
    <row r="21034" spans="1:6">
      <c r="A21034" s="112"/>
      <c r="B21034" s="12"/>
      <c r="C21034" s="13"/>
      <c r="D21034" s="13"/>
      <c r="E21034" s="13"/>
      <c r="F21034" s="13"/>
    </row>
    <row r="21035" spans="1:6">
      <c r="A21035" s="112"/>
      <c r="B21035" s="12"/>
      <c r="C21035" s="13"/>
      <c r="D21035" s="13"/>
      <c r="E21035" s="13"/>
      <c r="F21035" s="13"/>
    </row>
    <row r="21036" spans="1:6">
      <c r="A21036" s="112"/>
      <c r="B21036" s="12"/>
      <c r="C21036" s="13"/>
      <c r="D21036" s="13"/>
      <c r="E21036" s="13"/>
      <c r="F21036" s="13"/>
    </row>
    <row r="21037" spans="1:6">
      <c r="A21037" s="112"/>
      <c r="B21037" s="12"/>
      <c r="C21037" s="13"/>
      <c r="D21037" s="13"/>
      <c r="E21037" s="13"/>
      <c r="F21037" s="13"/>
    </row>
    <row r="21038" spans="1:6">
      <c r="A21038" s="112"/>
      <c r="B21038" s="12"/>
      <c r="C21038" s="13"/>
      <c r="D21038" s="13"/>
      <c r="E21038" s="13"/>
      <c r="F21038" s="13"/>
    </row>
    <row r="21039" spans="1:6">
      <c r="A21039" s="112"/>
      <c r="B21039" s="12"/>
      <c r="C21039" s="13"/>
      <c r="D21039" s="13"/>
      <c r="E21039" s="13"/>
      <c r="F21039" s="13"/>
    </row>
    <row r="21040" spans="1:6">
      <c r="A21040" s="112"/>
      <c r="B21040" s="12"/>
      <c r="C21040" s="13"/>
      <c r="D21040" s="13"/>
      <c r="E21040" s="13"/>
      <c r="F21040" s="13"/>
    </row>
    <row r="21041" spans="1:6">
      <c r="A21041" s="112"/>
      <c r="B21041" s="12"/>
      <c r="C21041" s="13"/>
      <c r="D21041" s="13"/>
      <c r="E21041" s="13"/>
      <c r="F21041" s="13"/>
    </row>
    <row r="21042" spans="1:6">
      <c r="A21042" s="112"/>
      <c r="B21042" s="12"/>
      <c r="C21042" s="13"/>
      <c r="D21042" s="13"/>
      <c r="E21042" s="13"/>
      <c r="F21042" s="13"/>
    </row>
    <row r="21043" spans="1:6">
      <c r="A21043" s="112"/>
      <c r="B21043" s="12"/>
      <c r="C21043" s="13"/>
      <c r="D21043" s="13"/>
      <c r="E21043" s="13"/>
      <c r="F21043" s="13"/>
    </row>
    <row r="21044" spans="1:6">
      <c r="A21044" s="112"/>
      <c r="B21044" s="12"/>
      <c r="C21044" s="13"/>
      <c r="D21044" s="13"/>
      <c r="E21044" s="13"/>
      <c r="F21044" s="13"/>
    </row>
    <row r="21045" spans="1:6">
      <c r="A21045" s="112"/>
      <c r="B21045" s="12"/>
      <c r="C21045" s="13"/>
      <c r="D21045" s="13"/>
      <c r="E21045" s="13"/>
      <c r="F21045" s="13"/>
    </row>
    <row r="21046" spans="1:6">
      <c r="A21046" s="112"/>
      <c r="B21046" s="12"/>
      <c r="C21046" s="13"/>
      <c r="D21046" s="13"/>
      <c r="E21046" s="13"/>
      <c r="F21046" s="13"/>
    </row>
    <row r="21047" spans="1:6">
      <c r="A21047" s="112"/>
      <c r="B21047" s="12"/>
      <c r="C21047" s="13"/>
      <c r="D21047" s="13"/>
      <c r="E21047" s="13"/>
      <c r="F21047" s="13"/>
    </row>
    <row r="21048" spans="1:6">
      <c r="A21048" s="112"/>
      <c r="B21048" s="12"/>
      <c r="C21048" s="13"/>
      <c r="D21048" s="13"/>
      <c r="E21048" s="13"/>
      <c r="F21048" s="13"/>
    </row>
    <row r="21049" spans="1:6">
      <c r="A21049" s="112"/>
      <c r="B21049" s="12"/>
      <c r="C21049" s="13"/>
      <c r="D21049" s="13"/>
      <c r="E21049" s="13"/>
      <c r="F21049" s="13"/>
    </row>
    <row r="21050" spans="1:6">
      <c r="A21050" s="112"/>
      <c r="B21050" s="12"/>
      <c r="C21050" s="13"/>
      <c r="D21050" s="13"/>
      <c r="E21050" s="13"/>
      <c r="F21050" s="13"/>
    </row>
    <row r="21051" spans="1:6">
      <c r="A21051" s="112"/>
      <c r="B21051" s="12"/>
      <c r="C21051" s="13"/>
      <c r="D21051" s="13"/>
      <c r="E21051" s="13"/>
      <c r="F21051" s="13"/>
    </row>
    <row r="21052" spans="1:6">
      <c r="A21052" s="112"/>
      <c r="B21052" s="12"/>
      <c r="C21052" s="13"/>
      <c r="D21052" s="13"/>
      <c r="E21052" s="13"/>
      <c r="F21052" s="13"/>
    </row>
    <row r="21053" spans="1:6">
      <c r="A21053" s="112"/>
      <c r="B21053" s="12"/>
      <c r="C21053" s="13"/>
      <c r="D21053" s="13"/>
      <c r="E21053" s="13"/>
      <c r="F21053" s="13"/>
    </row>
    <row r="21054" spans="1:6">
      <c r="A21054" s="112"/>
      <c r="B21054" s="12"/>
      <c r="C21054" s="13"/>
      <c r="D21054" s="13"/>
      <c r="E21054" s="13"/>
      <c r="F21054" s="13"/>
    </row>
    <row r="21055" spans="1:6">
      <c r="A21055" s="112"/>
      <c r="B21055" s="12"/>
      <c r="C21055" s="13"/>
      <c r="D21055" s="13"/>
      <c r="E21055" s="13"/>
      <c r="F21055" s="13"/>
    </row>
    <row r="21056" spans="1:6">
      <c r="A21056" s="112"/>
      <c r="B21056" s="12"/>
      <c r="C21056" s="13"/>
      <c r="D21056" s="13"/>
      <c r="E21056" s="13"/>
      <c r="F21056" s="13"/>
    </row>
    <row r="21057" spans="1:6">
      <c r="A21057" s="112"/>
      <c r="B21057" s="12"/>
      <c r="C21057" s="13"/>
      <c r="D21057" s="13"/>
      <c r="E21057" s="13"/>
      <c r="F21057" s="13"/>
    </row>
    <row r="21058" spans="1:6">
      <c r="A21058" s="112"/>
      <c r="B21058" s="12"/>
      <c r="C21058" s="13"/>
      <c r="D21058" s="13"/>
      <c r="E21058" s="13"/>
      <c r="F21058" s="13"/>
    </row>
    <row r="21059" spans="1:6">
      <c r="A21059" s="112"/>
      <c r="B21059" s="12"/>
      <c r="C21059" s="13"/>
      <c r="D21059" s="13"/>
      <c r="E21059" s="13"/>
      <c r="F21059" s="13"/>
    </row>
    <row r="21060" spans="1:6">
      <c r="A21060" s="112"/>
      <c r="B21060" s="12"/>
      <c r="C21060" s="13"/>
      <c r="D21060" s="13"/>
      <c r="E21060" s="13"/>
      <c r="F21060" s="13"/>
    </row>
    <row r="21061" spans="1:6">
      <c r="A21061" s="112"/>
      <c r="B21061" s="12"/>
      <c r="C21061" s="13"/>
      <c r="D21061" s="13"/>
      <c r="E21061" s="13"/>
      <c r="F21061" s="13"/>
    </row>
    <row r="21062" spans="1:6">
      <c r="A21062" s="112"/>
      <c r="B21062" s="12"/>
      <c r="C21062" s="13"/>
      <c r="D21062" s="13"/>
      <c r="E21062" s="13"/>
      <c r="F21062" s="13"/>
    </row>
    <row r="21063" spans="1:6">
      <c r="A21063" s="112"/>
      <c r="B21063" s="12"/>
      <c r="C21063" s="13"/>
      <c r="D21063" s="13"/>
      <c r="E21063" s="13"/>
      <c r="F21063" s="13"/>
    </row>
    <row r="21064" spans="1:6">
      <c r="A21064" s="112"/>
      <c r="B21064" s="12"/>
      <c r="C21064" s="13"/>
      <c r="D21064" s="13"/>
      <c r="E21064" s="13"/>
      <c r="F21064" s="13"/>
    </row>
    <row r="21065" spans="1:6">
      <c r="A21065" s="112"/>
      <c r="B21065" s="12"/>
      <c r="C21065" s="13"/>
      <c r="D21065" s="13"/>
      <c r="E21065" s="13"/>
      <c r="F21065" s="13"/>
    </row>
    <row r="21066" spans="1:6">
      <c r="A21066" s="112"/>
      <c r="B21066" s="12"/>
      <c r="C21066" s="13"/>
      <c r="D21066" s="13"/>
      <c r="E21066" s="13"/>
      <c r="F21066" s="13"/>
    </row>
    <row r="21067" spans="1:6">
      <c r="A21067" s="112"/>
      <c r="B21067" s="12"/>
      <c r="C21067" s="13"/>
      <c r="D21067" s="13"/>
      <c r="E21067" s="13"/>
      <c r="F21067" s="13"/>
    </row>
    <row r="21068" spans="1:6">
      <c r="A21068" s="112"/>
      <c r="B21068" s="12"/>
      <c r="C21068" s="13"/>
      <c r="D21068" s="13"/>
      <c r="E21068" s="13"/>
      <c r="F21068" s="13"/>
    </row>
    <row r="21069" spans="1:6">
      <c r="A21069" s="112"/>
      <c r="B21069" s="12"/>
      <c r="C21069" s="13"/>
      <c r="D21069" s="13"/>
      <c r="E21069" s="13"/>
      <c r="F21069" s="13"/>
    </row>
    <row r="21070" spans="1:6">
      <c r="A21070" s="112"/>
      <c r="B21070" s="12"/>
      <c r="C21070" s="13"/>
      <c r="D21070" s="13"/>
      <c r="E21070" s="13"/>
      <c r="F21070" s="13"/>
    </row>
    <row r="21071" spans="1:6">
      <c r="A21071" s="112"/>
      <c r="B21071" s="12"/>
      <c r="C21071" s="13"/>
      <c r="D21071" s="13"/>
      <c r="E21071" s="13"/>
      <c r="F21071" s="13"/>
    </row>
    <row r="21072" spans="1:6">
      <c r="A21072" s="112"/>
      <c r="B21072" s="12"/>
      <c r="C21072" s="13"/>
      <c r="D21072" s="13"/>
      <c r="E21072" s="13"/>
      <c r="F21072" s="13"/>
    </row>
    <row r="21073" spans="1:6">
      <c r="A21073" s="112"/>
      <c r="B21073" s="12"/>
      <c r="C21073" s="13"/>
      <c r="D21073" s="13"/>
      <c r="E21073" s="13"/>
      <c r="F21073" s="13"/>
    </row>
    <row r="21074" spans="1:6">
      <c r="A21074" s="112"/>
      <c r="B21074" s="12"/>
      <c r="C21074" s="13"/>
      <c r="D21074" s="13"/>
      <c r="E21074" s="13"/>
      <c r="F21074" s="13"/>
    </row>
    <row r="21075" spans="1:6">
      <c r="A21075" s="112"/>
      <c r="B21075" s="12"/>
      <c r="C21075" s="13"/>
      <c r="D21075" s="13"/>
      <c r="E21075" s="13"/>
      <c r="F21075" s="13"/>
    </row>
    <row r="21076" spans="1:6">
      <c r="A21076" s="112"/>
      <c r="B21076" s="12"/>
      <c r="C21076" s="13"/>
      <c r="D21076" s="13"/>
      <c r="E21076" s="13"/>
      <c r="F21076" s="13"/>
    </row>
    <row r="21077" spans="1:6">
      <c r="A21077" s="112"/>
      <c r="B21077" s="12"/>
      <c r="C21077" s="13"/>
      <c r="D21077" s="13"/>
      <c r="E21077" s="13"/>
      <c r="F21077" s="13"/>
    </row>
    <row r="21078" spans="1:6">
      <c r="A21078" s="112"/>
      <c r="B21078" s="12"/>
      <c r="C21078" s="13"/>
      <c r="D21078" s="13"/>
      <c r="E21078" s="13"/>
      <c r="F21078" s="13"/>
    </row>
    <row r="21079" spans="1:6">
      <c r="A21079" s="112"/>
      <c r="B21079" s="12"/>
      <c r="C21079" s="13"/>
      <c r="D21079" s="13"/>
      <c r="E21079" s="13"/>
      <c r="F21079" s="13"/>
    </row>
    <row r="21080" spans="1:6">
      <c r="A21080" s="112"/>
      <c r="B21080" s="12"/>
      <c r="C21080" s="13"/>
      <c r="D21080" s="13"/>
      <c r="E21080" s="13"/>
      <c r="F21080" s="13"/>
    </row>
    <row r="21081" spans="1:6">
      <c r="A21081" s="112"/>
      <c r="B21081" s="12"/>
      <c r="C21081" s="13"/>
      <c r="D21081" s="13"/>
      <c r="E21081" s="13"/>
      <c r="F21081" s="13"/>
    </row>
    <row r="21082" spans="1:6">
      <c r="A21082" s="112"/>
      <c r="B21082" s="12"/>
      <c r="C21082" s="13"/>
      <c r="D21082" s="13"/>
      <c r="E21082" s="13"/>
      <c r="F21082" s="13"/>
    </row>
    <row r="21083" spans="1:6">
      <c r="A21083" s="112"/>
      <c r="B21083" s="12"/>
      <c r="C21083" s="13"/>
      <c r="D21083" s="13"/>
      <c r="E21083" s="13"/>
      <c r="F21083" s="13"/>
    </row>
    <row r="21084" spans="1:6">
      <c r="A21084" s="112"/>
      <c r="B21084" s="12"/>
      <c r="C21084" s="13"/>
      <c r="D21084" s="13"/>
      <c r="E21084" s="13"/>
      <c r="F21084" s="13"/>
    </row>
    <row r="21085" spans="1:6">
      <c r="A21085" s="112"/>
      <c r="B21085" s="12"/>
      <c r="C21085" s="13"/>
      <c r="D21085" s="13"/>
      <c r="E21085" s="13"/>
      <c r="F21085" s="13"/>
    </row>
    <row r="21086" spans="1:6">
      <c r="A21086" s="112"/>
      <c r="B21086" s="12"/>
      <c r="C21086" s="13"/>
      <c r="D21086" s="13"/>
      <c r="E21086" s="13"/>
      <c r="F21086" s="13"/>
    </row>
    <row r="21087" spans="1:6">
      <c r="A21087" s="112"/>
      <c r="B21087" s="12"/>
      <c r="C21087" s="13"/>
      <c r="D21087" s="13"/>
      <c r="E21087" s="13"/>
      <c r="F21087" s="13"/>
    </row>
    <row r="21088" spans="1:6">
      <c r="A21088" s="112"/>
      <c r="B21088" s="12"/>
      <c r="C21088" s="13"/>
      <c r="D21088" s="13"/>
      <c r="E21088" s="13"/>
      <c r="F21088" s="13"/>
    </row>
    <row r="21089" spans="1:6">
      <c r="A21089" s="112"/>
      <c r="B21089" s="12"/>
      <c r="C21089" s="13"/>
      <c r="D21089" s="13"/>
      <c r="E21089" s="13"/>
      <c r="F21089" s="13"/>
    </row>
    <row r="21090" spans="1:6">
      <c r="A21090" s="112"/>
      <c r="B21090" s="12"/>
      <c r="C21090" s="13"/>
      <c r="D21090" s="13"/>
      <c r="E21090" s="13"/>
      <c r="F21090" s="13"/>
    </row>
    <row r="21091" spans="1:6">
      <c r="A21091" s="112"/>
      <c r="B21091" s="12"/>
      <c r="C21091" s="13"/>
      <c r="D21091" s="13"/>
      <c r="E21091" s="13"/>
      <c r="F21091" s="13"/>
    </row>
    <row r="21092" spans="1:6">
      <c r="A21092" s="112"/>
      <c r="B21092" s="12"/>
      <c r="C21092" s="13"/>
      <c r="D21092" s="13"/>
      <c r="E21092" s="13"/>
      <c r="F21092" s="13"/>
    </row>
    <row r="21093" spans="1:6">
      <c r="A21093" s="112"/>
      <c r="B21093" s="12"/>
      <c r="C21093" s="13"/>
      <c r="D21093" s="13"/>
      <c r="E21093" s="13"/>
      <c r="F21093" s="13"/>
    </row>
    <row r="21094" spans="1:6">
      <c r="A21094" s="112"/>
      <c r="B21094" s="12"/>
      <c r="C21094" s="13"/>
      <c r="D21094" s="13"/>
      <c r="E21094" s="13"/>
      <c r="F21094" s="13"/>
    </row>
    <row r="21095" spans="1:6">
      <c r="A21095" s="112"/>
      <c r="B21095" s="12"/>
      <c r="C21095" s="13"/>
      <c r="D21095" s="13"/>
      <c r="E21095" s="13"/>
      <c r="F21095" s="13"/>
    </row>
    <row r="21096" spans="1:6">
      <c r="A21096" s="112"/>
      <c r="B21096" s="12"/>
      <c r="C21096" s="13"/>
      <c r="D21096" s="13"/>
      <c r="E21096" s="13"/>
      <c r="F21096" s="13"/>
    </row>
    <row r="21097" spans="1:6">
      <c r="A21097" s="112"/>
      <c r="B21097" s="12"/>
      <c r="C21097" s="13"/>
      <c r="D21097" s="13"/>
      <c r="E21097" s="13"/>
      <c r="F21097" s="13"/>
    </row>
    <row r="21098" spans="1:6">
      <c r="A21098" s="112"/>
      <c r="B21098" s="12"/>
      <c r="C21098" s="13"/>
      <c r="D21098" s="13"/>
      <c r="E21098" s="13"/>
      <c r="F21098" s="13"/>
    </row>
    <row r="21099" spans="1:6">
      <c r="A21099" s="112"/>
      <c r="B21099" s="12"/>
      <c r="C21099" s="13"/>
      <c r="D21099" s="13"/>
      <c r="E21099" s="13"/>
      <c r="F21099" s="13"/>
    </row>
    <row r="21100" spans="1:6">
      <c r="A21100" s="112"/>
      <c r="B21100" s="12"/>
      <c r="C21100" s="13"/>
      <c r="D21100" s="13"/>
      <c r="E21100" s="13"/>
      <c r="F21100" s="13"/>
    </row>
    <row r="21101" spans="1:6">
      <c r="A21101" s="112"/>
      <c r="B21101" s="12"/>
      <c r="C21101" s="13"/>
      <c r="D21101" s="13"/>
      <c r="E21101" s="13"/>
      <c r="F21101" s="13"/>
    </row>
    <row r="21102" spans="1:6">
      <c r="A21102" s="112"/>
      <c r="B21102" s="12"/>
      <c r="C21102" s="13"/>
      <c r="D21102" s="13"/>
      <c r="E21102" s="13"/>
      <c r="F21102" s="13"/>
    </row>
    <row r="21103" spans="1:6">
      <c r="A21103" s="112"/>
      <c r="B21103" s="12"/>
      <c r="C21103" s="13"/>
      <c r="D21103" s="13"/>
      <c r="E21103" s="13"/>
      <c r="F21103" s="13"/>
    </row>
    <row r="21104" spans="1:6">
      <c r="A21104" s="112"/>
      <c r="B21104" s="12"/>
      <c r="C21104" s="13"/>
      <c r="D21104" s="13"/>
      <c r="E21104" s="13"/>
      <c r="F21104" s="13"/>
    </row>
    <row r="21105" spans="1:6">
      <c r="A21105" s="112"/>
      <c r="B21105" s="12"/>
      <c r="C21105" s="13"/>
      <c r="D21105" s="13"/>
      <c r="E21105" s="13"/>
      <c r="F21105" s="13"/>
    </row>
    <row r="21106" spans="1:6">
      <c r="A21106" s="112"/>
      <c r="B21106" s="12"/>
      <c r="C21106" s="13"/>
      <c r="D21106" s="13"/>
      <c r="E21106" s="13"/>
      <c r="F21106" s="13"/>
    </row>
    <row r="21107" spans="1:6">
      <c r="A21107" s="112"/>
      <c r="B21107" s="12"/>
      <c r="C21107" s="13"/>
      <c r="D21107" s="13"/>
      <c r="E21107" s="13"/>
      <c r="F21107" s="13"/>
    </row>
    <row r="21108" spans="1:6">
      <c r="A21108" s="112"/>
      <c r="B21108" s="12"/>
      <c r="C21108" s="13"/>
      <c r="D21108" s="13"/>
      <c r="E21108" s="13"/>
      <c r="F21108" s="13"/>
    </row>
    <row r="21109" spans="1:6">
      <c r="A21109" s="112"/>
      <c r="B21109" s="12"/>
      <c r="C21109" s="13"/>
      <c r="D21109" s="13"/>
      <c r="E21109" s="13"/>
      <c r="F21109" s="13"/>
    </row>
    <row r="21110" spans="1:6">
      <c r="A21110" s="112"/>
      <c r="B21110" s="12"/>
      <c r="C21110" s="13"/>
      <c r="D21110" s="13"/>
      <c r="E21110" s="13"/>
      <c r="F21110" s="13"/>
    </row>
    <row r="21111" spans="1:6">
      <c r="A21111" s="112"/>
      <c r="B21111" s="12"/>
      <c r="C21111" s="13"/>
      <c r="D21111" s="13"/>
      <c r="E21111" s="13"/>
      <c r="F21111" s="13"/>
    </row>
    <row r="21112" spans="1:6">
      <c r="A21112" s="112"/>
      <c r="B21112" s="12"/>
      <c r="C21112" s="13"/>
      <c r="D21112" s="13"/>
      <c r="E21112" s="13"/>
      <c r="F21112" s="13"/>
    </row>
    <row r="21113" spans="1:6">
      <c r="A21113" s="112"/>
      <c r="B21113" s="12"/>
      <c r="C21113" s="13"/>
      <c r="D21113" s="13"/>
      <c r="E21113" s="13"/>
      <c r="F21113" s="13"/>
    </row>
    <row r="21114" spans="1:6">
      <c r="A21114" s="112"/>
      <c r="B21114" s="12"/>
      <c r="C21114" s="13"/>
      <c r="D21114" s="13"/>
      <c r="E21114" s="13"/>
      <c r="F21114" s="13"/>
    </row>
    <row r="21115" spans="1:6">
      <c r="A21115" s="112"/>
      <c r="B21115" s="12"/>
      <c r="C21115" s="13"/>
      <c r="D21115" s="13"/>
      <c r="E21115" s="13"/>
      <c r="F21115" s="13"/>
    </row>
    <row r="21116" spans="1:6">
      <c r="A21116" s="112"/>
      <c r="B21116" s="12"/>
      <c r="C21116" s="13"/>
      <c r="D21116" s="13"/>
      <c r="E21116" s="13"/>
      <c r="F21116" s="13"/>
    </row>
    <row r="21117" spans="1:6">
      <c r="A21117" s="112"/>
      <c r="B21117" s="12"/>
      <c r="C21117" s="13"/>
      <c r="D21117" s="13"/>
      <c r="E21117" s="13"/>
      <c r="F21117" s="13"/>
    </row>
    <row r="21118" spans="1:6">
      <c r="A21118" s="112"/>
      <c r="B21118" s="12"/>
      <c r="C21118" s="13"/>
      <c r="D21118" s="13"/>
      <c r="E21118" s="13"/>
      <c r="F21118" s="13"/>
    </row>
    <row r="21119" spans="1:6">
      <c r="A21119" s="112"/>
      <c r="B21119" s="12"/>
      <c r="C21119" s="13"/>
      <c r="D21119" s="13"/>
      <c r="E21119" s="13"/>
      <c r="F21119" s="13"/>
    </row>
    <row r="21120" spans="1:6">
      <c r="A21120" s="112"/>
      <c r="B21120" s="12"/>
      <c r="C21120" s="13"/>
      <c r="D21120" s="13"/>
      <c r="E21120" s="13"/>
      <c r="F21120" s="13"/>
    </row>
    <row r="21121" spans="1:6">
      <c r="A21121" s="112"/>
      <c r="B21121" s="12"/>
      <c r="C21121" s="13"/>
      <c r="D21121" s="13"/>
      <c r="E21121" s="13"/>
      <c r="F21121" s="13"/>
    </row>
    <row r="21122" spans="1:6">
      <c r="A21122" s="112"/>
      <c r="B21122" s="12"/>
      <c r="C21122" s="13"/>
      <c r="D21122" s="13"/>
      <c r="E21122" s="13"/>
      <c r="F21122" s="13"/>
    </row>
    <row r="21123" spans="1:6">
      <c r="A21123" s="112"/>
      <c r="B21123" s="12"/>
      <c r="C21123" s="13"/>
      <c r="D21123" s="13"/>
      <c r="E21123" s="13"/>
      <c r="F21123" s="13"/>
    </row>
    <row r="21124" spans="1:6">
      <c r="A21124" s="112"/>
      <c r="B21124" s="12"/>
      <c r="C21124" s="13"/>
      <c r="D21124" s="13"/>
      <c r="E21124" s="13"/>
      <c r="F21124" s="13"/>
    </row>
    <row r="21125" spans="1:6">
      <c r="A21125" s="112"/>
      <c r="B21125" s="12"/>
      <c r="C21125" s="13"/>
      <c r="D21125" s="13"/>
      <c r="E21125" s="13"/>
      <c r="F21125" s="13"/>
    </row>
    <row r="21126" spans="1:6">
      <c r="A21126" s="112"/>
      <c r="B21126" s="12"/>
      <c r="C21126" s="13"/>
      <c r="D21126" s="13"/>
      <c r="E21126" s="13"/>
      <c r="F21126" s="13"/>
    </row>
    <row r="21127" spans="1:6">
      <c r="A21127" s="112"/>
      <c r="B21127" s="12"/>
      <c r="C21127" s="13"/>
      <c r="D21127" s="13"/>
      <c r="E21127" s="13"/>
      <c r="F21127" s="13"/>
    </row>
    <row r="21128" spans="1:6">
      <c r="A21128" s="112"/>
      <c r="B21128" s="12"/>
      <c r="C21128" s="13"/>
      <c r="D21128" s="13"/>
      <c r="E21128" s="13"/>
      <c r="F21128" s="13"/>
    </row>
    <row r="21129" spans="1:6">
      <c r="A21129" s="112"/>
      <c r="B21129" s="12"/>
      <c r="C21129" s="13"/>
      <c r="D21129" s="13"/>
      <c r="E21129" s="13"/>
      <c r="F21129" s="13"/>
    </row>
    <row r="21130" spans="1:6">
      <c r="A21130" s="112"/>
      <c r="B21130" s="12"/>
      <c r="C21130" s="13"/>
      <c r="D21130" s="13"/>
      <c r="E21130" s="13"/>
      <c r="F21130" s="13"/>
    </row>
    <row r="21131" spans="1:6">
      <c r="A21131" s="112"/>
      <c r="B21131" s="12"/>
      <c r="C21131" s="13"/>
      <c r="D21131" s="13"/>
      <c r="E21131" s="13"/>
      <c r="F21131" s="13"/>
    </row>
    <row r="21132" spans="1:6">
      <c r="A21132" s="112"/>
      <c r="B21132" s="12"/>
      <c r="C21132" s="13"/>
      <c r="D21132" s="13"/>
      <c r="E21132" s="13"/>
      <c r="F21132" s="13"/>
    </row>
    <row r="21133" spans="1:6">
      <c r="A21133" s="112"/>
      <c r="B21133" s="12"/>
      <c r="C21133" s="13"/>
      <c r="D21133" s="13"/>
      <c r="E21133" s="13"/>
      <c r="F21133" s="13"/>
    </row>
    <row r="21134" spans="1:6">
      <c r="A21134" s="112"/>
      <c r="B21134" s="12"/>
      <c r="C21134" s="13"/>
      <c r="D21134" s="13"/>
      <c r="E21134" s="13"/>
      <c r="F21134" s="13"/>
    </row>
    <row r="21135" spans="1:6">
      <c r="A21135" s="112"/>
      <c r="B21135" s="12"/>
      <c r="C21135" s="13"/>
      <c r="D21135" s="13"/>
      <c r="E21135" s="13"/>
      <c r="F21135" s="13"/>
    </row>
    <row r="21136" spans="1:6">
      <c r="A21136" s="112"/>
      <c r="B21136" s="12"/>
      <c r="C21136" s="13"/>
      <c r="D21136" s="13"/>
      <c r="E21136" s="13"/>
      <c r="F21136" s="13"/>
    </row>
    <row r="21137" spans="1:6">
      <c r="A21137" s="112"/>
      <c r="B21137" s="12"/>
      <c r="C21137" s="13"/>
      <c r="D21137" s="13"/>
      <c r="E21137" s="13"/>
      <c r="F21137" s="13"/>
    </row>
    <row r="21138" spans="1:6">
      <c r="A21138" s="112"/>
      <c r="B21138" s="12"/>
      <c r="C21138" s="13"/>
      <c r="D21138" s="13"/>
      <c r="E21138" s="13"/>
      <c r="F21138" s="13"/>
    </row>
    <row r="21139" spans="1:6">
      <c r="A21139" s="112"/>
      <c r="B21139" s="12"/>
      <c r="C21139" s="13"/>
      <c r="D21139" s="13"/>
      <c r="E21139" s="13"/>
      <c r="F21139" s="13"/>
    </row>
    <row r="21140" spans="1:6">
      <c r="A21140" s="112"/>
      <c r="B21140" s="12"/>
      <c r="C21140" s="13"/>
      <c r="D21140" s="13"/>
      <c r="E21140" s="13"/>
      <c r="F21140" s="13"/>
    </row>
    <row r="21141" spans="1:6">
      <c r="A21141" s="112"/>
      <c r="B21141" s="12"/>
      <c r="C21141" s="13"/>
      <c r="D21141" s="13"/>
      <c r="E21141" s="13"/>
      <c r="F21141" s="13"/>
    </row>
    <row r="21142" spans="1:6">
      <c r="A21142" s="112"/>
      <c r="B21142" s="12"/>
      <c r="C21142" s="13"/>
      <c r="D21142" s="13"/>
      <c r="E21142" s="13"/>
      <c r="F21142" s="13"/>
    </row>
    <row r="21143" spans="1:6">
      <c r="A21143" s="112"/>
      <c r="B21143" s="12"/>
      <c r="C21143" s="13"/>
      <c r="D21143" s="13"/>
      <c r="E21143" s="13"/>
      <c r="F21143" s="13"/>
    </row>
    <row r="21144" spans="1:6">
      <c r="A21144" s="112"/>
      <c r="B21144" s="12"/>
      <c r="C21144" s="13"/>
      <c r="D21144" s="13"/>
      <c r="E21144" s="13"/>
      <c r="F21144" s="13"/>
    </row>
    <row r="21145" spans="1:6">
      <c r="A21145" s="112"/>
      <c r="B21145" s="12"/>
      <c r="C21145" s="13"/>
      <c r="D21145" s="13"/>
      <c r="E21145" s="13"/>
      <c r="F21145" s="13"/>
    </row>
    <row r="21146" spans="1:6">
      <c r="A21146" s="112"/>
      <c r="B21146" s="12"/>
      <c r="C21146" s="13"/>
      <c r="D21146" s="13"/>
      <c r="E21146" s="13"/>
      <c r="F21146" s="13"/>
    </row>
    <row r="21147" spans="1:6">
      <c r="A21147" s="112"/>
      <c r="B21147" s="12"/>
      <c r="C21147" s="13"/>
      <c r="D21147" s="13"/>
      <c r="E21147" s="13"/>
      <c r="F21147" s="13"/>
    </row>
    <row r="21148" spans="1:6">
      <c r="A21148" s="112"/>
      <c r="B21148" s="12"/>
      <c r="C21148" s="13"/>
      <c r="D21148" s="13"/>
      <c r="E21148" s="13"/>
      <c r="F21148" s="13"/>
    </row>
    <row r="21149" spans="1:6">
      <c r="A21149" s="112"/>
      <c r="B21149" s="12"/>
      <c r="C21149" s="13"/>
      <c r="D21149" s="13"/>
      <c r="E21149" s="13"/>
      <c r="F21149" s="13"/>
    </row>
    <row r="21150" spans="1:6">
      <c r="A21150" s="112"/>
      <c r="B21150" s="12"/>
      <c r="C21150" s="13"/>
      <c r="D21150" s="13"/>
      <c r="E21150" s="13"/>
      <c r="F21150" s="13"/>
    </row>
    <row r="21151" spans="1:6">
      <c r="A21151" s="112"/>
      <c r="B21151" s="12"/>
      <c r="C21151" s="13"/>
      <c r="D21151" s="13"/>
      <c r="E21151" s="13"/>
      <c r="F21151" s="13"/>
    </row>
    <row r="21152" spans="1:6">
      <c r="A21152" s="112"/>
      <c r="B21152" s="12"/>
      <c r="C21152" s="13"/>
      <c r="D21152" s="13"/>
      <c r="E21152" s="13"/>
      <c r="F21152" s="13"/>
    </row>
    <row r="21153" spans="1:6">
      <c r="A21153" s="112"/>
      <c r="B21153" s="12"/>
      <c r="C21153" s="13"/>
      <c r="D21153" s="13"/>
      <c r="E21153" s="13"/>
      <c r="F21153" s="13"/>
    </row>
    <row r="21154" spans="1:6">
      <c r="A21154" s="112"/>
      <c r="B21154" s="12"/>
      <c r="C21154" s="13"/>
      <c r="D21154" s="13"/>
      <c r="E21154" s="13"/>
      <c r="F21154" s="13"/>
    </row>
    <row r="21155" spans="1:6">
      <c r="A21155" s="112"/>
      <c r="B21155" s="12"/>
      <c r="C21155" s="13"/>
      <c r="D21155" s="13"/>
      <c r="E21155" s="13"/>
      <c r="F21155" s="13"/>
    </row>
    <row r="21156" spans="1:6">
      <c r="A21156" s="112"/>
      <c r="B21156" s="12"/>
      <c r="C21156" s="13"/>
      <c r="D21156" s="13"/>
      <c r="E21156" s="13"/>
      <c r="F21156" s="13"/>
    </row>
    <row r="21157" spans="1:6">
      <c r="A21157" s="112"/>
      <c r="B21157" s="12"/>
      <c r="C21157" s="13"/>
      <c r="D21157" s="13"/>
      <c r="E21157" s="13"/>
      <c r="F21157" s="13"/>
    </row>
    <row r="21158" spans="1:6">
      <c r="A21158" s="112"/>
      <c r="B21158" s="12"/>
      <c r="C21158" s="13"/>
      <c r="D21158" s="13"/>
      <c r="E21158" s="13"/>
      <c r="F21158" s="13"/>
    </row>
    <row r="21159" spans="1:6">
      <c r="A21159" s="112"/>
      <c r="B21159" s="12"/>
      <c r="C21159" s="13"/>
      <c r="D21159" s="13"/>
      <c r="E21159" s="13"/>
      <c r="F21159" s="13"/>
    </row>
    <row r="21160" spans="1:6">
      <c r="A21160" s="112"/>
      <c r="B21160" s="12"/>
      <c r="C21160" s="13"/>
      <c r="D21160" s="13"/>
      <c r="E21160" s="13"/>
      <c r="F21160" s="13"/>
    </row>
    <row r="21161" spans="1:6">
      <c r="A21161" s="112"/>
      <c r="B21161" s="12"/>
      <c r="C21161" s="13"/>
      <c r="D21161" s="13"/>
      <c r="E21161" s="13"/>
      <c r="F21161" s="13"/>
    </row>
    <row r="21162" spans="1:6">
      <c r="A21162" s="112"/>
      <c r="B21162" s="12"/>
      <c r="C21162" s="13"/>
      <c r="D21162" s="13"/>
      <c r="E21162" s="13"/>
      <c r="F21162" s="13"/>
    </row>
    <row r="21163" spans="1:6">
      <c r="A21163" s="112"/>
      <c r="B21163" s="12"/>
      <c r="C21163" s="13"/>
      <c r="D21163" s="13"/>
      <c r="E21163" s="13"/>
      <c r="F21163" s="13"/>
    </row>
    <row r="21164" spans="1:6">
      <c r="A21164" s="112"/>
      <c r="B21164" s="12"/>
      <c r="C21164" s="13"/>
      <c r="D21164" s="13"/>
      <c r="E21164" s="13"/>
      <c r="F21164" s="13"/>
    </row>
    <row r="21165" spans="1:6">
      <c r="A21165" s="112"/>
      <c r="B21165" s="12"/>
      <c r="C21165" s="13"/>
      <c r="D21165" s="13"/>
      <c r="E21165" s="13"/>
      <c r="F21165" s="13"/>
    </row>
    <row r="21166" spans="1:6">
      <c r="A21166" s="112"/>
      <c r="B21166" s="12"/>
      <c r="C21166" s="13"/>
      <c r="D21166" s="13"/>
      <c r="E21166" s="13"/>
      <c r="F21166" s="13"/>
    </row>
    <row r="21167" spans="1:6">
      <c r="A21167" s="112"/>
      <c r="B21167" s="12"/>
      <c r="C21167" s="13"/>
      <c r="D21167" s="13"/>
      <c r="E21167" s="13"/>
      <c r="F21167" s="13"/>
    </row>
    <row r="21168" spans="1:6">
      <c r="A21168" s="112"/>
      <c r="B21168" s="12"/>
      <c r="C21168" s="13"/>
      <c r="D21168" s="13"/>
      <c r="E21168" s="13"/>
      <c r="F21168" s="13"/>
    </row>
    <row r="21169" spans="1:6">
      <c r="A21169" s="112"/>
      <c r="B21169" s="12"/>
      <c r="C21169" s="13"/>
      <c r="D21169" s="13"/>
      <c r="E21169" s="13"/>
      <c r="F21169" s="13"/>
    </row>
    <row r="21170" spans="1:6">
      <c r="A21170" s="112"/>
      <c r="B21170" s="12"/>
      <c r="C21170" s="13"/>
      <c r="D21170" s="13"/>
      <c r="E21170" s="13"/>
      <c r="F21170" s="13"/>
    </row>
    <row r="21171" spans="1:6">
      <c r="A21171" s="112"/>
      <c r="B21171" s="12"/>
      <c r="C21171" s="13"/>
      <c r="D21171" s="13"/>
      <c r="E21171" s="13"/>
      <c r="F21171" s="13"/>
    </row>
    <row r="21172" spans="1:6">
      <c r="A21172" s="112"/>
      <c r="B21172" s="12"/>
      <c r="C21172" s="13"/>
      <c r="D21172" s="13"/>
      <c r="E21172" s="13"/>
      <c r="F21172" s="13"/>
    </row>
    <row r="21173" spans="1:6">
      <c r="A21173" s="112"/>
      <c r="B21173" s="12"/>
      <c r="C21173" s="13"/>
      <c r="D21173" s="13"/>
      <c r="E21173" s="13"/>
      <c r="F21173" s="13"/>
    </row>
    <row r="21174" spans="1:6">
      <c r="A21174" s="112"/>
      <c r="B21174" s="12"/>
      <c r="C21174" s="13"/>
      <c r="D21174" s="13"/>
      <c r="E21174" s="13"/>
      <c r="F21174" s="13"/>
    </row>
    <row r="21175" spans="1:6">
      <c r="A21175" s="112"/>
      <c r="B21175" s="12"/>
      <c r="C21175" s="13"/>
      <c r="D21175" s="13"/>
      <c r="E21175" s="13"/>
      <c r="F21175" s="13"/>
    </row>
    <row r="21176" spans="1:6">
      <c r="A21176" s="112"/>
      <c r="B21176" s="12"/>
      <c r="C21176" s="13"/>
      <c r="D21176" s="13"/>
      <c r="E21176" s="13"/>
      <c r="F21176" s="13"/>
    </row>
    <row r="21177" spans="1:6">
      <c r="A21177" s="112"/>
      <c r="B21177" s="12"/>
      <c r="C21177" s="13"/>
      <c r="D21177" s="13"/>
      <c r="E21177" s="13"/>
      <c r="F21177" s="13"/>
    </row>
    <row r="21178" spans="1:6">
      <c r="A21178" s="112"/>
      <c r="B21178" s="12"/>
      <c r="C21178" s="13"/>
      <c r="D21178" s="13"/>
      <c r="E21178" s="13"/>
      <c r="F21178" s="13"/>
    </row>
    <row r="21179" spans="1:6">
      <c r="A21179" s="112"/>
      <c r="B21179" s="12"/>
      <c r="C21179" s="13"/>
      <c r="D21179" s="13"/>
      <c r="E21179" s="13"/>
      <c r="F21179" s="13"/>
    </row>
    <row r="21180" spans="1:6">
      <c r="A21180" s="112"/>
      <c r="B21180" s="12"/>
      <c r="C21180" s="13"/>
      <c r="D21180" s="13"/>
      <c r="E21180" s="13"/>
      <c r="F21180" s="13"/>
    </row>
    <row r="21181" spans="1:6">
      <c r="A21181" s="112"/>
      <c r="B21181" s="12"/>
      <c r="C21181" s="13"/>
      <c r="D21181" s="13"/>
      <c r="E21181" s="13"/>
      <c r="F21181" s="13"/>
    </row>
    <row r="21182" spans="1:6">
      <c r="A21182" s="112"/>
      <c r="B21182" s="12"/>
      <c r="C21182" s="13"/>
      <c r="D21182" s="13"/>
      <c r="E21182" s="13"/>
      <c r="F21182" s="13"/>
    </row>
    <row r="21183" spans="1:6">
      <c r="A21183" s="112"/>
      <c r="B21183" s="12"/>
      <c r="C21183" s="13"/>
      <c r="D21183" s="13"/>
      <c r="E21183" s="13"/>
      <c r="F21183" s="13"/>
    </row>
    <row r="21184" spans="1:6">
      <c r="A21184" s="112"/>
      <c r="B21184" s="12"/>
      <c r="C21184" s="13"/>
      <c r="D21184" s="13"/>
      <c r="E21184" s="13"/>
      <c r="F21184" s="13"/>
    </row>
    <row r="21185" spans="1:6">
      <c r="A21185" s="112"/>
      <c r="B21185" s="12"/>
      <c r="C21185" s="13"/>
      <c r="D21185" s="13"/>
      <c r="E21185" s="13"/>
      <c r="F21185" s="13"/>
    </row>
    <row r="21186" spans="1:6">
      <c r="A21186" s="112"/>
      <c r="B21186" s="12"/>
      <c r="C21186" s="13"/>
      <c r="D21186" s="13"/>
      <c r="E21186" s="13"/>
      <c r="F21186" s="13"/>
    </row>
    <row r="21187" spans="1:6">
      <c r="A21187" s="112"/>
      <c r="B21187" s="12"/>
      <c r="C21187" s="13"/>
      <c r="D21187" s="13"/>
      <c r="E21187" s="13"/>
      <c r="F21187" s="13"/>
    </row>
    <row r="21188" spans="1:6">
      <c r="A21188" s="112"/>
      <c r="B21188" s="12"/>
      <c r="C21188" s="13"/>
      <c r="D21188" s="13"/>
      <c r="E21188" s="13"/>
      <c r="F21188" s="13"/>
    </row>
    <row r="21189" spans="1:6">
      <c r="A21189" s="112"/>
      <c r="B21189" s="12"/>
      <c r="C21189" s="13"/>
      <c r="D21189" s="13"/>
      <c r="E21189" s="13"/>
      <c r="F21189" s="13"/>
    </row>
    <row r="21190" spans="1:6">
      <c r="A21190" s="112"/>
      <c r="B21190" s="12"/>
      <c r="C21190" s="13"/>
      <c r="D21190" s="13"/>
      <c r="E21190" s="13"/>
      <c r="F21190" s="13"/>
    </row>
    <row r="21191" spans="1:6">
      <c r="A21191" s="112"/>
      <c r="B21191" s="12"/>
      <c r="C21191" s="13"/>
      <c r="D21191" s="13"/>
      <c r="E21191" s="13"/>
      <c r="F21191" s="13"/>
    </row>
    <row r="21192" spans="1:6">
      <c r="A21192" s="112"/>
      <c r="B21192" s="12"/>
      <c r="C21192" s="13"/>
      <c r="D21192" s="13"/>
      <c r="E21192" s="13"/>
      <c r="F21192" s="13"/>
    </row>
    <row r="21193" spans="1:6">
      <c r="A21193" s="112"/>
      <c r="B21193" s="12"/>
      <c r="C21193" s="13"/>
      <c r="D21193" s="13"/>
      <c r="E21193" s="13"/>
      <c r="F21193" s="13"/>
    </row>
    <row r="21194" spans="1:6">
      <c r="A21194" s="112"/>
      <c r="B21194" s="12"/>
      <c r="C21194" s="13"/>
      <c r="D21194" s="13"/>
      <c r="E21194" s="13"/>
      <c r="F21194" s="13"/>
    </row>
    <row r="21195" spans="1:6">
      <c r="A21195" s="112"/>
      <c r="B21195" s="12"/>
      <c r="C21195" s="13"/>
      <c r="D21195" s="13"/>
      <c r="E21195" s="13"/>
      <c r="F21195" s="13"/>
    </row>
    <row r="21196" spans="1:6">
      <c r="A21196" s="112"/>
      <c r="B21196" s="12"/>
      <c r="C21196" s="13"/>
      <c r="D21196" s="13"/>
      <c r="E21196" s="13"/>
      <c r="F21196" s="13"/>
    </row>
    <row r="21197" spans="1:6">
      <c r="A21197" s="112"/>
      <c r="B21197" s="12"/>
      <c r="C21197" s="13"/>
      <c r="D21197" s="13"/>
      <c r="E21197" s="13"/>
      <c r="F21197" s="13"/>
    </row>
    <row r="21198" spans="1:6">
      <c r="A21198" s="112"/>
      <c r="B21198" s="12"/>
      <c r="C21198" s="13"/>
      <c r="D21198" s="13"/>
      <c r="E21198" s="13"/>
      <c r="F21198" s="13"/>
    </row>
    <row r="21199" spans="1:6">
      <c r="A21199" s="112"/>
      <c r="B21199" s="12"/>
      <c r="C21199" s="13"/>
      <c r="D21199" s="13"/>
      <c r="E21199" s="13"/>
      <c r="F21199" s="13"/>
    </row>
    <row r="21200" spans="1:6">
      <c r="A21200" s="112"/>
      <c r="B21200" s="12"/>
      <c r="C21200" s="13"/>
      <c r="D21200" s="13"/>
      <c r="E21200" s="13"/>
      <c r="F21200" s="13"/>
    </row>
    <row r="21201" spans="1:6">
      <c r="A21201" s="112"/>
      <c r="B21201" s="12"/>
      <c r="C21201" s="13"/>
      <c r="D21201" s="13"/>
      <c r="E21201" s="13"/>
      <c r="F21201" s="13"/>
    </row>
    <row r="21202" spans="1:6">
      <c r="A21202" s="112"/>
      <c r="B21202" s="12"/>
      <c r="C21202" s="13"/>
      <c r="D21202" s="13"/>
      <c r="E21202" s="13"/>
      <c r="F21202" s="13"/>
    </row>
    <row r="21203" spans="1:6">
      <c r="A21203" s="112"/>
      <c r="B21203" s="12"/>
      <c r="C21203" s="13"/>
      <c r="D21203" s="13"/>
      <c r="E21203" s="13"/>
      <c r="F21203" s="13"/>
    </row>
    <row r="21204" spans="1:6">
      <c r="A21204" s="112"/>
      <c r="B21204" s="12"/>
      <c r="C21204" s="13"/>
      <c r="D21204" s="13"/>
      <c r="E21204" s="13"/>
      <c r="F21204" s="13"/>
    </row>
    <row r="21205" spans="1:6">
      <c r="A21205" s="112"/>
      <c r="B21205" s="12"/>
      <c r="C21205" s="13"/>
      <c r="D21205" s="13"/>
      <c r="E21205" s="13"/>
      <c r="F21205" s="13"/>
    </row>
    <row r="21206" spans="1:6">
      <c r="A21206" s="112"/>
      <c r="B21206" s="12"/>
      <c r="C21206" s="13"/>
      <c r="D21206" s="13"/>
      <c r="E21206" s="13"/>
      <c r="F21206" s="13"/>
    </row>
    <row r="21207" spans="1:6">
      <c r="A21207" s="112"/>
      <c r="B21207" s="12"/>
      <c r="C21207" s="13"/>
      <c r="D21207" s="13"/>
      <c r="E21207" s="13"/>
      <c r="F21207" s="13"/>
    </row>
    <row r="21208" spans="1:6">
      <c r="A21208" s="112"/>
      <c r="B21208" s="12"/>
      <c r="C21208" s="13"/>
      <c r="D21208" s="13"/>
      <c r="E21208" s="13"/>
      <c r="F21208" s="13"/>
    </row>
    <row r="21209" spans="1:6">
      <c r="A21209" s="112"/>
      <c r="B21209" s="12"/>
      <c r="C21209" s="13"/>
      <c r="D21209" s="13"/>
      <c r="E21209" s="13"/>
      <c r="F21209" s="13"/>
    </row>
    <row r="21210" spans="1:6">
      <c r="A21210" s="112"/>
      <c r="B21210" s="12"/>
      <c r="C21210" s="13"/>
      <c r="D21210" s="13"/>
      <c r="E21210" s="13"/>
      <c r="F21210" s="13"/>
    </row>
    <row r="21211" spans="1:6">
      <c r="A21211" s="112"/>
      <c r="B21211" s="12"/>
      <c r="C21211" s="13"/>
      <c r="D21211" s="13"/>
      <c r="E21211" s="13"/>
      <c r="F21211" s="13"/>
    </row>
    <row r="21212" spans="1:6">
      <c r="A21212" s="112"/>
      <c r="B21212" s="12"/>
      <c r="C21212" s="13"/>
      <c r="D21212" s="13"/>
      <c r="E21212" s="13"/>
      <c r="F21212" s="13"/>
    </row>
    <row r="21213" spans="1:6">
      <c r="A21213" s="112"/>
      <c r="B21213" s="12"/>
      <c r="C21213" s="13"/>
      <c r="D21213" s="13"/>
      <c r="E21213" s="13"/>
      <c r="F21213" s="13"/>
    </row>
    <row r="21214" spans="1:6">
      <c r="A21214" s="112"/>
      <c r="B21214" s="12"/>
      <c r="C21214" s="13"/>
      <c r="D21214" s="13"/>
      <c r="E21214" s="13"/>
      <c r="F21214" s="13"/>
    </row>
    <row r="21215" spans="1:6">
      <c r="A21215" s="112"/>
      <c r="B21215" s="12"/>
      <c r="C21215" s="13"/>
      <c r="D21215" s="13"/>
      <c r="E21215" s="13"/>
      <c r="F21215" s="13"/>
    </row>
    <row r="21216" spans="1:6">
      <c r="A21216" s="112"/>
      <c r="B21216" s="12"/>
      <c r="C21216" s="13"/>
      <c r="D21216" s="13"/>
      <c r="E21216" s="13"/>
      <c r="F21216" s="13"/>
    </row>
    <row r="21217" spans="1:6">
      <c r="A21217" s="112"/>
      <c r="B21217" s="12"/>
      <c r="C21217" s="13"/>
      <c r="D21217" s="13"/>
      <c r="E21217" s="13"/>
      <c r="F21217" s="13"/>
    </row>
    <row r="21218" spans="1:6">
      <c r="A21218" s="112"/>
      <c r="B21218" s="12"/>
      <c r="C21218" s="13"/>
      <c r="D21218" s="13"/>
      <c r="E21218" s="13"/>
      <c r="F21218" s="13"/>
    </row>
    <row r="21219" spans="1:6">
      <c r="A21219" s="112"/>
      <c r="B21219" s="12"/>
      <c r="C21219" s="13"/>
      <c r="D21219" s="13"/>
      <c r="E21219" s="13"/>
      <c r="F21219" s="13"/>
    </row>
    <row r="21220" spans="1:6">
      <c r="A21220" s="112"/>
      <c r="B21220" s="12"/>
      <c r="C21220" s="13"/>
      <c r="D21220" s="13"/>
      <c r="E21220" s="13"/>
      <c r="F21220" s="13"/>
    </row>
    <row r="21221" spans="1:6">
      <c r="A21221" s="112"/>
      <c r="B21221" s="12"/>
      <c r="C21221" s="13"/>
      <c r="D21221" s="13"/>
      <c r="E21221" s="13"/>
      <c r="F21221" s="13"/>
    </row>
    <row r="21222" spans="1:6">
      <c r="A21222" s="112"/>
      <c r="B21222" s="12"/>
      <c r="C21222" s="13"/>
      <c r="D21222" s="13"/>
      <c r="E21222" s="13"/>
      <c r="F21222" s="13"/>
    </row>
    <row r="21223" spans="1:6">
      <c r="A21223" s="112"/>
      <c r="B21223" s="12"/>
      <c r="C21223" s="13"/>
      <c r="D21223" s="13"/>
      <c r="E21223" s="13"/>
      <c r="F21223" s="13"/>
    </row>
    <row r="21224" spans="1:6">
      <c r="A21224" s="112"/>
      <c r="B21224" s="12"/>
      <c r="C21224" s="13"/>
      <c r="D21224" s="13"/>
      <c r="E21224" s="13"/>
      <c r="F21224" s="13"/>
    </row>
    <row r="21225" spans="1:6">
      <c r="A21225" s="112"/>
      <c r="B21225" s="12"/>
      <c r="C21225" s="13"/>
      <c r="D21225" s="13"/>
      <c r="E21225" s="13"/>
      <c r="F21225" s="13"/>
    </row>
    <row r="21226" spans="1:6">
      <c r="A21226" s="112"/>
      <c r="B21226" s="12"/>
      <c r="C21226" s="13"/>
      <c r="D21226" s="13"/>
      <c r="E21226" s="13"/>
      <c r="F21226" s="13"/>
    </row>
    <row r="21227" spans="1:6">
      <c r="A21227" s="112"/>
      <c r="B21227" s="12"/>
      <c r="C21227" s="13"/>
      <c r="D21227" s="13"/>
      <c r="E21227" s="13"/>
      <c r="F21227" s="13"/>
    </row>
    <row r="21228" spans="1:6">
      <c r="A21228" s="112"/>
      <c r="B21228" s="12"/>
      <c r="C21228" s="13"/>
      <c r="D21228" s="13"/>
      <c r="E21228" s="13"/>
      <c r="F21228" s="13"/>
    </row>
    <row r="21229" spans="1:6">
      <c r="A21229" s="112"/>
      <c r="B21229" s="12"/>
      <c r="C21229" s="13"/>
      <c r="D21229" s="13"/>
      <c r="E21229" s="13"/>
      <c r="F21229" s="13"/>
    </row>
    <row r="21230" spans="1:6">
      <c r="A21230" s="112"/>
      <c r="B21230" s="12"/>
      <c r="C21230" s="13"/>
      <c r="D21230" s="13"/>
      <c r="E21230" s="13"/>
      <c r="F21230" s="13"/>
    </row>
    <row r="21231" spans="1:6">
      <c r="A21231" s="112"/>
      <c r="B21231" s="12"/>
      <c r="C21231" s="13"/>
      <c r="D21231" s="13"/>
      <c r="E21231" s="13"/>
      <c r="F21231" s="13"/>
    </row>
    <row r="21232" spans="1:6">
      <c r="A21232" s="112"/>
      <c r="B21232" s="12"/>
      <c r="C21232" s="13"/>
      <c r="D21232" s="13"/>
      <c r="E21232" s="13"/>
      <c r="F21232" s="13"/>
    </row>
    <row r="21233" spans="1:6">
      <c r="A21233" s="112"/>
      <c r="B21233" s="12"/>
      <c r="C21233" s="13"/>
      <c r="D21233" s="13"/>
      <c r="E21233" s="13"/>
      <c r="F21233" s="13"/>
    </row>
    <row r="21234" spans="1:6">
      <c r="A21234" s="112"/>
      <c r="B21234" s="12"/>
      <c r="C21234" s="13"/>
      <c r="D21234" s="13"/>
      <c r="E21234" s="13"/>
      <c r="F21234" s="13"/>
    </row>
    <row r="21235" spans="1:6">
      <c r="A21235" s="112"/>
      <c r="B21235" s="12"/>
      <c r="C21235" s="13"/>
      <c r="D21235" s="13"/>
      <c r="E21235" s="13"/>
      <c r="F21235" s="13"/>
    </row>
    <row r="21236" spans="1:6">
      <c r="A21236" s="112"/>
      <c r="B21236" s="12"/>
      <c r="C21236" s="13"/>
      <c r="D21236" s="13"/>
      <c r="E21236" s="13"/>
      <c r="F21236" s="13"/>
    </row>
    <row r="21237" spans="1:6">
      <c r="A21237" s="112"/>
      <c r="B21237" s="12"/>
      <c r="C21237" s="13"/>
      <c r="D21237" s="13"/>
      <c r="E21237" s="13"/>
      <c r="F21237" s="13"/>
    </row>
    <row r="21238" spans="1:6">
      <c r="A21238" s="112"/>
      <c r="B21238" s="12"/>
      <c r="C21238" s="13"/>
      <c r="D21238" s="13"/>
      <c r="E21238" s="13"/>
      <c r="F21238" s="13"/>
    </row>
    <row r="21239" spans="1:6">
      <c r="A21239" s="112"/>
      <c r="B21239" s="12"/>
      <c r="C21239" s="13"/>
      <c r="D21239" s="13"/>
      <c r="E21239" s="13"/>
      <c r="F21239" s="13"/>
    </row>
    <row r="21240" spans="1:6">
      <c r="A21240" s="112"/>
      <c r="B21240" s="12"/>
      <c r="C21240" s="13"/>
      <c r="D21240" s="13"/>
      <c r="E21240" s="13"/>
      <c r="F21240" s="13"/>
    </row>
    <row r="21241" spans="1:6">
      <c r="A21241" s="112"/>
      <c r="B21241" s="12"/>
      <c r="C21241" s="13"/>
      <c r="D21241" s="13"/>
      <c r="E21241" s="13"/>
      <c r="F21241" s="13"/>
    </row>
    <row r="21242" spans="1:6">
      <c r="A21242" s="112"/>
      <c r="B21242" s="12"/>
      <c r="C21242" s="13"/>
      <c r="D21242" s="13"/>
      <c r="E21242" s="13"/>
      <c r="F21242" s="13"/>
    </row>
    <row r="21243" spans="1:6">
      <c r="A21243" s="112"/>
      <c r="B21243" s="12"/>
      <c r="C21243" s="13"/>
      <c r="D21243" s="13"/>
      <c r="E21243" s="13"/>
      <c r="F21243" s="13"/>
    </row>
    <row r="21244" spans="1:6">
      <c r="A21244" s="112"/>
      <c r="B21244" s="12"/>
      <c r="C21244" s="13"/>
      <c r="D21244" s="13"/>
      <c r="E21244" s="13"/>
      <c r="F21244" s="13"/>
    </row>
    <row r="21245" spans="1:6">
      <c r="A21245" s="112"/>
      <c r="B21245" s="12"/>
      <c r="C21245" s="13"/>
      <c r="D21245" s="13"/>
      <c r="E21245" s="13"/>
      <c r="F21245" s="13"/>
    </row>
    <row r="21246" spans="1:6">
      <c r="A21246" s="112"/>
      <c r="B21246" s="12"/>
      <c r="C21246" s="13"/>
      <c r="D21246" s="13"/>
      <c r="E21246" s="13"/>
      <c r="F21246" s="13"/>
    </row>
    <row r="21247" spans="1:6">
      <c r="A21247" s="112"/>
      <c r="B21247" s="12"/>
      <c r="C21247" s="13"/>
      <c r="D21247" s="13"/>
      <c r="E21247" s="13"/>
      <c r="F21247" s="13"/>
    </row>
    <row r="21248" spans="1:6">
      <c r="A21248" s="112"/>
      <c r="B21248" s="12"/>
      <c r="C21248" s="13"/>
      <c r="D21248" s="13"/>
      <c r="E21248" s="13"/>
      <c r="F21248" s="13"/>
    </row>
    <row r="21249" spans="1:6">
      <c r="A21249" s="112"/>
      <c r="B21249" s="12"/>
      <c r="C21249" s="13"/>
      <c r="D21249" s="13"/>
      <c r="E21249" s="13"/>
      <c r="F21249" s="13"/>
    </row>
    <row r="21250" spans="1:6">
      <c r="A21250" s="112"/>
      <c r="B21250" s="12"/>
      <c r="C21250" s="13"/>
      <c r="D21250" s="13"/>
      <c r="E21250" s="13"/>
      <c r="F21250" s="13"/>
    </row>
    <row r="21251" spans="1:6">
      <c r="A21251" s="112"/>
      <c r="B21251" s="12"/>
      <c r="C21251" s="13"/>
      <c r="D21251" s="13"/>
      <c r="E21251" s="13"/>
      <c r="F21251" s="13"/>
    </row>
    <row r="21252" spans="1:6">
      <c r="A21252" s="112"/>
      <c r="B21252" s="12"/>
      <c r="C21252" s="13"/>
      <c r="D21252" s="13"/>
      <c r="E21252" s="13"/>
      <c r="F21252" s="13"/>
    </row>
    <row r="21253" spans="1:6">
      <c r="A21253" s="112"/>
      <c r="B21253" s="12"/>
      <c r="C21253" s="13"/>
      <c r="D21253" s="13"/>
      <c r="E21253" s="13"/>
      <c r="F21253" s="13"/>
    </row>
    <row r="21254" spans="1:6">
      <c r="A21254" s="112"/>
      <c r="B21254" s="12"/>
      <c r="C21254" s="13"/>
      <c r="D21254" s="13"/>
      <c r="E21254" s="13"/>
      <c r="F21254" s="13"/>
    </row>
    <row r="21255" spans="1:6">
      <c r="A21255" s="112"/>
      <c r="B21255" s="12"/>
      <c r="C21255" s="13"/>
      <c r="D21255" s="13"/>
      <c r="E21255" s="13"/>
      <c r="F21255" s="13"/>
    </row>
    <row r="21256" spans="1:6">
      <c r="A21256" s="112"/>
      <c r="B21256" s="12"/>
      <c r="C21256" s="13"/>
      <c r="D21256" s="13"/>
      <c r="E21256" s="13"/>
      <c r="F21256" s="13"/>
    </row>
    <row r="21257" spans="1:6">
      <c r="A21257" s="112"/>
      <c r="B21257" s="12"/>
      <c r="C21257" s="13"/>
      <c r="D21257" s="13"/>
      <c r="E21257" s="13"/>
      <c r="F21257" s="13"/>
    </row>
    <row r="21258" spans="1:6">
      <c r="A21258" s="112"/>
      <c r="B21258" s="12"/>
      <c r="C21258" s="13"/>
      <c r="D21258" s="13"/>
      <c r="E21258" s="13"/>
      <c r="F21258" s="13"/>
    </row>
    <row r="21259" spans="1:6">
      <c r="A21259" s="112"/>
      <c r="B21259" s="12"/>
      <c r="C21259" s="13"/>
      <c r="D21259" s="13"/>
      <c r="E21259" s="13"/>
      <c r="F21259" s="13"/>
    </row>
    <row r="21260" spans="1:6">
      <c r="A21260" s="112"/>
      <c r="B21260" s="12"/>
      <c r="C21260" s="13"/>
      <c r="D21260" s="13"/>
      <c r="E21260" s="13"/>
      <c r="F21260" s="13"/>
    </row>
    <row r="21261" spans="1:6">
      <c r="A21261" s="112"/>
      <c r="B21261" s="12"/>
      <c r="C21261" s="13"/>
      <c r="D21261" s="13"/>
      <c r="E21261" s="13"/>
      <c r="F21261" s="13"/>
    </row>
    <row r="21262" spans="1:6">
      <c r="A21262" s="112"/>
      <c r="B21262" s="12"/>
      <c r="C21262" s="13"/>
      <c r="D21262" s="13"/>
      <c r="E21262" s="13"/>
      <c r="F21262" s="13"/>
    </row>
    <row r="21263" spans="1:6">
      <c r="A21263" s="112"/>
      <c r="B21263" s="12"/>
      <c r="C21263" s="13"/>
      <c r="D21263" s="13"/>
      <c r="E21263" s="13"/>
      <c r="F21263" s="13"/>
    </row>
    <row r="21264" spans="1:6">
      <c r="A21264" s="112"/>
      <c r="B21264" s="12"/>
      <c r="C21264" s="13"/>
      <c r="D21264" s="13"/>
      <c r="E21264" s="13"/>
      <c r="F21264" s="13"/>
    </row>
    <row r="21265" spans="1:6">
      <c r="A21265" s="112"/>
      <c r="B21265" s="12"/>
      <c r="C21265" s="13"/>
      <c r="D21265" s="13"/>
      <c r="E21265" s="13"/>
      <c r="F21265" s="13"/>
    </row>
    <row r="21266" spans="1:6">
      <c r="A21266" s="112"/>
      <c r="B21266" s="12"/>
      <c r="C21266" s="13"/>
      <c r="D21266" s="13"/>
      <c r="E21266" s="13"/>
      <c r="F21266" s="13"/>
    </row>
    <row r="21267" spans="1:6">
      <c r="A21267" s="112"/>
      <c r="B21267" s="12"/>
      <c r="C21267" s="13"/>
      <c r="D21267" s="13"/>
      <c r="E21267" s="13"/>
      <c r="F21267" s="13"/>
    </row>
    <row r="21268" spans="1:6">
      <c r="A21268" s="112"/>
      <c r="B21268" s="12"/>
      <c r="C21268" s="13"/>
      <c r="D21268" s="13"/>
      <c r="E21268" s="13"/>
      <c r="F21268" s="13"/>
    </row>
    <row r="21269" spans="1:6">
      <c r="A21269" s="112"/>
      <c r="B21269" s="12"/>
      <c r="C21269" s="13"/>
      <c r="D21269" s="13"/>
      <c r="E21269" s="13"/>
      <c r="F21269" s="13"/>
    </row>
    <row r="21270" spans="1:6">
      <c r="A21270" s="112"/>
      <c r="B21270" s="12"/>
      <c r="C21270" s="13"/>
      <c r="D21270" s="13"/>
      <c r="E21270" s="13"/>
      <c r="F21270" s="13"/>
    </row>
    <row r="21271" spans="1:6">
      <c r="A21271" s="112"/>
      <c r="B21271" s="12"/>
      <c r="C21271" s="13"/>
      <c r="D21271" s="13"/>
      <c r="E21271" s="13"/>
      <c r="F21271" s="13"/>
    </row>
    <row r="21272" spans="1:6">
      <c r="A21272" s="112"/>
      <c r="B21272" s="12"/>
      <c r="C21272" s="13"/>
      <c r="D21272" s="13"/>
      <c r="E21272" s="13"/>
      <c r="F21272" s="13"/>
    </row>
    <row r="21273" spans="1:6">
      <c r="A21273" s="112"/>
      <c r="B21273" s="12"/>
      <c r="C21273" s="13"/>
      <c r="D21273" s="13"/>
      <c r="E21273" s="13"/>
      <c r="F21273" s="13"/>
    </row>
    <row r="21274" spans="1:6">
      <c r="A21274" s="112"/>
      <c r="B21274" s="12"/>
      <c r="C21274" s="13"/>
      <c r="D21274" s="13"/>
      <c r="E21274" s="13"/>
      <c r="F21274" s="13"/>
    </row>
    <row r="21275" spans="1:6">
      <c r="A21275" s="112"/>
      <c r="B21275" s="12"/>
      <c r="C21275" s="13"/>
      <c r="D21275" s="13"/>
      <c r="E21275" s="13"/>
      <c r="F21275" s="13"/>
    </row>
    <row r="21276" spans="1:6">
      <c r="A21276" s="112"/>
      <c r="B21276" s="12"/>
      <c r="C21276" s="13"/>
      <c r="D21276" s="13"/>
      <c r="E21276" s="13"/>
      <c r="F21276" s="13"/>
    </row>
    <row r="21277" spans="1:6">
      <c r="A21277" s="112"/>
      <c r="B21277" s="12"/>
      <c r="C21277" s="13"/>
      <c r="D21277" s="13"/>
      <c r="E21277" s="13"/>
      <c r="F21277" s="13"/>
    </row>
    <row r="21278" spans="1:6">
      <c r="A21278" s="112"/>
      <c r="B21278" s="12"/>
      <c r="C21278" s="13"/>
      <c r="D21278" s="13"/>
      <c r="E21278" s="13"/>
      <c r="F21278" s="13"/>
    </row>
    <row r="21279" spans="1:6">
      <c r="A21279" s="112"/>
      <c r="B21279" s="12"/>
      <c r="C21279" s="13"/>
      <c r="D21279" s="13"/>
      <c r="E21279" s="13"/>
      <c r="F21279" s="13"/>
    </row>
    <row r="21280" spans="1:6">
      <c r="A21280" s="112"/>
      <c r="B21280" s="12"/>
      <c r="C21280" s="13"/>
      <c r="D21280" s="13"/>
      <c r="E21280" s="13"/>
      <c r="F21280" s="13"/>
    </row>
    <row r="21281" spans="1:6">
      <c r="A21281" s="112"/>
      <c r="B21281" s="12"/>
      <c r="C21281" s="13"/>
      <c r="D21281" s="13"/>
      <c r="E21281" s="13"/>
      <c r="F21281" s="13"/>
    </row>
    <row r="21282" spans="1:6">
      <c r="A21282" s="112"/>
      <c r="B21282" s="12"/>
      <c r="C21282" s="13"/>
      <c r="D21282" s="13"/>
      <c r="E21282" s="13"/>
      <c r="F21282" s="13"/>
    </row>
    <row r="21283" spans="1:6">
      <c r="A21283" s="112"/>
      <c r="B21283" s="12"/>
      <c r="C21283" s="13"/>
      <c r="D21283" s="13"/>
      <c r="E21283" s="13"/>
      <c r="F21283" s="13"/>
    </row>
    <row r="21284" spans="1:6">
      <c r="A21284" s="112"/>
      <c r="B21284" s="12"/>
      <c r="C21284" s="13"/>
      <c r="D21284" s="13"/>
      <c r="E21284" s="13"/>
      <c r="F21284" s="13"/>
    </row>
    <row r="21285" spans="1:6">
      <c r="A21285" s="112"/>
      <c r="B21285" s="12"/>
      <c r="C21285" s="13"/>
      <c r="D21285" s="13"/>
      <c r="E21285" s="13"/>
      <c r="F21285" s="13"/>
    </row>
    <row r="21286" spans="1:6">
      <c r="A21286" s="112"/>
      <c r="B21286" s="12"/>
      <c r="C21286" s="13"/>
      <c r="D21286" s="13"/>
      <c r="E21286" s="13"/>
      <c r="F21286" s="13"/>
    </row>
    <row r="21287" spans="1:6">
      <c r="A21287" s="112"/>
      <c r="B21287" s="12"/>
      <c r="C21287" s="13"/>
      <c r="D21287" s="13"/>
      <c r="E21287" s="13"/>
      <c r="F21287" s="13"/>
    </row>
    <row r="21288" spans="1:6">
      <c r="A21288" s="112"/>
      <c r="B21288" s="12"/>
      <c r="C21288" s="13"/>
      <c r="D21288" s="13"/>
      <c r="E21288" s="13"/>
      <c r="F21288" s="13"/>
    </row>
    <row r="21289" spans="1:6">
      <c r="A21289" s="112"/>
      <c r="B21289" s="12"/>
      <c r="C21289" s="13"/>
      <c r="D21289" s="13"/>
      <c r="E21289" s="13"/>
      <c r="F21289" s="13"/>
    </row>
    <row r="21290" spans="1:6">
      <c r="A21290" s="112"/>
      <c r="B21290" s="12"/>
      <c r="C21290" s="13"/>
      <c r="D21290" s="13"/>
      <c r="E21290" s="13"/>
      <c r="F21290" s="13"/>
    </row>
    <row r="21291" spans="1:6">
      <c r="A21291" s="112"/>
      <c r="B21291" s="12"/>
      <c r="C21291" s="13"/>
      <c r="D21291" s="13"/>
      <c r="E21291" s="13"/>
      <c r="F21291" s="13"/>
    </row>
    <row r="21292" spans="1:6">
      <c r="A21292" s="112"/>
      <c r="B21292" s="12"/>
      <c r="C21292" s="13"/>
      <c r="D21292" s="13"/>
      <c r="E21292" s="13"/>
      <c r="F21292" s="13"/>
    </row>
    <row r="21293" spans="1:6">
      <c r="A21293" s="112"/>
      <c r="B21293" s="12"/>
      <c r="C21293" s="13"/>
      <c r="D21293" s="13"/>
      <c r="E21293" s="13"/>
      <c r="F21293" s="13"/>
    </row>
    <row r="21294" spans="1:6">
      <c r="A21294" s="112"/>
      <c r="B21294" s="12"/>
      <c r="C21294" s="13"/>
      <c r="D21294" s="13"/>
      <c r="E21294" s="13"/>
      <c r="F21294" s="13"/>
    </row>
    <row r="21295" spans="1:6">
      <c r="A21295" s="112"/>
      <c r="B21295" s="12"/>
      <c r="C21295" s="13"/>
      <c r="D21295" s="13"/>
      <c r="E21295" s="13"/>
      <c r="F21295" s="13"/>
    </row>
    <row r="21296" spans="1:6">
      <c r="A21296" s="112"/>
      <c r="B21296" s="12"/>
      <c r="C21296" s="13"/>
      <c r="D21296" s="13"/>
      <c r="E21296" s="13"/>
      <c r="F21296" s="13"/>
    </row>
    <row r="21297" spans="1:6">
      <c r="A21297" s="112"/>
      <c r="B21297" s="12"/>
      <c r="C21297" s="13"/>
      <c r="D21297" s="13"/>
      <c r="E21297" s="13"/>
      <c r="F21297" s="13"/>
    </row>
    <row r="21298" spans="1:6">
      <c r="A21298" s="112"/>
      <c r="B21298" s="12"/>
      <c r="C21298" s="13"/>
      <c r="D21298" s="13"/>
      <c r="E21298" s="13"/>
      <c r="F21298" s="13"/>
    </row>
    <row r="21299" spans="1:6">
      <c r="A21299" s="112"/>
      <c r="B21299" s="12"/>
      <c r="C21299" s="13"/>
      <c r="D21299" s="13"/>
      <c r="E21299" s="13"/>
      <c r="F21299" s="13"/>
    </row>
    <row r="21300" spans="1:6">
      <c r="A21300" s="112"/>
      <c r="B21300" s="12"/>
      <c r="C21300" s="13"/>
      <c r="D21300" s="13"/>
      <c r="E21300" s="13"/>
      <c r="F21300" s="13"/>
    </row>
    <row r="21301" spans="1:6">
      <c r="A21301" s="112"/>
      <c r="B21301" s="12"/>
      <c r="C21301" s="13"/>
      <c r="D21301" s="13"/>
      <c r="E21301" s="13"/>
      <c r="F21301" s="13"/>
    </row>
    <row r="21302" spans="1:6">
      <c r="A21302" s="112"/>
      <c r="B21302" s="12"/>
      <c r="C21302" s="13"/>
      <c r="D21302" s="13"/>
      <c r="E21302" s="13"/>
      <c r="F21302" s="13"/>
    </row>
    <row r="21303" spans="1:6">
      <c r="A21303" s="112"/>
      <c r="B21303" s="12"/>
      <c r="C21303" s="13"/>
      <c r="D21303" s="13"/>
      <c r="E21303" s="13"/>
      <c r="F21303" s="13"/>
    </row>
    <row r="21304" spans="1:6">
      <c r="A21304" s="112"/>
      <c r="B21304" s="12"/>
      <c r="C21304" s="13"/>
      <c r="D21304" s="13"/>
      <c r="E21304" s="13"/>
      <c r="F21304" s="13"/>
    </row>
    <row r="21305" spans="1:6">
      <c r="A21305" s="112"/>
      <c r="B21305" s="12"/>
      <c r="C21305" s="13"/>
      <c r="D21305" s="13"/>
      <c r="E21305" s="13"/>
      <c r="F21305" s="13"/>
    </row>
    <row r="21306" spans="1:6">
      <c r="A21306" s="112"/>
      <c r="B21306" s="12"/>
      <c r="C21306" s="13"/>
      <c r="D21306" s="13"/>
      <c r="E21306" s="13"/>
      <c r="F21306" s="13"/>
    </row>
    <row r="21307" spans="1:6">
      <c r="A21307" s="112"/>
      <c r="B21307" s="12"/>
      <c r="C21307" s="13"/>
      <c r="D21307" s="13"/>
      <c r="E21307" s="13"/>
      <c r="F21307" s="13"/>
    </row>
    <row r="21308" spans="1:6">
      <c r="A21308" s="112"/>
      <c r="B21308" s="12"/>
      <c r="C21308" s="13"/>
      <c r="D21308" s="13"/>
      <c r="E21308" s="13"/>
      <c r="F21308" s="13"/>
    </row>
    <row r="21309" spans="1:6">
      <c r="A21309" s="112"/>
      <c r="B21309" s="12"/>
      <c r="C21309" s="13"/>
      <c r="D21309" s="13"/>
      <c r="E21309" s="13"/>
      <c r="F21309" s="13"/>
    </row>
    <row r="21310" spans="1:6">
      <c r="A21310" s="112"/>
      <c r="B21310" s="12"/>
      <c r="C21310" s="13"/>
      <c r="D21310" s="13"/>
      <c r="E21310" s="13"/>
      <c r="F21310" s="13"/>
    </row>
    <row r="21311" spans="1:6">
      <c r="A21311" s="112"/>
      <c r="B21311" s="12"/>
      <c r="C21311" s="13"/>
      <c r="D21311" s="13"/>
      <c r="E21311" s="13"/>
      <c r="F21311" s="13"/>
    </row>
    <row r="21312" spans="1:6">
      <c r="A21312" s="112"/>
      <c r="B21312" s="12"/>
      <c r="C21312" s="13"/>
      <c r="D21312" s="13"/>
      <c r="E21312" s="13"/>
      <c r="F21312" s="13"/>
    </row>
    <row r="21313" spans="1:6">
      <c r="A21313" s="112"/>
      <c r="B21313" s="12"/>
      <c r="C21313" s="13"/>
      <c r="D21313" s="13"/>
      <c r="E21313" s="13"/>
      <c r="F21313" s="13"/>
    </row>
    <row r="21314" spans="1:6">
      <c r="A21314" s="112"/>
      <c r="B21314" s="12"/>
      <c r="C21314" s="13"/>
      <c r="D21314" s="13"/>
      <c r="E21314" s="13"/>
      <c r="F21314" s="13"/>
    </row>
    <row r="21315" spans="1:6">
      <c r="A21315" s="112"/>
      <c r="B21315" s="12"/>
      <c r="C21315" s="13"/>
      <c r="D21315" s="13"/>
      <c r="E21315" s="13"/>
      <c r="F21315" s="13"/>
    </row>
    <row r="21316" spans="1:6">
      <c r="A21316" s="112"/>
      <c r="B21316" s="12"/>
      <c r="C21316" s="13"/>
      <c r="D21316" s="13"/>
      <c r="E21316" s="13"/>
      <c r="F21316" s="13"/>
    </row>
    <row r="21317" spans="1:6">
      <c r="A21317" s="112"/>
      <c r="B21317" s="12"/>
      <c r="C21317" s="13"/>
      <c r="D21317" s="13"/>
      <c r="E21317" s="13"/>
      <c r="F21317" s="13"/>
    </row>
    <row r="21318" spans="1:6">
      <c r="A21318" s="112"/>
      <c r="B21318" s="12"/>
      <c r="C21318" s="13"/>
      <c r="D21318" s="13"/>
      <c r="E21318" s="13"/>
      <c r="F21318" s="13"/>
    </row>
    <row r="21319" spans="1:6">
      <c r="A21319" s="112"/>
      <c r="B21319" s="12"/>
      <c r="C21319" s="13"/>
      <c r="D21319" s="13"/>
      <c r="E21319" s="13"/>
      <c r="F21319" s="13"/>
    </row>
    <row r="21320" spans="1:6">
      <c r="A21320" s="112"/>
      <c r="B21320" s="12"/>
      <c r="C21320" s="13"/>
      <c r="D21320" s="13"/>
      <c r="E21320" s="13"/>
      <c r="F21320" s="13"/>
    </row>
    <row r="21321" spans="1:6">
      <c r="A21321" s="112"/>
      <c r="B21321" s="12"/>
      <c r="C21321" s="13"/>
      <c r="D21321" s="13"/>
      <c r="E21321" s="13"/>
      <c r="F21321" s="13"/>
    </row>
    <row r="21322" spans="1:6">
      <c r="A21322" s="112"/>
      <c r="B21322" s="12"/>
      <c r="C21322" s="13"/>
      <c r="D21322" s="13"/>
      <c r="E21322" s="13"/>
      <c r="F21322" s="13"/>
    </row>
    <row r="21323" spans="1:6">
      <c r="A21323" s="112"/>
      <c r="B21323" s="12"/>
      <c r="C21323" s="13"/>
      <c r="D21323" s="13"/>
      <c r="E21323" s="13"/>
      <c r="F21323" s="13"/>
    </row>
    <row r="21324" spans="1:6">
      <c r="A21324" s="112"/>
      <c r="B21324" s="12"/>
      <c r="C21324" s="13"/>
      <c r="D21324" s="13"/>
      <c r="E21324" s="13"/>
      <c r="F21324" s="13"/>
    </row>
    <row r="21325" spans="1:6">
      <c r="A21325" s="112"/>
      <c r="B21325" s="12"/>
      <c r="C21325" s="13"/>
      <c r="D21325" s="13"/>
      <c r="E21325" s="13"/>
      <c r="F21325" s="13"/>
    </row>
    <row r="21326" spans="1:6">
      <c r="A21326" s="112"/>
      <c r="B21326" s="12"/>
      <c r="C21326" s="13"/>
      <c r="D21326" s="13"/>
      <c r="E21326" s="13"/>
      <c r="F21326" s="13"/>
    </row>
    <row r="21327" spans="1:6">
      <c r="A21327" s="112"/>
      <c r="B21327" s="12"/>
      <c r="C21327" s="13"/>
      <c r="D21327" s="13"/>
      <c r="E21327" s="13"/>
      <c r="F21327" s="13"/>
    </row>
    <row r="21328" spans="1:6">
      <c r="A21328" s="112"/>
      <c r="B21328" s="12"/>
      <c r="C21328" s="13"/>
      <c r="D21328" s="13"/>
      <c r="E21328" s="13"/>
      <c r="F21328" s="13"/>
    </row>
    <row r="21329" spans="1:6">
      <c r="A21329" s="112"/>
      <c r="B21329" s="12"/>
      <c r="C21329" s="13"/>
      <c r="D21329" s="13"/>
      <c r="E21329" s="13"/>
      <c r="F21329" s="13"/>
    </row>
    <row r="21330" spans="1:6">
      <c r="A21330" s="112"/>
      <c r="B21330" s="12"/>
      <c r="C21330" s="13"/>
      <c r="D21330" s="13"/>
      <c r="E21330" s="13"/>
      <c r="F21330" s="13"/>
    </row>
    <row r="21331" spans="1:6">
      <c r="A21331" s="112"/>
      <c r="B21331" s="12"/>
      <c r="C21331" s="13"/>
      <c r="D21331" s="13"/>
      <c r="E21331" s="13"/>
      <c r="F21331" s="13"/>
    </row>
    <row r="21332" spans="1:6">
      <c r="A21332" s="112"/>
      <c r="B21332" s="12"/>
      <c r="C21332" s="13"/>
      <c r="D21332" s="13"/>
      <c r="E21332" s="13"/>
      <c r="F21332" s="13"/>
    </row>
    <row r="21375" spans="5:5">
      <c r="E21375" s="14"/>
    </row>
    <row r="21378" spans="5:5">
      <c r="E21378" s="14"/>
    </row>
    <row r="21384" spans="5:5">
      <c r="E21384" s="14"/>
    </row>
    <row r="21410" spans="5:5">
      <c r="E21410" s="14"/>
    </row>
    <row r="21426" spans="5:5">
      <c r="E21426" s="14"/>
    </row>
    <row r="21467" spans="5:5">
      <c r="E21467" s="14"/>
    </row>
    <row r="21529" spans="5:5">
      <c r="E21529" s="14"/>
    </row>
    <row r="21532" spans="5:5">
      <c r="E21532" s="14"/>
    </row>
    <row r="21538" spans="5:5">
      <c r="E21538" s="14"/>
    </row>
    <row r="21564" spans="5:5">
      <c r="E21564" s="14"/>
    </row>
    <row r="21580" spans="5:5">
      <c r="E21580" s="14"/>
    </row>
    <row r="21621" spans="5:5">
      <c r="E21621" s="14"/>
    </row>
    <row r="21683" spans="5:5">
      <c r="E21683" s="14"/>
    </row>
    <row r="21686" spans="5:5">
      <c r="E21686" s="14"/>
    </row>
    <row r="21692" spans="5:5">
      <c r="E21692" s="14"/>
    </row>
    <row r="21718" spans="5:5">
      <c r="E21718" s="14"/>
    </row>
    <row r="21734" spans="5:5">
      <c r="E21734" s="14"/>
    </row>
    <row r="21775" spans="5:5">
      <c r="E21775" s="14"/>
    </row>
    <row r="21837" spans="5:5">
      <c r="E21837" s="14"/>
    </row>
    <row r="21839" spans="5:5">
      <c r="E21839" s="14"/>
    </row>
    <row r="21845" spans="5:5">
      <c r="E21845" s="14"/>
    </row>
    <row r="21871" spans="5:5">
      <c r="E21871" s="14"/>
    </row>
    <row r="21887" spans="5:5">
      <c r="E21887" s="14"/>
    </row>
    <row r="21928" spans="5:5">
      <c r="E21928" s="14"/>
    </row>
    <row r="21990" spans="5:5">
      <c r="E21990" s="14"/>
    </row>
    <row r="21992" spans="5:5">
      <c r="E21992" s="14"/>
    </row>
    <row r="21998" spans="5:5">
      <c r="E21998" s="14"/>
    </row>
    <row r="22024" spans="5:5">
      <c r="E22024" s="14"/>
    </row>
    <row r="22040" spans="5:5">
      <c r="E22040" s="14"/>
    </row>
    <row r="22081" spans="5:5">
      <c r="E22081" s="14"/>
    </row>
    <row r="22143" spans="5:5">
      <c r="E22143" s="14"/>
    </row>
    <row r="22145" spans="5:5">
      <c r="E22145" s="14"/>
    </row>
    <row r="22151" spans="5:5">
      <c r="E22151" s="14"/>
    </row>
    <row r="22177" spans="5:5">
      <c r="E22177" s="14"/>
    </row>
    <row r="22193" spans="5:5">
      <c r="E22193" s="14"/>
    </row>
    <row r="22234" spans="5:5">
      <c r="E22234" s="14"/>
    </row>
    <row r="22296" spans="5:5">
      <c r="E22296" s="14"/>
    </row>
    <row r="22298" spans="5:5">
      <c r="E22298" s="14"/>
    </row>
    <row r="22304" spans="5:5">
      <c r="E22304" s="14"/>
    </row>
    <row r="22330" spans="5:5">
      <c r="E22330" s="14"/>
    </row>
    <row r="22346" spans="5:5">
      <c r="E22346" s="14"/>
    </row>
    <row r="22387" spans="5:5">
      <c r="E22387" s="14"/>
    </row>
    <row r="22449" spans="5:5">
      <c r="E22449" s="14"/>
    </row>
    <row r="22451" spans="5:5">
      <c r="E22451" s="14"/>
    </row>
    <row r="22457" spans="5:5">
      <c r="E22457" s="14"/>
    </row>
    <row r="22483" spans="5:5">
      <c r="E22483" s="14"/>
    </row>
    <row r="22499" spans="5:5">
      <c r="E22499" s="14"/>
    </row>
    <row r="22540" spans="5:5">
      <c r="E22540" s="14"/>
    </row>
    <row r="22602" spans="5:5">
      <c r="E22602" s="14"/>
    </row>
    <row r="22604" spans="5:5">
      <c r="E22604" s="14"/>
    </row>
    <row r="22610" spans="5:5">
      <c r="E22610" s="14"/>
    </row>
    <row r="22636" spans="5:5">
      <c r="E22636" s="14"/>
    </row>
    <row r="22652" spans="5:5">
      <c r="E22652" s="14"/>
    </row>
    <row r="22693" spans="5:5">
      <c r="E22693" s="14"/>
    </row>
    <row r="22755" spans="5:5">
      <c r="E22755" s="14"/>
    </row>
    <row r="22757" spans="5:5">
      <c r="E22757" s="14"/>
    </row>
    <row r="22763" spans="5:5">
      <c r="E22763" s="14"/>
    </row>
    <row r="22789" spans="5:5">
      <c r="E22789" s="14"/>
    </row>
    <row r="22805" spans="5:5">
      <c r="E22805" s="14"/>
    </row>
    <row r="22846" spans="5:5">
      <c r="E22846" s="14"/>
    </row>
    <row r="22908" spans="5:5">
      <c r="E22908" s="14"/>
    </row>
    <row r="22910" spans="5:5">
      <c r="E22910" s="14"/>
    </row>
    <row r="22916" spans="5:5">
      <c r="E22916" s="14"/>
    </row>
    <row r="22942" spans="5:5">
      <c r="E22942" s="14"/>
    </row>
    <row r="22958" spans="5:5">
      <c r="E22958" s="14"/>
    </row>
    <row r="22999" spans="5:5">
      <c r="E22999" s="14"/>
    </row>
    <row r="23061" spans="5:5">
      <c r="E23061" s="14"/>
    </row>
    <row r="23063" spans="5:5">
      <c r="E23063" s="14"/>
    </row>
    <row r="23069" spans="5:5">
      <c r="E23069" s="14"/>
    </row>
    <row r="23095" spans="5:5">
      <c r="E23095" s="14"/>
    </row>
    <row r="23111" spans="5:5">
      <c r="E23111" s="14"/>
    </row>
    <row r="23152" spans="5:5">
      <c r="E23152" s="14"/>
    </row>
    <row r="23214" spans="5:5">
      <c r="E23214" s="14"/>
    </row>
    <row r="23216" spans="5:5">
      <c r="E23216" s="14"/>
    </row>
    <row r="23222" spans="5:5">
      <c r="E23222" s="14"/>
    </row>
    <row r="23248" spans="5:5">
      <c r="E23248" s="14"/>
    </row>
    <row r="23264" spans="5:5">
      <c r="E23264" s="14"/>
    </row>
    <row r="23305" spans="5:5">
      <c r="E23305" s="14"/>
    </row>
    <row r="23367" spans="5:5">
      <c r="E23367" s="14"/>
    </row>
    <row r="23369" spans="5:5">
      <c r="E23369" s="14"/>
    </row>
    <row r="23375" spans="5:5">
      <c r="E23375" s="14"/>
    </row>
    <row r="23401" spans="5:5">
      <c r="E23401" s="14"/>
    </row>
    <row r="23417" spans="5:5">
      <c r="E23417" s="14"/>
    </row>
    <row r="23458" spans="5:5">
      <c r="E23458" s="14"/>
    </row>
    <row r="23520" spans="5:5">
      <c r="E23520" s="14"/>
    </row>
    <row r="23522" spans="5:5">
      <c r="E23522" s="14"/>
    </row>
    <row r="23528" spans="5:5">
      <c r="E23528" s="14"/>
    </row>
    <row r="23554" spans="5:5">
      <c r="E23554" s="14"/>
    </row>
    <row r="23570" spans="5:5">
      <c r="E23570" s="14"/>
    </row>
    <row r="23611" spans="5:5">
      <c r="E23611" s="14"/>
    </row>
    <row r="23673" spans="5:5">
      <c r="E23673" s="14"/>
    </row>
    <row r="23675" spans="5:5">
      <c r="E23675" s="14"/>
    </row>
    <row r="23681" spans="5:5">
      <c r="E23681" s="14"/>
    </row>
    <row r="23707" spans="5:5">
      <c r="E23707" s="14"/>
    </row>
    <row r="23723" spans="5:5">
      <c r="E23723" s="14"/>
    </row>
    <row r="23764" spans="5:5">
      <c r="E23764" s="14"/>
    </row>
    <row r="23826" spans="5:5">
      <c r="E23826" s="14"/>
    </row>
    <row r="23828" spans="5:5">
      <c r="E23828" s="14"/>
    </row>
    <row r="23834" spans="5:5">
      <c r="E23834" s="14"/>
    </row>
    <row r="23860" spans="5:5">
      <c r="E23860" s="14"/>
    </row>
    <row r="23876" spans="5:5">
      <c r="E23876" s="14"/>
    </row>
    <row r="23917" spans="5:5">
      <c r="E23917" s="14"/>
    </row>
    <row r="23979" spans="5:5">
      <c r="E23979" s="14"/>
    </row>
    <row r="23981" spans="5:5">
      <c r="E23981" s="14"/>
    </row>
    <row r="23987" spans="5:5">
      <c r="E23987" s="14"/>
    </row>
    <row r="24013" spans="5:5">
      <c r="E24013" s="14"/>
    </row>
    <row r="24029" spans="5:5">
      <c r="E24029" s="14"/>
    </row>
    <row r="24070" spans="5:5">
      <c r="E24070" s="14"/>
    </row>
    <row r="24132" spans="5:5">
      <c r="E24132" s="14"/>
    </row>
    <row r="24134" spans="5:5">
      <c r="E24134" s="14"/>
    </row>
    <row r="24140" spans="5:5">
      <c r="E24140" s="14"/>
    </row>
    <row r="24166" spans="5:5">
      <c r="E24166" s="14"/>
    </row>
    <row r="24182" spans="5:5">
      <c r="E24182" s="14"/>
    </row>
    <row r="24223" spans="5:5">
      <c r="E24223" s="14"/>
    </row>
    <row r="24285" spans="5:5">
      <c r="E24285" s="14"/>
    </row>
    <row r="24287" spans="5:5">
      <c r="E24287" s="14"/>
    </row>
    <row r="24293" spans="5:5">
      <c r="E24293" s="14"/>
    </row>
    <row r="24319" spans="5:5">
      <c r="E24319" s="14"/>
    </row>
    <row r="24335" spans="5:5">
      <c r="E24335" s="14"/>
    </row>
    <row r="24376" spans="5:5">
      <c r="E24376" s="14"/>
    </row>
    <row r="24438" spans="5:5">
      <c r="E24438" s="14"/>
    </row>
    <row r="24440" spans="5:5">
      <c r="E24440" s="14"/>
    </row>
    <row r="24446" spans="5:5">
      <c r="E24446" s="14"/>
    </row>
    <row r="24472" spans="5:5">
      <c r="E24472" s="14"/>
    </row>
    <row r="24488" spans="5:5">
      <c r="E24488" s="14"/>
    </row>
    <row r="24529" spans="5:5">
      <c r="E24529" s="14"/>
    </row>
    <row r="24591" spans="5:5">
      <c r="E24591" s="14"/>
    </row>
    <row r="24593" spans="5:5">
      <c r="E24593" s="14"/>
    </row>
    <row r="24599" spans="5:5">
      <c r="E24599" s="14"/>
    </row>
    <row r="24625" spans="5:5">
      <c r="E24625" s="14"/>
    </row>
    <row r="24641" spans="5:5">
      <c r="E24641" s="14"/>
    </row>
    <row r="24682" spans="5:5">
      <c r="E24682" s="14"/>
    </row>
    <row r="24744" spans="5:5">
      <c r="E24744" s="14"/>
    </row>
    <row r="24746" spans="5:5">
      <c r="E24746" s="14"/>
    </row>
    <row r="24752" spans="5:5">
      <c r="E24752" s="14"/>
    </row>
    <row r="24778" spans="5:5">
      <c r="E24778" s="14"/>
    </row>
    <row r="24794" spans="5:5">
      <c r="E24794" s="14"/>
    </row>
    <row r="24835" spans="5:5">
      <c r="E24835" s="14"/>
    </row>
    <row r="24897" spans="5:5">
      <c r="E24897" s="14"/>
    </row>
    <row r="24899" spans="5:5">
      <c r="E24899" s="14"/>
    </row>
    <row r="24905" spans="5:5">
      <c r="E24905" s="14"/>
    </row>
    <row r="24931" spans="5:5">
      <c r="E24931" s="14"/>
    </row>
    <row r="24947" spans="5:5">
      <c r="E24947" s="14"/>
    </row>
    <row r="24988" spans="5:5">
      <c r="E24988" s="14"/>
    </row>
    <row r="25050" spans="5:5">
      <c r="E25050" s="14"/>
    </row>
    <row r="25052" spans="5:5">
      <c r="E25052" s="14"/>
    </row>
    <row r="25058" spans="5:5">
      <c r="E25058" s="14"/>
    </row>
    <row r="25084" spans="5:5">
      <c r="E25084" s="14"/>
    </row>
    <row r="25100" spans="5:5">
      <c r="E25100" s="14"/>
    </row>
    <row r="25141" spans="5:5">
      <c r="E25141" s="14"/>
    </row>
    <row r="25203" spans="5:5">
      <c r="E25203" s="14"/>
    </row>
    <row r="25205" spans="5:5">
      <c r="E25205" s="14"/>
    </row>
    <row r="25211" spans="5:5">
      <c r="E25211" s="14"/>
    </row>
    <row r="25237" spans="5:5">
      <c r="E25237" s="14"/>
    </row>
    <row r="25253" spans="5:5">
      <c r="E25253" s="14"/>
    </row>
    <row r="25294" spans="5:5">
      <c r="E25294" s="14"/>
    </row>
    <row r="25356" spans="5:5">
      <c r="E25356" s="14"/>
    </row>
    <row r="25358" spans="5:5">
      <c r="E25358" s="14"/>
    </row>
    <row r="25364" spans="5:5">
      <c r="E25364" s="14"/>
    </row>
    <row r="25390" spans="5:5">
      <c r="E25390" s="14"/>
    </row>
    <row r="25406" spans="5:5">
      <c r="E25406" s="14"/>
    </row>
    <row r="25447" spans="5:5">
      <c r="E25447" s="14"/>
    </row>
    <row r="25509" spans="5:5">
      <c r="E25509" s="14"/>
    </row>
    <row r="25511" spans="5:5">
      <c r="E25511" s="14"/>
    </row>
    <row r="25517" spans="5:5">
      <c r="E25517" s="14"/>
    </row>
    <row r="25543" spans="5:5">
      <c r="E25543" s="14"/>
    </row>
    <row r="25559" spans="5:5">
      <c r="E25559" s="14"/>
    </row>
    <row r="25600" spans="5:5">
      <c r="E25600" s="14"/>
    </row>
    <row r="25662" spans="5:5">
      <c r="E25662" s="14"/>
    </row>
    <row r="25664" spans="5:5">
      <c r="E25664" s="14"/>
    </row>
    <row r="25670" spans="5:5">
      <c r="E25670" s="14"/>
    </row>
    <row r="25696" spans="5:5">
      <c r="E25696" s="14"/>
    </row>
    <row r="25712" spans="5:5">
      <c r="E25712" s="14"/>
    </row>
    <row r="25753" spans="5:5">
      <c r="E25753" s="14"/>
    </row>
    <row r="25815" spans="5:5">
      <c r="E25815" s="14"/>
    </row>
    <row r="25817" spans="5:5">
      <c r="E25817" s="14"/>
    </row>
    <row r="25823" spans="5:5">
      <c r="E25823" s="14"/>
    </row>
    <row r="25849" spans="5:5">
      <c r="E25849" s="14"/>
    </row>
    <row r="25865" spans="5:5">
      <c r="E25865" s="14"/>
    </row>
    <row r="25906" spans="5:5">
      <c r="E25906" s="14"/>
    </row>
    <row r="25968" spans="5:5">
      <c r="E25968" s="14"/>
    </row>
    <row r="25970" spans="5:5">
      <c r="E25970" s="14"/>
    </row>
    <row r="25976" spans="5:5">
      <c r="E25976" s="14"/>
    </row>
    <row r="26002" spans="5:5">
      <c r="E26002" s="14"/>
    </row>
    <row r="26018" spans="5:5">
      <c r="E26018" s="14"/>
    </row>
    <row r="26059" spans="5:5">
      <c r="E26059" s="14"/>
    </row>
    <row r="26121" spans="5:5">
      <c r="E26121" s="14"/>
    </row>
    <row r="26123" spans="5:5">
      <c r="E26123" s="14"/>
    </row>
    <row r="26129" spans="5:5">
      <c r="E26129" s="14"/>
    </row>
    <row r="26155" spans="5:5">
      <c r="E26155" s="14"/>
    </row>
    <row r="26171" spans="5:5">
      <c r="E26171" s="14"/>
    </row>
    <row r="26212" spans="5:5">
      <c r="E26212" s="14"/>
    </row>
    <row r="26274" spans="5:5">
      <c r="E26274" s="14"/>
    </row>
    <row r="26276" spans="5:5">
      <c r="E26276" s="14"/>
    </row>
    <row r="26282" spans="5:5">
      <c r="E26282" s="14"/>
    </row>
    <row r="26308" spans="5:5">
      <c r="E26308" s="14"/>
    </row>
    <row r="26324" spans="5:5">
      <c r="E26324" s="14"/>
    </row>
    <row r="26365" spans="5:5">
      <c r="E26365" s="14"/>
    </row>
    <row r="26427" spans="5:5">
      <c r="E26427" s="14"/>
    </row>
    <row r="26429" spans="5:5">
      <c r="E26429" s="14"/>
    </row>
    <row r="26435" spans="5:5">
      <c r="E26435" s="14"/>
    </row>
    <row r="26461" spans="5:5">
      <c r="E26461" s="14"/>
    </row>
    <row r="26477" spans="5:5">
      <c r="E26477" s="14"/>
    </row>
    <row r="26518" spans="5:5">
      <c r="E26518" s="14"/>
    </row>
    <row r="26580" spans="5:5">
      <c r="E26580" s="14"/>
    </row>
    <row r="26582" spans="5:5">
      <c r="E26582" s="14"/>
    </row>
    <row r="26588" spans="5:5">
      <c r="E26588" s="14"/>
    </row>
    <row r="26614" spans="5:5">
      <c r="E26614" s="14"/>
    </row>
    <row r="26630" spans="5:5">
      <c r="E26630" s="14"/>
    </row>
    <row r="26671" spans="5:5">
      <c r="E26671" s="14"/>
    </row>
    <row r="26733" spans="5:5">
      <c r="E26733" s="14"/>
    </row>
    <row r="26735" spans="5:5">
      <c r="E26735" s="14"/>
    </row>
    <row r="26741" spans="5:5">
      <c r="E26741" s="14"/>
    </row>
    <row r="26767" spans="5:5">
      <c r="E26767" s="14"/>
    </row>
    <row r="26783" spans="5:5">
      <c r="E26783" s="14"/>
    </row>
    <row r="26824" spans="5:5">
      <c r="E26824" s="14"/>
    </row>
    <row r="26886" spans="5:5">
      <c r="E26886" s="14"/>
    </row>
    <row r="26888" spans="5:5">
      <c r="E26888" s="14"/>
    </row>
    <row r="26894" spans="5:5">
      <c r="E26894" s="14"/>
    </row>
    <row r="26920" spans="5:5">
      <c r="E26920" s="14"/>
    </row>
    <row r="26936" spans="5:5">
      <c r="E26936" s="14"/>
    </row>
    <row r="26977" spans="5:5">
      <c r="E26977" s="14"/>
    </row>
    <row r="27039" spans="5:5">
      <c r="E27039" s="14"/>
    </row>
    <row r="27041" spans="5:5">
      <c r="E27041" s="14"/>
    </row>
    <row r="27047" spans="5:5">
      <c r="E27047" s="14"/>
    </row>
    <row r="27073" spans="5:5">
      <c r="E27073" s="14"/>
    </row>
    <row r="27089" spans="5:5">
      <c r="E27089" s="14"/>
    </row>
    <row r="27130" spans="5:5">
      <c r="E27130" s="14"/>
    </row>
    <row r="27192" spans="5:5">
      <c r="E27192" s="14"/>
    </row>
    <row r="27194" spans="5:5">
      <c r="E27194" s="14"/>
    </row>
    <row r="27200" spans="5:5">
      <c r="E27200" s="14"/>
    </row>
    <row r="27226" spans="5:5">
      <c r="E27226" s="14"/>
    </row>
    <row r="27242" spans="5:5">
      <c r="E27242" s="14"/>
    </row>
    <row r="27283" spans="5:5">
      <c r="E27283" s="14"/>
    </row>
    <row r="27345" spans="5:5">
      <c r="E27345" s="14"/>
    </row>
    <row r="27347" spans="5:5">
      <c r="E27347" s="14"/>
    </row>
    <row r="27353" spans="5:5">
      <c r="E27353" s="14"/>
    </row>
    <row r="27379" spans="5:5">
      <c r="E27379" s="14"/>
    </row>
    <row r="27395" spans="5:5">
      <c r="E27395" s="14"/>
    </row>
    <row r="27436" spans="5:5">
      <c r="E27436" s="14"/>
    </row>
    <row r="27498" spans="5:5">
      <c r="E27498" s="14"/>
    </row>
    <row r="27500" spans="5:5">
      <c r="E27500" s="14"/>
    </row>
    <row r="27506" spans="5:5">
      <c r="E27506" s="14"/>
    </row>
    <row r="27532" spans="5:5">
      <c r="E27532" s="14"/>
    </row>
    <row r="27548" spans="5:5">
      <c r="E27548" s="14"/>
    </row>
    <row r="27589" spans="5:5">
      <c r="E27589" s="14"/>
    </row>
    <row r="27651" spans="5:5">
      <c r="E27651" s="14"/>
    </row>
    <row r="27653" spans="5:5">
      <c r="E27653" s="14"/>
    </row>
    <row r="27659" spans="5:5">
      <c r="E27659" s="14"/>
    </row>
    <row r="27685" spans="5:5">
      <c r="E27685" s="14"/>
    </row>
    <row r="27701" spans="5:5">
      <c r="E27701" s="14"/>
    </row>
    <row r="27742" spans="5:5">
      <c r="E27742" s="14"/>
    </row>
    <row r="27804" spans="5:5">
      <c r="E27804" s="14"/>
    </row>
    <row r="27806" spans="5:5">
      <c r="E27806" s="14"/>
    </row>
    <row r="27812" spans="5:5">
      <c r="E27812" s="14"/>
    </row>
    <row r="27838" spans="5:5">
      <c r="E27838" s="14"/>
    </row>
    <row r="27854" spans="5:5">
      <c r="E27854" s="14"/>
    </row>
    <row r="27895" spans="5:5">
      <c r="E27895" s="14"/>
    </row>
    <row r="27957" spans="5:5">
      <c r="E27957" s="14"/>
    </row>
    <row r="27959" spans="5:5">
      <c r="E27959" s="14"/>
    </row>
    <row r="27965" spans="5:5">
      <c r="E27965" s="14"/>
    </row>
    <row r="27991" spans="5:5">
      <c r="E27991" s="14"/>
    </row>
    <row r="28007" spans="5:5">
      <c r="E28007" s="14"/>
    </row>
    <row r="28048" spans="5:5">
      <c r="E28048" s="14"/>
    </row>
    <row r="28110" spans="5:5">
      <c r="E28110" s="14"/>
    </row>
    <row r="28112" spans="5:5">
      <c r="E28112" s="14"/>
    </row>
    <row r="28118" spans="5:5">
      <c r="E28118" s="14"/>
    </row>
    <row r="28144" spans="5:5">
      <c r="E28144" s="14"/>
    </row>
    <row r="28201" spans="5:5">
      <c r="E28201" s="14"/>
    </row>
    <row r="28263" spans="5:5">
      <c r="E28263" s="14"/>
    </row>
    <row r="28265" spans="5:5">
      <c r="E28265" s="14"/>
    </row>
    <row r="28271" spans="5:5">
      <c r="E28271" s="14"/>
    </row>
    <row r="28297" spans="5:5">
      <c r="E28297" s="14"/>
    </row>
    <row r="28313" spans="5:5">
      <c r="E28313" s="14"/>
    </row>
    <row r="28354" spans="5:5">
      <c r="E28354" s="14"/>
    </row>
    <row r="28417" spans="5:5">
      <c r="E28417" s="14"/>
    </row>
    <row r="28420" spans="5:5">
      <c r="E28420" s="14"/>
    </row>
    <row r="28447" spans="5:5">
      <c r="E28447" s="14"/>
    </row>
    <row r="28463" spans="5:5">
      <c r="E28463" s="14"/>
    </row>
    <row r="28508" spans="5:5">
      <c r="E28508" s="14"/>
    </row>
    <row r="28571" spans="5:5">
      <c r="E28571" s="14"/>
    </row>
    <row r="28574" spans="5:5">
      <c r="E28574" s="14"/>
    </row>
    <row r="28601" spans="5:5">
      <c r="E28601" s="14"/>
    </row>
    <row r="28617" spans="5:5">
      <c r="E28617" s="14"/>
    </row>
    <row r="28662" spans="5:5">
      <c r="E28662" s="14"/>
    </row>
    <row r="28725" spans="5:5">
      <c r="E28725" s="14"/>
    </row>
    <row r="28728" spans="5:5">
      <c r="E28728" s="14"/>
    </row>
    <row r="28755" spans="5:5">
      <c r="E28755" s="14"/>
    </row>
    <row r="28771" spans="5:5">
      <c r="E28771" s="14"/>
    </row>
    <row r="28816" spans="5:5">
      <c r="E28816" s="14"/>
    </row>
    <row r="28878" spans="5:5">
      <c r="E28878" s="14"/>
    </row>
    <row r="28881" spans="5:5">
      <c r="E28881" s="14"/>
    </row>
    <row r="28908" spans="5:5">
      <c r="E28908" s="14"/>
    </row>
    <row r="28924" spans="5:5">
      <c r="E28924" s="14"/>
    </row>
    <row r="28969" spans="5:5">
      <c r="E28969" s="14"/>
    </row>
    <row r="29031" spans="5:5">
      <c r="E29031" s="14"/>
    </row>
    <row r="29034" spans="5:5">
      <c r="E29034" s="14"/>
    </row>
    <row r="29061" spans="5:5">
      <c r="E29061" s="14"/>
    </row>
    <row r="29077" spans="5:5">
      <c r="E29077" s="14"/>
    </row>
    <row r="29122" spans="5:5">
      <c r="E29122" s="14"/>
    </row>
    <row r="29184" spans="5:5">
      <c r="E29184" s="14"/>
    </row>
    <row r="29187" spans="5:5">
      <c r="E29187" s="14"/>
    </row>
    <row r="29214" spans="5:5">
      <c r="E29214" s="14"/>
    </row>
    <row r="29230" spans="5:5">
      <c r="E29230" s="14"/>
    </row>
    <row r="29275" spans="5:5">
      <c r="E29275" s="14"/>
    </row>
    <row r="29337" spans="5:5">
      <c r="E29337" s="14"/>
    </row>
    <row r="29340" spans="5:5">
      <c r="E29340" s="14"/>
    </row>
    <row r="29367" spans="5:5">
      <c r="E29367" s="14"/>
    </row>
    <row r="29428" spans="5:5">
      <c r="E29428" s="14"/>
    </row>
    <row r="29490" spans="5:5">
      <c r="E29490" s="14"/>
    </row>
    <row r="29493" spans="5:5">
      <c r="E29493" s="14"/>
    </row>
    <row r="29520" spans="5:5">
      <c r="E29520" s="14"/>
    </row>
    <row r="29581" spans="5:5">
      <c r="E29581" s="14"/>
    </row>
    <row r="29643" spans="5:5">
      <c r="E29643" s="14"/>
    </row>
    <row r="29646" spans="5:5">
      <c r="E29646" s="14"/>
    </row>
    <row r="29673" spans="5:5">
      <c r="E29673" s="14"/>
    </row>
    <row r="29734" spans="5:5">
      <c r="E29734" s="14"/>
    </row>
    <row r="29796" spans="5:5">
      <c r="E29796" s="14"/>
    </row>
    <row r="29799" spans="5:5">
      <c r="E29799" s="14"/>
    </row>
    <row r="29826" spans="5:5">
      <c r="E29826" s="14"/>
    </row>
    <row r="29887" spans="5:5">
      <c r="E29887" s="14"/>
    </row>
    <row r="29949" spans="5:5">
      <c r="E29949" s="14"/>
    </row>
    <row r="29952" spans="5:5">
      <c r="E29952" s="14"/>
    </row>
    <row r="29979" spans="5:5">
      <c r="E29979" s="14"/>
    </row>
    <row r="30040" spans="5:5">
      <c r="E30040" s="14"/>
    </row>
    <row r="30102" spans="5:5">
      <c r="E30102" s="14"/>
    </row>
    <row r="30105" spans="5:5">
      <c r="E30105" s="14"/>
    </row>
    <row r="30132" spans="5:5">
      <c r="E30132" s="14"/>
    </row>
    <row r="30193" spans="5:5">
      <c r="E30193" s="14"/>
    </row>
    <row r="30255" spans="5:5">
      <c r="E30255" s="14"/>
    </row>
    <row r="30258" spans="5:5">
      <c r="E30258" s="14"/>
    </row>
    <row r="30285" spans="5:5">
      <c r="E30285" s="14"/>
    </row>
    <row r="30346" spans="5:5">
      <c r="E30346" s="14"/>
    </row>
    <row r="30408" spans="5:5">
      <c r="E30408" s="14"/>
    </row>
    <row r="30411" spans="5:5">
      <c r="E30411" s="14"/>
    </row>
    <row r="30438" spans="5:5">
      <c r="E30438" s="14"/>
    </row>
    <row r="30499" spans="5:5">
      <c r="E30499" s="14"/>
    </row>
    <row r="30561" spans="5:5">
      <c r="E30561" s="14"/>
    </row>
    <row r="30564" spans="5:5">
      <c r="E30564" s="14"/>
    </row>
    <row r="30591" spans="5:5">
      <c r="E30591" s="14"/>
    </row>
    <row r="30651" spans="5:5">
      <c r="E30651" s="14"/>
    </row>
    <row r="30713" spans="5:5">
      <c r="E30713" s="14"/>
    </row>
    <row r="30716" spans="5:5">
      <c r="E30716" s="14"/>
    </row>
    <row r="30743" spans="5:5">
      <c r="E30743" s="14"/>
    </row>
    <row r="30759" spans="5:5">
      <c r="E30759" s="14"/>
    </row>
    <row r="30803" spans="5:5">
      <c r="E30803" s="14"/>
    </row>
    <row r="30865" spans="5:5">
      <c r="E30865" s="14"/>
    </row>
    <row r="30868" spans="5:5">
      <c r="E30868" s="14"/>
    </row>
    <row r="30895" spans="5:5">
      <c r="E30895" s="14"/>
    </row>
    <row r="30911" spans="5:5">
      <c r="E30911" s="14"/>
    </row>
    <row r="30954" spans="5:5">
      <c r="E30954" s="14"/>
    </row>
    <row r="31016" spans="5:5">
      <c r="E31016" s="14"/>
    </row>
    <row r="31019" spans="5:5">
      <c r="E31019" s="14"/>
    </row>
    <row r="31046" spans="5:5">
      <c r="E31046" s="14"/>
    </row>
    <row r="31062" spans="5:5">
      <c r="E31062" s="14"/>
    </row>
    <row r="31105" spans="5:5">
      <c r="E31105" s="14"/>
    </row>
    <row r="31167" spans="5:5">
      <c r="E31167" s="14"/>
    </row>
    <row r="31170" spans="5:5">
      <c r="E31170" s="14"/>
    </row>
    <row r="31197" spans="5:5">
      <c r="E31197" s="14"/>
    </row>
    <row r="31213" spans="5:5">
      <c r="E31213" s="14"/>
    </row>
    <row r="31256" spans="5:5">
      <c r="E31256" s="14"/>
    </row>
    <row r="31318" spans="5:5">
      <c r="E31318" s="14"/>
    </row>
    <row r="31321" spans="5:5">
      <c r="E31321" s="14"/>
    </row>
    <row r="31348" spans="5:5">
      <c r="E31348" s="14"/>
    </row>
    <row r="31364" spans="5:5">
      <c r="E31364" s="14"/>
    </row>
    <row r="31407" spans="5:5">
      <c r="E31407" s="14"/>
    </row>
    <row r="31469" spans="5:5">
      <c r="E31469" s="14"/>
    </row>
    <row r="31472" spans="5:5">
      <c r="E31472" s="14"/>
    </row>
    <row r="31499" spans="5:5">
      <c r="E31499" s="14"/>
    </row>
    <row r="31515" spans="5:5">
      <c r="E31515" s="14"/>
    </row>
    <row r="31558" spans="5:5">
      <c r="E31558" s="14"/>
    </row>
    <row r="31620" spans="5:5">
      <c r="E31620" s="14"/>
    </row>
    <row r="31623" spans="5:5">
      <c r="E31623" s="14"/>
    </row>
    <row r="31650" spans="5:5">
      <c r="E31650" s="14"/>
    </row>
    <row r="31666" spans="5:5">
      <c r="E31666" s="14"/>
    </row>
    <row r="31709" spans="5:5">
      <c r="E31709" s="14"/>
    </row>
    <row r="31771" spans="5:5">
      <c r="E31771" s="14"/>
    </row>
    <row r="31774" spans="5:5">
      <c r="E31774" s="14"/>
    </row>
    <row r="31801" spans="5:5">
      <c r="E31801" s="14"/>
    </row>
    <row r="31817" spans="5:5">
      <c r="E31817" s="14"/>
    </row>
    <row r="31860" spans="5:5">
      <c r="E31860" s="14"/>
    </row>
    <row r="31922" spans="5:5">
      <c r="E31922" s="14"/>
    </row>
    <row r="31925" spans="5:5">
      <c r="E31925" s="14"/>
    </row>
    <row r="31952" spans="5:5">
      <c r="E31952" s="14"/>
    </row>
    <row r="31968" spans="5:5">
      <c r="E31968" s="14"/>
    </row>
    <row r="32011" spans="5:5">
      <c r="E32011" s="14"/>
    </row>
    <row r="32073" spans="5:5">
      <c r="E32073" s="14"/>
    </row>
    <row r="32076" spans="5:5">
      <c r="E32076" s="14"/>
    </row>
    <row r="32103" spans="5:5">
      <c r="E32103" s="14"/>
    </row>
    <row r="32119" spans="5:5">
      <c r="E32119" s="14"/>
    </row>
    <row r="32162" spans="5:5">
      <c r="E32162" s="14"/>
    </row>
    <row r="32224" spans="5:5">
      <c r="E32224" s="14"/>
    </row>
    <row r="32227" spans="5:5">
      <c r="E32227" s="14"/>
    </row>
    <row r="32254" spans="5:5">
      <c r="E32254" s="14"/>
    </row>
    <row r="32270" spans="5:5">
      <c r="E32270" s="14"/>
    </row>
    <row r="32313" spans="5:5">
      <c r="E32313" s="14"/>
    </row>
    <row r="32375" spans="5:5">
      <c r="E32375" s="14"/>
    </row>
    <row r="32378" spans="5:5">
      <c r="E32378" s="14"/>
    </row>
    <row r="32405" spans="5:5">
      <c r="E32405" s="14"/>
    </row>
    <row r="32421" spans="5:5">
      <c r="E32421" s="14"/>
    </row>
    <row r="32464" spans="5:5">
      <c r="E32464" s="14"/>
    </row>
    <row r="32526" spans="5:5">
      <c r="E32526" s="14"/>
    </row>
    <row r="32529" spans="5:5">
      <c r="E32529" s="14"/>
    </row>
    <row r="32556" spans="5:5">
      <c r="E32556" s="14"/>
    </row>
    <row r="32572" spans="5:5">
      <c r="E32572" s="14"/>
    </row>
    <row r="32615" spans="5:5">
      <c r="E32615" s="14"/>
    </row>
    <row r="32677" spans="5:5">
      <c r="E32677" s="14"/>
    </row>
    <row r="32680" spans="5:5">
      <c r="E32680" s="14"/>
    </row>
    <row r="32707" spans="5:5">
      <c r="E32707" s="14"/>
    </row>
    <row r="32723" spans="5:5">
      <c r="E32723" s="14"/>
    </row>
    <row r="32766" spans="5:5">
      <c r="E32766" s="14"/>
    </row>
    <row r="32828" spans="5:5">
      <c r="E32828" s="14"/>
    </row>
    <row r="32831" spans="5:5">
      <c r="E32831" s="14"/>
    </row>
    <row r="32858" spans="5:5">
      <c r="E32858" s="14"/>
    </row>
    <row r="32874" spans="5:5">
      <c r="E32874" s="14"/>
    </row>
    <row r="32917" spans="5:5">
      <c r="E32917" s="14"/>
    </row>
    <row r="32979" spans="5:5">
      <c r="E32979" s="14"/>
    </row>
    <row r="32982" spans="5:5">
      <c r="E32982" s="14"/>
    </row>
    <row r="33009" spans="5:5">
      <c r="E33009" s="14"/>
    </row>
    <row r="33025" spans="5:5">
      <c r="E33025" s="14"/>
    </row>
    <row r="33068" spans="5:5">
      <c r="E33068" s="14"/>
    </row>
    <row r="33130" spans="5:5">
      <c r="E33130" s="14"/>
    </row>
    <row r="33133" spans="5:5">
      <c r="E33133" s="14"/>
    </row>
    <row r="33160" spans="5:5">
      <c r="E33160" s="14"/>
    </row>
    <row r="33176" spans="5:5">
      <c r="E33176" s="14"/>
    </row>
    <row r="33219" spans="5:5">
      <c r="E33219" s="14"/>
    </row>
    <row r="33281" spans="5:5">
      <c r="E33281" s="14"/>
    </row>
    <row r="33284" spans="5:5">
      <c r="E33284" s="14"/>
    </row>
    <row r="33311" spans="5:5">
      <c r="E33311" s="14"/>
    </row>
    <row r="33327" spans="5:5">
      <c r="E33327" s="14"/>
    </row>
    <row r="33370" spans="5:5">
      <c r="E33370" s="14"/>
    </row>
    <row r="33432" spans="5:5">
      <c r="E33432" s="14"/>
    </row>
    <row r="33435" spans="5:5">
      <c r="E33435" s="14"/>
    </row>
    <row r="33462" spans="5:5">
      <c r="E33462" s="14"/>
    </row>
    <row r="33478" spans="5:5">
      <c r="E33478" s="14"/>
    </row>
    <row r="33521" spans="5:5">
      <c r="E33521" s="14"/>
    </row>
    <row r="33583" spans="5:5">
      <c r="E33583" s="14"/>
    </row>
    <row r="33586" spans="5:5">
      <c r="E33586" s="14"/>
    </row>
    <row r="33613" spans="5:5">
      <c r="E33613" s="14"/>
    </row>
    <row r="33629" spans="5:5">
      <c r="E33629" s="14"/>
    </row>
    <row r="33672" spans="5:5">
      <c r="E33672" s="14"/>
    </row>
    <row r="33734" spans="5:5">
      <c r="E33734" s="14"/>
    </row>
    <row r="33737" spans="5:5">
      <c r="E33737" s="14"/>
    </row>
    <row r="33764" spans="5:5">
      <c r="E33764" s="14"/>
    </row>
    <row r="33780" spans="5:5">
      <c r="E33780" s="14"/>
    </row>
    <row r="33823" spans="5:5">
      <c r="E33823" s="14"/>
    </row>
    <row r="33885" spans="5:5">
      <c r="E33885" s="14"/>
    </row>
    <row r="33888" spans="5:5">
      <c r="E33888" s="14"/>
    </row>
    <row r="33915" spans="5:5">
      <c r="E33915" s="14"/>
    </row>
    <row r="33931" spans="5:5">
      <c r="E33931" s="14"/>
    </row>
    <row r="33974" spans="5:5">
      <c r="E33974" s="14"/>
    </row>
    <row r="34036" spans="5:5">
      <c r="E34036" s="14"/>
    </row>
    <row r="34039" spans="5:5">
      <c r="E34039" s="14"/>
    </row>
    <row r="34066" spans="5:5">
      <c r="E34066" s="14"/>
    </row>
    <row r="34082" spans="5:5">
      <c r="E34082" s="14"/>
    </row>
    <row r="34125" spans="5:5">
      <c r="E34125" s="14"/>
    </row>
    <row r="34187" spans="5:5">
      <c r="E34187" s="14"/>
    </row>
    <row r="34190" spans="5:5">
      <c r="E34190" s="14"/>
    </row>
    <row r="34217" spans="5:5">
      <c r="E34217" s="14"/>
    </row>
    <row r="34233" spans="5:5">
      <c r="E34233" s="14"/>
    </row>
    <row r="34276" spans="5:5">
      <c r="E34276" s="14"/>
    </row>
    <row r="34338" spans="5:5">
      <c r="E34338" s="14"/>
    </row>
    <row r="34341" spans="5:5">
      <c r="E34341" s="14"/>
    </row>
    <row r="34368" spans="5:5">
      <c r="E34368" s="14"/>
    </row>
    <row r="34384" spans="5:5">
      <c r="E34384" s="14"/>
    </row>
    <row r="34427" spans="5:5">
      <c r="E34427" s="14"/>
    </row>
    <row r="34489" spans="5:5">
      <c r="E34489" s="14"/>
    </row>
    <row r="34492" spans="5:5">
      <c r="E34492" s="14"/>
    </row>
    <row r="34519" spans="5:5">
      <c r="E34519" s="14"/>
    </row>
    <row r="34535" spans="5:5">
      <c r="E34535" s="14"/>
    </row>
    <row r="34578" spans="5:5">
      <c r="E34578" s="14"/>
    </row>
    <row r="34640" spans="5:5">
      <c r="E34640" s="14"/>
    </row>
    <row r="34643" spans="5:5">
      <c r="E34643" s="14"/>
    </row>
    <row r="34670" spans="5:5">
      <c r="E34670" s="14"/>
    </row>
    <row r="34686" spans="5:5">
      <c r="E34686" s="14"/>
    </row>
    <row r="34729" spans="5:5">
      <c r="E34729" s="14"/>
    </row>
    <row r="34791" spans="5:5">
      <c r="E34791" s="14"/>
    </row>
    <row r="34794" spans="5:5">
      <c r="E34794" s="14"/>
    </row>
    <row r="34821" spans="5:5">
      <c r="E34821" s="14"/>
    </row>
    <row r="34837" spans="5:5">
      <c r="E34837" s="14"/>
    </row>
    <row r="34880" spans="5:5">
      <c r="E34880" s="14"/>
    </row>
    <row r="34942" spans="5:5">
      <c r="E34942" s="14"/>
    </row>
    <row r="34945" spans="5:5">
      <c r="E34945" s="14"/>
    </row>
    <row r="34972" spans="5:5">
      <c r="E34972" s="14"/>
    </row>
    <row r="34988" spans="5:5">
      <c r="E34988" s="14"/>
    </row>
    <row r="35031" spans="5:5">
      <c r="E35031" s="14"/>
    </row>
    <row r="35093" spans="5:5">
      <c r="E35093" s="14"/>
    </row>
    <row r="35096" spans="5:5">
      <c r="E35096" s="14"/>
    </row>
    <row r="35123" spans="5:5">
      <c r="E35123" s="14"/>
    </row>
    <row r="35139" spans="5:5">
      <c r="E35139" s="14"/>
    </row>
    <row r="35182" spans="5:5">
      <c r="E35182" s="14"/>
    </row>
    <row r="35244" spans="5:5">
      <c r="E35244" s="14"/>
    </row>
    <row r="35247" spans="5:5">
      <c r="E35247" s="14"/>
    </row>
    <row r="35274" spans="5:5">
      <c r="E35274" s="14"/>
    </row>
    <row r="35290" spans="5:5">
      <c r="E35290" s="14"/>
    </row>
    <row r="35333" spans="5:5">
      <c r="E35333" s="14"/>
    </row>
    <row r="35395" spans="5:5">
      <c r="E35395" s="14"/>
    </row>
    <row r="35398" spans="5:5">
      <c r="E35398" s="14"/>
    </row>
    <row r="35425" spans="5:5">
      <c r="E35425" s="14"/>
    </row>
    <row r="35441" spans="5:5">
      <c r="E35441" s="14"/>
    </row>
    <row r="35484" spans="5:5">
      <c r="E35484" s="14"/>
    </row>
    <row r="35546" spans="5:5">
      <c r="E35546" s="14"/>
    </row>
    <row r="35549" spans="5:5">
      <c r="E35549" s="14"/>
    </row>
    <row r="35576" spans="5:5">
      <c r="E35576" s="14"/>
    </row>
    <row r="35592" spans="5:5">
      <c r="E35592" s="14"/>
    </row>
    <row r="35635" spans="5:5">
      <c r="E35635" s="14"/>
    </row>
    <row r="35697" spans="5:5">
      <c r="E35697" s="14"/>
    </row>
    <row r="35700" spans="5:5">
      <c r="E35700" s="14"/>
    </row>
    <row r="35727" spans="5:5">
      <c r="E35727" s="14"/>
    </row>
    <row r="35743" spans="5:5">
      <c r="E35743" s="14"/>
    </row>
    <row r="35786" spans="5:5">
      <c r="E35786" s="14"/>
    </row>
    <row r="35848" spans="5:5">
      <c r="E35848" s="14"/>
    </row>
    <row r="35851" spans="5:5">
      <c r="E35851" s="14"/>
    </row>
    <row r="35878" spans="5:5">
      <c r="E35878" s="14"/>
    </row>
    <row r="35894" spans="5:5">
      <c r="E35894" s="14"/>
    </row>
    <row r="35937" spans="5:5">
      <c r="E35937" s="14"/>
    </row>
    <row r="35999" spans="5:5">
      <c r="E35999" s="14"/>
    </row>
    <row r="36002" spans="5:5">
      <c r="E36002" s="14"/>
    </row>
    <row r="36029" spans="5:5">
      <c r="E36029" s="14"/>
    </row>
    <row r="36045" spans="5:5">
      <c r="E36045" s="14"/>
    </row>
    <row r="36088" spans="5:5">
      <c r="E36088" s="14"/>
    </row>
    <row r="36150" spans="5:5">
      <c r="E36150" s="14"/>
    </row>
    <row r="36153" spans="5:5">
      <c r="E36153" s="14"/>
    </row>
    <row r="36180" spans="5:5">
      <c r="E36180" s="14"/>
    </row>
    <row r="36239" spans="5:5">
      <c r="E36239" s="14"/>
    </row>
    <row r="36301" spans="5:5">
      <c r="E36301" s="14"/>
    </row>
    <row r="36304" spans="5:5">
      <c r="E36304" s="14"/>
    </row>
    <row r="36331" spans="5:5">
      <c r="E36331" s="14"/>
    </row>
    <row r="36390" spans="5:5">
      <c r="E36390" s="14"/>
    </row>
    <row r="36452" spans="5:5">
      <c r="E36452" s="14"/>
    </row>
    <row r="36455" spans="5:5">
      <c r="E36455" s="14"/>
    </row>
    <row r="36482" spans="5:5">
      <c r="E36482" s="14"/>
    </row>
    <row r="36541" spans="5:5">
      <c r="E36541" s="14"/>
    </row>
    <row r="36603" spans="5:5">
      <c r="E36603" s="14"/>
    </row>
    <row r="36606" spans="5:5">
      <c r="E36606" s="14"/>
    </row>
    <row r="36633" spans="5:5">
      <c r="E36633" s="14"/>
    </row>
    <row r="36649" spans="5:5">
      <c r="E36649" s="14"/>
    </row>
    <row r="36692" spans="5:5">
      <c r="E36692" s="14"/>
    </row>
    <row r="36754" spans="5:5">
      <c r="E36754" s="14"/>
    </row>
    <row r="36757" spans="5:5">
      <c r="E36757" s="14"/>
    </row>
    <row r="36784" spans="5:5">
      <c r="E36784" s="14"/>
    </row>
    <row r="36843" spans="5:5">
      <c r="E36843" s="14"/>
    </row>
    <row r="36905" spans="5:5">
      <c r="E36905" s="14"/>
    </row>
    <row r="36908" spans="5:5">
      <c r="E36908" s="14"/>
    </row>
    <row r="36935" spans="5:5">
      <c r="E36935" s="14"/>
    </row>
    <row r="36994" spans="5:5">
      <c r="E36994" s="14"/>
    </row>
    <row r="37056" spans="5:5">
      <c r="E37056" s="14"/>
    </row>
    <row r="37059" spans="5:5">
      <c r="E37059" s="14"/>
    </row>
    <row r="37086" spans="5:5">
      <c r="E37086" s="14"/>
    </row>
    <row r="37145" spans="5:5">
      <c r="E37145" s="14"/>
    </row>
    <row r="37207" spans="5:5">
      <c r="E37207" s="14"/>
    </row>
    <row r="37210" spans="5:5">
      <c r="E37210" s="14"/>
    </row>
    <row r="37237" spans="5:5">
      <c r="E37237" s="14"/>
    </row>
    <row r="37296" spans="5:5">
      <c r="E37296" s="14"/>
    </row>
    <row r="37358" spans="5:5">
      <c r="E37358" s="14"/>
    </row>
    <row r="37361" spans="5:5">
      <c r="E37361" s="14"/>
    </row>
    <row r="37388" spans="5:5">
      <c r="E37388" s="14"/>
    </row>
    <row r="37447" spans="5:5">
      <c r="E37447" s="14"/>
    </row>
    <row r="37509" spans="5:5">
      <c r="E37509" s="14"/>
    </row>
    <row r="37512" spans="5:5">
      <c r="E37512" s="14"/>
    </row>
    <row r="37539" spans="5:5">
      <c r="E37539" s="14"/>
    </row>
    <row r="37598" spans="5:5">
      <c r="E37598" s="14"/>
    </row>
    <row r="37660" spans="5:5">
      <c r="E37660" s="14"/>
    </row>
    <row r="37663" spans="5:5">
      <c r="E37663" s="14"/>
    </row>
    <row r="37690" spans="5:5">
      <c r="E37690" s="14"/>
    </row>
    <row r="37749" spans="5:5">
      <c r="E37749" s="14"/>
    </row>
    <row r="37811" spans="5:5">
      <c r="E37811" s="14"/>
    </row>
    <row r="37814" spans="5:5">
      <c r="E37814" s="14"/>
    </row>
    <row r="37841" spans="5:5">
      <c r="E37841" s="14"/>
    </row>
    <row r="37900" spans="5:5">
      <c r="E37900" s="14"/>
    </row>
    <row r="37962" spans="5:5">
      <c r="E37962" s="14"/>
    </row>
    <row r="37965" spans="5:5">
      <c r="E37965" s="14"/>
    </row>
    <row r="37992" spans="5:5">
      <c r="E37992" s="14"/>
    </row>
  </sheetData>
  <customSheetViews>
    <customSheetView guid="{471BA7C4-7631-4B56-8AB7-2E95F3B2FE79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80655E70-A378-44A4-9D1A-F68A580DCC41}" state="hidden" topLeftCell="A37">
      <selection activeCell="G73" sqref="G73"/>
      <pageMargins left="0.511811024" right="0.511811024" top="0.78740157499999996" bottom="0.78740157499999996" header="0.31496062000000002" footer="0.31496062000000002"/>
      <pageSetup paperSize="9" orientation="portrait" r:id="rId2"/>
    </customSheetView>
  </customSheetViews>
  <pageMargins left="0.511811024" right="0.511811024" top="0.78740157499999996" bottom="0.78740157499999996" header="0.31496062000000002" footer="0.31496062000000002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6" name="Drop Down 1">
              <controlPr defaultSize="0" autoLine="0" autoPict="0">
                <anchor moveWithCells="1">
                  <from>
                    <xdr:col>0</xdr:col>
                    <xdr:colOff>127000</xdr:colOff>
                    <xdr:row>374</xdr:row>
                    <xdr:rowOff>95250</xdr:rowOff>
                  </from>
                  <to>
                    <xdr:col>1</xdr:col>
                    <xdr:colOff>533400</xdr:colOff>
                    <xdr:row>375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7" name="Group Box 2">
              <controlPr defaultSize="0" autoFill="0" autoPict="0">
                <anchor moveWithCells="1">
                  <from>
                    <xdr:col>1</xdr:col>
                    <xdr:colOff>0</xdr:colOff>
                    <xdr:row>373</xdr:row>
                    <xdr:rowOff>57150</xdr:rowOff>
                  </from>
                  <to>
                    <xdr:col>3</xdr:col>
                    <xdr:colOff>1346200</xdr:colOff>
                    <xdr:row>376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F4084"/>
  <sheetViews>
    <sheetView topLeftCell="A4048" workbookViewId="0">
      <selection activeCell="A3959" sqref="A3959:F4084"/>
    </sheetView>
  </sheetViews>
  <sheetFormatPr defaultRowHeight="13.5"/>
  <cols>
    <col min="1" max="1" width="11.4609375" style="114" bestFit="1" customWidth="1"/>
    <col min="2" max="2" width="19.921875" style="114" bestFit="1" customWidth="1"/>
    <col min="3" max="3" width="16.07421875" style="114" bestFit="1" customWidth="1"/>
    <col min="4" max="4" width="13" style="114" bestFit="1" customWidth="1"/>
    <col min="5" max="5" width="13.23046875" style="114" bestFit="1" customWidth="1"/>
    <col min="6" max="6" width="14.15234375" style="114" bestFit="1" customWidth="1"/>
  </cols>
  <sheetData>
    <row r="1" spans="1:6">
      <c r="A1" s="114" t="s">
        <v>132</v>
      </c>
      <c r="B1" s="114" t="s">
        <v>140</v>
      </c>
      <c r="C1" s="114" t="s">
        <v>141</v>
      </c>
      <c r="D1" s="114" t="s">
        <v>142</v>
      </c>
      <c r="E1" s="114" t="s">
        <v>143</v>
      </c>
      <c r="F1" s="114" t="s">
        <v>144</v>
      </c>
    </row>
    <row r="2" spans="1:6">
      <c r="A2" s="115">
        <v>39353</v>
      </c>
      <c r="B2" s="114">
        <v>982.51</v>
      </c>
    </row>
    <row r="3" spans="1:6">
      <c r="A3" s="115">
        <v>39356</v>
      </c>
      <c r="B3" s="114">
        <v>984.08</v>
      </c>
      <c r="C3" s="114">
        <v>0.15979481124874795</v>
      </c>
      <c r="D3" s="114">
        <v>0.15979481124874795</v>
      </c>
    </row>
    <row r="4" spans="1:6">
      <c r="A4" s="115">
        <v>39357</v>
      </c>
      <c r="B4" s="114">
        <v>984.05</v>
      </c>
      <c r="C4" s="114">
        <v>-3.0485326396267887E-3</v>
      </c>
      <c r="D4" s="114">
        <v>0.15674140721213536</v>
      </c>
    </row>
    <row r="5" spans="1:6">
      <c r="A5" s="115">
        <v>39358</v>
      </c>
      <c r="B5" s="114">
        <v>983.49</v>
      </c>
      <c r="C5" s="114">
        <v>-5.6907677455408923E-2</v>
      </c>
      <c r="D5" s="114">
        <v>9.9744531862278052E-2</v>
      </c>
    </row>
    <row r="6" spans="1:6">
      <c r="A6" s="115">
        <v>39359</v>
      </c>
      <c r="B6" s="114">
        <v>983.59</v>
      </c>
      <c r="C6" s="114">
        <v>1.0167871559452202E-2</v>
      </c>
      <c r="D6" s="114">
        <v>0.10992254531760892</v>
      </c>
    </row>
    <row r="7" spans="1:6">
      <c r="A7" s="115">
        <v>39360</v>
      </c>
      <c r="B7" s="114">
        <v>985.1</v>
      </c>
      <c r="C7" s="114">
        <v>0.15351925090738572</v>
      </c>
      <c r="D7" s="114">
        <v>0.26361054849315391</v>
      </c>
    </row>
    <row r="8" spans="1:6">
      <c r="A8" s="115">
        <v>39363</v>
      </c>
      <c r="B8" s="114">
        <v>984.89</v>
      </c>
      <c r="C8" s="114">
        <v>-2.1317632727646529E-2</v>
      </c>
      <c r="D8" s="114">
        <v>0.24223672023695464</v>
      </c>
    </row>
    <row r="9" spans="1:6">
      <c r="A9" s="115">
        <v>39364</v>
      </c>
      <c r="B9" s="114">
        <v>985.83</v>
      </c>
      <c r="C9" s="114">
        <v>9.5442130593270669E-2</v>
      </c>
      <c r="D9" s="114">
        <v>0.33791004671708258</v>
      </c>
    </row>
    <row r="10" spans="1:6">
      <c r="A10" s="115">
        <v>39365</v>
      </c>
      <c r="B10" s="114">
        <v>985.37</v>
      </c>
      <c r="C10" s="114">
        <v>-4.6661189048824436E-2</v>
      </c>
      <c r="D10" s="114">
        <v>0.29109118482255614</v>
      </c>
    </row>
    <row r="11" spans="1:6">
      <c r="A11" s="115">
        <v>39366</v>
      </c>
      <c r="B11" s="114">
        <v>986.97</v>
      </c>
      <c r="C11" s="114">
        <v>0.16237555436029449</v>
      </c>
      <c r="D11" s="114">
        <v>0.45393940010789446</v>
      </c>
    </row>
    <row r="12" spans="1:6">
      <c r="A12" s="115">
        <v>39370</v>
      </c>
      <c r="B12" s="114">
        <v>985.19</v>
      </c>
      <c r="C12" s="114">
        <v>-0.18034995997852077</v>
      </c>
      <c r="D12" s="114">
        <v>0.27277076060294725</v>
      </c>
    </row>
    <row r="13" spans="1:6">
      <c r="A13" s="115">
        <v>39371</v>
      </c>
      <c r="B13" s="114">
        <v>983.52</v>
      </c>
      <c r="C13" s="114">
        <v>-0.16951044976096785</v>
      </c>
      <c r="D13" s="114">
        <v>0.10279793589886843</v>
      </c>
    </row>
    <row r="14" spans="1:6">
      <c r="A14" s="115">
        <v>39372</v>
      </c>
      <c r="B14" s="114">
        <v>984.73</v>
      </c>
      <c r="C14" s="114">
        <v>0.12302749308605865</v>
      </c>
      <c r="D14" s="114">
        <v>0.22595189870842081</v>
      </c>
    </row>
    <row r="15" spans="1:6">
      <c r="A15" s="115">
        <v>39373</v>
      </c>
      <c r="B15" s="114">
        <v>984.88</v>
      </c>
      <c r="C15" s="114">
        <v>1.5232601829939796E-2</v>
      </c>
      <c r="D15" s="114">
        <v>0.24121891889141711</v>
      </c>
    </row>
    <row r="16" spans="1:6">
      <c r="A16" s="115">
        <v>39374</v>
      </c>
      <c r="B16" s="114">
        <v>985.8</v>
      </c>
      <c r="C16" s="114">
        <v>9.3412395418734917E-2</v>
      </c>
      <c r="D16" s="114">
        <v>0.33485664268047</v>
      </c>
    </row>
    <row r="17" spans="1:4">
      <c r="A17" s="115">
        <v>39377</v>
      </c>
      <c r="B17" s="114">
        <v>983.17</v>
      </c>
      <c r="C17" s="114">
        <v>-0.26678839521201425</v>
      </c>
      <c r="D17" s="114">
        <v>6.7174888805210387E-2</v>
      </c>
    </row>
    <row r="18" spans="1:4">
      <c r="A18" s="115">
        <v>39378</v>
      </c>
      <c r="B18" s="114">
        <v>985.75</v>
      </c>
      <c r="C18" s="114">
        <v>0.26241646917624095</v>
      </c>
      <c r="D18" s="114">
        <v>0.32976763595282677</v>
      </c>
    </row>
    <row r="19" spans="1:4">
      <c r="A19" s="115">
        <v>39379</v>
      </c>
      <c r="B19" s="114">
        <v>985.08</v>
      </c>
      <c r="C19" s="114">
        <v>-6.7968551864061588E-2</v>
      </c>
      <c r="D19" s="114">
        <v>0.26157494580207885</v>
      </c>
    </row>
    <row r="20" spans="1:4">
      <c r="A20" s="115">
        <v>39380</v>
      </c>
      <c r="B20" s="114">
        <v>985.75</v>
      </c>
      <c r="C20" s="114">
        <v>6.8014780525427199E-2</v>
      </c>
      <c r="D20" s="114">
        <v>0.32976763595282677</v>
      </c>
    </row>
    <row r="21" spans="1:4">
      <c r="A21" s="115">
        <v>39381</v>
      </c>
      <c r="B21" s="114">
        <v>988.96</v>
      </c>
      <c r="C21" s="114">
        <v>0.32564037534872359</v>
      </c>
      <c r="D21" s="114">
        <v>0.65648186786904095</v>
      </c>
    </row>
    <row r="22" spans="1:4">
      <c r="A22" s="115">
        <v>39384</v>
      </c>
      <c r="B22" s="114">
        <v>991.65</v>
      </c>
      <c r="C22" s="114">
        <v>0.27200291215012662</v>
      </c>
      <c r="D22" s="114">
        <v>0.93027042981750352</v>
      </c>
    </row>
    <row r="23" spans="1:4">
      <c r="A23" s="115">
        <v>39385</v>
      </c>
      <c r="B23" s="114">
        <v>991.56</v>
      </c>
      <c r="C23" s="114">
        <v>-9.0757827862719687E-3</v>
      </c>
      <c r="D23" s="114">
        <v>0.92111021770771018</v>
      </c>
    </row>
    <row r="24" spans="1:4">
      <c r="A24" s="115">
        <v>39386</v>
      </c>
      <c r="B24" s="114">
        <v>992.4</v>
      </c>
      <c r="C24" s="114">
        <v>8.4714994554047074E-2</v>
      </c>
      <c r="D24" s="114">
        <v>1.0066055307325072</v>
      </c>
    </row>
    <row r="25" spans="1:4">
      <c r="A25" s="115">
        <v>39387</v>
      </c>
      <c r="B25" s="114">
        <v>992.77</v>
      </c>
      <c r="C25" s="114">
        <v>3.7283353486494697E-2</v>
      </c>
      <c r="D25" s="114">
        <v>3.7283353486494697E-2</v>
      </c>
    </row>
    <row r="26" spans="1:4">
      <c r="A26" s="115">
        <v>39391</v>
      </c>
      <c r="B26" s="114">
        <v>992.55</v>
      </c>
      <c r="C26" s="114">
        <v>-2.2160218378886043E-2</v>
      </c>
      <c r="D26" s="114">
        <v>1.5114873035071419E-2</v>
      </c>
    </row>
    <row r="27" spans="1:4">
      <c r="A27" s="115">
        <v>39392</v>
      </c>
      <c r="B27" s="114">
        <v>993.21</v>
      </c>
      <c r="C27" s="114">
        <v>6.6495390660437081E-2</v>
      </c>
      <c r="D27" s="114">
        <v>8.1620314389363458E-2</v>
      </c>
    </row>
    <row r="28" spans="1:4">
      <c r="A28" s="115">
        <v>39393</v>
      </c>
      <c r="B28" s="114">
        <v>992.98</v>
      </c>
      <c r="C28" s="114">
        <v>-2.315723764360067E-2</v>
      </c>
      <c r="D28" s="114">
        <v>5.8444175735594683E-2</v>
      </c>
    </row>
    <row r="29" spans="1:4">
      <c r="A29" s="115">
        <v>39394</v>
      </c>
      <c r="B29" s="114">
        <v>993.12</v>
      </c>
      <c r="C29" s="114">
        <v>1.409897480311173E-2</v>
      </c>
      <c r="D29" s="114">
        <v>7.2551390568320606E-2</v>
      </c>
    </row>
    <row r="30" spans="1:4">
      <c r="A30" s="115">
        <v>39395</v>
      </c>
      <c r="B30" s="114">
        <v>991.76</v>
      </c>
      <c r="C30" s="114">
        <v>-0.13694216207508214</v>
      </c>
      <c r="D30" s="114">
        <v>-6.4490124949612149E-2</v>
      </c>
    </row>
    <row r="31" spans="1:4">
      <c r="A31" s="115">
        <v>39398</v>
      </c>
      <c r="B31" s="114">
        <v>989.98</v>
      </c>
      <c r="C31" s="114">
        <v>-0.17947890618698059</v>
      </c>
      <c r="D31" s="114">
        <v>-0.24385328496573377</v>
      </c>
    </row>
    <row r="32" spans="1:4">
      <c r="A32" s="115">
        <v>39399</v>
      </c>
      <c r="B32" s="114">
        <v>988.71</v>
      </c>
      <c r="C32" s="114">
        <v>-0.12828541990747011</v>
      </c>
      <c r="D32" s="114">
        <v>-0.37182587666263478</v>
      </c>
    </row>
    <row r="33" spans="1:4">
      <c r="A33" s="115">
        <v>39400</v>
      </c>
      <c r="B33" s="114">
        <v>991.55</v>
      </c>
      <c r="C33" s="114">
        <v>0.28724297316704561</v>
      </c>
      <c r="D33" s="114">
        <v>-8.5650947198712135E-2</v>
      </c>
    </row>
    <row r="34" spans="1:4">
      <c r="A34" s="115">
        <v>39402</v>
      </c>
      <c r="B34" s="114">
        <v>990.89</v>
      </c>
      <c r="C34" s="114">
        <v>-6.6562452725527077E-2</v>
      </c>
      <c r="D34" s="114">
        <v>-0.15215638855300417</v>
      </c>
    </row>
    <row r="35" spans="1:4">
      <c r="A35" s="115">
        <v>39405</v>
      </c>
      <c r="B35" s="114">
        <v>989.11</v>
      </c>
      <c r="C35" s="114">
        <v>-0.17963648840940705</v>
      </c>
      <c r="D35" s="114">
        <v>-0.3315195485691258</v>
      </c>
    </row>
    <row r="36" spans="1:4">
      <c r="A36" s="115">
        <v>39406</v>
      </c>
      <c r="B36" s="114">
        <v>989.26</v>
      </c>
      <c r="C36" s="114">
        <v>1.5165148466800282E-2</v>
      </c>
      <c r="D36" s="114">
        <v>-0.31640467553405438</v>
      </c>
    </row>
    <row r="37" spans="1:4">
      <c r="A37" s="115">
        <v>39407</v>
      </c>
      <c r="B37" s="114">
        <v>985.69</v>
      </c>
      <c r="C37" s="114">
        <v>-0.36087580615813408</v>
      </c>
      <c r="D37" s="114">
        <v>-0.67613865376863203</v>
      </c>
    </row>
    <row r="38" spans="1:4">
      <c r="A38" s="115">
        <v>39408</v>
      </c>
      <c r="B38" s="114">
        <v>986.15</v>
      </c>
      <c r="C38" s="114">
        <v>4.6667816453438427E-2</v>
      </c>
      <c r="D38" s="114">
        <v>-0.62978637646110558</v>
      </c>
    </row>
    <row r="39" spans="1:4">
      <c r="A39" s="115">
        <v>39409</v>
      </c>
      <c r="B39" s="114">
        <v>986.7</v>
      </c>
      <c r="C39" s="114">
        <v>5.5772448410484898E-2</v>
      </c>
      <c r="D39" s="114">
        <v>-0.57436517533252518</v>
      </c>
    </row>
    <row r="40" spans="1:4">
      <c r="A40" s="115">
        <v>39412</v>
      </c>
      <c r="B40" s="114">
        <v>986.4</v>
      </c>
      <c r="C40" s="114">
        <v>-3.040437823047526E-2</v>
      </c>
      <c r="D40" s="114">
        <v>-0.60459492140265692</v>
      </c>
    </row>
    <row r="41" spans="1:4">
      <c r="A41" s="115">
        <v>39413</v>
      </c>
      <c r="B41" s="114">
        <v>983.35</v>
      </c>
      <c r="C41" s="114">
        <v>-0.30920519059204343</v>
      </c>
      <c r="D41" s="114">
        <v>-0.91193067311567955</v>
      </c>
    </row>
    <row r="42" spans="1:4">
      <c r="A42" s="115">
        <v>39414</v>
      </c>
      <c r="B42" s="114">
        <v>986.23</v>
      </c>
      <c r="C42" s="114">
        <v>0.29287639192556725</v>
      </c>
      <c r="D42" s="114">
        <v>-0.62172511084239712</v>
      </c>
    </row>
    <row r="43" spans="1:4">
      <c r="A43" s="115">
        <v>39415</v>
      </c>
      <c r="B43" s="114">
        <v>988.13</v>
      </c>
      <c r="C43" s="114">
        <v>0.19265282946168139</v>
      </c>
      <c r="D43" s="114">
        <v>-0.43027005239822946</v>
      </c>
    </row>
    <row r="44" spans="1:4">
      <c r="A44" s="115">
        <v>39416</v>
      </c>
      <c r="B44" s="114">
        <v>990.68</v>
      </c>
      <c r="C44" s="114">
        <v>0.25806321030632517</v>
      </c>
      <c r="D44" s="114">
        <v>-0.17331721080210416</v>
      </c>
    </row>
    <row r="45" spans="1:4">
      <c r="A45" s="115">
        <v>39419</v>
      </c>
      <c r="B45" s="114">
        <v>991.28</v>
      </c>
      <c r="C45" s="114">
        <v>6.056446077442601E-2</v>
      </c>
      <c r="D45" s="114">
        <v>6.056446077442601E-2</v>
      </c>
    </row>
    <row r="46" spans="1:4">
      <c r="A46" s="115">
        <v>39420</v>
      </c>
      <c r="B46" s="114">
        <v>990.3</v>
      </c>
      <c r="C46" s="114">
        <v>-9.8862077314176844E-2</v>
      </c>
      <c r="D46" s="114">
        <v>-3.8357491823792778E-2</v>
      </c>
    </row>
    <row r="47" spans="1:4">
      <c r="A47" s="115">
        <v>39421</v>
      </c>
      <c r="B47" s="114">
        <v>991.62</v>
      </c>
      <c r="C47" s="114">
        <v>0.13329294153288096</v>
      </c>
      <c r="D47" s="114">
        <v>9.4884321879917799E-2</v>
      </c>
    </row>
    <row r="48" spans="1:4">
      <c r="A48" s="115">
        <v>39422</v>
      </c>
      <c r="B48" s="114">
        <v>993.38</v>
      </c>
      <c r="C48" s="114">
        <v>0.17748734394222865</v>
      </c>
      <c r="D48" s="114">
        <v>0.27254007348487264</v>
      </c>
    </row>
    <row r="49" spans="1:4">
      <c r="A49" s="115">
        <v>39423</v>
      </c>
      <c r="B49" s="114">
        <v>994.8</v>
      </c>
      <c r="C49" s="114">
        <v>0.14294630453601798</v>
      </c>
      <c r="D49" s="114">
        <v>0.41587596398433568</v>
      </c>
    </row>
    <row r="50" spans="1:4">
      <c r="A50" s="115">
        <v>39426</v>
      </c>
      <c r="B50" s="114">
        <v>994.29</v>
      </c>
      <c r="C50" s="114">
        <v>-5.1266586248488455E-2</v>
      </c>
      <c r="D50" s="114">
        <v>0.3643961723260869</v>
      </c>
    </row>
    <row r="51" spans="1:4">
      <c r="A51" s="115">
        <v>39427</v>
      </c>
      <c r="B51" s="114">
        <v>995.5</v>
      </c>
      <c r="C51" s="114">
        <v>0.12169487775197663</v>
      </c>
      <c r="D51" s="114">
        <v>0.48653450155449196</v>
      </c>
    </row>
    <row r="52" spans="1:4">
      <c r="A52" s="115">
        <v>39428</v>
      </c>
      <c r="B52" s="114">
        <v>994.47</v>
      </c>
      <c r="C52" s="114">
        <v>-0.10346559517829812</v>
      </c>
      <c r="D52" s="114">
        <v>0.38256551055841914</v>
      </c>
    </row>
    <row r="53" spans="1:4">
      <c r="A53" s="115">
        <v>39429</v>
      </c>
      <c r="B53" s="114">
        <v>992.34</v>
      </c>
      <c r="C53" s="114">
        <v>-0.21418443995293579</v>
      </c>
      <c r="D53" s="114">
        <v>0.16756167480922457</v>
      </c>
    </row>
    <row r="54" spans="1:4">
      <c r="A54" s="115">
        <v>39430</v>
      </c>
      <c r="B54" s="114">
        <v>993.47</v>
      </c>
      <c r="C54" s="114">
        <v>0.11387226152326235</v>
      </c>
      <c r="D54" s="114">
        <v>0.28162474260104986</v>
      </c>
    </row>
    <row r="55" spans="1:4">
      <c r="A55" s="115">
        <v>39433</v>
      </c>
      <c r="B55" s="114">
        <v>991.4</v>
      </c>
      <c r="C55" s="114">
        <v>-0.20836059468328783</v>
      </c>
      <c r="D55" s="114">
        <v>7.2677352929306771E-2</v>
      </c>
    </row>
    <row r="56" spans="1:4">
      <c r="A56" s="115">
        <v>39434</v>
      </c>
      <c r="B56" s="114">
        <v>990.16</v>
      </c>
      <c r="C56" s="114">
        <v>-0.12507565059511894</v>
      </c>
      <c r="D56" s="114">
        <v>-5.2489199337824033E-2</v>
      </c>
    </row>
    <row r="57" spans="1:4">
      <c r="A57" s="115">
        <v>39435</v>
      </c>
      <c r="B57" s="114">
        <v>991.63</v>
      </c>
      <c r="C57" s="114">
        <v>0.14846085481134974</v>
      </c>
      <c r="D57" s="114">
        <v>9.5893729559493046E-2</v>
      </c>
    </row>
    <row r="58" spans="1:4">
      <c r="A58" s="115">
        <v>39436</v>
      </c>
      <c r="B58" s="114">
        <v>991.67</v>
      </c>
      <c r="C58" s="114">
        <v>4.0337625929032228E-3</v>
      </c>
      <c r="D58" s="114">
        <v>9.9931360277794035E-2</v>
      </c>
    </row>
    <row r="59" spans="1:4">
      <c r="A59" s="115">
        <v>39437</v>
      </c>
      <c r="B59" s="114">
        <v>993.55</v>
      </c>
      <c r="C59" s="114">
        <v>0.1895791946917802</v>
      </c>
      <c r="D59" s="114">
        <v>0.28970000403762963</v>
      </c>
    </row>
    <row r="60" spans="1:4">
      <c r="A60" s="115">
        <v>39440</v>
      </c>
      <c r="B60" s="114">
        <v>993.89</v>
      </c>
      <c r="C60" s="114">
        <v>3.4220723667655051E-2</v>
      </c>
      <c r="D60" s="114">
        <v>0.32401986514314363</v>
      </c>
    </row>
    <row r="61" spans="1:4">
      <c r="A61" s="115">
        <v>39442</v>
      </c>
      <c r="B61" s="114">
        <v>996.84</v>
      </c>
      <c r="C61" s="114">
        <v>0.2968135306724129</v>
      </c>
      <c r="D61" s="114">
        <v>0.62179513061735303</v>
      </c>
    </row>
    <row r="62" spans="1:4">
      <c r="A62" s="115">
        <v>39443</v>
      </c>
      <c r="B62" s="114">
        <v>997.32</v>
      </c>
      <c r="C62" s="114">
        <v>4.8152160828229817E-2</v>
      </c>
      <c r="D62" s="114">
        <v>0.67024669923689828</v>
      </c>
    </row>
    <row r="63" spans="1:4">
      <c r="A63" s="115">
        <v>39444</v>
      </c>
      <c r="B63" s="114">
        <v>999.24</v>
      </c>
      <c r="C63" s="114">
        <v>0.19251594272651218</v>
      </c>
      <c r="D63" s="114">
        <v>0.86405297371503487</v>
      </c>
    </row>
    <row r="64" spans="1:4">
      <c r="A64" s="115">
        <v>39447</v>
      </c>
      <c r="B64" s="114">
        <v>999.71</v>
      </c>
      <c r="C64" s="114">
        <v>4.7035747167845088E-2</v>
      </c>
      <c r="D64" s="114">
        <v>0.91149513465498266</v>
      </c>
    </row>
    <row r="65" spans="1:5">
      <c r="A65" s="115">
        <v>39449</v>
      </c>
      <c r="B65" s="114">
        <v>1000.96</v>
      </c>
      <c r="C65" s="114">
        <v>0.12503626051554306</v>
      </c>
      <c r="D65" s="114">
        <v>0.12503626051554306</v>
      </c>
      <c r="E65" s="114">
        <v>0.12503626051554306</v>
      </c>
    </row>
    <row r="66" spans="1:5">
      <c r="A66" s="115">
        <v>39450</v>
      </c>
      <c r="B66" s="114">
        <v>1003.29</v>
      </c>
      <c r="C66" s="114">
        <v>0.23277653452684621</v>
      </c>
      <c r="D66" s="114">
        <v>0.35810385011652013</v>
      </c>
      <c r="E66" s="114">
        <v>0.35810385011652013</v>
      </c>
    </row>
    <row r="67" spans="1:5">
      <c r="A67" s="115">
        <v>39451</v>
      </c>
      <c r="B67" s="114">
        <v>1001.8</v>
      </c>
      <c r="C67" s="114">
        <v>-0.14851139750221565</v>
      </c>
      <c r="D67" s="114">
        <v>0.20906062758199173</v>
      </c>
      <c r="E67" s="114">
        <v>0.20906062758199173</v>
      </c>
    </row>
    <row r="68" spans="1:5">
      <c r="A68" s="115">
        <v>39454</v>
      </c>
      <c r="B68" s="114">
        <v>1000.87</v>
      </c>
      <c r="C68" s="114">
        <v>-9.2832900778594407E-2</v>
      </c>
      <c r="D68" s="114">
        <v>0.11603364975842911</v>
      </c>
      <c r="E68" s="114">
        <v>0.11603364975842911</v>
      </c>
    </row>
    <row r="69" spans="1:5">
      <c r="A69" s="115">
        <v>39455</v>
      </c>
      <c r="B69" s="114">
        <v>1002.24</v>
      </c>
      <c r="C69" s="114">
        <v>0.13688091360515298</v>
      </c>
      <c r="D69" s="114">
        <v>0.25307339128346484</v>
      </c>
      <c r="E69" s="114">
        <v>0.25307339128346484</v>
      </c>
    </row>
    <row r="70" spans="1:5">
      <c r="A70" s="115">
        <v>39456</v>
      </c>
      <c r="B70" s="114">
        <v>1001.75</v>
      </c>
      <c r="C70" s="114">
        <v>-4.889048531290241E-2</v>
      </c>
      <c r="D70" s="114">
        <v>0.20405917716137534</v>
      </c>
      <c r="E70" s="114">
        <v>0.20405917716137534</v>
      </c>
    </row>
    <row r="71" spans="1:5">
      <c r="A71" s="115">
        <v>39457</v>
      </c>
      <c r="B71" s="114">
        <v>1003.06</v>
      </c>
      <c r="C71" s="114">
        <v>0.13077115048665267</v>
      </c>
      <c r="D71" s="114">
        <v>0.33509717818165363</v>
      </c>
      <c r="E71" s="114">
        <v>0.33509717818165363</v>
      </c>
    </row>
    <row r="72" spans="1:5">
      <c r="A72" s="115">
        <v>39458</v>
      </c>
      <c r="B72" s="114">
        <v>1003.12</v>
      </c>
      <c r="C72" s="114">
        <v>5.9816960102043737E-3</v>
      </c>
      <c r="D72" s="114">
        <v>0.34109891868641107</v>
      </c>
      <c r="E72" s="114">
        <v>0.34109891868641107</v>
      </c>
    </row>
    <row r="73" spans="1:5">
      <c r="A73" s="115">
        <v>39461</v>
      </c>
      <c r="B73" s="114">
        <v>1003.37</v>
      </c>
      <c r="C73" s="114">
        <v>2.4922242603087064E-2</v>
      </c>
      <c r="D73" s="114">
        <v>0.36610617078951524</v>
      </c>
      <c r="E73" s="114">
        <v>0.36610617078951524</v>
      </c>
    </row>
    <row r="74" spans="1:5">
      <c r="A74" s="115">
        <v>39462</v>
      </c>
      <c r="B74" s="114">
        <v>1001.74</v>
      </c>
      <c r="C74" s="114">
        <v>-0.16245253495719147</v>
      </c>
      <c r="D74" s="114">
        <v>0.2030588870772565</v>
      </c>
      <c r="E74" s="114">
        <v>0.2030588870772565</v>
      </c>
    </row>
    <row r="75" spans="1:5">
      <c r="A75" s="115">
        <v>39463</v>
      </c>
      <c r="B75" s="114">
        <v>999.95</v>
      </c>
      <c r="C75" s="114">
        <v>-0.17868908099906156</v>
      </c>
      <c r="D75" s="114">
        <v>2.4006962018985334E-2</v>
      </c>
      <c r="E75" s="114">
        <v>2.4006962018985334E-2</v>
      </c>
    </row>
    <row r="76" spans="1:5">
      <c r="A76" s="115">
        <v>39464</v>
      </c>
      <c r="B76" s="114">
        <v>998.85</v>
      </c>
      <c r="C76" s="114">
        <v>-0.11000550027501221</v>
      </c>
      <c r="D76" s="114">
        <v>-8.6024947234697446E-2</v>
      </c>
      <c r="E76" s="114">
        <v>-8.6024947234697446E-2</v>
      </c>
    </row>
    <row r="77" spans="1:5">
      <c r="A77" s="115">
        <v>39465</v>
      </c>
      <c r="B77" s="114">
        <v>997.93</v>
      </c>
      <c r="C77" s="114">
        <v>-9.2105921810092806E-2</v>
      </c>
      <c r="D77" s="114">
        <v>-0.17805163497415233</v>
      </c>
      <c r="E77" s="114">
        <v>-0.17805163497415233</v>
      </c>
    </row>
    <row r="78" spans="1:5">
      <c r="A78" s="115">
        <v>39468</v>
      </c>
      <c r="B78" s="114">
        <v>992.75</v>
      </c>
      <c r="C78" s="114">
        <v>-0.519074484182247</v>
      </c>
      <c r="D78" s="114">
        <v>-0.69620189855058578</v>
      </c>
      <c r="E78" s="114">
        <v>-0.69620189855058578</v>
      </c>
    </row>
    <row r="79" spans="1:5">
      <c r="A79" s="115">
        <v>39469</v>
      </c>
      <c r="B79" s="114">
        <v>994.59</v>
      </c>
      <c r="C79" s="114">
        <v>0.18534374213043936</v>
      </c>
      <c r="D79" s="114">
        <v>-0.51214852307168712</v>
      </c>
      <c r="E79" s="114">
        <v>-0.51214852307168712</v>
      </c>
    </row>
    <row r="80" spans="1:5">
      <c r="A80" s="115">
        <v>39470</v>
      </c>
      <c r="B80" s="114">
        <v>992.37</v>
      </c>
      <c r="C80" s="114">
        <v>-0.22320755286098226</v>
      </c>
      <c r="D80" s="114">
        <v>-0.73421292174731256</v>
      </c>
      <c r="E80" s="114">
        <v>-0.73421292174731256</v>
      </c>
    </row>
    <row r="81" spans="1:5">
      <c r="A81" s="115">
        <v>39471</v>
      </c>
      <c r="B81" s="114">
        <v>996.45</v>
      </c>
      <c r="C81" s="114">
        <v>0.41113697512016323</v>
      </c>
      <c r="D81" s="114">
        <v>-0.32609456742455079</v>
      </c>
      <c r="E81" s="114">
        <v>-0.32609456742455079</v>
      </c>
    </row>
    <row r="82" spans="1:5">
      <c r="A82" s="115">
        <v>39472</v>
      </c>
      <c r="B82" s="114">
        <v>996.89</v>
      </c>
      <c r="C82" s="114">
        <v>4.4156756485524973E-2</v>
      </c>
      <c r="D82" s="114">
        <v>-0.28208180372308878</v>
      </c>
      <c r="E82" s="114">
        <v>-0.28208180372308878</v>
      </c>
    </row>
    <row r="83" spans="1:5">
      <c r="A83" s="115">
        <v>39475</v>
      </c>
      <c r="B83" s="114">
        <v>996.67</v>
      </c>
      <c r="C83" s="114">
        <v>-2.2068633450034181E-2</v>
      </c>
      <c r="D83" s="114">
        <v>-0.30408818557382533</v>
      </c>
      <c r="E83" s="114">
        <v>-0.30408818557382533</v>
      </c>
    </row>
    <row r="84" spans="1:5">
      <c r="A84" s="115">
        <v>39476</v>
      </c>
      <c r="B84" s="114">
        <v>998.28</v>
      </c>
      <c r="C84" s="114">
        <v>0.16153792127786559</v>
      </c>
      <c r="D84" s="114">
        <v>-0.14304148202979317</v>
      </c>
      <c r="E84" s="114">
        <v>-0.14304148202979317</v>
      </c>
    </row>
    <row r="85" spans="1:5">
      <c r="A85" s="115">
        <v>39477</v>
      </c>
      <c r="B85" s="114">
        <v>998.34</v>
      </c>
      <c r="C85" s="114">
        <v>6.0103377809817005E-3</v>
      </c>
      <c r="D85" s="114">
        <v>-0.13703974152504683</v>
      </c>
      <c r="E85" s="114">
        <v>-0.13703974152504683</v>
      </c>
    </row>
    <row r="86" spans="1:5">
      <c r="A86" s="115">
        <v>39478</v>
      </c>
      <c r="B86" s="114">
        <v>998.28</v>
      </c>
      <c r="C86" s="114">
        <v>-6.0099765610943656E-3</v>
      </c>
      <c r="D86" s="114">
        <v>-0.14304148202979317</v>
      </c>
      <c r="E86" s="114">
        <v>-0.14304148202979317</v>
      </c>
    </row>
    <row r="87" spans="1:5">
      <c r="A87" s="115">
        <v>39479</v>
      </c>
      <c r="B87" s="114">
        <v>1000.8</v>
      </c>
      <c r="C87" s="114">
        <v>0.25243418680129803</v>
      </c>
      <c r="D87" s="114">
        <v>0.25243418680129803</v>
      </c>
      <c r="E87" s="114">
        <v>0.10903161916955284</v>
      </c>
    </row>
    <row r="88" spans="1:5">
      <c r="A88" s="115">
        <v>39484</v>
      </c>
      <c r="B88" s="114">
        <v>1000.85</v>
      </c>
      <c r="C88" s="114">
        <v>4.9960031974549679E-3</v>
      </c>
      <c r="D88" s="114">
        <v>0.25744280161879018</v>
      </c>
      <c r="E88" s="114">
        <v>0.11403306959016923</v>
      </c>
    </row>
    <row r="89" spans="1:5">
      <c r="A89" s="115">
        <v>39485</v>
      </c>
      <c r="B89" s="114">
        <v>1001.21</v>
      </c>
      <c r="C89" s="114">
        <v>3.5969425987913972E-2</v>
      </c>
      <c r="D89" s="114">
        <v>0.29350482830468039</v>
      </c>
      <c r="E89" s="114">
        <v>0.15004351261866944</v>
      </c>
    </row>
    <row r="90" spans="1:5">
      <c r="A90" s="115">
        <v>39486</v>
      </c>
      <c r="B90" s="114">
        <v>1001.75</v>
      </c>
      <c r="C90" s="114">
        <v>5.3934738965843998E-2</v>
      </c>
      <c r="D90" s="114">
        <v>0.3475978683335379</v>
      </c>
      <c r="E90" s="114">
        <v>0.20405917716137534</v>
      </c>
    </row>
    <row r="91" spans="1:5">
      <c r="A91" s="115">
        <v>39489</v>
      </c>
      <c r="B91" s="114">
        <v>1002.85</v>
      </c>
      <c r="C91" s="114">
        <v>0.10980783628649071</v>
      </c>
      <c r="D91" s="114">
        <v>0.45778739431823201</v>
      </c>
      <c r="E91" s="114">
        <v>0.31409108641506922</v>
      </c>
    </row>
    <row r="92" spans="1:5">
      <c r="A92" s="115">
        <v>39490</v>
      </c>
      <c r="B92" s="114">
        <v>1004.79</v>
      </c>
      <c r="C92" s="114">
        <v>0.1934486712868333</v>
      </c>
      <c r="D92" s="114">
        <v>0.65212164923669214</v>
      </c>
      <c r="E92" s="114">
        <v>0.50814736273518957</v>
      </c>
    </row>
    <row r="93" spans="1:5">
      <c r="A93" s="115">
        <v>39491</v>
      </c>
      <c r="B93" s="114">
        <v>1005.03</v>
      </c>
      <c r="C93" s="114">
        <v>2.3885588033323302E-2</v>
      </c>
      <c r="D93" s="114">
        <v>0.67616300036061894</v>
      </c>
      <c r="E93" s="114">
        <v>0.5321543247541749</v>
      </c>
    </row>
    <row r="94" spans="1:5">
      <c r="A94" s="115">
        <v>39492</v>
      </c>
      <c r="B94" s="114">
        <v>1006.79</v>
      </c>
      <c r="C94" s="114">
        <v>0.17511915067212058</v>
      </c>
      <c r="D94" s="114">
        <v>0.85246624193613396</v>
      </c>
      <c r="E94" s="114">
        <v>0.70820537956006735</v>
      </c>
    </row>
    <row r="95" spans="1:5">
      <c r="A95" s="115">
        <v>39493</v>
      </c>
      <c r="B95" s="114">
        <v>1005.84</v>
      </c>
      <c r="C95" s="114">
        <v>-9.4359300350610464E-2</v>
      </c>
      <c r="D95" s="114">
        <v>0.7573025604038941</v>
      </c>
      <c r="E95" s="114">
        <v>0.61317782156824485</v>
      </c>
    </row>
    <row r="96" spans="1:5">
      <c r="A96" s="115">
        <v>39496</v>
      </c>
      <c r="B96" s="114">
        <v>1008.52</v>
      </c>
      <c r="C96" s="114">
        <v>0.26644396723136676</v>
      </c>
      <c r="D96" s="114">
        <v>1.0257643146211581</v>
      </c>
      <c r="E96" s="114">
        <v>0.88125556411358108</v>
      </c>
    </row>
    <row r="97" spans="1:5">
      <c r="A97" s="115">
        <v>39497</v>
      </c>
      <c r="B97" s="114">
        <v>1010.52</v>
      </c>
      <c r="C97" s="114">
        <v>0.19831039543092288</v>
      </c>
      <c r="D97" s="114">
        <v>1.2261089073206</v>
      </c>
      <c r="E97" s="114">
        <v>1.0813135809384589</v>
      </c>
    </row>
    <row r="98" spans="1:5">
      <c r="A98" s="115">
        <v>39498</v>
      </c>
      <c r="B98" s="114">
        <v>1010.79</v>
      </c>
      <c r="C98" s="114">
        <v>2.6718916993240249E-2</v>
      </c>
      <c r="D98" s="114">
        <v>1.2531554273350176</v>
      </c>
      <c r="E98" s="114">
        <v>1.1083214132098229</v>
      </c>
    </row>
    <row r="99" spans="1:5">
      <c r="A99" s="115">
        <v>39499</v>
      </c>
      <c r="B99" s="114">
        <v>1014.07</v>
      </c>
      <c r="C99" s="114">
        <v>0.32449865946437839</v>
      </c>
      <c r="D99" s="114">
        <v>1.5817205593621209</v>
      </c>
      <c r="E99" s="114">
        <v>1.4364165608026447</v>
      </c>
    </row>
    <row r="100" spans="1:5">
      <c r="A100" s="115">
        <v>39500</v>
      </c>
      <c r="B100" s="114">
        <v>1013.77</v>
      </c>
      <c r="C100" s="114">
        <v>-2.9583756545414897E-2</v>
      </c>
      <c r="D100" s="114">
        <v>1.5516688704571902</v>
      </c>
      <c r="E100" s="114">
        <v>1.4064078582789019</v>
      </c>
    </row>
    <row r="101" spans="1:5">
      <c r="A101" s="115">
        <v>39503</v>
      </c>
      <c r="B101" s="114">
        <v>1013.69</v>
      </c>
      <c r="C101" s="114">
        <v>-7.8913362991483993E-3</v>
      </c>
      <c r="D101" s="114">
        <v>1.5436550867492072</v>
      </c>
      <c r="E101" s="114">
        <v>1.3984055376059068</v>
      </c>
    </row>
    <row r="102" spans="1:5">
      <c r="A102" s="115">
        <v>39504</v>
      </c>
      <c r="B102" s="114">
        <v>1013.48</v>
      </c>
      <c r="C102" s="114">
        <v>-2.0716392585506949E-2</v>
      </c>
      <c r="D102" s="114">
        <v>1.5226189045157712</v>
      </c>
      <c r="E102" s="114">
        <v>1.3773994458393002</v>
      </c>
    </row>
    <row r="103" spans="1:5">
      <c r="A103" s="115">
        <v>39505</v>
      </c>
      <c r="B103" s="114">
        <v>1013.93</v>
      </c>
      <c r="C103" s="114">
        <v>4.4401468208543626E-2</v>
      </c>
      <c r="D103" s="114">
        <v>1.567696437873134</v>
      </c>
      <c r="E103" s="114">
        <v>1.4224124996248921</v>
      </c>
    </row>
    <row r="104" spans="1:5">
      <c r="A104" s="115">
        <v>39506</v>
      </c>
      <c r="B104" s="114">
        <v>1015.26</v>
      </c>
      <c r="C104" s="114">
        <v>0.13117276340575135</v>
      </c>
      <c r="D104" s="114">
        <v>1.7009255920182653</v>
      </c>
      <c r="E104" s="114">
        <v>1.5554510808134303</v>
      </c>
    </row>
    <row r="105" spans="1:5">
      <c r="A105" s="115">
        <v>39507</v>
      </c>
      <c r="B105" s="114">
        <v>1015.6</v>
      </c>
      <c r="C105" s="114">
        <v>3.3488958493399501E-2</v>
      </c>
      <c r="D105" s="114">
        <v>1.7349841727771764</v>
      </c>
      <c r="E105" s="114">
        <v>1.5894609436736706</v>
      </c>
    </row>
    <row r="106" spans="1:5">
      <c r="A106" s="115">
        <v>39510</v>
      </c>
      <c r="B106" s="114">
        <v>1015.92</v>
      </c>
      <c r="C106" s="114">
        <v>3.1508467900742687E-2</v>
      </c>
      <c r="D106" s="114">
        <v>3.1508467900742687E-2</v>
      </c>
      <c r="E106" s="114">
        <v>1.6214702263656289</v>
      </c>
    </row>
    <row r="107" spans="1:5">
      <c r="A107" s="115">
        <v>39511</v>
      </c>
      <c r="B107" s="114">
        <v>1015.2</v>
      </c>
      <c r="C107" s="114">
        <v>-7.0871722182841435E-2</v>
      </c>
      <c r="D107" s="114">
        <v>-3.9385584875928359E-2</v>
      </c>
      <c r="E107" s="114">
        <v>1.5494493403086951</v>
      </c>
    </row>
    <row r="108" spans="1:5">
      <c r="A108" s="115">
        <v>39512</v>
      </c>
      <c r="B108" s="114">
        <v>1016.59</v>
      </c>
      <c r="C108" s="114">
        <v>0.13691883372735081</v>
      </c>
      <c r="D108" s="114">
        <v>9.7479322567939342E-2</v>
      </c>
      <c r="E108" s="114">
        <v>1.6884896620019907</v>
      </c>
    </row>
    <row r="109" spans="1:5">
      <c r="A109" s="115">
        <v>39513</v>
      </c>
      <c r="B109" s="114">
        <v>1015.94</v>
      </c>
      <c r="C109" s="114">
        <v>-6.3939247877708993E-2</v>
      </c>
      <c r="D109" s="114">
        <v>3.3477747144550207E-2</v>
      </c>
      <c r="E109" s="114">
        <v>1.6234708065338888</v>
      </c>
    </row>
    <row r="110" spans="1:5">
      <c r="A110" s="115">
        <v>39514</v>
      </c>
      <c r="B110" s="114">
        <v>1014.71</v>
      </c>
      <c r="C110" s="114">
        <v>-0.12107014193751819</v>
      </c>
      <c r="D110" s="114">
        <v>-8.7632926348957252E-2</v>
      </c>
      <c r="E110" s="114">
        <v>1.5004351261865834</v>
      </c>
    </row>
    <row r="111" spans="1:5">
      <c r="A111" s="115">
        <v>39517</v>
      </c>
      <c r="B111" s="114">
        <v>1011.82</v>
      </c>
      <c r="C111" s="114">
        <v>-0.28481043845038911</v>
      </c>
      <c r="D111" s="114">
        <v>-0.3721937770775896</v>
      </c>
      <c r="E111" s="114">
        <v>1.2113512918746405</v>
      </c>
    </row>
    <row r="112" spans="1:5">
      <c r="A112" s="115">
        <v>39518</v>
      </c>
      <c r="B112" s="114">
        <v>1011.77</v>
      </c>
      <c r="C112" s="114">
        <v>-4.9415904014638024E-3</v>
      </c>
      <c r="D112" s="114">
        <v>-0.3771169751870862</v>
      </c>
      <c r="E112" s="114">
        <v>1.2063498414540241</v>
      </c>
    </row>
    <row r="113" spans="1:5">
      <c r="A113" s="115">
        <v>39519</v>
      </c>
      <c r="B113" s="114">
        <v>1012.87</v>
      </c>
      <c r="C113" s="114">
        <v>0.10872036134694785</v>
      </c>
      <c r="D113" s="114">
        <v>-0.26880661677826101</v>
      </c>
      <c r="E113" s="114">
        <v>1.3163817507076958</v>
      </c>
    </row>
    <row r="114" spans="1:5">
      <c r="A114" s="115">
        <v>39520</v>
      </c>
      <c r="B114" s="114">
        <v>1008.4</v>
      </c>
      <c r="C114" s="114">
        <v>-0.44132020891131107</v>
      </c>
      <c r="D114" s="114">
        <v>-0.70894052776684369</v>
      </c>
      <c r="E114" s="114">
        <v>0.86925208310408841</v>
      </c>
    </row>
    <row r="115" spans="1:5">
      <c r="A115" s="115">
        <v>39521</v>
      </c>
      <c r="B115" s="114">
        <v>1006.92</v>
      </c>
      <c r="C115" s="114">
        <v>-0.14676715589052591</v>
      </c>
      <c r="D115" s="114">
        <v>-0.85466719180780082</v>
      </c>
      <c r="E115" s="114">
        <v>0.72120915065367885</v>
      </c>
    </row>
    <row r="116" spans="1:5">
      <c r="A116" s="115">
        <v>39524</v>
      </c>
      <c r="B116" s="114">
        <v>1004.43</v>
      </c>
      <c r="C116" s="114">
        <v>-0.24728876176856041</v>
      </c>
      <c r="D116" s="114">
        <v>-1.0998424576605048</v>
      </c>
      <c r="E116" s="114">
        <v>0.47213691970671157</v>
      </c>
    </row>
    <row r="117" spans="1:5">
      <c r="A117" s="115">
        <v>39525</v>
      </c>
      <c r="B117" s="114">
        <v>1006.86</v>
      </c>
      <c r="C117" s="114">
        <v>0.24192825781788052</v>
      </c>
      <c r="D117" s="114">
        <v>-0.86057502953919007</v>
      </c>
      <c r="E117" s="114">
        <v>0.71520741014894362</v>
      </c>
    </row>
    <row r="118" spans="1:5">
      <c r="A118" s="115">
        <v>39526</v>
      </c>
      <c r="B118" s="114">
        <v>1004.45</v>
      </c>
      <c r="C118" s="114">
        <v>-0.23935800409192742</v>
      </c>
      <c r="D118" s="114">
        <v>-1.0978731784166973</v>
      </c>
      <c r="E118" s="114">
        <v>0.47413749987497145</v>
      </c>
    </row>
    <row r="119" spans="1:5">
      <c r="A119" s="115">
        <v>39527</v>
      </c>
      <c r="B119" s="114">
        <v>1002.11</v>
      </c>
      <c r="C119" s="114">
        <v>-0.23296331325601827</v>
      </c>
      <c r="D119" s="114">
        <v>-1.3282788499409226</v>
      </c>
      <c r="E119" s="114">
        <v>0.24006962018985334</v>
      </c>
    </row>
    <row r="120" spans="1:5">
      <c r="A120" s="115">
        <v>39531</v>
      </c>
      <c r="B120" s="114">
        <v>1001.73</v>
      </c>
      <c r="C120" s="114">
        <v>-3.7919988823587047E-2</v>
      </c>
      <c r="D120" s="114">
        <v>-1.3656951555730656</v>
      </c>
      <c r="E120" s="114">
        <v>0.20205859699311546</v>
      </c>
    </row>
    <row r="121" spans="1:5">
      <c r="A121" s="115">
        <v>39532</v>
      </c>
      <c r="B121" s="114">
        <v>1000.24</v>
      </c>
      <c r="C121" s="114">
        <v>-0.14874267517195339</v>
      </c>
      <c r="D121" s="114">
        <v>-1.5124064592359154</v>
      </c>
      <c r="E121" s="114">
        <v>5.3015374458587061E-2</v>
      </c>
    </row>
    <row r="122" spans="1:5">
      <c r="A122" s="115">
        <v>39533</v>
      </c>
      <c r="B122" s="114">
        <v>1000.77</v>
      </c>
      <c r="C122" s="114">
        <v>5.2987283052075007E-2</v>
      </c>
      <c r="D122" s="114">
        <v>-1.4602205592753048</v>
      </c>
      <c r="E122" s="114">
        <v>0.10603074891717412</v>
      </c>
    </row>
    <row r="123" spans="1:5">
      <c r="A123" s="115">
        <v>39534</v>
      </c>
      <c r="B123" s="114">
        <v>1000.62</v>
      </c>
      <c r="C123" s="114">
        <v>-1.4988458886655565E-2</v>
      </c>
      <c r="D123" s="114">
        <v>-1.4749901536037835</v>
      </c>
      <c r="E123" s="114">
        <v>9.1026397655324942E-2</v>
      </c>
    </row>
    <row r="124" spans="1:5">
      <c r="A124" s="115">
        <v>39535</v>
      </c>
      <c r="B124" s="114">
        <v>1000.45</v>
      </c>
      <c r="C124" s="114">
        <v>-1.6989466530747954E-2</v>
      </c>
      <c r="D124" s="114">
        <v>-1.4917290271760475</v>
      </c>
      <c r="E124" s="114">
        <v>7.4021466225215882E-2</v>
      </c>
    </row>
    <row r="125" spans="1:5">
      <c r="A125" s="115">
        <v>39538</v>
      </c>
      <c r="B125" s="114">
        <v>1000</v>
      </c>
      <c r="C125" s="114">
        <v>-4.4979759108410011E-2</v>
      </c>
      <c r="D125" s="114">
        <v>-1.5360378101614836</v>
      </c>
      <c r="E125" s="114">
        <v>2.9008412439601727E-2</v>
      </c>
    </row>
    <row r="126" spans="1:5">
      <c r="A126" s="115">
        <v>39539</v>
      </c>
      <c r="B126" s="114">
        <v>1000.66</v>
      </c>
      <c r="C126" s="114">
        <v>6.599999999998829E-2</v>
      </c>
      <c r="D126" s="114">
        <v>6.599999999998829E-2</v>
      </c>
      <c r="E126" s="114">
        <v>9.5027557991800293E-2</v>
      </c>
    </row>
    <row r="127" spans="1:5">
      <c r="A127" s="115">
        <v>39540</v>
      </c>
      <c r="B127" s="114">
        <v>1002.4</v>
      </c>
      <c r="C127" s="114">
        <v>0.17388523574441983</v>
      </c>
      <c r="D127" s="114">
        <v>0.23999999999999577</v>
      </c>
      <c r="E127" s="114">
        <v>0.26907803262945507</v>
      </c>
    </row>
    <row r="128" spans="1:5">
      <c r="A128" s="115">
        <v>39541</v>
      </c>
      <c r="B128" s="114">
        <v>1004.47</v>
      </c>
      <c r="C128" s="114">
        <v>0.20650438946527849</v>
      </c>
      <c r="D128" s="114">
        <v>0.4469999999999974</v>
      </c>
      <c r="E128" s="114">
        <v>0.47613808004320912</v>
      </c>
    </row>
    <row r="129" spans="1:5">
      <c r="A129" s="115">
        <v>39542</v>
      </c>
      <c r="B129" s="114">
        <v>1005.16</v>
      </c>
      <c r="C129" s="114">
        <v>6.8692942546810798E-2</v>
      </c>
      <c r="D129" s="114">
        <v>0.51600000000000534</v>
      </c>
      <c r="E129" s="114">
        <v>0.54515809584778641</v>
      </c>
    </row>
    <row r="130" spans="1:5">
      <c r="A130" s="115">
        <v>39545</v>
      </c>
      <c r="B130" s="114">
        <v>1006.3</v>
      </c>
      <c r="C130" s="114">
        <v>0.11341477973656477</v>
      </c>
      <c r="D130" s="114">
        <v>0.62999999999999723</v>
      </c>
      <c r="E130" s="114">
        <v>0.65919116543797784</v>
      </c>
    </row>
    <row r="131" spans="1:5">
      <c r="A131" s="115">
        <v>39546</v>
      </c>
      <c r="B131" s="114">
        <v>1006.52</v>
      </c>
      <c r="C131" s="114">
        <v>2.186226771341282E-2</v>
      </c>
      <c r="D131" s="114">
        <v>0.65200000000000813</v>
      </c>
      <c r="E131" s="114">
        <v>0.6811975472887033</v>
      </c>
    </row>
    <row r="132" spans="1:5">
      <c r="A132" s="115">
        <v>39547</v>
      </c>
      <c r="B132" s="114">
        <v>1007.63</v>
      </c>
      <c r="C132" s="114">
        <v>0.11028096808807231</v>
      </c>
      <c r="D132" s="114">
        <v>0.76300000000000257</v>
      </c>
      <c r="E132" s="114">
        <v>0.79222974662651602</v>
      </c>
    </row>
    <row r="133" spans="1:5">
      <c r="A133" s="115">
        <v>39548</v>
      </c>
      <c r="B133" s="114">
        <v>1007.66</v>
      </c>
      <c r="C133" s="114">
        <v>2.9772833282093458E-3</v>
      </c>
      <c r="D133" s="114">
        <v>0.76600000000000001</v>
      </c>
      <c r="E133" s="114">
        <v>0.79523061687889474</v>
      </c>
    </row>
    <row r="134" spans="1:5">
      <c r="A134" s="115">
        <v>39549</v>
      </c>
      <c r="B134" s="114">
        <v>1008.42</v>
      </c>
      <c r="C134" s="114">
        <v>7.5422265446678516E-2</v>
      </c>
      <c r="D134" s="114">
        <v>0.8419999999999872</v>
      </c>
      <c r="E134" s="114">
        <v>0.87125266327234829</v>
      </c>
    </row>
    <row r="135" spans="1:5">
      <c r="A135" s="115">
        <v>39552</v>
      </c>
      <c r="B135" s="114">
        <v>1007.79</v>
      </c>
      <c r="C135" s="114">
        <v>-6.2473969179510647E-2</v>
      </c>
      <c r="D135" s="114">
        <v>0.77899999999999636</v>
      </c>
      <c r="E135" s="114">
        <v>0.80823438797250624</v>
      </c>
    </row>
    <row r="136" spans="1:5">
      <c r="A136" s="115">
        <v>39553</v>
      </c>
      <c r="B136" s="114">
        <v>1008.59</v>
      </c>
      <c r="C136" s="114">
        <v>7.9381617202001209E-2</v>
      </c>
      <c r="D136" s="114">
        <v>0.85900000000000976</v>
      </c>
      <c r="E136" s="114">
        <v>0.88825759470245735</v>
      </c>
    </row>
    <row r="137" spans="1:5">
      <c r="A137" s="115">
        <v>39554</v>
      </c>
      <c r="B137" s="114">
        <v>1009.83</v>
      </c>
      <c r="C137" s="114">
        <v>0.12294391179765718</v>
      </c>
      <c r="D137" s="114">
        <v>0.98300000000000054</v>
      </c>
      <c r="E137" s="114">
        <v>1.0122935651338816</v>
      </c>
    </row>
    <row r="138" spans="1:5">
      <c r="A138" s="115">
        <v>39555</v>
      </c>
      <c r="B138" s="114">
        <v>1010.75</v>
      </c>
      <c r="C138" s="114">
        <v>9.1104443322143069E-2</v>
      </c>
      <c r="D138" s="114">
        <v>1.0750000000000037</v>
      </c>
      <c r="E138" s="114">
        <v>1.1043202528733254</v>
      </c>
    </row>
    <row r="139" spans="1:5">
      <c r="A139" s="115">
        <v>39556</v>
      </c>
      <c r="B139" s="114">
        <v>1011.07</v>
      </c>
      <c r="C139" s="114">
        <v>3.1659658669314084E-2</v>
      </c>
      <c r="D139" s="114">
        <v>1.1070000000000135</v>
      </c>
      <c r="E139" s="114">
        <v>1.1363295355653058</v>
      </c>
    </row>
    <row r="140" spans="1:5">
      <c r="A140" s="115">
        <v>39560</v>
      </c>
      <c r="B140" s="114">
        <v>1012.18</v>
      </c>
      <c r="C140" s="114">
        <v>0.10978468355304916</v>
      </c>
      <c r="D140" s="114">
        <v>1.2179999999999858</v>
      </c>
      <c r="E140" s="114">
        <v>1.2473617349031185</v>
      </c>
    </row>
    <row r="141" spans="1:5">
      <c r="A141" s="115">
        <v>39561</v>
      </c>
      <c r="B141" s="114">
        <v>1013.17</v>
      </c>
      <c r="C141" s="114">
        <v>9.7808690153922129E-2</v>
      </c>
      <c r="D141" s="114">
        <v>1.3169999999999904</v>
      </c>
      <c r="E141" s="114">
        <v>1.3463904532314386</v>
      </c>
    </row>
    <row r="142" spans="1:5">
      <c r="A142" s="115">
        <v>39562</v>
      </c>
      <c r="B142" s="114">
        <v>1012.93</v>
      </c>
      <c r="C142" s="114">
        <v>-2.3688028662516292E-2</v>
      </c>
      <c r="D142" s="114">
        <v>1.2929999999999886</v>
      </c>
      <c r="E142" s="114">
        <v>1.3223834912124532</v>
      </c>
    </row>
    <row r="143" spans="1:5">
      <c r="A143" s="115">
        <v>39563</v>
      </c>
      <c r="B143" s="114">
        <v>1012.98</v>
      </c>
      <c r="C143" s="114">
        <v>4.9361752539667236E-3</v>
      </c>
      <c r="D143" s="114">
        <v>1.2979999999999992</v>
      </c>
      <c r="E143" s="114">
        <v>1.3273849416330696</v>
      </c>
    </row>
    <row r="144" spans="1:5">
      <c r="A144" s="115">
        <v>39566</v>
      </c>
      <c r="B144" s="114">
        <v>1012.45</v>
      </c>
      <c r="C144" s="114">
        <v>-5.2320875041955706E-2</v>
      </c>
      <c r="D144" s="114">
        <v>1.2450000000000072</v>
      </c>
      <c r="E144" s="114">
        <v>1.2743695671744826</v>
      </c>
    </row>
    <row r="145" spans="1:5">
      <c r="A145" s="115">
        <v>39567</v>
      </c>
      <c r="B145" s="114">
        <v>1013.27</v>
      </c>
      <c r="C145" s="114">
        <v>8.0991653908824013E-2</v>
      </c>
      <c r="D145" s="114">
        <v>1.3269999999999893</v>
      </c>
      <c r="E145" s="114">
        <v>1.3563933540726714</v>
      </c>
    </row>
    <row r="146" spans="1:5">
      <c r="A146" s="115">
        <v>39568</v>
      </c>
      <c r="B146" s="114">
        <v>1015.03</v>
      </c>
      <c r="C146" s="114">
        <v>0.1736950664679604</v>
      </c>
      <c r="D146" s="114">
        <v>1.5029999999999877</v>
      </c>
      <c r="E146" s="114">
        <v>1.5324444088785638</v>
      </c>
    </row>
    <row r="147" spans="1:5">
      <c r="A147" s="115">
        <v>39570</v>
      </c>
      <c r="B147" s="114">
        <v>1020.17</v>
      </c>
      <c r="C147" s="114">
        <v>0.50638897372490277</v>
      </c>
      <c r="D147" s="114">
        <v>0.50638897372490277</v>
      </c>
      <c r="E147" s="114">
        <v>2.0465935121185108</v>
      </c>
    </row>
    <row r="148" spans="1:5">
      <c r="A148" s="115">
        <v>39573</v>
      </c>
      <c r="B148" s="114">
        <v>1020.32</v>
      </c>
      <c r="C148" s="114">
        <v>1.4703431780982434E-2</v>
      </c>
      <c r="D148" s="114">
        <v>0.52116686206320484</v>
      </c>
      <c r="E148" s="114">
        <v>2.0615978633803822</v>
      </c>
    </row>
    <row r="149" spans="1:5">
      <c r="A149" s="115">
        <v>39574</v>
      </c>
      <c r="B149" s="114">
        <v>1020.87</v>
      </c>
      <c r="C149" s="114">
        <v>5.3904657362391362E-2</v>
      </c>
      <c r="D149" s="114">
        <v>0.57535245263686807</v>
      </c>
      <c r="E149" s="114">
        <v>2.1166138180072291</v>
      </c>
    </row>
    <row r="150" spans="1:5">
      <c r="A150" s="115">
        <v>39575</v>
      </c>
      <c r="B150" s="114">
        <v>1020.6</v>
      </c>
      <c r="C150" s="114">
        <v>-2.6448029621795044E-2</v>
      </c>
      <c r="D150" s="114">
        <v>0.54875225362798208</v>
      </c>
      <c r="E150" s="114">
        <v>2.0896059857358651</v>
      </c>
    </row>
    <row r="151" spans="1:5">
      <c r="A151" s="115">
        <v>39576</v>
      </c>
      <c r="B151" s="114">
        <v>1022.4</v>
      </c>
      <c r="C151" s="114">
        <v>0.17636684303350414</v>
      </c>
      <c r="D151" s="114">
        <v>0.72608691368727385</v>
      </c>
      <c r="E151" s="114">
        <v>2.2696582008782551</v>
      </c>
    </row>
    <row r="152" spans="1:5">
      <c r="A152" s="115">
        <v>39577</v>
      </c>
      <c r="B152" s="114">
        <v>1023.52</v>
      </c>
      <c r="C152" s="114">
        <v>0.10954616588418897</v>
      </c>
      <c r="D152" s="114">
        <v>0.83642847994640501</v>
      </c>
      <c r="E152" s="114">
        <v>2.3816906903001867</v>
      </c>
    </row>
    <row r="153" spans="1:5">
      <c r="A153" s="115">
        <v>39580</v>
      </c>
      <c r="B153" s="114">
        <v>1024.9100000000001</v>
      </c>
      <c r="C153" s="114">
        <v>0.13580584649055538</v>
      </c>
      <c r="D153" s="114">
        <v>0.97337024521444437</v>
      </c>
      <c r="E153" s="114">
        <v>2.5207310119934823</v>
      </c>
    </row>
    <row r="154" spans="1:5">
      <c r="A154" s="115">
        <v>39581</v>
      </c>
      <c r="B154" s="114">
        <v>1025.95</v>
      </c>
      <c r="C154" s="114">
        <v>0.10147232439920995</v>
      </c>
      <c r="D154" s="114">
        <v>1.07583027102649</v>
      </c>
      <c r="E154" s="114">
        <v>2.6247611807424187</v>
      </c>
    </row>
    <row r="155" spans="1:5">
      <c r="A155" s="115">
        <v>39582</v>
      </c>
      <c r="B155" s="114">
        <v>1025.76</v>
      </c>
      <c r="C155" s="114">
        <v>-1.8519421024421057E-2</v>
      </c>
      <c r="D155" s="114">
        <v>1.0571116124646673</v>
      </c>
      <c r="E155" s="114">
        <v>2.6057556691440498</v>
      </c>
    </row>
    <row r="156" spans="1:5">
      <c r="A156" s="115">
        <v>39583</v>
      </c>
      <c r="B156" s="114">
        <v>1025.99</v>
      </c>
      <c r="C156" s="114">
        <v>2.2422399001720272E-2</v>
      </c>
      <c r="D156" s="114">
        <v>1.0797710412500106</v>
      </c>
      <c r="E156" s="114">
        <v>2.6287623410789163</v>
      </c>
    </row>
    <row r="157" spans="1:5">
      <c r="A157" s="115">
        <v>39584</v>
      </c>
      <c r="B157" s="114">
        <v>1027.23</v>
      </c>
      <c r="C157" s="114">
        <v>0.12085887776684956</v>
      </c>
      <c r="D157" s="114">
        <v>1.2019349181797701</v>
      </c>
      <c r="E157" s="114">
        <v>2.7527983115103405</v>
      </c>
    </row>
    <row r="158" spans="1:5">
      <c r="A158" s="115">
        <v>39587</v>
      </c>
      <c r="B158" s="114">
        <v>1028.6500000000001</v>
      </c>
      <c r="C158" s="114">
        <v>0.13823583812779816</v>
      </c>
      <c r="D158" s="114">
        <v>1.3418322611154387</v>
      </c>
      <c r="E158" s="114">
        <v>2.8948395034560148</v>
      </c>
    </row>
    <row r="159" spans="1:5">
      <c r="A159" s="115">
        <v>39588</v>
      </c>
      <c r="B159" s="114">
        <v>1029.01</v>
      </c>
      <c r="C159" s="114">
        <v>3.4997326593089184E-2</v>
      </c>
      <c r="D159" s="114">
        <v>1.3772991931273015</v>
      </c>
      <c r="E159" s="114">
        <v>2.9308499464844706</v>
      </c>
    </row>
    <row r="160" spans="1:5">
      <c r="A160" s="115">
        <v>39589</v>
      </c>
      <c r="B160" s="114">
        <v>1028.71</v>
      </c>
      <c r="C160" s="114">
        <v>-2.9154235624528901E-2</v>
      </c>
      <c r="D160" s="114">
        <v>1.3477434164507418</v>
      </c>
      <c r="E160" s="114">
        <v>2.90084124396075</v>
      </c>
    </row>
    <row r="161" spans="1:5">
      <c r="A161" s="115">
        <v>39591</v>
      </c>
      <c r="B161" s="114">
        <v>1029.8599999999999</v>
      </c>
      <c r="C161" s="114">
        <v>0.11179049489165038</v>
      </c>
      <c r="D161" s="114">
        <v>1.4610405603775245</v>
      </c>
      <c r="E161" s="114">
        <v>3.0158746036350381</v>
      </c>
    </row>
    <row r="162" spans="1:5">
      <c r="A162" s="115">
        <v>39594</v>
      </c>
      <c r="B162" s="114">
        <v>1030.6099999999999</v>
      </c>
      <c r="C162" s="114">
        <v>7.2825432583067951E-2</v>
      </c>
      <c r="D162" s="114">
        <v>1.5349300020689016</v>
      </c>
      <c r="E162" s="114">
        <v>3.0908963599443728</v>
      </c>
    </row>
    <row r="163" spans="1:5">
      <c r="A163" s="115">
        <v>39595</v>
      </c>
      <c r="B163" s="114">
        <v>1030.01</v>
      </c>
      <c r="C163" s="114">
        <v>-5.8217948593541902E-2</v>
      </c>
      <c r="D163" s="114">
        <v>1.4758184487158044</v>
      </c>
      <c r="E163" s="114">
        <v>3.0308789548969095</v>
      </c>
    </row>
    <row r="164" spans="1:5">
      <c r="A164" s="115">
        <v>39596</v>
      </c>
      <c r="B164" s="114">
        <v>1031.8699999999999</v>
      </c>
      <c r="C164" s="114">
        <v>0.18058077106046788</v>
      </c>
      <c r="D164" s="114">
        <v>1.6590642641104214</v>
      </c>
      <c r="E164" s="114">
        <v>3.2169329105440347</v>
      </c>
    </row>
    <row r="165" spans="1:5">
      <c r="A165" s="115">
        <v>39597</v>
      </c>
      <c r="B165" s="114">
        <v>1032.08</v>
      </c>
      <c r="C165" s="114">
        <v>2.0351400854767832E-2</v>
      </c>
      <c r="D165" s="114">
        <v>1.6797533077840043</v>
      </c>
      <c r="E165" s="114">
        <v>3.2379390023106636</v>
      </c>
    </row>
    <row r="166" spans="1:5">
      <c r="A166" s="115">
        <v>39598</v>
      </c>
      <c r="B166" s="114">
        <v>1033.99</v>
      </c>
      <c r="C166" s="114">
        <v>0.18506317339741507</v>
      </c>
      <c r="D166" s="114">
        <v>1.8679250859580554</v>
      </c>
      <c r="E166" s="114">
        <v>3.4289944083784274</v>
      </c>
    </row>
    <row r="167" spans="1:5">
      <c r="A167" s="115">
        <v>39601</v>
      </c>
      <c r="B167" s="114">
        <v>1034.81</v>
      </c>
      <c r="C167" s="114">
        <v>7.9304442015870613E-2</v>
      </c>
      <c r="D167" s="114">
        <v>7.9304442015870613E-2</v>
      </c>
      <c r="E167" s="114">
        <v>3.5110181952766162</v>
      </c>
    </row>
    <row r="168" spans="1:5">
      <c r="A168" s="115">
        <v>39602</v>
      </c>
      <c r="B168" s="114">
        <v>1034.94</v>
      </c>
      <c r="C168" s="114">
        <v>1.2562692668227626E-2</v>
      </c>
      <c r="D168" s="114">
        <v>9.187709745741568E-2</v>
      </c>
      <c r="E168" s="114">
        <v>3.5240219663702499</v>
      </c>
    </row>
    <row r="169" spans="1:5">
      <c r="A169" s="115">
        <v>39603</v>
      </c>
      <c r="B169" s="114">
        <v>1033.8</v>
      </c>
      <c r="C169" s="114">
        <v>-0.11015131311961079</v>
      </c>
      <c r="D169" s="114">
        <v>-1.8375419491489797E-2</v>
      </c>
      <c r="E169" s="114">
        <v>3.4099888967800585</v>
      </c>
    </row>
    <row r="170" spans="1:5">
      <c r="A170" s="115">
        <v>39604</v>
      </c>
      <c r="B170" s="114">
        <v>1036.8</v>
      </c>
      <c r="C170" s="114">
        <v>0.29019152640743506</v>
      </c>
      <c r="D170" s="114">
        <v>0.27176278300562462</v>
      </c>
      <c r="E170" s="114">
        <v>3.7100759220173751</v>
      </c>
    </row>
    <row r="171" spans="1:5">
      <c r="A171" s="115">
        <v>39605</v>
      </c>
      <c r="B171" s="114">
        <v>1037.4000000000001</v>
      </c>
      <c r="C171" s="114">
        <v>5.787037037039422E-2</v>
      </c>
      <c r="D171" s="114">
        <v>0.32979042350507193</v>
      </c>
      <c r="E171" s="114">
        <v>3.7700933270648607</v>
      </c>
    </row>
    <row r="172" spans="1:5">
      <c r="A172" s="115">
        <v>39608</v>
      </c>
      <c r="B172" s="114">
        <v>1038.53</v>
      </c>
      <c r="C172" s="114">
        <v>0.10892616155773194</v>
      </c>
      <c r="D172" s="114">
        <v>0.4390758131123107</v>
      </c>
      <c r="E172" s="114">
        <v>3.8831261065708889</v>
      </c>
    </row>
    <row r="173" spans="1:5">
      <c r="A173" s="115">
        <v>39609</v>
      </c>
      <c r="B173" s="114">
        <v>1037.8399999999999</v>
      </c>
      <c r="C173" s="114">
        <v>-6.644006432169336E-2</v>
      </c>
      <c r="D173" s="114">
        <v>0.37234402653796295</v>
      </c>
      <c r="E173" s="114">
        <v>3.8141060907663116</v>
      </c>
    </row>
    <row r="174" spans="1:5">
      <c r="A174" s="115">
        <v>39610</v>
      </c>
      <c r="B174" s="114">
        <v>1038</v>
      </c>
      <c r="C174" s="114">
        <v>1.5416634548692798E-2</v>
      </c>
      <c r="D174" s="114">
        <v>0.38781806400449703</v>
      </c>
      <c r="E174" s="114">
        <v>3.8301107321123018</v>
      </c>
    </row>
    <row r="175" spans="1:5">
      <c r="A175" s="115">
        <v>39611</v>
      </c>
      <c r="B175" s="114">
        <v>1039.01</v>
      </c>
      <c r="C175" s="114">
        <v>9.7302504816965119E-2</v>
      </c>
      <c r="D175" s="114">
        <v>0.48549792551184634</v>
      </c>
      <c r="E175" s="114">
        <v>3.9311400306088817</v>
      </c>
    </row>
    <row r="176" spans="1:5">
      <c r="A176" s="115">
        <v>39612</v>
      </c>
      <c r="B176" s="114">
        <v>1039.6099999999999</v>
      </c>
      <c r="C176" s="114">
        <v>5.774727865948126E-2</v>
      </c>
      <c r="D176" s="114">
        <v>0.54352556601127144</v>
      </c>
      <c r="E176" s="114">
        <v>3.9911574356563229</v>
      </c>
    </row>
    <row r="177" spans="1:5">
      <c r="A177" s="115">
        <v>39615</v>
      </c>
      <c r="B177" s="114">
        <v>1040.6099999999999</v>
      </c>
      <c r="C177" s="114">
        <v>9.6189917372857536E-2</v>
      </c>
      <c r="D177" s="114">
        <v>0.64023830017696515</v>
      </c>
      <c r="E177" s="114">
        <v>4.0911864440687618</v>
      </c>
    </row>
    <row r="178" spans="1:5">
      <c r="A178" s="115">
        <v>39616</v>
      </c>
      <c r="B178" s="114">
        <v>1041.44</v>
      </c>
      <c r="C178" s="114">
        <v>7.9760909466575214E-2</v>
      </c>
      <c r="D178" s="114">
        <v>0.72050986953453577</v>
      </c>
      <c r="E178" s="114">
        <v>4.1742105210511138</v>
      </c>
    </row>
    <row r="179" spans="1:5">
      <c r="A179" s="115">
        <v>39617</v>
      </c>
      <c r="B179" s="114">
        <v>1041.24</v>
      </c>
      <c r="C179" s="114">
        <v>-1.9204178829312912E-2</v>
      </c>
      <c r="D179" s="114">
        <v>0.70116732270137927</v>
      </c>
      <c r="E179" s="114">
        <v>4.1542047193686038</v>
      </c>
    </row>
    <row r="180" spans="1:5">
      <c r="A180" s="115">
        <v>39618</v>
      </c>
      <c r="B180" s="114">
        <v>1040.74</v>
      </c>
      <c r="C180" s="114">
        <v>-4.8019668856358333E-2</v>
      </c>
      <c r="D180" s="114">
        <v>0.65281095561853242</v>
      </c>
      <c r="E180" s="114">
        <v>4.1041902151623955</v>
      </c>
    </row>
    <row r="181" spans="1:5">
      <c r="A181" s="115">
        <v>39619</v>
      </c>
      <c r="B181" s="114">
        <v>1039.8699999999999</v>
      </c>
      <c r="C181" s="114">
        <v>-8.3594365547601246E-2</v>
      </c>
      <c r="D181" s="114">
        <v>0.56867087689433937</v>
      </c>
      <c r="E181" s="114">
        <v>4.0171649778435681</v>
      </c>
    </row>
    <row r="182" spans="1:5">
      <c r="A182" s="115">
        <v>39622</v>
      </c>
      <c r="B182" s="114">
        <v>1040.24</v>
      </c>
      <c r="C182" s="114">
        <v>3.558137074828327E-2</v>
      </c>
      <c r="D182" s="114">
        <v>0.60445458853566336</v>
      </c>
      <c r="E182" s="114">
        <v>4.0541757109561649</v>
      </c>
    </row>
    <row r="183" spans="1:5">
      <c r="A183" s="115">
        <v>39623</v>
      </c>
      <c r="B183" s="114">
        <v>1040.51</v>
      </c>
      <c r="C183" s="114">
        <v>2.5955548719513999E-2</v>
      </c>
      <c r="D183" s="114">
        <v>0.6305670267604091</v>
      </c>
      <c r="E183" s="114">
        <v>4.081183543227529</v>
      </c>
    </row>
    <row r="184" spans="1:5">
      <c r="A184" s="115">
        <v>39624</v>
      </c>
      <c r="B184" s="114">
        <v>1042.4100000000001</v>
      </c>
      <c r="C184" s="114">
        <v>0.18260276210704252</v>
      </c>
      <c r="D184" s="114">
        <v>0.81432122167526266</v>
      </c>
      <c r="E184" s="114">
        <v>4.271238659211174</v>
      </c>
    </row>
    <row r="185" spans="1:5">
      <c r="A185" s="115">
        <v>39625</v>
      </c>
      <c r="B185" s="114">
        <v>1041.3699999999999</v>
      </c>
      <c r="C185" s="114">
        <v>-9.9768804980782111E-2</v>
      </c>
      <c r="D185" s="114">
        <v>0.71373997814290213</v>
      </c>
      <c r="E185" s="114">
        <v>4.1672084904622153</v>
      </c>
    </row>
    <row r="186" spans="1:5">
      <c r="A186" s="115">
        <v>39626</v>
      </c>
      <c r="B186" s="114">
        <v>1041.77</v>
      </c>
      <c r="C186" s="114">
        <v>3.8410939435551406E-2</v>
      </c>
      <c r="D186" s="114">
        <v>0.75242507180919294</v>
      </c>
      <c r="E186" s="114">
        <v>4.2072200938272131</v>
      </c>
    </row>
    <row r="187" spans="1:5">
      <c r="A187" s="115">
        <v>39629</v>
      </c>
      <c r="B187" s="114">
        <v>1043.3399999999999</v>
      </c>
      <c r="C187" s="114">
        <v>0.15070505005903012</v>
      </c>
      <c r="D187" s="114">
        <v>0.90426406444936713</v>
      </c>
      <c r="E187" s="114">
        <v>4.3642656370347366</v>
      </c>
    </row>
    <row r="188" spans="1:5">
      <c r="A188" s="115">
        <v>39630</v>
      </c>
      <c r="B188" s="114">
        <v>1042.23</v>
      </c>
      <c r="C188" s="114">
        <v>-0.10638909655528161</v>
      </c>
      <c r="D188" s="114">
        <v>-0.10638909655528161</v>
      </c>
      <c r="E188" s="114">
        <v>4.2532334376969239</v>
      </c>
    </row>
    <row r="189" spans="1:5">
      <c r="A189" s="115">
        <v>39631</v>
      </c>
      <c r="B189" s="114">
        <v>1039.72</v>
      </c>
      <c r="C189" s="114">
        <v>-0.24082975926619232</v>
      </c>
      <c r="D189" s="114">
        <v>-0.34696263921635273</v>
      </c>
      <c r="E189" s="114">
        <v>4.0021606265816967</v>
      </c>
    </row>
    <row r="190" spans="1:5">
      <c r="A190" s="115">
        <v>39632</v>
      </c>
      <c r="B190" s="114">
        <v>1039.1300000000001</v>
      </c>
      <c r="C190" s="114">
        <v>-5.6746047012645739E-2</v>
      </c>
      <c r="D190" s="114">
        <v>-0.40351179864663855</v>
      </c>
      <c r="E190" s="114">
        <v>3.9431435116183744</v>
      </c>
    </row>
    <row r="191" spans="1:5">
      <c r="A191" s="115">
        <v>39633</v>
      </c>
      <c r="B191" s="114">
        <v>1039.1300000000001</v>
      </c>
      <c r="C191" s="114">
        <v>0</v>
      </c>
      <c r="D191" s="114">
        <v>-0.40351179864663855</v>
      </c>
      <c r="E191" s="114">
        <v>3.9431435116183744</v>
      </c>
    </row>
    <row r="192" spans="1:5">
      <c r="A192" s="115">
        <v>39636</v>
      </c>
      <c r="B192" s="114">
        <v>1040.03</v>
      </c>
      <c r="C192" s="114">
        <v>8.661091489994277E-2</v>
      </c>
      <c r="D192" s="114">
        <v>-0.31725036900722703</v>
      </c>
      <c r="E192" s="114">
        <v>4.0331696191895583</v>
      </c>
    </row>
    <row r="193" spans="1:5">
      <c r="A193" s="115">
        <v>39637</v>
      </c>
      <c r="B193" s="114">
        <v>1039.46</v>
      </c>
      <c r="C193" s="114">
        <v>-5.4806111362171173E-2</v>
      </c>
      <c r="D193" s="114">
        <v>-0.37188260777885063</v>
      </c>
      <c r="E193" s="114">
        <v>3.9761530843944737</v>
      </c>
    </row>
    <row r="194" spans="1:5">
      <c r="A194" s="115">
        <v>39638</v>
      </c>
      <c r="B194" s="114">
        <v>1039.96</v>
      </c>
      <c r="C194" s="114">
        <v>4.8101899062968911E-2</v>
      </c>
      <c r="D194" s="114">
        <v>-0.32395959131250596</v>
      </c>
      <c r="E194" s="114">
        <v>4.0261675886007042</v>
      </c>
    </row>
    <row r="195" spans="1:5">
      <c r="A195" s="115">
        <v>39639</v>
      </c>
      <c r="B195" s="114">
        <v>1040.08</v>
      </c>
      <c r="C195" s="114">
        <v>1.1538905342511896E-2</v>
      </c>
      <c r="D195" s="114">
        <v>-0.31245806736058812</v>
      </c>
      <c r="E195" s="114">
        <v>4.0381710696101747</v>
      </c>
    </row>
    <row r="196" spans="1:5">
      <c r="A196" s="115">
        <v>39640</v>
      </c>
      <c r="B196" s="114">
        <v>1039.7</v>
      </c>
      <c r="C196" s="114">
        <v>-3.6535651103752897E-2</v>
      </c>
      <c r="D196" s="114">
        <v>-0.34887955987500385</v>
      </c>
      <c r="E196" s="114">
        <v>4.000160046413459</v>
      </c>
    </row>
    <row r="197" spans="1:5">
      <c r="A197" s="115">
        <v>39643</v>
      </c>
      <c r="B197" s="114">
        <v>1041.1400000000001</v>
      </c>
      <c r="C197" s="114">
        <v>0.13850149081466867</v>
      </c>
      <c r="D197" s="114">
        <v>-0.21086127245191211</v>
      </c>
      <c r="E197" s="114">
        <v>4.144201818527371</v>
      </c>
    </row>
    <row r="198" spans="1:5">
      <c r="A198" s="115">
        <v>39644</v>
      </c>
      <c r="B198" s="114">
        <v>1041.31</v>
      </c>
      <c r="C198" s="114">
        <v>1.632825556598938E-2</v>
      </c>
      <c r="D198" s="114">
        <v>-0.19456744685337757</v>
      </c>
      <c r="E198" s="114">
        <v>4.1612067499574801</v>
      </c>
    </row>
    <row r="199" spans="1:5">
      <c r="A199" s="115">
        <v>39645</v>
      </c>
      <c r="B199" s="114">
        <v>1041.8</v>
      </c>
      <c r="C199" s="114">
        <v>4.70561120127444E-2</v>
      </c>
      <c r="D199" s="114">
        <v>-0.14760289071634736</v>
      </c>
      <c r="E199" s="114">
        <v>4.2102209640795696</v>
      </c>
    </row>
    <row r="200" spans="1:5">
      <c r="A200" s="115">
        <v>39646</v>
      </c>
      <c r="B200" s="114">
        <v>1039.67</v>
      </c>
      <c r="C200" s="114">
        <v>-0.20445382990975647</v>
      </c>
      <c r="D200" s="114">
        <v>-0.35175494086298054</v>
      </c>
      <c r="E200" s="114">
        <v>3.9971591761610803</v>
      </c>
    </row>
    <row r="201" spans="1:5">
      <c r="A201" s="115">
        <v>39647</v>
      </c>
      <c r="B201" s="114">
        <v>1039.3699999999999</v>
      </c>
      <c r="C201" s="114">
        <v>-2.8855309857955813E-2</v>
      </c>
      <c r="D201" s="114">
        <v>-0.38050875074281398</v>
      </c>
      <c r="E201" s="114">
        <v>3.9671504736373375</v>
      </c>
    </row>
    <row r="202" spans="1:5">
      <c r="A202" s="115">
        <v>39650</v>
      </c>
      <c r="B202" s="114">
        <v>1040.48</v>
      </c>
      <c r="C202" s="114">
        <v>0.10679546263603346</v>
      </c>
      <c r="D202" s="114">
        <v>-0.27411965418749906</v>
      </c>
      <c r="E202" s="114">
        <v>4.0781826729751502</v>
      </c>
    </row>
    <row r="203" spans="1:5">
      <c r="A203" s="115">
        <v>39651</v>
      </c>
      <c r="B203" s="114">
        <v>1039.82</v>
      </c>
      <c r="C203" s="114">
        <v>-6.3432262032914188E-2</v>
      </c>
      <c r="D203" s="114">
        <v>-0.33737803592308602</v>
      </c>
      <c r="E203" s="114">
        <v>4.0121635274229517</v>
      </c>
    </row>
    <row r="204" spans="1:5">
      <c r="A204" s="115">
        <v>39652</v>
      </c>
      <c r="B204" s="114">
        <v>1039.48</v>
      </c>
      <c r="C204" s="114">
        <v>-3.2697966955808067E-2</v>
      </c>
      <c r="D204" s="114">
        <v>-0.3699656871201995</v>
      </c>
      <c r="E204" s="114">
        <v>3.9781536645627114</v>
      </c>
    </row>
    <row r="205" spans="1:5">
      <c r="A205" s="115">
        <v>39653</v>
      </c>
      <c r="B205" s="114">
        <v>1037.54</v>
      </c>
      <c r="C205" s="114">
        <v>-0.18663177742718196</v>
      </c>
      <c r="D205" s="114">
        <v>-0.55590699100963592</v>
      </c>
      <c r="E205" s="114">
        <v>3.784097388242591</v>
      </c>
    </row>
    <row r="206" spans="1:5">
      <c r="A206" s="115">
        <v>39654</v>
      </c>
      <c r="B206" s="114">
        <v>1037.6600000000001</v>
      </c>
      <c r="C206" s="114">
        <v>1.1565819149161882E-2</v>
      </c>
      <c r="D206" s="114">
        <v>-0.54440546705770698</v>
      </c>
      <c r="E206" s="114">
        <v>3.7961008692520837</v>
      </c>
    </row>
    <row r="207" spans="1:5">
      <c r="A207" s="115">
        <v>39657</v>
      </c>
      <c r="B207" s="114">
        <v>1038.3399999999999</v>
      </c>
      <c r="C207" s="114">
        <v>6.5532062525286428E-2</v>
      </c>
      <c r="D207" s="114">
        <v>-0.47923016466348001</v>
      </c>
      <c r="E207" s="114">
        <v>3.8641205949725199</v>
      </c>
    </row>
    <row r="208" spans="1:5">
      <c r="A208" s="115">
        <v>39658</v>
      </c>
      <c r="B208" s="114">
        <v>1039.54</v>
      </c>
      <c r="C208" s="114">
        <v>0.11556908141843181</v>
      </c>
      <c r="D208" s="114">
        <v>-0.36421492514424614</v>
      </c>
      <c r="E208" s="114">
        <v>3.9841554050674688</v>
      </c>
    </row>
    <row r="209" spans="1:5">
      <c r="A209" s="115">
        <v>39659</v>
      </c>
      <c r="B209" s="114">
        <v>1042.6300000000001</v>
      </c>
      <c r="C209" s="114">
        <v>0.29724685918772753</v>
      </c>
      <c r="D209" s="114">
        <v>-6.8050683382192556E-2</v>
      </c>
      <c r="E209" s="114">
        <v>4.2932450410619216</v>
      </c>
    </row>
    <row r="210" spans="1:5">
      <c r="A210" s="115">
        <v>39660</v>
      </c>
      <c r="B210" s="114">
        <v>1042.8599999999999</v>
      </c>
      <c r="C210" s="114">
        <v>2.2059599282564513E-2</v>
      </c>
      <c r="D210" s="114">
        <v>-4.6006095807693548E-2</v>
      </c>
      <c r="E210" s="114">
        <v>4.3162517129967659</v>
      </c>
    </row>
    <row r="211" spans="1:5">
      <c r="A211" s="115">
        <v>39661</v>
      </c>
      <c r="B211" s="114">
        <v>1040.9100000000001</v>
      </c>
      <c r="C211" s="114">
        <v>-0.18698578908000751</v>
      </c>
      <c r="D211" s="114">
        <v>-0.18698578908000751</v>
      </c>
      <c r="E211" s="114">
        <v>4.1211951465925267</v>
      </c>
    </row>
    <row r="212" spans="1:5">
      <c r="A212" s="115">
        <v>39664</v>
      </c>
      <c r="B212" s="114">
        <v>1037.5999999999999</v>
      </c>
      <c r="C212" s="114">
        <v>-0.31799098865417097</v>
      </c>
      <c r="D212" s="114">
        <v>-0.50438217977485378</v>
      </c>
      <c r="E212" s="114">
        <v>3.7900991287473262</v>
      </c>
    </row>
    <row r="213" spans="1:5">
      <c r="A213" s="115">
        <v>39665</v>
      </c>
      <c r="B213" s="114">
        <v>1037.8800000000001</v>
      </c>
      <c r="C213" s="114">
        <v>2.6985350809582975E-2</v>
      </c>
      <c r="D213" s="114">
        <v>-0.47753293826590104</v>
      </c>
      <c r="E213" s="114">
        <v>3.8181072511028313</v>
      </c>
    </row>
    <row r="214" spans="1:5">
      <c r="A214" s="115">
        <v>39666</v>
      </c>
      <c r="B214" s="114">
        <v>1039.43</v>
      </c>
      <c r="C214" s="114">
        <v>0.14934289127837008</v>
      </c>
      <c r="D214" s="114">
        <v>-0.32890320848434351</v>
      </c>
      <c r="E214" s="114">
        <v>3.973152214142095</v>
      </c>
    </row>
    <row r="215" spans="1:5">
      <c r="A215" s="115">
        <v>39667</v>
      </c>
      <c r="B215" s="114">
        <v>1038.6400000000001</v>
      </c>
      <c r="C215" s="114">
        <v>-7.6003194058282819E-2</v>
      </c>
      <c r="D215" s="114">
        <v>-0.40465642559881498</v>
      </c>
      <c r="E215" s="114">
        <v>3.8941292974962849</v>
      </c>
    </row>
    <row r="216" spans="1:5">
      <c r="A216" s="115">
        <v>39668</v>
      </c>
      <c r="B216" s="114">
        <v>1038.1099999999999</v>
      </c>
      <c r="C216" s="114">
        <v>-5.1028267734753996E-2</v>
      </c>
      <c r="D216" s="114">
        <v>-0.45547820416930174</v>
      </c>
      <c r="E216" s="114">
        <v>3.8411139230376756</v>
      </c>
    </row>
    <row r="217" spans="1:5">
      <c r="A217" s="115">
        <v>39671</v>
      </c>
      <c r="B217" s="114">
        <v>1036.0999999999999</v>
      </c>
      <c r="C217" s="114">
        <v>-0.19362109988344534</v>
      </c>
      <c r="D217" s="114">
        <v>-0.64821740214410228</v>
      </c>
      <c r="E217" s="114">
        <v>3.6400556161286568</v>
      </c>
    </row>
    <row r="218" spans="1:5">
      <c r="A218" s="115">
        <v>39672</v>
      </c>
      <c r="B218" s="114">
        <v>1035.48</v>
      </c>
      <c r="C218" s="114">
        <v>-5.983978380463828E-2</v>
      </c>
      <c r="D218" s="114">
        <v>-0.70766929405671197</v>
      </c>
      <c r="E218" s="114">
        <v>3.5780376309129558</v>
      </c>
    </row>
    <row r="219" spans="1:5">
      <c r="A219" s="115">
        <v>39673</v>
      </c>
      <c r="B219" s="114">
        <v>1034.49</v>
      </c>
      <c r="C219" s="114">
        <v>-9.5607834047983786E-2</v>
      </c>
      <c r="D219" s="114">
        <v>-0.80260054082043064</v>
      </c>
      <c r="E219" s="114">
        <v>3.4790089125846357</v>
      </c>
    </row>
    <row r="220" spans="1:5">
      <c r="A220" s="115">
        <v>39674</v>
      </c>
      <c r="B220" s="114">
        <v>1035.29</v>
      </c>
      <c r="C220" s="114">
        <v>7.7332792003792505E-2</v>
      </c>
      <c r="D220" s="114">
        <v>-0.72588842222349736</v>
      </c>
      <c r="E220" s="114">
        <v>3.5590321193145869</v>
      </c>
    </row>
    <row r="221" spans="1:5">
      <c r="A221" s="115">
        <v>39675</v>
      </c>
      <c r="B221" s="114">
        <v>1035.03</v>
      </c>
      <c r="C221" s="114">
        <v>-2.5113736247817098E-2</v>
      </c>
      <c r="D221" s="114">
        <v>-0.75081986076749319</v>
      </c>
      <c r="E221" s="114">
        <v>3.5330245771273638</v>
      </c>
    </row>
    <row r="222" spans="1:5">
      <c r="A222" s="115">
        <v>39678</v>
      </c>
      <c r="B222" s="114">
        <v>1034.1300000000001</v>
      </c>
      <c r="C222" s="114">
        <v>-8.6954001333283681E-2</v>
      </c>
      <c r="D222" s="114">
        <v>-0.83712099418903341</v>
      </c>
      <c r="E222" s="114">
        <v>3.4429984695561799</v>
      </c>
    </row>
    <row r="223" spans="1:5">
      <c r="A223" s="115">
        <v>39679</v>
      </c>
      <c r="B223" s="114">
        <v>1034.8599999999999</v>
      </c>
      <c r="C223" s="114">
        <v>7.0590738108333717E-2</v>
      </c>
      <c r="D223" s="114">
        <v>-0.76712118596935497</v>
      </c>
      <c r="E223" s="114">
        <v>3.5160196456972326</v>
      </c>
    </row>
    <row r="224" spans="1:5">
      <c r="A224" s="115">
        <v>39680</v>
      </c>
      <c r="B224" s="114">
        <v>1037.45</v>
      </c>
      <c r="C224" s="114">
        <v>0.25027539957096501</v>
      </c>
      <c r="D224" s="114">
        <v>-0.51876570201175864</v>
      </c>
      <c r="E224" s="114">
        <v>3.7750947774854771</v>
      </c>
    </row>
    <row r="225" spans="1:5">
      <c r="A225" s="115">
        <v>39681</v>
      </c>
      <c r="B225" s="114">
        <v>1038.3800000000001</v>
      </c>
      <c r="C225" s="114">
        <v>8.9642874355400082E-2</v>
      </c>
      <c r="D225" s="114">
        <v>-0.42958786414282191</v>
      </c>
      <c r="E225" s="114">
        <v>3.8681217553090397</v>
      </c>
    </row>
    <row r="226" spans="1:5">
      <c r="A226" s="115">
        <v>39682</v>
      </c>
      <c r="B226" s="114">
        <v>1038.5999999999999</v>
      </c>
      <c r="C226" s="114">
        <v>2.1186848745147202E-2</v>
      </c>
      <c r="D226" s="114">
        <v>-0.40849203152868441</v>
      </c>
      <c r="E226" s="114">
        <v>3.8901281371597651</v>
      </c>
    </row>
    <row r="227" spans="1:5">
      <c r="A227" s="115">
        <v>39685</v>
      </c>
      <c r="B227" s="114">
        <v>1036.4000000000001</v>
      </c>
      <c r="C227" s="114">
        <v>-0.21182360870400929</v>
      </c>
      <c r="D227" s="114">
        <v>-0.61945035767023704</v>
      </c>
      <c r="E227" s="114">
        <v>3.6700643186524218</v>
      </c>
    </row>
    <row r="228" spans="1:5">
      <c r="A228" s="115">
        <v>39686</v>
      </c>
      <c r="B228" s="114">
        <v>1036.52</v>
      </c>
      <c r="C228" s="114">
        <v>1.1578541103807183E-2</v>
      </c>
      <c r="D228" s="114">
        <v>-0.60794353988070648</v>
      </c>
      <c r="E228" s="114">
        <v>3.6820677996618922</v>
      </c>
    </row>
    <row r="229" spans="1:5">
      <c r="A229" s="115">
        <v>39687</v>
      </c>
      <c r="B229" s="114">
        <v>1037.24</v>
      </c>
      <c r="C229" s="114">
        <v>6.94632037973264E-2</v>
      </c>
      <c r="D229" s="114">
        <v>-0.53890263314345654</v>
      </c>
      <c r="E229" s="114">
        <v>3.7540886857188482</v>
      </c>
    </row>
    <row r="230" spans="1:5">
      <c r="A230" s="115">
        <v>39688</v>
      </c>
      <c r="B230" s="114">
        <v>1038.28</v>
      </c>
      <c r="C230" s="114">
        <v>0.10026609077937731</v>
      </c>
      <c r="D230" s="114">
        <v>-0.43917687896745106</v>
      </c>
      <c r="E230" s="114">
        <v>3.8581188544677847</v>
      </c>
    </row>
    <row r="231" spans="1:5">
      <c r="A231" s="115">
        <v>39689</v>
      </c>
      <c r="B231" s="114">
        <v>1038.23</v>
      </c>
      <c r="C231" s="114">
        <v>-4.8156566629375952E-3</v>
      </c>
      <c r="D231" s="114">
        <v>-0.44397138637974898</v>
      </c>
      <c r="E231" s="114">
        <v>3.8531174040471683</v>
      </c>
    </row>
    <row r="232" spans="1:5">
      <c r="A232" s="115">
        <v>39692</v>
      </c>
      <c r="B232" s="114">
        <v>1038.2</v>
      </c>
      <c r="C232" s="114">
        <v>-2.8895331477540864E-3</v>
      </c>
      <c r="D232" s="114">
        <v>-2.8895331477540864E-3</v>
      </c>
      <c r="E232" s="114">
        <v>3.8501165337948118</v>
      </c>
    </row>
    <row r="233" spans="1:5">
      <c r="A233" s="115">
        <v>39693</v>
      </c>
      <c r="B233" s="114">
        <v>1036.8800000000001</v>
      </c>
      <c r="C233" s="114">
        <v>-0.12714313234443164</v>
      </c>
      <c r="D233" s="114">
        <v>-0.13002899164924475</v>
      </c>
      <c r="E233" s="114">
        <v>3.7180782426903924</v>
      </c>
    </row>
    <row r="234" spans="1:5">
      <c r="A234" s="115">
        <v>39694</v>
      </c>
      <c r="B234" s="114">
        <v>1035.3699999999999</v>
      </c>
      <c r="C234" s="114">
        <v>-0.14562919527816298</v>
      </c>
      <c r="D234" s="114">
        <v>-0.27546882675323348</v>
      </c>
      <c r="E234" s="114">
        <v>3.567034439987582</v>
      </c>
    </row>
    <row r="235" spans="1:5">
      <c r="A235" s="115">
        <v>39695</v>
      </c>
      <c r="B235" s="114">
        <v>1031.92</v>
      </c>
      <c r="C235" s="114">
        <v>-0.33321421327640044</v>
      </c>
      <c r="D235" s="114">
        <v>-0.60776513874574167</v>
      </c>
      <c r="E235" s="114">
        <v>3.2219343609646733</v>
      </c>
    </row>
    <row r="236" spans="1:5">
      <c r="A236" s="115">
        <v>39696</v>
      </c>
      <c r="B236" s="114">
        <v>1033.19</v>
      </c>
      <c r="C236" s="114">
        <v>0.12307155593456187</v>
      </c>
      <c r="D236" s="114">
        <v>-0.48544156882386336</v>
      </c>
      <c r="E236" s="114">
        <v>3.3489712016484763</v>
      </c>
    </row>
    <row r="237" spans="1:5">
      <c r="A237" s="115">
        <v>39699</v>
      </c>
      <c r="B237" s="114">
        <v>1032.04</v>
      </c>
      <c r="C237" s="114">
        <v>-0.1113057617669666</v>
      </c>
      <c r="D237" s="114">
        <v>-0.59620700615471423</v>
      </c>
      <c r="E237" s="114">
        <v>3.233937841974166</v>
      </c>
    </row>
    <row r="238" spans="1:5">
      <c r="A238" s="115">
        <v>39700</v>
      </c>
      <c r="B238" s="114">
        <v>1028.6199999999999</v>
      </c>
      <c r="C238" s="114">
        <v>-0.33138250455408969</v>
      </c>
      <c r="D238" s="114">
        <v>-0.92561378499947944</v>
      </c>
      <c r="E238" s="114">
        <v>2.8918386332036139</v>
      </c>
    </row>
    <row r="239" spans="1:5">
      <c r="A239" s="115">
        <v>39701</v>
      </c>
      <c r="B239" s="114">
        <v>1030.5999999999999</v>
      </c>
      <c r="C239" s="114">
        <v>0.19249091015147712</v>
      </c>
      <c r="D239" s="114">
        <v>-0.73490459724724344</v>
      </c>
      <c r="E239" s="114">
        <v>3.089896069860254</v>
      </c>
    </row>
    <row r="240" spans="1:5">
      <c r="A240" s="115">
        <v>39702</v>
      </c>
      <c r="B240" s="114">
        <v>1032.2</v>
      </c>
      <c r="C240" s="114">
        <v>0.15524936929944833</v>
      </c>
      <c r="D240" s="114">
        <v>-0.58079616269998136</v>
      </c>
      <c r="E240" s="114">
        <v>3.2499424833201562</v>
      </c>
    </row>
    <row r="241" spans="1:6">
      <c r="A241" s="115">
        <v>39703</v>
      </c>
      <c r="B241" s="114">
        <v>1034.21</v>
      </c>
      <c r="C241" s="114">
        <v>0.19472970354581509</v>
      </c>
      <c r="D241" s="114">
        <v>-0.38719744179998017</v>
      </c>
      <c r="E241" s="114">
        <v>3.4510007902291751</v>
      </c>
    </row>
    <row r="242" spans="1:6">
      <c r="A242" s="115">
        <v>39706</v>
      </c>
      <c r="B242" s="114">
        <v>1027.25</v>
      </c>
      <c r="C242" s="114">
        <v>-0.6729774417188028</v>
      </c>
      <c r="D242" s="114">
        <v>-1.0575691320805602</v>
      </c>
      <c r="E242" s="114">
        <v>2.7547988916785782</v>
      </c>
    </row>
    <row r="243" spans="1:6">
      <c r="A243" s="115">
        <v>39707</v>
      </c>
      <c r="B243" s="114">
        <v>1025.32</v>
      </c>
      <c r="C243" s="114">
        <v>-0.18788026283768078</v>
      </c>
      <c r="D243" s="114">
        <v>-1.243462431253195</v>
      </c>
      <c r="E243" s="114">
        <v>2.5617429054425767</v>
      </c>
    </row>
    <row r="244" spans="1:6">
      <c r="A244" s="115">
        <v>39708</v>
      </c>
      <c r="B244" s="114">
        <v>1018.1</v>
      </c>
      <c r="C244" s="114">
        <v>-0.70417040533685693</v>
      </c>
      <c r="D244" s="114">
        <v>-1.9388767421476882</v>
      </c>
      <c r="E244" s="114">
        <v>1.8395334647047568</v>
      </c>
    </row>
    <row r="245" spans="1:6">
      <c r="A245" s="115">
        <v>39709</v>
      </c>
      <c r="B245" s="114">
        <v>1018.45</v>
      </c>
      <c r="C245" s="114">
        <v>3.437776249877178E-2</v>
      </c>
      <c r="D245" s="114">
        <v>-1.9051655220904795</v>
      </c>
      <c r="E245" s="114">
        <v>1.8745436176491159</v>
      </c>
    </row>
    <row r="246" spans="1:6">
      <c r="A246" s="115">
        <v>39710</v>
      </c>
      <c r="B246" s="114">
        <v>1029.45</v>
      </c>
      <c r="C246" s="114">
        <v>1.080072659433462</v>
      </c>
      <c r="D246" s="114">
        <v>-0.84567003457807211</v>
      </c>
      <c r="E246" s="114">
        <v>2.9748627101859437</v>
      </c>
    </row>
    <row r="247" spans="1:6">
      <c r="A247" s="115">
        <v>39713</v>
      </c>
      <c r="B247" s="114">
        <v>1027.28</v>
      </c>
      <c r="C247" s="114">
        <v>-0.21079217057652366</v>
      </c>
      <c r="D247" s="114">
        <v>-1.0546795989328062</v>
      </c>
      <c r="E247" s="114">
        <v>2.7577997619309569</v>
      </c>
    </row>
    <row r="248" spans="1:6">
      <c r="A248" s="115">
        <v>39714</v>
      </c>
      <c r="B248" s="114">
        <v>1022.66</v>
      </c>
      <c r="C248" s="114">
        <v>-0.44973132933572302</v>
      </c>
      <c r="D248" s="114">
        <v>-1.4996677036880124</v>
      </c>
      <c r="E248" s="114">
        <v>2.2956657430654781</v>
      </c>
    </row>
    <row r="249" spans="1:6">
      <c r="A249" s="115">
        <v>39715</v>
      </c>
      <c r="B249" s="114">
        <v>1021.83</v>
      </c>
      <c r="C249" s="114">
        <v>-8.116089413880978E-2</v>
      </c>
      <c r="D249" s="114">
        <v>-1.5796114541093975</v>
      </c>
      <c r="E249" s="114">
        <v>2.2126416660831705</v>
      </c>
    </row>
    <row r="250" spans="1:6">
      <c r="A250" s="115">
        <v>39716</v>
      </c>
      <c r="B250" s="114">
        <v>1025.29</v>
      </c>
      <c r="C250" s="114">
        <v>0.33860818335729181</v>
      </c>
      <c r="D250" s="114">
        <v>-1.2463519644009602</v>
      </c>
      <c r="E250" s="114">
        <v>2.5587420351901979</v>
      </c>
    </row>
    <row r="251" spans="1:6">
      <c r="A251" s="115">
        <v>39717</v>
      </c>
      <c r="B251" s="114">
        <v>1024.5999999999999</v>
      </c>
      <c r="C251" s="114">
        <v>-6.7298032751716974E-2</v>
      </c>
      <c r="D251" s="114">
        <v>-1.3128112267994707</v>
      </c>
      <c r="E251" s="114">
        <v>2.4897220193855985</v>
      </c>
    </row>
    <row r="252" spans="1:6">
      <c r="A252" s="115">
        <v>39720</v>
      </c>
      <c r="B252" s="114">
        <v>1014.79</v>
      </c>
      <c r="C252" s="114">
        <v>-0.95744680851063135</v>
      </c>
      <c r="D252" s="114">
        <v>-2.257688566117344</v>
      </c>
      <c r="E252" s="114">
        <v>1.5084374468595785</v>
      </c>
    </row>
    <row r="253" spans="1:6">
      <c r="A253" s="115">
        <v>39721</v>
      </c>
      <c r="B253" s="114">
        <v>1021.37</v>
      </c>
      <c r="C253" s="114">
        <v>0.64841001586535274</v>
      </c>
      <c r="D253" s="114">
        <v>-1.6239176290417379</v>
      </c>
      <c r="E253" s="114">
        <v>2.1666283222134375</v>
      </c>
    </row>
    <row r="254" spans="1:6">
      <c r="A254" s="115">
        <v>39722</v>
      </c>
      <c r="B254" s="114">
        <v>1022.46</v>
      </c>
      <c r="C254" s="114">
        <v>0.10671940628763643</v>
      </c>
      <c r="D254" s="114">
        <v>0.10671940628763643</v>
      </c>
      <c r="E254" s="114">
        <v>2.2756599413829903</v>
      </c>
      <c r="F254" s="114">
        <v>4.0661163754058594</v>
      </c>
    </row>
    <row r="255" spans="1:6">
      <c r="A255" s="115">
        <v>39723</v>
      </c>
      <c r="B255" s="114">
        <v>1016.76</v>
      </c>
      <c r="C255" s="114">
        <v>-0.557479021184204</v>
      </c>
      <c r="D255" s="114">
        <v>-0.45135455319815776</v>
      </c>
      <c r="E255" s="114">
        <v>1.7054945934320997</v>
      </c>
      <c r="F255" s="114">
        <v>3.320868222095763</v>
      </c>
    </row>
    <row r="256" spans="1:6">
      <c r="A256" s="115">
        <v>39724</v>
      </c>
      <c r="B256" s="114">
        <v>1014.67</v>
      </c>
      <c r="C256" s="114">
        <v>-0.20555489987804654</v>
      </c>
      <c r="D256" s="114">
        <v>-0.65598167167628674</v>
      </c>
      <c r="E256" s="114">
        <v>1.4964339658500858</v>
      </c>
      <c r="F256" s="114">
        <v>3.1116305065799432</v>
      </c>
    </row>
    <row r="257" spans="1:6">
      <c r="A257" s="115">
        <v>39727</v>
      </c>
      <c r="B257" s="114">
        <v>1003.62</v>
      </c>
      <c r="C257" s="114">
        <v>-1.0890240176609112</v>
      </c>
      <c r="D257" s="114">
        <v>-1.7378618913811872</v>
      </c>
      <c r="E257" s="114">
        <v>0.39111342289264162</v>
      </c>
      <c r="F257" s="114">
        <v>2.0364176130298173</v>
      </c>
    </row>
    <row r="258" spans="1:6">
      <c r="A258" s="115">
        <v>39728</v>
      </c>
      <c r="B258" s="114">
        <v>999.9</v>
      </c>
      <c r="C258" s="114">
        <v>-0.37065821725354997</v>
      </c>
      <c r="D258" s="114">
        <v>-2.1020785807298048</v>
      </c>
      <c r="E258" s="114">
        <v>1.9005511598346736E-2</v>
      </c>
      <c r="F258" s="114">
        <v>1.6582112465559851</v>
      </c>
    </row>
    <row r="259" spans="1:6">
      <c r="A259" s="115">
        <v>39729</v>
      </c>
      <c r="B259" s="114">
        <v>997.03</v>
      </c>
      <c r="C259" s="114">
        <v>-0.28702870287028448</v>
      </c>
      <c r="D259" s="114">
        <v>-2.3830737147165104</v>
      </c>
      <c r="E259" s="114">
        <v>-0.26807774254534733</v>
      </c>
      <c r="F259" s="114">
        <v>1.2110445640036493</v>
      </c>
    </row>
    <row r="260" spans="1:6">
      <c r="A260" s="115">
        <v>39730</v>
      </c>
      <c r="B260" s="114">
        <v>997.18</v>
      </c>
      <c r="C260" s="114">
        <v>1.5044682707632262E-2</v>
      </c>
      <c r="D260" s="114">
        <v>-2.368387557887941</v>
      </c>
      <c r="E260" s="114">
        <v>-0.25307339128347595</v>
      </c>
      <c r="F260" s="114">
        <v>1.2478550904161834</v>
      </c>
    </row>
    <row r="261" spans="1:6">
      <c r="A261" s="115">
        <v>39731</v>
      </c>
      <c r="B261" s="114">
        <v>992.59</v>
      </c>
      <c r="C261" s="114">
        <v>-0.46029804047412748</v>
      </c>
      <c r="D261" s="114">
        <v>-2.8177839568422791</v>
      </c>
      <c r="E261" s="114">
        <v>-0.71220653989656491</v>
      </c>
      <c r="F261" s="114">
        <v>0.68571660428269343</v>
      </c>
    </row>
    <row r="262" spans="1:6">
      <c r="A262" s="115">
        <v>39734</v>
      </c>
      <c r="B262" s="114">
        <v>1004.67</v>
      </c>
      <c r="C262" s="114">
        <v>1.2170181041517569</v>
      </c>
      <c r="D262" s="114">
        <v>-1.6350587935811789</v>
      </c>
      <c r="E262" s="114">
        <v>0.4961438817256969</v>
      </c>
      <c r="F262" s="114">
        <v>1.9586551244709982</v>
      </c>
    </row>
    <row r="263" spans="1:6">
      <c r="A263" s="115">
        <v>39735</v>
      </c>
      <c r="B263" s="114">
        <v>1007.7</v>
      </c>
      <c r="C263" s="114">
        <v>0.30159156738034376</v>
      </c>
      <c r="D263" s="114">
        <v>-1.3383984256439829</v>
      </c>
      <c r="E263" s="114">
        <v>0.79923177721539229</v>
      </c>
      <c r="F263" s="114">
        <v>2.2661538305408069</v>
      </c>
    </row>
    <row r="264" spans="1:6">
      <c r="A264" s="115">
        <v>39736</v>
      </c>
      <c r="B264" s="114">
        <v>1000.51</v>
      </c>
      <c r="C264" s="114">
        <v>-0.71350600377096951</v>
      </c>
      <c r="D264" s="114">
        <v>-2.0423548762936061</v>
      </c>
      <c r="E264" s="114">
        <v>8.0023206729951113E-2</v>
      </c>
      <c r="F264" s="114">
        <v>1.3718755382635672</v>
      </c>
    </row>
    <row r="265" spans="1:6">
      <c r="A265" s="115">
        <v>39737</v>
      </c>
      <c r="B265" s="114">
        <v>998.97</v>
      </c>
      <c r="C265" s="114">
        <v>-0.1539215000349814</v>
      </c>
      <c r="D265" s="114">
        <v>-2.193132753066962</v>
      </c>
      <c r="E265" s="114">
        <v>-7.4021466225204779E-2</v>
      </c>
      <c r="F265" s="114">
        <v>1.3987149686862432</v>
      </c>
    </row>
    <row r="266" spans="1:6">
      <c r="A266" s="115">
        <v>39738</v>
      </c>
      <c r="B266" s="114">
        <v>1000.24</v>
      </c>
      <c r="C266" s="114">
        <v>0.12713094487322163</v>
      </c>
      <c r="D266" s="114">
        <v>-2.0687899585850378</v>
      </c>
      <c r="E266" s="114">
        <v>5.3015374458587061E-2</v>
      </c>
      <c r="F266" s="114">
        <v>1.7000162680982589</v>
      </c>
    </row>
    <row r="267" spans="1:6">
      <c r="A267" s="115">
        <v>39741</v>
      </c>
      <c r="B267" s="114">
        <v>1006.88</v>
      </c>
      <c r="C267" s="114">
        <v>0.66384067823721526</v>
      </c>
      <c r="D267" s="114">
        <v>-1.4186827496401877</v>
      </c>
      <c r="E267" s="114">
        <v>0.7172079903171813</v>
      </c>
      <c r="F267" s="114">
        <v>2.2337746730566099</v>
      </c>
    </row>
    <row r="268" spans="1:6">
      <c r="A268" s="115">
        <v>39742</v>
      </c>
      <c r="B268" s="114">
        <v>1007.04</v>
      </c>
      <c r="C268" s="114">
        <v>1.5890672175422615E-2</v>
      </c>
      <c r="D268" s="114">
        <v>-1.4030175156897196</v>
      </c>
      <c r="E268" s="114">
        <v>0.73321263166317152</v>
      </c>
      <c r="F268" s="114">
        <v>2.2500203070424885</v>
      </c>
    </row>
    <row r="269" spans="1:6">
      <c r="A269" s="115">
        <v>39743</v>
      </c>
      <c r="B269" s="114">
        <v>994.79</v>
      </c>
      <c r="C269" s="114">
        <v>-1.216436288528755</v>
      </c>
      <c r="D269" s="114">
        <v>-2.6023869900232088</v>
      </c>
      <c r="E269" s="114">
        <v>-0.49214272138921045</v>
      </c>
      <c r="F269" s="114">
        <v>0.91194968553458544</v>
      </c>
    </row>
    <row r="270" spans="1:6">
      <c r="A270" s="115">
        <v>39744</v>
      </c>
      <c r="B270" s="114">
        <v>990.81</v>
      </c>
      <c r="C270" s="114">
        <v>-0.4000844399320469</v>
      </c>
      <c r="D270" s="114">
        <v>-2.9920596845413594</v>
      </c>
      <c r="E270" s="114">
        <v>-0.89025817487071723</v>
      </c>
      <c r="F270" s="114">
        <v>0.77707822655288528</v>
      </c>
    </row>
    <row r="271" spans="1:6">
      <c r="A271" s="115">
        <v>39745</v>
      </c>
      <c r="B271" s="114">
        <v>982.22</v>
      </c>
      <c r="C271" s="114">
        <v>-0.86696743068801485</v>
      </c>
      <c r="D271" s="114">
        <v>-3.8330869322576566</v>
      </c>
      <c r="E271" s="114">
        <v>-1.7495073571335729</v>
      </c>
      <c r="F271" s="114">
        <v>-0.35810296728379098</v>
      </c>
    </row>
    <row r="272" spans="1:6">
      <c r="A272" s="115">
        <v>39748</v>
      </c>
      <c r="B272" s="114">
        <v>979.58</v>
      </c>
      <c r="C272" s="114">
        <v>-0.26877888864001998</v>
      </c>
      <c r="D272" s="114">
        <v>-4.0915632924405365</v>
      </c>
      <c r="E272" s="114">
        <v>-2.0135839393424115</v>
      </c>
      <c r="F272" s="114">
        <v>-0.62591935074816085</v>
      </c>
    </row>
    <row r="273" spans="1:6">
      <c r="A273" s="115">
        <v>39749</v>
      </c>
      <c r="B273" s="114">
        <v>989</v>
      </c>
      <c r="C273" s="114">
        <v>0.9616366197758186</v>
      </c>
      <c r="D273" s="114">
        <v>-3.1692726436061358</v>
      </c>
      <c r="E273" s="114">
        <v>-1.0713106800972372</v>
      </c>
      <c r="F273" s="114">
        <v>0.32969819934061118</v>
      </c>
    </row>
    <row r="274" spans="1:6">
      <c r="A274" s="115">
        <v>39750</v>
      </c>
      <c r="B274" s="114">
        <v>993.47</v>
      </c>
      <c r="C274" s="114">
        <v>0.45197168857431524</v>
      </c>
      <c r="D274" s="114">
        <v>-2.7316251701146488</v>
      </c>
      <c r="E274" s="114">
        <v>-0.62418101249361868</v>
      </c>
      <c r="F274" s="114">
        <v>0.45603462222940649</v>
      </c>
    </row>
    <row r="275" spans="1:6">
      <c r="A275" s="115">
        <v>39751</v>
      </c>
      <c r="B275" s="114">
        <v>1000.32</v>
      </c>
      <c r="C275" s="114">
        <v>0.68950245100507512</v>
      </c>
      <c r="D275" s="114">
        <v>-2.0609573416097926</v>
      </c>
      <c r="E275" s="114">
        <v>6.1017695131582173E-2</v>
      </c>
      <c r="F275" s="114">
        <v>0.87430040841023349</v>
      </c>
    </row>
    <row r="276" spans="1:6">
      <c r="A276" s="115">
        <v>39752</v>
      </c>
      <c r="B276" s="114">
        <v>1000.74</v>
      </c>
      <c r="C276" s="114">
        <v>4.1986564299412166E-2</v>
      </c>
      <c r="D276" s="114">
        <v>-2.0198361024897915</v>
      </c>
      <c r="E276" s="114">
        <v>0.10302987866481761</v>
      </c>
      <c r="F276" s="114">
        <v>0.92581386905483676</v>
      </c>
    </row>
    <row r="277" spans="1:6">
      <c r="A277" s="115">
        <v>39755</v>
      </c>
      <c r="B277" s="114">
        <v>1004.01</v>
      </c>
      <c r="C277" s="114">
        <v>0.32675819893279723</v>
      </c>
      <c r="D277" s="114">
        <v>0.32675819893279723</v>
      </c>
      <c r="E277" s="114">
        <v>0.43012473617347613</v>
      </c>
      <c r="F277" s="114">
        <v>1.1698911729141503</v>
      </c>
    </row>
    <row r="278" spans="1:6">
      <c r="A278" s="115">
        <v>39756</v>
      </c>
      <c r="B278" s="114">
        <v>1008.83</v>
      </c>
      <c r="C278" s="114">
        <v>0.48007489965240513</v>
      </c>
      <c r="D278" s="114">
        <v>0.80840178268082319</v>
      </c>
      <c r="E278" s="114">
        <v>0.91226455672144269</v>
      </c>
      <c r="F278" s="114">
        <v>1.6555824264409491</v>
      </c>
    </row>
    <row r="279" spans="1:6">
      <c r="A279" s="115">
        <v>39757</v>
      </c>
      <c r="B279" s="114">
        <v>1004.92</v>
      </c>
      <c r="C279" s="114">
        <v>-0.38757768900608003</v>
      </c>
      <c r="D279" s="114">
        <v>0.41769090872754155</v>
      </c>
      <c r="E279" s="114">
        <v>0.52115113382880107</v>
      </c>
      <c r="F279" s="114">
        <v>1.2238484241062775</v>
      </c>
    </row>
    <row r="280" spans="1:6">
      <c r="A280" s="115">
        <v>39758</v>
      </c>
      <c r="B280" s="114">
        <v>1003.62</v>
      </c>
      <c r="C280" s="114">
        <v>-0.12936353142538604</v>
      </c>
      <c r="D280" s="114">
        <v>0.28778703759217983</v>
      </c>
      <c r="E280" s="114">
        <v>0.39111342289264162</v>
      </c>
      <c r="F280" s="114">
        <v>1.1153090524406828</v>
      </c>
    </row>
    <row r="281" spans="1:6">
      <c r="A281" s="115">
        <v>39759</v>
      </c>
      <c r="B281" s="114">
        <v>1007.05</v>
      </c>
      <c r="C281" s="114">
        <v>0.34176281859668034</v>
      </c>
      <c r="D281" s="114">
        <v>0.63053340528009816</v>
      </c>
      <c r="E281" s="114">
        <v>0.73421292174729036</v>
      </c>
      <c r="F281" s="114">
        <v>1.3934616042931447</v>
      </c>
    </row>
    <row r="282" spans="1:6">
      <c r="A282" s="115">
        <v>39762</v>
      </c>
      <c r="B282" s="114">
        <v>1007.44</v>
      </c>
      <c r="C282" s="114">
        <v>3.8726974827474336E-2</v>
      </c>
      <c r="D282" s="114">
        <v>0.66950456662071556</v>
      </c>
      <c r="E282" s="114">
        <v>0.77322423502816928</v>
      </c>
      <c r="F282" s="114">
        <v>1.4419204124375806</v>
      </c>
    </row>
    <row r="283" spans="1:6">
      <c r="A283" s="115">
        <v>39763</v>
      </c>
      <c r="B283" s="114">
        <v>1008.68</v>
      </c>
      <c r="C283" s="114">
        <v>0.1230842531565024</v>
      </c>
      <c r="D283" s="114">
        <v>0.79341287447287634</v>
      </c>
      <c r="E283" s="114">
        <v>0.8972602054595713</v>
      </c>
      <c r="F283" s="114">
        <v>1.5667794425648474</v>
      </c>
    </row>
    <row r="284" spans="1:6">
      <c r="A284" s="115">
        <v>39764</v>
      </c>
      <c r="B284" s="114">
        <v>1004.49</v>
      </c>
      <c r="C284" s="114">
        <v>-0.41539437680928604</v>
      </c>
      <c r="D284" s="114">
        <v>0.37472270519816053</v>
      </c>
      <c r="E284" s="114">
        <v>0.478138660211469</v>
      </c>
      <c r="F284" s="114">
        <v>1.2835766717754327</v>
      </c>
    </row>
    <row r="285" spans="1:6">
      <c r="A285" s="115">
        <v>39765</v>
      </c>
      <c r="B285" s="114">
        <v>1007.26</v>
      </c>
      <c r="C285" s="114">
        <v>0.27576182938604532</v>
      </c>
      <c r="D285" s="114">
        <v>0.65151787677117934</v>
      </c>
      <c r="E285" s="114">
        <v>0.75521901351391918</v>
      </c>
      <c r="F285" s="114">
        <v>1.7454898078749004</v>
      </c>
    </row>
    <row r="286" spans="1:6">
      <c r="A286" s="115">
        <v>39766</v>
      </c>
      <c r="B286" s="114">
        <v>1008.11</v>
      </c>
      <c r="C286" s="114">
        <v>8.4387347854586459E-2</v>
      </c>
      <c r="D286" s="114">
        <v>0.73645502328276713</v>
      </c>
      <c r="E286" s="114">
        <v>0.84024367066448669</v>
      </c>
      <c r="F286" s="114">
        <v>1.9621527040284859</v>
      </c>
    </row>
    <row r="287" spans="1:6">
      <c r="A287" s="115">
        <v>39769</v>
      </c>
      <c r="B287" s="114">
        <v>1008.57</v>
      </c>
      <c r="C287" s="114">
        <v>4.5629941177049993E-2</v>
      </c>
      <c r="D287" s="114">
        <v>0.78242100845373752</v>
      </c>
      <c r="E287" s="114">
        <v>0.88625701453421968</v>
      </c>
      <c r="F287" s="114">
        <v>1.7165044627099002</v>
      </c>
    </row>
    <row r="288" spans="1:6">
      <c r="A288" s="115">
        <v>39770</v>
      </c>
      <c r="B288" s="114">
        <v>1006.01</v>
      </c>
      <c r="C288" s="114">
        <v>-0.253824722131335</v>
      </c>
      <c r="D288" s="114">
        <v>0.5266103083717999</v>
      </c>
      <c r="E288" s="114">
        <v>0.63018275299835391</v>
      </c>
      <c r="F288" s="114">
        <v>1.4583228278957305</v>
      </c>
    </row>
    <row r="289" spans="1:6">
      <c r="A289" s="115">
        <v>39771</v>
      </c>
      <c r="B289" s="114">
        <v>1005.52</v>
      </c>
      <c r="C289" s="114">
        <v>-4.8707269311443202E-2</v>
      </c>
      <c r="D289" s="114">
        <v>0.47764654155924013</v>
      </c>
      <c r="E289" s="114">
        <v>0.58116853887626441</v>
      </c>
      <c r="F289" s="114">
        <v>1.4764504637245324</v>
      </c>
    </row>
    <row r="290" spans="1:6">
      <c r="A290" s="115">
        <v>39772</v>
      </c>
      <c r="B290" s="114">
        <v>1006.18</v>
      </c>
      <c r="C290" s="114">
        <v>6.5637680006358501E-2</v>
      </c>
      <c r="D290" s="114">
        <v>0.54359773767411745</v>
      </c>
      <c r="E290" s="114">
        <v>0.64718768442848518</v>
      </c>
      <c r="F290" s="114">
        <v>1.7257938955222318</v>
      </c>
    </row>
    <row r="291" spans="1:6">
      <c r="A291" s="115">
        <v>39773</v>
      </c>
      <c r="B291" s="114">
        <v>1003.72</v>
      </c>
      <c r="C291" s="114">
        <v>-0.24448905762387563</v>
      </c>
      <c r="D291" s="114">
        <v>0.29777964306414439</v>
      </c>
      <c r="E291" s="114">
        <v>0.4011163237338744</v>
      </c>
      <c r="F291" s="114">
        <v>1.4616986434304424</v>
      </c>
    </row>
    <row r="292" spans="1:6">
      <c r="A292" s="115">
        <v>39776</v>
      </c>
      <c r="B292" s="114">
        <v>1008.16</v>
      </c>
      <c r="C292" s="114">
        <v>0.4423544414776881</v>
      </c>
      <c r="D292" s="114">
        <v>0.74145132601874941</v>
      </c>
      <c r="E292" s="114">
        <v>0.84524512108510308</v>
      </c>
      <c r="F292" s="114">
        <v>2.2319119809359522</v>
      </c>
    </row>
    <row r="293" spans="1:6">
      <c r="A293" s="115">
        <v>39777</v>
      </c>
      <c r="B293" s="114">
        <v>1009.94</v>
      </c>
      <c r="C293" s="114">
        <v>0.17655927630535473</v>
      </c>
      <c r="D293" s="114">
        <v>0.91931970341947444</v>
      </c>
      <c r="E293" s="114">
        <v>1.0232967560592554</v>
      </c>
      <c r="F293" s="114">
        <v>2.4124119048826387</v>
      </c>
    </row>
    <row r="294" spans="1:6">
      <c r="A294" s="115">
        <v>39778</v>
      </c>
      <c r="B294" s="114">
        <v>1013.59</v>
      </c>
      <c r="C294" s="114">
        <v>0.36140760837277686</v>
      </c>
      <c r="D294" s="114">
        <v>1.2840498031456704</v>
      </c>
      <c r="E294" s="114">
        <v>1.3884026367646518</v>
      </c>
      <c r="F294" s="114">
        <v>2.7252457687240383</v>
      </c>
    </row>
    <row r="295" spans="1:6">
      <c r="A295" s="115">
        <v>39779</v>
      </c>
      <c r="B295" s="114">
        <v>1014.02</v>
      </c>
      <c r="C295" s="114">
        <v>4.2423465109164837E-2</v>
      </c>
      <c r="D295" s="114">
        <v>1.3270180066750514</v>
      </c>
      <c r="E295" s="114">
        <v>1.4314151103820061</v>
      </c>
      <c r="F295" s="114">
        <v>2.8000811030008066</v>
      </c>
    </row>
    <row r="296" spans="1:6">
      <c r="A296" s="115">
        <v>39780</v>
      </c>
      <c r="B296" s="114">
        <v>1017.84</v>
      </c>
      <c r="C296" s="114">
        <v>0.37671840792095068</v>
      </c>
      <c r="D296" s="114">
        <v>1.7087355357035872</v>
      </c>
      <c r="E296" s="114">
        <v>1.8135259225175338</v>
      </c>
      <c r="F296" s="114">
        <v>3.5073981796918785</v>
      </c>
    </row>
    <row r="297" spans="1:6">
      <c r="A297" s="115">
        <v>39783</v>
      </c>
      <c r="B297" s="114">
        <v>1015.46</v>
      </c>
      <c r="C297" s="114">
        <v>-0.23382849956771201</v>
      </c>
      <c r="D297" s="114">
        <v>-0.23382849956771201</v>
      </c>
      <c r="E297" s="114">
        <v>1.5754568824959181</v>
      </c>
      <c r="F297" s="114">
        <v>2.7658304069302586</v>
      </c>
    </row>
    <row r="298" spans="1:6">
      <c r="A298" s="115">
        <v>39784</v>
      </c>
      <c r="B298" s="114">
        <v>1017.81</v>
      </c>
      <c r="C298" s="114">
        <v>0.23142221259329077</v>
      </c>
      <c r="D298" s="114">
        <v>-2.9474180617827805E-3</v>
      </c>
      <c r="E298" s="114">
        <v>1.810525052265155</v>
      </c>
      <c r="F298" s="114">
        <v>3.0036533654478559</v>
      </c>
    </row>
    <row r="299" spans="1:6">
      <c r="A299" s="115">
        <v>39785</v>
      </c>
      <c r="B299" s="114">
        <v>1018.17</v>
      </c>
      <c r="C299" s="114">
        <v>3.5370059244854701E-2</v>
      </c>
      <c r="D299" s="114">
        <v>3.2421598679555075E-2</v>
      </c>
      <c r="E299" s="114">
        <v>1.846535495293633</v>
      </c>
      <c r="F299" s="114">
        <v>2.7748617111478913</v>
      </c>
    </row>
    <row r="300" spans="1:6">
      <c r="A300" s="115">
        <v>39786</v>
      </c>
      <c r="B300" s="114">
        <v>1017.74</v>
      </c>
      <c r="C300" s="114">
        <v>-4.223263305734859E-2</v>
      </c>
      <c r="D300" s="114">
        <v>-9.8247268725981662E-3</v>
      </c>
      <c r="E300" s="114">
        <v>1.8035230216762788</v>
      </c>
      <c r="F300" s="114">
        <v>2.6692760874828636</v>
      </c>
    </row>
    <row r="301" spans="1:6">
      <c r="A301" s="115">
        <v>39787</v>
      </c>
      <c r="B301" s="114">
        <v>1018.44</v>
      </c>
      <c r="C301" s="114">
        <v>6.8779845540123397E-2</v>
      </c>
      <c r="D301" s="114">
        <v>5.8948361235566793E-2</v>
      </c>
      <c r="E301" s="114">
        <v>1.8735433275649971</v>
      </c>
      <c r="F301" s="114">
        <v>2.8415631626779847</v>
      </c>
    </row>
    <row r="302" spans="1:6">
      <c r="A302" s="115">
        <v>39790</v>
      </c>
      <c r="B302" s="114">
        <v>1023.71</v>
      </c>
      <c r="C302" s="114">
        <v>0.51745807313146042</v>
      </c>
      <c r="D302" s="114">
        <v>0.57671146742119817</v>
      </c>
      <c r="E302" s="114">
        <v>2.4006962018985556</v>
      </c>
      <c r="F302" s="114">
        <v>3.0532122651955929</v>
      </c>
    </row>
    <row r="303" spans="1:6">
      <c r="A303" s="115">
        <v>39791</v>
      </c>
      <c r="B303" s="114">
        <v>1024.27</v>
      </c>
      <c r="C303" s="114">
        <v>5.4702992058297539E-2</v>
      </c>
      <c r="D303" s="114">
        <v>0.63172993790772125</v>
      </c>
      <c r="E303" s="114">
        <v>2.4567124466095214</v>
      </c>
      <c r="F303" s="114">
        <v>3.1095854557168456</v>
      </c>
    </row>
    <row r="304" spans="1:6">
      <c r="A304" s="115">
        <v>39792</v>
      </c>
      <c r="B304" s="114">
        <v>1026.18</v>
      </c>
      <c r="C304" s="114">
        <v>0.18647426947973056</v>
      </c>
      <c r="D304" s="114">
        <v>0.81938222117425852</v>
      </c>
      <c r="E304" s="114">
        <v>2.6477678526772852</v>
      </c>
      <c r="F304" s="114">
        <v>3.1544028950542868</v>
      </c>
    </row>
    <row r="305" spans="1:6">
      <c r="A305" s="115">
        <v>39793</v>
      </c>
      <c r="B305" s="114">
        <v>1026.52</v>
      </c>
      <c r="C305" s="114">
        <v>3.3132588824558162E-2</v>
      </c>
      <c r="D305" s="114">
        <v>0.85278629254106342</v>
      </c>
      <c r="E305" s="114">
        <v>2.6817777155375033</v>
      </c>
      <c r="F305" s="114">
        <v>3.2415090164841232</v>
      </c>
    </row>
    <row r="306" spans="1:6">
      <c r="A306" s="115">
        <v>39794</v>
      </c>
      <c r="B306" s="114">
        <v>1028.9100000000001</v>
      </c>
      <c r="C306" s="114">
        <v>0.23282546857343878</v>
      </c>
      <c r="D306" s="114">
        <v>1.0875972647960364</v>
      </c>
      <c r="E306" s="114">
        <v>2.9208470456432378</v>
      </c>
      <c r="F306" s="114">
        <v>3.3561024610748502</v>
      </c>
    </row>
    <row r="307" spans="1:6">
      <c r="A307" s="115">
        <v>39797</v>
      </c>
      <c r="B307" s="114">
        <v>1027.1199999999999</v>
      </c>
      <c r="C307" s="114">
        <v>-0.17397051248410067</v>
      </c>
      <c r="D307" s="114">
        <v>0.91173465377660801</v>
      </c>
      <c r="E307" s="114">
        <v>2.7417951205849445</v>
      </c>
      <c r="F307" s="114">
        <v>3.5048471290081817</v>
      </c>
    </row>
    <row r="308" spans="1:6">
      <c r="A308" s="115">
        <v>39798</v>
      </c>
      <c r="B308" s="114">
        <v>1030.8399999999999</v>
      </c>
      <c r="C308" s="114">
        <v>0.36217773969935418</v>
      </c>
      <c r="D308" s="114">
        <v>1.2772144934370733</v>
      </c>
      <c r="E308" s="114">
        <v>3.1139030318792393</v>
      </c>
      <c r="F308" s="114">
        <v>3.8797186448193077</v>
      </c>
    </row>
    <row r="309" spans="1:6">
      <c r="A309" s="115">
        <v>39799</v>
      </c>
      <c r="B309" s="114">
        <v>1032.46</v>
      </c>
      <c r="C309" s="114">
        <v>0.15715338946880042</v>
      </c>
      <c r="D309" s="114">
        <v>1.4363750687730992</v>
      </c>
      <c r="E309" s="114">
        <v>3.2759500255074014</v>
      </c>
      <c r="F309" s="114">
        <v>3.9246278196623852</v>
      </c>
    </row>
    <row r="310" spans="1:6">
      <c r="A310" s="115">
        <v>39800</v>
      </c>
      <c r="B310" s="114">
        <v>1035.31</v>
      </c>
      <c r="C310" s="114">
        <v>0.27603974972394418</v>
      </c>
      <c r="D310" s="114">
        <v>1.7163797846419859</v>
      </c>
      <c r="E310" s="114">
        <v>3.5610326994828467</v>
      </c>
      <c r="F310" s="114">
        <v>4.429090175509387</v>
      </c>
    </row>
    <row r="311" spans="1:6">
      <c r="A311" s="115">
        <v>39801</v>
      </c>
      <c r="B311" s="114">
        <v>1035.52</v>
      </c>
      <c r="C311" s="114">
        <v>2.0283779737484409E-2</v>
      </c>
      <c r="D311" s="114">
        <v>1.7370117110744321</v>
      </c>
      <c r="E311" s="114">
        <v>3.5820387912494533</v>
      </c>
      <c r="F311" s="114">
        <v>4.5810778056071699</v>
      </c>
    </row>
    <row r="312" spans="1:6">
      <c r="A312" s="115">
        <v>39804</v>
      </c>
      <c r="B312" s="114">
        <v>1034.55</v>
      </c>
      <c r="C312" s="114">
        <v>-9.3672744128558971E-2</v>
      </c>
      <c r="D312" s="114">
        <v>1.6417118604102665</v>
      </c>
      <c r="E312" s="114">
        <v>3.4850106530893932</v>
      </c>
      <c r="F312" s="114">
        <v>4.3240190789274546</v>
      </c>
    </row>
    <row r="313" spans="1:6">
      <c r="A313" s="115">
        <v>39805</v>
      </c>
      <c r="B313" s="114">
        <v>1033.83</v>
      </c>
      <c r="C313" s="114">
        <v>-6.9595476294048719E-2</v>
      </c>
      <c r="D313" s="114">
        <v>1.5709738269275908</v>
      </c>
      <c r="E313" s="114">
        <v>3.4129897670324372</v>
      </c>
      <c r="F313" s="114">
        <v>4.2514142809603861</v>
      </c>
    </row>
    <row r="314" spans="1:6">
      <c r="A314" s="115">
        <v>39806</v>
      </c>
      <c r="B314" s="114">
        <v>1034.29</v>
      </c>
      <c r="C314" s="114">
        <v>4.4494742849399138E-2</v>
      </c>
      <c r="D314" s="114">
        <v>1.6161675705415268</v>
      </c>
      <c r="E314" s="114">
        <v>3.459003110902148</v>
      </c>
      <c r="F314" s="114">
        <v>4.1004478888833074</v>
      </c>
    </row>
    <row r="315" spans="1:6">
      <c r="A315" s="115">
        <v>39808</v>
      </c>
      <c r="B315" s="114">
        <v>1035.42</v>
      </c>
      <c r="C315" s="114">
        <v>0.1092536909377495</v>
      </c>
      <c r="D315" s="114">
        <v>1.727186984201845</v>
      </c>
      <c r="E315" s="114">
        <v>3.5720358904082206</v>
      </c>
      <c r="F315" s="114">
        <v>4.1785308233305507</v>
      </c>
    </row>
    <row r="316" spans="1:6">
      <c r="A316" s="115">
        <v>39811</v>
      </c>
      <c r="B316" s="114">
        <v>1036.22</v>
      </c>
      <c r="C316" s="114">
        <v>7.726333275386299E-2</v>
      </c>
      <c r="D316" s="114">
        <v>1.8057847991825859</v>
      </c>
      <c r="E316" s="114">
        <v>3.6520590971381717</v>
      </c>
      <c r="F316" s="114">
        <v>3.9004532146151627</v>
      </c>
    </row>
    <row r="317" spans="1:6">
      <c r="A317" s="115">
        <v>39812</v>
      </c>
      <c r="B317" s="114">
        <v>1037.33</v>
      </c>
      <c r="C317" s="114">
        <v>0.1071201096292107</v>
      </c>
      <c r="D317" s="114">
        <v>1.9148392674683601</v>
      </c>
      <c r="E317" s="114">
        <v>3.7630912964759622</v>
      </c>
      <c r="F317" s="114">
        <v>4.0117514940039234</v>
      </c>
    </row>
    <row r="318" spans="1:6">
      <c r="A318" s="115">
        <v>39813</v>
      </c>
      <c r="B318" s="114">
        <v>1037.8599999999999</v>
      </c>
      <c r="C318" s="114">
        <v>5.109270916681119E-2</v>
      </c>
      <c r="D318" s="114">
        <v>1.9669103198930893</v>
      </c>
      <c r="E318" s="114">
        <v>3.8161066709345492</v>
      </c>
      <c r="F318" s="114">
        <v>3.8161066709345492</v>
      </c>
    </row>
    <row r="319" spans="1:6">
      <c r="A319" s="115">
        <v>39815</v>
      </c>
      <c r="B319" s="114">
        <v>1042.5999999999999</v>
      </c>
      <c r="C319" s="114">
        <v>0.45670899735994475</v>
      </c>
      <c r="D319" s="114">
        <v>0.45670899735994475</v>
      </c>
      <c r="E319" s="114">
        <v>0.45670899735994475</v>
      </c>
      <c r="F319" s="114">
        <v>4.1600063938618703</v>
      </c>
    </row>
    <row r="320" spans="1:6">
      <c r="A320" s="115">
        <v>39818</v>
      </c>
      <c r="B320" s="114">
        <v>1044.43</v>
      </c>
      <c r="C320" s="114">
        <v>0.17552273163248255</v>
      </c>
      <c r="D320" s="114">
        <v>0.63303335710021003</v>
      </c>
      <c r="E320" s="114">
        <v>0.63303335710021003</v>
      </c>
      <c r="F320" s="114">
        <v>4.2553403873028639</v>
      </c>
    </row>
    <row r="321" spans="1:6">
      <c r="A321" s="115">
        <v>39819</v>
      </c>
      <c r="B321" s="114">
        <v>1047.79</v>
      </c>
      <c r="C321" s="114">
        <v>0.32170657679306824</v>
      </c>
      <c r="D321" s="114">
        <v>0.95677644383636018</v>
      </c>
      <c r="E321" s="114">
        <v>0.95677644383636018</v>
      </c>
      <c r="F321" s="114">
        <v>4.5907366739868172</v>
      </c>
    </row>
    <row r="322" spans="1:6">
      <c r="A322" s="115">
        <v>39820</v>
      </c>
      <c r="B322" s="114">
        <v>1046.27</v>
      </c>
      <c r="C322" s="114">
        <v>-0.14506723675545841</v>
      </c>
      <c r="D322" s="114">
        <v>0.81032123793189914</v>
      </c>
      <c r="E322" s="114">
        <v>0.81032123793189914</v>
      </c>
      <c r="F322" s="114">
        <v>4.5360536333389989</v>
      </c>
    </row>
    <row r="323" spans="1:6">
      <c r="A323" s="115">
        <v>39821</v>
      </c>
      <c r="B323" s="114">
        <v>1049.51</v>
      </c>
      <c r="C323" s="114">
        <v>0.30967149970848595</v>
      </c>
      <c r="D323" s="114">
        <v>1.1225020715703637</v>
      </c>
      <c r="E323" s="114">
        <v>1.1225020715703637</v>
      </c>
      <c r="F323" s="114">
        <v>4.716435185185186</v>
      </c>
    </row>
    <row r="324" spans="1:6">
      <c r="A324" s="115">
        <v>39822</v>
      </c>
      <c r="B324" s="114">
        <v>1051.93</v>
      </c>
      <c r="C324" s="114">
        <v>0.23058379624778524</v>
      </c>
      <c r="D324" s="114">
        <v>1.3556741757077218</v>
      </c>
      <c r="E324" s="114">
        <v>1.3556741757077218</v>
      </c>
      <c r="F324" s="114">
        <v>5.0092338407786485</v>
      </c>
    </row>
    <row r="325" spans="1:6">
      <c r="A325" s="115">
        <v>39825</v>
      </c>
      <c r="B325" s="114">
        <v>1049.6600000000001</v>
      </c>
      <c r="C325" s="114">
        <v>-0.21579382658541979</v>
      </c>
      <c r="D325" s="114">
        <v>1.1369548879425206</v>
      </c>
      <c r="E325" s="114">
        <v>1.1369548879425206</v>
      </c>
      <c r="F325" s="114">
        <v>4.6395246829890713</v>
      </c>
    </row>
    <row r="326" spans="1:6">
      <c r="A326" s="115">
        <v>39826</v>
      </c>
      <c r="B326" s="114">
        <v>1051.83</v>
      </c>
      <c r="C326" s="114">
        <v>0.20673360897813797</v>
      </c>
      <c r="D326" s="114">
        <v>1.3460389647929505</v>
      </c>
      <c r="E326" s="114">
        <v>1.3460389647929505</v>
      </c>
      <c r="F326" s="114">
        <v>4.8558497487837915</v>
      </c>
    </row>
    <row r="327" spans="1:6">
      <c r="A327" s="115">
        <v>39827</v>
      </c>
      <c r="B327" s="114">
        <v>1048.6500000000001</v>
      </c>
      <c r="C327" s="114">
        <v>-0.30233022446591873</v>
      </c>
      <c r="D327" s="114">
        <v>1.039639257703362</v>
      </c>
      <c r="E327" s="114">
        <v>1.039639257703362</v>
      </c>
      <c r="F327" s="114">
        <v>4.5127918913262288</v>
      </c>
    </row>
    <row r="328" spans="1:6">
      <c r="A328" s="115">
        <v>39828</v>
      </c>
      <c r="B328" s="114">
        <v>1051.1300000000001</v>
      </c>
      <c r="C328" s="114">
        <v>0.23649454059981867</v>
      </c>
      <c r="D328" s="114">
        <v>1.278592488389596</v>
      </c>
      <c r="E328" s="114">
        <v>1.278592488389596</v>
      </c>
      <c r="F328" s="114">
        <v>4.9304210673428273</v>
      </c>
    </row>
    <row r="329" spans="1:6">
      <c r="A329" s="115">
        <v>39829</v>
      </c>
      <c r="B329" s="114">
        <v>1053.3</v>
      </c>
      <c r="C329" s="114">
        <v>0.20644449306934654</v>
      </c>
      <c r="D329" s="114">
        <v>1.4876765652400259</v>
      </c>
      <c r="E329" s="114">
        <v>1.4876765652400259</v>
      </c>
      <c r="F329" s="114">
        <v>5.3352667633381534</v>
      </c>
    </row>
    <row r="330" spans="1:6">
      <c r="A330" s="115">
        <v>39832</v>
      </c>
      <c r="B330" s="114">
        <v>1053.23</v>
      </c>
      <c r="C330" s="114">
        <v>-6.6457799297370279E-3</v>
      </c>
      <c r="D330" s="114">
        <v>1.4809319175996816</v>
      </c>
      <c r="E330" s="114">
        <v>1.4809319175996816</v>
      </c>
      <c r="F330" s="114">
        <v>5.5414708446484218</v>
      </c>
    </row>
    <row r="331" spans="1:6">
      <c r="A331" s="115">
        <v>39833</v>
      </c>
      <c r="B331" s="114">
        <v>1052.8599999999999</v>
      </c>
      <c r="C331" s="114">
        <v>-3.5130028578767014E-2</v>
      </c>
      <c r="D331" s="114">
        <v>1.4452816372150457</v>
      </c>
      <c r="E331" s="114">
        <v>1.4452816372150457</v>
      </c>
      <c r="F331" s="114">
        <v>5.5043940957782533</v>
      </c>
    </row>
    <row r="332" spans="1:6">
      <c r="A332" s="115">
        <v>39834</v>
      </c>
      <c r="B332" s="114">
        <v>1056.4000000000001</v>
      </c>
      <c r="C332" s="114">
        <v>0.33622703873261717</v>
      </c>
      <c r="D332" s="114">
        <v>1.7863681035978018</v>
      </c>
      <c r="E332" s="114">
        <v>1.7863681035978018</v>
      </c>
      <c r="F332" s="114">
        <v>6.4114832535885347</v>
      </c>
    </row>
    <row r="333" spans="1:6">
      <c r="A333" s="115">
        <v>39835</v>
      </c>
      <c r="B333" s="114">
        <v>1056.7</v>
      </c>
      <c r="C333" s="114">
        <v>2.8398333964396727E-2</v>
      </c>
      <c r="D333" s="114">
        <v>1.8152737363420934</v>
      </c>
      <c r="E333" s="114">
        <v>1.8152737363420934</v>
      </c>
      <c r="F333" s="114">
        <v>6.2447842829708833</v>
      </c>
    </row>
    <row r="334" spans="1:6">
      <c r="A334" s="115">
        <v>39836</v>
      </c>
      <c r="B334" s="114">
        <v>1058.55</v>
      </c>
      <c r="C334" s="114">
        <v>0.17507334153494813</v>
      </c>
      <c r="D334" s="114">
        <v>1.993525138265273</v>
      </c>
      <c r="E334" s="114">
        <v>1.993525138265273</v>
      </c>
      <c r="F334" s="114">
        <v>6.6688835817285907</v>
      </c>
    </row>
    <row r="335" spans="1:6">
      <c r="A335" s="115">
        <v>39839</v>
      </c>
      <c r="B335" s="114">
        <v>1059.1500000000001</v>
      </c>
      <c r="C335" s="114">
        <v>5.6681309338268981E-2</v>
      </c>
      <c r="D335" s="114">
        <v>2.0513364037539006</v>
      </c>
      <c r="E335" s="114">
        <v>2.0513364037539006</v>
      </c>
      <c r="F335" s="114">
        <v>6.2454232663583742</v>
      </c>
    </row>
    <row r="336" spans="1:6">
      <c r="A336" s="115">
        <v>39840</v>
      </c>
      <c r="B336" s="114">
        <v>1059.9100000000001</v>
      </c>
      <c r="C336" s="114">
        <v>7.1755653118055207E-2</v>
      </c>
      <c r="D336" s="114">
        <v>2.1245640067061311</v>
      </c>
      <c r="E336" s="114">
        <v>2.1245640067061311</v>
      </c>
      <c r="F336" s="114">
        <v>6.3216603637312074</v>
      </c>
    </row>
    <row r="337" spans="1:6">
      <c r="A337" s="115">
        <v>39841</v>
      </c>
      <c r="B337" s="114">
        <v>1061.8800000000001</v>
      </c>
      <c r="C337" s="114">
        <v>0.18586483758056271</v>
      </c>
      <c r="D337" s="114">
        <v>2.3143776617270406</v>
      </c>
      <c r="E337" s="114">
        <v>2.3143776617270406</v>
      </c>
      <c r="F337" s="114">
        <v>6.5427874823161369</v>
      </c>
    </row>
    <row r="338" spans="1:6">
      <c r="A338" s="115">
        <v>39842</v>
      </c>
      <c r="B338" s="114">
        <v>1059.51</v>
      </c>
      <c r="C338" s="114">
        <v>-0.22318906091084445</v>
      </c>
      <c r="D338" s="114">
        <v>2.086023163047046</v>
      </c>
      <c r="E338" s="114">
        <v>2.086023163047046</v>
      </c>
      <c r="F338" s="114">
        <v>6.1335497054934462</v>
      </c>
    </row>
    <row r="339" spans="1:6">
      <c r="A339" s="115">
        <v>39843</v>
      </c>
      <c r="B339" s="114">
        <v>1059.56</v>
      </c>
      <c r="C339" s="114">
        <v>4.7191626317832913E-3</v>
      </c>
      <c r="D339" s="114">
        <v>2.0908407685044317</v>
      </c>
      <c r="E339" s="114">
        <v>2.0908407685044317</v>
      </c>
      <c r="F339" s="114">
        <v>6.1321794178335942</v>
      </c>
    </row>
    <row r="340" spans="1:6">
      <c r="A340" s="115">
        <v>39846</v>
      </c>
      <c r="B340" s="114">
        <v>1060.1500000000001</v>
      </c>
      <c r="C340" s="114">
        <v>5.5683491260527518E-2</v>
      </c>
      <c r="D340" s="114">
        <v>5.5683491260527518E-2</v>
      </c>
      <c r="E340" s="114">
        <v>2.1476885129015688</v>
      </c>
      <c r="F340" s="114">
        <v>5.9302557953637258</v>
      </c>
    </row>
    <row r="341" spans="1:6">
      <c r="A341" s="115">
        <v>39847</v>
      </c>
      <c r="B341" s="114">
        <v>1061.3800000000001</v>
      </c>
      <c r="C341" s="114">
        <v>0.11602131773806867</v>
      </c>
      <c r="D341" s="114">
        <v>0.17176941371892518</v>
      </c>
      <c r="E341" s="114">
        <v>2.2662016071532065</v>
      </c>
      <c r="F341" s="114">
        <v>6.0531574740207983</v>
      </c>
    </row>
    <row r="342" spans="1:6">
      <c r="A342" s="115">
        <v>39848</v>
      </c>
      <c r="B342" s="114">
        <v>1062.04</v>
      </c>
      <c r="C342" s="114">
        <v>6.2183195462495178E-2</v>
      </c>
      <c r="D342" s="114">
        <v>0.23405942089169685</v>
      </c>
      <c r="E342" s="114">
        <v>2.3297939991906436</v>
      </c>
      <c r="F342" s="114">
        <v>6.1191047162270085</v>
      </c>
    </row>
    <row r="343" spans="1:6">
      <c r="A343" s="115">
        <v>39849</v>
      </c>
      <c r="B343" s="114">
        <v>1063.96</v>
      </c>
      <c r="C343" s="114">
        <v>0.18078415125608593</v>
      </c>
      <c r="D343" s="114">
        <v>0.41526671448526287</v>
      </c>
      <c r="E343" s="114">
        <v>2.5147900487541897</v>
      </c>
      <c r="F343" s="114">
        <v>6.3109512390087996</v>
      </c>
    </row>
    <row r="344" spans="1:6">
      <c r="A344" s="115">
        <v>39850</v>
      </c>
      <c r="B344" s="114">
        <v>1067.07</v>
      </c>
      <c r="C344" s="114">
        <v>0.29230422196322436</v>
      </c>
      <c r="D344" s="114">
        <v>0.70878477858733469</v>
      </c>
      <c r="E344" s="114">
        <v>2.8144451082034116</v>
      </c>
      <c r="F344" s="114">
        <v>6.6163760803316984</v>
      </c>
    </row>
    <row r="345" spans="1:6">
      <c r="A345" s="115">
        <v>39853</v>
      </c>
      <c r="B345" s="114">
        <v>1067.18</v>
      </c>
      <c r="C345" s="114">
        <v>1.0308602059860839E-2</v>
      </c>
      <c r="D345" s="114">
        <v>0.7191664464494707</v>
      </c>
      <c r="E345" s="114">
        <v>2.8250438402096734</v>
      </c>
      <c r="F345" s="114">
        <v>6.5315697529323646</v>
      </c>
    </row>
    <row r="346" spans="1:6">
      <c r="A346" s="115">
        <v>39854</v>
      </c>
      <c r="B346" s="114">
        <v>1067.21</v>
      </c>
      <c r="C346" s="114">
        <v>2.8111471354286266E-3</v>
      </c>
      <c r="D346" s="114">
        <v>0.72199781041186739</v>
      </c>
      <c r="E346" s="114">
        <v>2.8279344034841003</v>
      </c>
      <c r="F346" s="114">
        <v>6.5345645121038132</v>
      </c>
    </row>
    <row r="347" spans="1:6">
      <c r="A347" s="115">
        <v>39855</v>
      </c>
      <c r="B347" s="114">
        <v>1067</v>
      </c>
      <c r="C347" s="114">
        <v>-1.9677476785262549E-2</v>
      </c>
      <c r="D347" s="114">
        <v>0.70217826267506833</v>
      </c>
      <c r="E347" s="114">
        <v>2.8077004605630895</v>
      </c>
      <c r="F347" s="114">
        <v>6.3967692077578908</v>
      </c>
    </row>
    <row r="348" spans="1:6">
      <c r="A348" s="115">
        <v>39856</v>
      </c>
      <c r="B348" s="114">
        <v>1066.72</v>
      </c>
      <c r="C348" s="114">
        <v>-2.6241799437676239E-2</v>
      </c>
      <c r="D348" s="114">
        <v>0.67575219902602512</v>
      </c>
      <c r="E348" s="114">
        <v>2.7807218700017566</v>
      </c>
      <c r="F348" s="114">
        <v>6.1634769454314009</v>
      </c>
    </row>
    <row r="349" spans="1:6">
      <c r="A349" s="115">
        <v>39857</v>
      </c>
      <c r="B349" s="114">
        <v>1068.48</v>
      </c>
      <c r="C349" s="114">
        <v>0.16499175041246872</v>
      </c>
      <c r="D349" s="114">
        <v>0.84185888482011251</v>
      </c>
      <c r="E349" s="114">
        <v>2.9503015821016332</v>
      </c>
      <c r="F349" s="114">
        <v>6.3132443807647487</v>
      </c>
    </row>
    <row r="350" spans="1:6">
      <c r="A350" s="115">
        <v>39860</v>
      </c>
      <c r="B350" s="114">
        <v>1069.6300000000001</v>
      </c>
      <c r="C350" s="114">
        <v>0.10762952979934681</v>
      </c>
      <c r="D350" s="114">
        <v>0.95039450337877085</v>
      </c>
      <c r="E350" s="114">
        <v>3.0611065076214805</v>
      </c>
      <c r="F350" s="114">
        <v>6.3419629364511287</v>
      </c>
    </row>
    <row r="351" spans="1:6">
      <c r="A351" s="115">
        <v>39861</v>
      </c>
      <c r="B351" s="114">
        <v>1068.18</v>
      </c>
      <c r="C351" s="114">
        <v>-0.13556089488888645</v>
      </c>
      <c r="D351" s="114">
        <v>0.81354524519612337</v>
      </c>
      <c r="E351" s="114">
        <v>2.9213959493573416</v>
      </c>
      <c r="F351" s="114">
        <v>6.1978048198520597</v>
      </c>
    </row>
    <row r="352" spans="1:6">
      <c r="A352" s="115">
        <v>39862</v>
      </c>
      <c r="B352" s="114">
        <v>1069</v>
      </c>
      <c r="C352" s="114">
        <v>7.6766088112489861E-2</v>
      </c>
      <c r="D352" s="114">
        <v>0.89093586016837367</v>
      </c>
      <c r="E352" s="114">
        <v>3.000404678858426</v>
      </c>
      <c r="F352" s="114">
        <v>5.9969063578312776</v>
      </c>
    </row>
    <row r="353" spans="1:6">
      <c r="A353" s="115">
        <v>39863</v>
      </c>
      <c r="B353" s="114">
        <v>1069.83</v>
      </c>
      <c r="C353" s="114">
        <v>7.764265668848136E-2</v>
      </c>
      <c r="D353" s="114">
        <v>0.96927026312809694</v>
      </c>
      <c r="E353" s="114">
        <v>3.0803769294509786</v>
      </c>
      <c r="F353" s="114">
        <v>5.869255432846443</v>
      </c>
    </row>
    <row r="354" spans="1:6">
      <c r="A354" s="115">
        <v>39864</v>
      </c>
      <c r="B354" s="114">
        <v>1069.3900000000001</v>
      </c>
      <c r="C354" s="114">
        <v>-4.1128029686943179E-2</v>
      </c>
      <c r="D354" s="114">
        <v>0.9277435916795751</v>
      </c>
      <c r="E354" s="114">
        <v>3.0379820014260206</v>
      </c>
      <c r="F354" s="114">
        <v>5.7974455623819088</v>
      </c>
    </row>
    <row r="355" spans="1:6">
      <c r="A355" s="115">
        <v>39869</v>
      </c>
      <c r="B355" s="114">
        <v>1069.53</v>
      </c>
      <c r="C355" s="114">
        <v>1.30915755711003E-2</v>
      </c>
      <c r="D355" s="114">
        <v>0.9409566235041078</v>
      </c>
      <c r="E355" s="114">
        <v>3.051471296706687</v>
      </c>
      <c r="F355" s="114">
        <v>5.5085874379741329</v>
      </c>
    </row>
    <row r="356" spans="1:6">
      <c r="A356" s="115">
        <v>39870</v>
      </c>
      <c r="B356" s="114">
        <v>1070.07</v>
      </c>
      <c r="C356" s="114">
        <v>5.0489467336123361E-2</v>
      </c>
      <c r="D356" s="114">
        <v>0.9919211748272927</v>
      </c>
      <c r="E356" s="114">
        <v>3.1035014356464385</v>
      </c>
      <c r="F356" s="114">
        <v>5.5837313020483892</v>
      </c>
    </row>
    <row r="357" spans="1:6">
      <c r="A357" s="115">
        <v>39871</v>
      </c>
      <c r="B357" s="114">
        <v>1071.6300000000001</v>
      </c>
      <c r="C357" s="114">
        <v>0.14578485519640694</v>
      </c>
      <c r="D357" s="114">
        <v>1.1391521008720762</v>
      </c>
      <c r="E357" s="114">
        <v>3.253810725916817</v>
      </c>
      <c r="F357" s="114">
        <v>5.6907281567761148</v>
      </c>
    </row>
    <row r="358" spans="1:6">
      <c r="A358" s="115">
        <v>39874</v>
      </c>
      <c r="B358" s="114">
        <v>1068.94</v>
      </c>
      <c r="C358" s="114">
        <v>-0.25101947500537625</v>
      </c>
      <c r="D358" s="114">
        <v>-0.25101947500537625</v>
      </c>
      <c r="E358" s="114">
        <v>2.9946235523095721</v>
      </c>
      <c r="F358" s="114">
        <v>5.2520677432059903</v>
      </c>
    </row>
    <row r="359" spans="1:6">
      <c r="A359" s="115">
        <v>39875</v>
      </c>
      <c r="B359" s="114">
        <v>1069.03</v>
      </c>
      <c r="C359" s="114">
        <v>8.4195558216482169E-3</v>
      </c>
      <c r="D359" s="114">
        <v>-0.24262105390854272</v>
      </c>
      <c r="E359" s="114">
        <v>3.0032952421328529</v>
      </c>
      <c r="F359" s="114">
        <v>5.2277738404598706</v>
      </c>
    </row>
    <row r="360" spans="1:6">
      <c r="A360" s="115">
        <v>39876</v>
      </c>
      <c r="B360" s="114">
        <v>1071.51</v>
      </c>
      <c r="C360" s="114">
        <v>0.23198600600544683</v>
      </c>
      <c r="D360" s="114">
        <v>-1.1197894795789143E-2</v>
      </c>
      <c r="E360" s="114">
        <v>3.242248472819087</v>
      </c>
      <c r="F360" s="114">
        <v>5.5466903073285945</v>
      </c>
    </row>
    <row r="361" spans="1:6">
      <c r="A361" s="115">
        <v>39877</v>
      </c>
      <c r="B361" s="114">
        <v>1070.54</v>
      </c>
      <c r="C361" s="114">
        <v>-9.0526453322881117E-2</v>
      </c>
      <c r="D361" s="114">
        <v>-0.10171421106166534</v>
      </c>
      <c r="E361" s="114">
        <v>3.1487869269458457</v>
      </c>
      <c r="F361" s="114">
        <v>5.3069575738498243</v>
      </c>
    </row>
    <row r="362" spans="1:6">
      <c r="A362" s="115">
        <v>39878</v>
      </c>
      <c r="B362" s="114">
        <v>1072.75</v>
      </c>
      <c r="C362" s="114">
        <v>0.20643787247558443</v>
      </c>
      <c r="D362" s="114">
        <v>0.10451368476058764</v>
      </c>
      <c r="E362" s="114">
        <v>3.361725088162193</v>
      </c>
      <c r="F362" s="114">
        <v>5.5918656613579421</v>
      </c>
    </row>
    <row r="363" spans="1:6">
      <c r="A363" s="115">
        <v>39881</v>
      </c>
      <c r="B363" s="114">
        <v>1073.3399999999999</v>
      </c>
      <c r="C363" s="114">
        <v>5.4998834770447758E-2</v>
      </c>
      <c r="D363" s="114">
        <v>0.15957000083981487</v>
      </c>
      <c r="E363" s="114">
        <v>3.4185728325593079</v>
      </c>
      <c r="F363" s="114">
        <v>5.7780055385282303</v>
      </c>
    </row>
    <row r="364" spans="1:6">
      <c r="A364" s="115">
        <v>39882</v>
      </c>
      <c r="B364" s="114">
        <v>1076.5899999999999</v>
      </c>
      <c r="C364" s="114">
        <v>0.30279315035310894</v>
      </c>
      <c r="D364" s="114">
        <v>0.46284631822548494</v>
      </c>
      <c r="E364" s="114">
        <v>3.7317171872892407</v>
      </c>
      <c r="F364" s="114">
        <v>6.40133620604455</v>
      </c>
    </row>
    <row r="365" spans="1:6">
      <c r="A365" s="115">
        <v>39883</v>
      </c>
      <c r="B365" s="114">
        <v>1077.05</v>
      </c>
      <c r="C365" s="114">
        <v>4.2727500719874634E-2</v>
      </c>
      <c r="D365" s="114">
        <v>0.50577158160931557</v>
      </c>
      <c r="E365" s="114">
        <v>3.7760391574971575</v>
      </c>
      <c r="F365" s="114">
        <v>6.4520592624806028</v>
      </c>
    </row>
    <row r="366" spans="1:6">
      <c r="A366" s="115">
        <v>39884</v>
      </c>
      <c r="B366" s="114">
        <v>1078.3399999999999</v>
      </c>
      <c r="C366" s="114">
        <v>0.11977159834732909</v>
      </c>
      <c r="D366" s="114">
        <v>0.6261489506639295</v>
      </c>
      <c r="E366" s="114">
        <v>3.900333378297649</v>
      </c>
      <c r="F366" s="114">
        <v>6.4638107555757385</v>
      </c>
    </row>
    <row r="367" spans="1:6">
      <c r="A367" s="115">
        <v>39885</v>
      </c>
      <c r="B367" s="114">
        <v>1078.53</v>
      </c>
      <c r="C367" s="114">
        <v>1.7619674685165343E-2</v>
      </c>
      <c r="D367" s="114">
        <v>0.64387895075723733</v>
      </c>
      <c r="E367" s="114">
        <v>3.9186402790357233</v>
      </c>
      <c r="F367" s="114">
        <v>6.9545815152717072</v>
      </c>
    </row>
    <row r="368" spans="1:6">
      <c r="A368" s="115">
        <v>39888</v>
      </c>
      <c r="B368" s="114">
        <v>1079.1500000000001</v>
      </c>
      <c r="C368" s="114">
        <v>5.7485651766775447E-2</v>
      </c>
      <c r="D368" s="114">
        <v>0.70173474053545348</v>
      </c>
      <c r="E368" s="114">
        <v>3.9783785867072874</v>
      </c>
      <c r="F368" s="114">
        <v>7.1733603464029017</v>
      </c>
    </row>
    <row r="369" spans="1:6">
      <c r="A369" s="115">
        <v>39889</v>
      </c>
      <c r="B369" s="114">
        <v>1080.3499999999999</v>
      </c>
      <c r="C369" s="114">
        <v>0.11119862855022422</v>
      </c>
      <c r="D369" s="114">
        <v>0.81371368849321168</v>
      </c>
      <c r="E369" s="114">
        <v>4.0940011176844759</v>
      </c>
      <c r="F369" s="114">
        <v>7.5585157751162368</v>
      </c>
    </row>
    <row r="370" spans="1:6">
      <c r="A370" s="115">
        <v>39890</v>
      </c>
      <c r="B370" s="114">
        <v>1082.04</v>
      </c>
      <c r="C370" s="114">
        <v>0.15643078631926155</v>
      </c>
      <c r="D370" s="114">
        <v>0.97141737353376723</v>
      </c>
      <c r="E370" s="114">
        <v>4.2568361821440304</v>
      </c>
      <c r="F370" s="114">
        <v>7.4667779035814341</v>
      </c>
    </row>
    <row r="371" spans="1:6">
      <c r="A371" s="115">
        <v>39891</v>
      </c>
      <c r="B371" s="114">
        <v>1083.8399999999999</v>
      </c>
      <c r="C371" s="114">
        <v>0.16635244538094618</v>
      </c>
      <c r="D371" s="114">
        <v>1.1393857954704378</v>
      </c>
      <c r="E371" s="114">
        <v>4.4302699786098243</v>
      </c>
      <c r="F371" s="114">
        <v>7.9038279655532673</v>
      </c>
    </row>
    <row r="372" spans="1:6">
      <c r="A372" s="115">
        <v>39892</v>
      </c>
      <c r="B372" s="114">
        <v>1084.17</v>
      </c>
      <c r="C372" s="114">
        <v>3.0447298494262753E-2</v>
      </c>
      <c r="D372" s="114">
        <v>1.1701800061588497</v>
      </c>
      <c r="E372" s="114">
        <v>4.4620661746285872</v>
      </c>
      <c r="F372" s="114">
        <v>8.1887217970083128</v>
      </c>
    </row>
    <row r="373" spans="1:6">
      <c r="A373" s="115">
        <v>39895</v>
      </c>
      <c r="B373" s="114">
        <v>1086.95</v>
      </c>
      <c r="C373" s="114">
        <v>0.25641735152235334</v>
      </c>
      <c r="D373" s="114">
        <v>1.4295979022610261</v>
      </c>
      <c r="E373" s="114">
        <v>4.7299250380590907</v>
      </c>
      <c r="F373" s="114">
        <v>8.4661364520860936</v>
      </c>
    </row>
    <row r="374" spans="1:6">
      <c r="A374" s="115">
        <v>39896</v>
      </c>
      <c r="B374" s="114">
        <v>1086.3</v>
      </c>
      <c r="C374" s="114">
        <v>-5.9800358802164499E-2</v>
      </c>
      <c r="D374" s="114">
        <v>1.3689426387838877</v>
      </c>
      <c r="E374" s="114">
        <v>4.6672961671130997</v>
      </c>
      <c r="F374" s="114">
        <v>8.4423946572429678</v>
      </c>
    </row>
    <row r="375" spans="1:6">
      <c r="A375" s="115">
        <v>39897</v>
      </c>
      <c r="B375" s="114">
        <v>1086.31</v>
      </c>
      <c r="C375" s="114">
        <v>9.2055601583762581E-4</v>
      </c>
      <c r="D375" s="114">
        <v>1.3698757966835506</v>
      </c>
      <c r="E375" s="114">
        <v>4.6682596882045901</v>
      </c>
      <c r="F375" s="114">
        <v>8.6049348156442385</v>
      </c>
    </row>
    <row r="376" spans="1:6">
      <c r="A376" s="115">
        <v>39898</v>
      </c>
      <c r="B376" s="114">
        <v>1088.0899999999999</v>
      </c>
      <c r="C376" s="114">
        <v>0.1638574624186484</v>
      </c>
      <c r="D376" s="114">
        <v>1.5359779028209175</v>
      </c>
      <c r="E376" s="114">
        <v>4.8397664424874254</v>
      </c>
      <c r="F376" s="114">
        <v>8.7252815332194089</v>
      </c>
    </row>
    <row r="377" spans="1:6">
      <c r="A377" s="115">
        <v>39899</v>
      </c>
      <c r="B377" s="114">
        <v>1087.33</v>
      </c>
      <c r="C377" s="114">
        <v>-6.9847163378033983E-2</v>
      </c>
      <c r="D377" s="114">
        <v>1.465057902447664</v>
      </c>
      <c r="E377" s="114">
        <v>4.7665388395351949</v>
      </c>
      <c r="F377" s="114">
        <v>8.6656273110671265</v>
      </c>
    </row>
    <row r="378" spans="1:6">
      <c r="A378" s="115">
        <v>39902</v>
      </c>
      <c r="B378" s="114">
        <v>1086.23</v>
      </c>
      <c r="C378" s="114">
        <v>-0.10116523962365731</v>
      </c>
      <c r="D378" s="114">
        <v>1.3624105334863579</v>
      </c>
      <c r="E378" s="114">
        <v>4.6605515194727776</v>
      </c>
      <c r="F378" s="114">
        <v>8.574141636263688</v>
      </c>
    </row>
    <row r="379" spans="1:6">
      <c r="A379" s="115">
        <v>39903</v>
      </c>
      <c r="B379" s="114">
        <v>1086.56</v>
      </c>
      <c r="C379" s="114">
        <v>3.0380306196664542E-2</v>
      </c>
      <c r="D379" s="114">
        <v>1.3932047441747475</v>
      </c>
      <c r="E379" s="114">
        <v>4.6923477154914961</v>
      </c>
      <c r="F379" s="114">
        <v>8.655999999999997</v>
      </c>
    </row>
    <row r="380" spans="1:6">
      <c r="A380" s="115">
        <v>39904</v>
      </c>
      <c r="B380" s="114">
        <v>1089.98</v>
      </c>
      <c r="C380" s="114">
        <v>0.31475482255927112</v>
      </c>
      <c r="D380" s="114">
        <v>0.31475482255927112</v>
      </c>
      <c r="E380" s="114">
        <v>5.0218719287765223</v>
      </c>
      <c r="F380" s="114">
        <v>8.9261087682129805</v>
      </c>
    </row>
    <row r="381" spans="1:6">
      <c r="A381" s="115">
        <v>39905</v>
      </c>
      <c r="B381" s="114">
        <v>1093.18</v>
      </c>
      <c r="C381" s="114">
        <v>0.29358336850218159</v>
      </c>
      <c r="D381" s="114">
        <v>0.60926225887205643</v>
      </c>
      <c r="E381" s="114">
        <v>5.3301986780490695</v>
      </c>
      <c r="F381" s="114">
        <v>9.0562649640862034</v>
      </c>
    </row>
    <row r="382" spans="1:6">
      <c r="A382" s="115">
        <v>39906</v>
      </c>
      <c r="B382" s="114">
        <v>1096.4100000000001</v>
      </c>
      <c r="C382" s="114">
        <v>0.29546826689108574</v>
      </c>
      <c r="D382" s="114">
        <v>0.90653070240025446</v>
      </c>
      <c r="E382" s="114">
        <v>5.6414159905960437</v>
      </c>
      <c r="F382" s="114">
        <v>9.1530857068901952</v>
      </c>
    </row>
    <row r="383" spans="1:6">
      <c r="A383" s="115">
        <v>39909</v>
      </c>
      <c r="B383" s="114">
        <v>1097.6199999999999</v>
      </c>
      <c r="C383" s="114">
        <v>0.1103601754817829</v>
      </c>
      <c r="D383" s="114">
        <v>1.0178913267560041</v>
      </c>
      <c r="E383" s="114">
        <v>5.7580020426647227</v>
      </c>
      <c r="F383" s="114">
        <v>9.1985355565282987</v>
      </c>
    </row>
    <row r="384" spans="1:6">
      <c r="A384" s="115">
        <v>39910</v>
      </c>
      <c r="B384" s="114">
        <v>1098.77</v>
      </c>
      <c r="C384" s="114">
        <v>0.10477214336475082</v>
      </c>
      <c r="D384" s="114">
        <v>1.1237299366809061</v>
      </c>
      <c r="E384" s="114">
        <v>5.8688069681845478</v>
      </c>
      <c r="F384" s="114">
        <v>9.1891086157209543</v>
      </c>
    </row>
    <row r="385" spans="1:6">
      <c r="A385" s="115">
        <v>39911</v>
      </c>
      <c r="B385" s="114">
        <v>1101.6199999999999</v>
      </c>
      <c r="C385" s="114">
        <v>0.25938094414663659</v>
      </c>
      <c r="D385" s="114">
        <v>1.386025622146958</v>
      </c>
      <c r="E385" s="114">
        <v>6.1434104792553956</v>
      </c>
      <c r="F385" s="114">
        <v>9.4483964551126611</v>
      </c>
    </row>
    <row r="386" spans="1:6">
      <c r="A386" s="115">
        <v>39912</v>
      </c>
      <c r="B386" s="114">
        <v>1105.27</v>
      </c>
      <c r="C386" s="114">
        <v>0.33133022276283786</v>
      </c>
      <c r="D386" s="114">
        <v>1.7219481666912229</v>
      </c>
      <c r="E386" s="114">
        <v>6.4950956776443913</v>
      </c>
      <c r="F386" s="114">
        <v>9.6900648055337832</v>
      </c>
    </row>
    <row r="387" spans="1:6">
      <c r="A387" s="115">
        <v>39916</v>
      </c>
      <c r="B387" s="114">
        <v>1105.72</v>
      </c>
      <c r="C387" s="114">
        <v>4.0714033675026684E-2</v>
      </c>
      <c r="D387" s="114">
        <v>1.7633632749227024</v>
      </c>
      <c r="E387" s="114">
        <v>6.5384541267608398</v>
      </c>
      <c r="F387" s="114">
        <v>9.6487574621685557</v>
      </c>
    </row>
    <row r="388" spans="1:6">
      <c r="A388" s="115">
        <v>39917</v>
      </c>
      <c r="B388" s="114">
        <v>1103.8699999999999</v>
      </c>
      <c r="C388" s="114">
        <v>-0.16731179683827646</v>
      </c>
      <c r="D388" s="114">
        <v>1.5931011633043779</v>
      </c>
      <c r="E388" s="114">
        <v>6.360202724837638</v>
      </c>
      <c r="F388" s="114">
        <v>9.533732225959767</v>
      </c>
    </row>
    <row r="389" spans="1:6">
      <c r="A389" s="115">
        <v>39918</v>
      </c>
      <c r="B389" s="114">
        <v>1105.42</v>
      </c>
      <c r="C389" s="114">
        <v>0.1404150851096686</v>
      </c>
      <c r="D389" s="114">
        <v>1.7357532027683753</v>
      </c>
      <c r="E389" s="114">
        <v>6.5095484940165482</v>
      </c>
      <c r="F389" s="114">
        <v>9.6005314349735915</v>
      </c>
    </row>
    <row r="390" spans="1:6">
      <c r="A390" s="115">
        <v>39919</v>
      </c>
      <c r="B390" s="114">
        <v>1107.31</v>
      </c>
      <c r="C390" s="114">
        <v>0.17097573772864028</v>
      </c>
      <c r="D390" s="114">
        <v>1.9096966573405982</v>
      </c>
      <c r="E390" s="114">
        <v>6.691653980305623</v>
      </c>
      <c r="F390" s="114">
        <v>9.6531099293940557</v>
      </c>
    </row>
    <row r="391" spans="1:6">
      <c r="A391" s="115">
        <v>39920</v>
      </c>
      <c r="B391" s="114">
        <v>1106.99</v>
      </c>
      <c r="C391" s="114">
        <v>-2.8898863010351494E-2</v>
      </c>
      <c r="D391" s="114">
        <v>1.8802459137093219</v>
      </c>
      <c r="E391" s="114">
        <v>6.6608213053783949</v>
      </c>
      <c r="F391" s="114">
        <v>9.5216423447934684</v>
      </c>
    </row>
    <row r="392" spans="1:6">
      <c r="A392" s="115">
        <v>39923</v>
      </c>
      <c r="B392" s="114">
        <v>1104.57</v>
      </c>
      <c r="C392" s="114">
        <v>-0.21861082755942896</v>
      </c>
      <c r="D392" s="114">
        <v>1.6575246649978004</v>
      </c>
      <c r="E392" s="114">
        <v>6.4276492012410147</v>
      </c>
      <c r="F392" s="114">
        <v>9.2476287497403664</v>
      </c>
    </row>
    <row r="393" spans="1:6">
      <c r="A393" s="115">
        <v>39925</v>
      </c>
      <c r="B393" s="114">
        <v>1106.83</v>
      </c>
      <c r="C393" s="114">
        <v>0.20460450673112085</v>
      </c>
      <c r="D393" s="114">
        <v>1.8655205418936838</v>
      </c>
      <c r="E393" s="114">
        <v>6.6454049679147476</v>
      </c>
      <c r="F393" s="114">
        <v>9.3511035586555824</v>
      </c>
    </row>
    <row r="394" spans="1:6">
      <c r="A394" s="115">
        <v>39926</v>
      </c>
      <c r="B394" s="114">
        <v>1107.31</v>
      </c>
      <c r="C394" s="114">
        <v>4.3367093410906499E-2</v>
      </c>
      <c r="D394" s="114">
        <v>1.9096966573405982</v>
      </c>
      <c r="E394" s="114">
        <v>6.691653980305623</v>
      </c>
      <c r="F394" s="114">
        <v>9.2916292428713909</v>
      </c>
    </row>
    <row r="395" spans="1:6">
      <c r="A395" s="115">
        <v>39927</v>
      </c>
      <c r="B395" s="114">
        <v>1110.9100000000001</v>
      </c>
      <c r="C395" s="114">
        <v>0.32511220886655146</v>
      </c>
      <c r="D395" s="114">
        <v>2.2410175231924789</v>
      </c>
      <c r="E395" s="114">
        <v>7.0385215732372552</v>
      </c>
      <c r="F395" s="114">
        <v>9.6729290276722057</v>
      </c>
    </row>
    <row r="396" spans="1:6">
      <c r="A396" s="115">
        <v>39930</v>
      </c>
      <c r="B396" s="114">
        <v>1111.54</v>
      </c>
      <c r="C396" s="114">
        <v>5.6710264557868761E-2</v>
      </c>
      <c r="D396" s="114">
        <v>2.2989986747165458</v>
      </c>
      <c r="E396" s="114">
        <v>7.0992234020002876</v>
      </c>
      <c r="F396" s="114">
        <v>9.7297083851606061</v>
      </c>
    </row>
    <row r="397" spans="1:6">
      <c r="A397" s="115">
        <v>39931</v>
      </c>
      <c r="B397" s="114">
        <v>1113.54</v>
      </c>
      <c r="C397" s="114">
        <v>0.17993054680893739</v>
      </c>
      <c r="D397" s="114">
        <v>2.4830658224120228</v>
      </c>
      <c r="E397" s="114">
        <v>7.291927620295624</v>
      </c>
      <c r="F397" s="114">
        <v>9.9846906020050206</v>
      </c>
    </row>
    <row r="398" spans="1:6">
      <c r="A398" s="115">
        <v>39932</v>
      </c>
      <c r="B398" s="114">
        <v>1117.6300000000001</v>
      </c>
      <c r="C398" s="114">
        <v>0.36729708856442222</v>
      </c>
      <c r="D398" s="114">
        <v>2.8594831394492815</v>
      </c>
      <c r="E398" s="114">
        <v>7.6860077467096</v>
      </c>
      <c r="F398" s="114">
        <v>10.299327918521239</v>
      </c>
    </row>
    <row r="399" spans="1:6">
      <c r="A399" s="115">
        <v>39933</v>
      </c>
      <c r="B399" s="114">
        <v>1118.67</v>
      </c>
      <c r="C399" s="114">
        <v>9.3054051877627941E-2</v>
      </c>
      <c r="D399" s="114">
        <v>2.9551980562509295</v>
      </c>
      <c r="E399" s="114">
        <v>7.7862139402231634</v>
      </c>
      <c r="F399" s="114">
        <v>10.210535649192654</v>
      </c>
    </row>
    <row r="400" spans="1:6">
      <c r="A400" s="115">
        <v>39937</v>
      </c>
      <c r="B400" s="114">
        <v>1123.5</v>
      </c>
      <c r="C400" s="114">
        <v>0.43176271822789047</v>
      </c>
      <c r="D400" s="114">
        <v>0.43176271822789047</v>
      </c>
      <c r="E400" s="114">
        <v>8.251594627406412</v>
      </c>
      <c r="F400" s="114">
        <v>10.128704039522841</v>
      </c>
    </row>
    <row r="401" spans="1:6">
      <c r="A401" s="115">
        <v>39938</v>
      </c>
      <c r="B401" s="114">
        <v>1122.96</v>
      </c>
      <c r="C401" s="114">
        <v>-4.8064085447263594E-2</v>
      </c>
      <c r="D401" s="114">
        <v>0.38349110997881741</v>
      </c>
      <c r="E401" s="114">
        <v>8.1995644884666596</v>
      </c>
      <c r="F401" s="114">
        <v>10.059589148502424</v>
      </c>
    </row>
    <row r="402" spans="1:6">
      <c r="A402" s="115">
        <v>39939</v>
      </c>
      <c r="B402" s="114">
        <v>1126.3699999999999</v>
      </c>
      <c r="C402" s="114">
        <v>0.3036617510864037</v>
      </c>
      <c r="D402" s="114">
        <v>0.68831737688503924</v>
      </c>
      <c r="E402" s="114">
        <v>8.5281251806601954</v>
      </c>
      <c r="F402" s="114">
        <v>10.3343226855525</v>
      </c>
    </row>
    <row r="403" spans="1:6">
      <c r="A403" s="115">
        <v>39940</v>
      </c>
      <c r="B403" s="114">
        <v>1126.8699999999999</v>
      </c>
      <c r="C403" s="114">
        <v>4.4390386817827476E-2</v>
      </c>
      <c r="D403" s="114">
        <v>0.73301331044899332</v>
      </c>
      <c r="E403" s="114">
        <v>8.5763012352340304</v>
      </c>
      <c r="F403" s="114">
        <v>10.412502449539463</v>
      </c>
    </row>
    <row r="404" spans="1:6">
      <c r="A404" s="115">
        <v>39941</v>
      </c>
      <c r="B404" s="114">
        <v>1131.56</v>
      </c>
      <c r="C404" s="114">
        <v>0.41619707685891516</v>
      </c>
      <c r="D404" s="114">
        <v>1.1522611672789784</v>
      </c>
      <c r="E404" s="114">
        <v>9.0281926271366117</v>
      </c>
      <c r="F404" s="114">
        <v>10.67683881064163</v>
      </c>
    </row>
    <row r="405" spans="1:6">
      <c r="A405" s="115">
        <v>39944</v>
      </c>
      <c r="B405" s="114">
        <v>1132.74</v>
      </c>
      <c r="C405" s="114">
        <v>0.10428081586482119</v>
      </c>
      <c r="D405" s="114">
        <v>1.2577435704899553</v>
      </c>
      <c r="E405" s="114">
        <v>9.1418881159308629</v>
      </c>
      <c r="F405" s="114">
        <v>10.671017664530247</v>
      </c>
    </row>
    <row r="406" spans="1:6">
      <c r="A406" s="115">
        <v>39945</v>
      </c>
      <c r="B406" s="114">
        <v>1133.07</v>
      </c>
      <c r="C406" s="114">
        <v>2.9132898988293299E-2</v>
      </c>
      <c r="D406" s="114">
        <v>1.2872428866421703</v>
      </c>
      <c r="E406" s="114">
        <v>9.1736843119496037</v>
      </c>
      <c r="F406" s="114">
        <v>10.553121737518412</v>
      </c>
    </row>
    <row r="407" spans="1:6">
      <c r="A407" s="115">
        <v>39946</v>
      </c>
      <c r="B407" s="114">
        <v>1131.08</v>
      </c>
      <c r="C407" s="114">
        <v>-0.17562904321886119</v>
      </c>
      <c r="D407" s="114">
        <v>1.1093530710575727</v>
      </c>
      <c r="E407" s="114">
        <v>8.9819436147457345</v>
      </c>
      <c r="F407" s="114">
        <v>10.247088064720501</v>
      </c>
    </row>
    <row r="408" spans="1:6">
      <c r="A408" s="115">
        <v>39947</v>
      </c>
      <c r="B408" s="114">
        <v>1134.1199999999999</v>
      </c>
      <c r="C408" s="114">
        <v>0.26876967146443054</v>
      </c>
      <c r="D408" s="114">
        <v>1.3811043471264828</v>
      </c>
      <c r="E408" s="114">
        <v>9.2748540265546353</v>
      </c>
      <c r="F408" s="114">
        <v>10.563874590547485</v>
      </c>
    </row>
    <row r="409" spans="1:6">
      <c r="A409" s="115">
        <v>39948</v>
      </c>
      <c r="B409" s="114">
        <v>1134.01</v>
      </c>
      <c r="C409" s="114">
        <v>-9.6991500017518106E-3</v>
      </c>
      <c r="D409" s="114">
        <v>1.3712712417424111</v>
      </c>
      <c r="E409" s="114">
        <v>9.264255294548418</v>
      </c>
      <c r="F409" s="114">
        <v>10.528367722882281</v>
      </c>
    </row>
    <row r="410" spans="1:6">
      <c r="A410" s="115">
        <v>39951</v>
      </c>
      <c r="B410" s="114">
        <v>1138.75</v>
      </c>
      <c r="C410" s="114">
        <v>0.41798573204820944</v>
      </c>
      <c r="D410" s="114">
        <v>1.7949886919288005</v>
      </c>
      <c r="E410" s="114">
        <v>9.7209642919083628</v>
      </c>
      <c r="F410" s="114">
        <v>10.856380752119787</v>
      </c>
    </row>
    <row r="411" spans="1:6">
      <c r="A411" s="115">
        <v>39952</v>
      </c>
      <c r="B411" s="114">
        <v>1140.27</v>
      </c>
      <c r="C411" s="114">
        <v>0.13347969264543291</v>
      </c>
      <c r="D411" s="114">
        <v>1.9308643299632555</v>
      </c>
      <c r="E411" s="114">
        <v>9.8674194978128238</v>
      </c>
      <c r="F411" s="114">
        <v>10.85111553978515</v>
      </c>
    </row>
    <row r="412" spans="1:6">
      <c r="A412" s="115">
        <v>39953</v>
      </c>
      <c r="B412" s="114">
        <v>1140.55</v>
      </c>
      <c r="C412" s="114">
        <v>2.4555587711683202E-2</v>
      </c>
      <c r="D412" s="114">
        <v>1.9558940527590662</v>
      </c>
      <c r="E412" s="114">
        <v>9.8943980883741567</v>
      </c>
      <c r="F412" s="114">
        <v>10.839544805201108</v>
      </c>
    </row>
    <row r="413" spans="1:6">
      <c r="A413" s="115">
        <v>39954</v>
      </c>
      <c r="B413" s="114">
        <v>1138.03</v>
      </c>
      <c r="C413" s="114">
        <v>-0.22094603480776742</v>
      </c>
      <c r="D413" s="114">
        <v>1.7306265475966809</v>
      </c>
      <c r="E413" s="114">
        <v>9.6515907733220274</v>
      </c>
      <c r="F413" s="114">
        <v>10.62690165352722</v>
      </c>
    </row>
    <row r="414" spans="1:6">
      <c r="A414" s="115">
        <v>39955</v>
      </c>
      <c r="B414" s="114">
        <v>1139.82</v>
      </c>
      <c r="C414" s="114">
        <v>0.15728935089585061</v>
      </c>
      <c r="D414" s="114">
        <v>1.8906379897556835</v>
      </c>
      <c r="E414" s="114">
        <v>9.824061048696354</v>
      </c>
      <c r="F414" s="114">
        <v>10.800905989054232</v>
      </c>
    </row>
    <row r="415" spans="1:6">
      <c r="A415" s="115">
        <v>39958</v>
      </c>
      <c r="B415" s="114">
        <v>1141.1400000000001</v>
      </c>
      <c r="C415" s="114">
        <v>0.11580775911987917</v>
      </c>
      <c r="D415" s="114">
        <v>2.0086352543645658</v>
      </c>
      <c r="E415" s="114">
        <v>9.9512458327712938</v>
      </c>
      <c r="F415" s="114">
        <v>10.805352183791994</v>
      </c>
    </row>
    <row r="416" spans="1:6">
      <c r="A416" s="115">
        <v>39959</v>
      </c>
      <c r="B416" s="114">
        <v>1141.03</v>
      </c>
      <c r="C416" s="114">
        <v>-9.6394833237090083E-3</v>
      </c>
      <c r="D416" s="114">
        <v>1.9988021489804719</v>
      </c>
      <c r="E416" s="114">
        <v>9.9406471007650552</v>
      </c>
      <c r="F416" s="114">
        <v>10.714043139499907</v>
      </c>
    </row>
    <row r="417" spans="1:6">
      <c r="A417" s="115">
        <v>39960</v>
      </c>
      <c r="B417" s="114">
        <v>1142.8900000000001</v>
      </c>
      <c r="C417" s="114">
        <v>0.16301061321788435</v>
      </c>
      <c r="D417" s="114">
        <v>2.1650710218384273</v>
      </c>
      <c r="E417" s="114">
        <v>10.119862023779724</v>
      </c>
      <c r="F417" s="114">
        <v>10.959116901777666</v>
      </c>
    </row>
    <row r="418" spans="1:6">
      <c r="A418" s="115">
        <v>39961</v>
      </c>
      <c r="B418" s="114">
        <v>1143.9100000000001</v>
      </c>
      <c r="C418" s="114">
        <v>8.9247434136274784E-2</v>
      </c>
      <c r="D418" s="114">
        <v>2.2562507263089282</v>
      </c>
      <c r="E418" s="114">
        <v>10.21814117511035</v>
      </c>
      <c r="F418" s="114">
        <v>10.857956913177059</v>
      </c>
    </row>
    <row r="419" spans="1:6">
      <c r="A419" s="115">
        <v>39962</v>
      </c>
      <c r="B419" s="114">
        <v>1144.99</v>
      </c>
      <c r="C419" s="114">
        <v>9.4413022003481117E-2</v>
      </c>
      <c r="D419" s="114">
        <v>2.3527939428070743</v>
      </c>
      <c r="E419" s="114">
        <v>10.322201452989809</v>
      </c>
      <c r="F419" s="114">
        <v>10.940043407487799</v>
      </c>
    </row>
    <row r="420" spans="1:6">
      <c r="A420" s="115">
        <v>39965</v>
      </c>
      <c r="B420" s="114">
        <v>1147.03</v>
      </c>
      <c r="C420" s="114">
        <v>0.17816749491261774</v>
      </c>
      <c r="D420" s="114">
        <v>0.17816749491261774</v>
      </c>
      <c r="E420" s="114">
        <v>10.518759755651065</v>
      </c>
      <c r="F420" s="114">
        <v>10.932407470091587</v>
      </c>
    </row>
    <row r="421" spans="1:6">
      <c r="A421" s="115">
        <v>39966</v>
      </c>
      <c r="B421" s="114">
        <v>1148.5999999999999</v>
      </c>
      <c r="C421" s="114">
        <v>0.13687523430074844</v>
      </c>
      <c r="D421" s="114">
        <v>0.31528659638948575</v>
      </c>
      <c r="E421" s="114">
        <v>10.670032567012889</v>
      </c>
      <c r="F421" s="114">
        <v>10.996221528589789</v>
      </c>
    </row>
    <row r="422" spans="1:6">
      <c r="A422" s="115">
        <v>39967</v>
      </c>
      <c r="B422" s="114">
        <v>1147.6600000000001</v>
      </c>
      <c r="C422" s="114">
        <v>-8.1838760229835383E-2</v>
      </c>
      <c r="D422" s="114">
        <v>0.23318980951798629</v>
      </c>
      <c r="E422" s="114">
        <v>10.579461584414096</v>
      </c>
      <c r="F422" s="114">
        <v>10.891452644597766</v>
      </c>
    </row>
    <row r="423" spans="1:6">
      <c r="A423" s="115">
        <v>39968</v>
      </c>
      <c r="B423" s="114">
        <v>1149.78</v>
      </c>
      <c r="C423" s="114">
        <v>0.18472369865638605</v>
      </c>
      <c r="D423" s="114">
        <v>0.41834426501541344</v>
      </c>
      <c r="E423" s="114">
        <v>10.78372805580714</v>
      </c>
      <c r="F423" s="114">
        <v>11.21880441091121</v>
      </c>
    </row>
    <row r="424" spans="1:6">
      <c r="A424" s="115">
        <v>39969</v>
      </c>
      <c r="B424" s="114">
        <v>1149.73</v>
      </c>
      <c r="C424" s="114">
        <v>-4.3486580041385281E-3</v>
      </c>
      <c r="D424" s="114">
        <v>0.41397741464990201</v>
      </c>
      <c r="E424" s="114">
        <v>10.778910450349777</v>
      </c>
      <c r="F424" s="114">
        <v>10.892168209876552</v>
      </c>
    </row>
    <row r="425" spans="1:6">
      <c r="A425" s="115">
        <v>39972</v>
      </c>
      <c r="B425" s="114">
        <v>1149.27</v>
      </c>
      <c r="C425" s="114">
        <v>-4.0009393509787827E-2</v>
      </c>
      <c r="D425" s="114">
        <v>0.37380239128725901</v>
      </c>
      <c r="E425" s="114">
        <v>10.734588480141838</v>
      </c>
      <c r="F425" s="114">
        <v>10.783689994216306</v>
      </c>
    </row>
    <row r="426" spans="1:6">
      <c r="A426" s="115">
        <v>39973</v>
      </c>
      <c r="B426" s="114">
        <v>1148.97</v>
      </c>
      <c r="C426" s="114">
        <v>-2.6103526586440662E-2</v>
      </c>
      <c r="D426" s="114">
        <v>0.34760128909423482</v>
      </c>
      <c r="E426" s="114">
        <v>10.705682847397547</v>
      </c>
      <c r="F426" s="114">
        <v>10.634261889401376</v>
      </c>
    </row>
    <row r="427" spans="1:6">
      <c r="A427" s="115">
        <v>39974</v>
      </c>
      <c r="B427" s="114">
        <v>1149.55</v>
      </c>
      <c r="C427" s="114">
        <v>5.0479995126062605E-2</v>
      </c>
      <c r="D427" s="114">
        <v>0.39825675333409194</v>
      </c>
      <c r="E427" s="114">
        <v>10.761567070703194</v>
      </c>
      <c r="F427" s="114">
        <v>10.763701533955139</v>
      </c>
    </row>
    <row r="428" spans="1:6">
      <c r="A428" s="115">
        <v>39976</v>
      </c>
      <c r="B428" s="114">
        <v>1154.22</v>
      </c>
      <c r="C428" s="114">
        <v>0.40624592231743861</v>
      </c>
      <c r="D428" s="114">
        <v>0.80612057747229127</v>
      </c>
      <c r="E428" s="114">
        <v>11.211531420422816</v>
      </c>
      <c r="F428" s="114">
        <v>11.088439957267028</v>
      </c>
    </row>
    <row r="429" spans="1:6">
      <c r="A429" s="115">
        <v>39979</v>
      </c>
      <c r="B429" s="114">
        <v>1153.54</v>
      </c>
      <c r="C429" s="114">
        <v>-5.8914245117924757E-2</v>
      </c>
      <c r="D429" s="114">
        <v>0.74673141250141128</v>
      </c>
      <c r="E429" s="114">
        <v>11.146011986202375</v>
      </c>
      <c r="F429" s="114">
        <v>10.95891728629006</v>
      </c>
    </row>
    <row r="430" spans="1:6">
      <c r="A430" s="115">
        <v>39980</v>
      </c>
      <c r="B430" s="114">
        <v>1153.49</v>
      </c>
      <c r="C430" s="114">
        <v>-4.3344834162573065E-3</v>
      </c>
      <c r="D430" s="114">
        <v>0.74236456213592206</v>
      </c>
      <c r="E430" s="114">
        <v>11.141194380745013</v>
      </c>
      <c r="F430" s="114">
        <v>10.847483687452563</v>
      </c>
    </row>
    <row r="431" spans="1:6">
      <c r="A431" s="115">
        <v>39981</v>
      </c>
      <c r="B431" s="114">
        <v>1153.05</v>
      </c>
      <c r="C431" s="114">
        <v>-3.8145107456510896E-2</v>
      </c>
      <c r="D431" s="114">
        <v>0.7039362789194703</v>
      </c>
      <c r="E431" s="114">
        <v>11.098799452720032</v>
      </c>
      <c r="F431" s="114">
        <v>10.716891995698251</v>
      </c>
    </row>
    <row r="432" spans="1:6">
      <c r="A432" s="115">
        <v>39982</v>
      </c>
      <c r="B432" s="114">
        <v>1153.06</v>
      </c>
      <c r="C432" s="114">
        <v>8.6726507957379795E-4</v>
      </c>
      <c r="D432" s="114">
        <v>0.70480964899255483</v>
      </c>
      <c r="E432" s="114">
        <v>11.099762973811501</v>
      </c>
      <c r="F432" s="114">
        <v>10.739118743037146</v>
      </c>
    </row>
    <row r="433" spans="1:6">
      <c r="A433" s="115">
        <v>39983</v>
      </c>
      <c r="B433" s="114">
        <v>1154.01</v>
      </c>
      <c r="C433" s="114">
        <v>8.2389468024213208E-2</v>
      </c>
      <c r="D433" s="114">
        <v>0.78777980593716102</v>
      </c>
      <c r="E433" s="114">
        <v>11.191297477501783</v>
      </c>
      <c r="F433" s="114">
        <v>10.883602052385811</v>
      </c>
    </row>
    <row r="434" spans="1:6">
      <c r="A434" s="115">
        <v>39986</v>
      </c>
      <c r="B434" s="114">
        <v>1152.29</v>
      </c>
      <c r="C434" s="114">
        <v>-0.14904550220535828</v>
      </c>
      <c r="D434" s="114">
        <v>0.63756015336378091</v>
      </c>
      <c r="E434" s="114">
        <v>11.0255718497678</v>
      </c>
      <c r="F434" s="114">
        <v>10.810966755459827</v>
      </c>
    </row>
    <row r="435" spans="1:6">
      <c r="A435" s="115">
        <v>39987</v>
      </c>
      <c r="B435" s="114">
        <v>1154.8599999999999</v>
      </c>
      <c r="C435" s="114">
        <v>0.22303413203272893</v>
      </c>
      <c r="D435" s="114">
        <v>0.86201626215074434</v>
      </c>
      <c r="E435" s="114">
        <v>11.273196770277295</v>
      </c>
      <c r="F435" s="114">
        <v>11.018611089748509</v>
      </c>
    </row>
    <row r="436" spans="1:6">
      <c r="A436" s="115">
        <v>39988</v>
      </c>
      <c r="B436" s="114">
        <v>1155.51</v>
      </c>
      <c r="C436" s="114">
        <v>5.6283878565377421E-2</v>
      </c>
      <c r="D436" s="114">
        <v>0.91878531690232634</v>
      </c>
      <c r="E436" s="114">
        <v>11.335825641223307</v>
      </c>
      <c r="F436" s="114">
        <v>11.052272443321055</v>
      </c>
    </row>
    <row r="437" spans="1:6">
      <c r="A437" s="115">
        <v>39989</v>
      </c>
      <c r="B437" s="114">
        <v>1156.3</v>
      </c>
      <c r="C437" s="114">
        <v>6.8368079895453349E-2</v>
      </c>
      <c r="D437" s="114">
        <v>0.98778155267731371</v>
      </c>
      <c r="E437" s="114">
        <v>11.411943807449942</v>
      </c>
      <c r="F437" s="114">
        <v>10.92564346082634</v>
      </c>
    </row>
    <row r="438" spans="1:6">
      <c r="A438" s="115">
        <v>39990</v>
      </c>
      <c r="B438" s="114">
        <v>1157.32</v>
      </c>
      <c r="C438" s="114">
        <v>8.8212401625864523E-2</v>
      </c>
      <c r="D438" s="114">
        <v>1.0768653001336226</v>
      </c>
      <c r="E438" s="114">
        <v>11.51022295878057</v>
      </c>
      <c r="F438" s="114">
        <v>11.134371068880423</v>
      </c>
    </row>
    <row r="439" spans="1:6">
      <c r="A439" s="115">
        <v>39993</v>
      </c>
      <c r="B439" s="114">
        <v>1158.54</v>
      </c>
      <c r="C439" s="114">
        <v>0.10541596101338868</v>
      </c>
      <c r="D439" s="114">
        <v>1.183416449051955</v>
      </c>
      <c r="E439" s="114">
        <v>11.627772531940739</v>
      </c>
      <c r="F439" s="114">
        <v>11.208808086237854</v>
      </c>
    </row>
    <row r="440" spans="1:6">
      <c r="A440" s="115">
        <v>39994</v>
      </c>
      <c r="B440" s="114">
        <v>1159.56</v>
      </c>
      <c r="C440" s="114">
        <v>8.8041845771402727E-2</v>
      </c>
      <c r="D440" s="114">
        <v>1.2725001965082638</v>
      </c>
      <c r="E440" s="114">
        <v>11.726051683271344</v>
      </c>
      <c r="F440" s="114">
        <v>11.139225947438035</v>
      </c>
    </row>
    <row r="441" spans="1:6">
      <c r="A441" s="115">
        <v>39995</v>
      </c>
      <c r="B441" s="114">
        <v>1162.21</v>
      </c>
      <c r="C441" s="114">
        <v>0.22853496153714126</v>
      </c>
      <c r="D441" s="114">
        <v>0.22853496153714126</v>
      </c>
      <c r="E441" s="114">
        <v>11.981384772512694</v>
      </c>
      <c r="F441" s="114">
        <v>11.511854389146347</v>
      </c>
    </row>
    <row r="442" spans="1:6">
      <c r="A442" s="115">
        <v>39996</v>
      </c>
      <c r="B442" s="114">
        <v>1163.03</v>
      </c>
      <c r="C442" s="114">
        <v>7.0555235284497364E-2</v>
      </c>
      <c r="D442" s="114">
        <v>0.29925144020146455</v>
      </c>
      <c r="E442" s="114">
        <v>12.060393502013778</v>
      </c>
      <c r="F442" s="114">
        <v>11.859923825645357</v>
      </c>
    </row>
    <row r="443" spans="1:6">
      <c r="A443" s="115">
        <v>39997</v>
      </c>
      <c r="B443" s="114">
        <v>1164.52</v>
      </c>
      <c r="C443" s="114">
        <v>0.12811363421407762</v>
      </c>
      <c r="D443" s="114">
        <v>0.42774845631101677</v>
      </c>
      <c r="E443" s="114">
        <v>12.203958144643789</v>
      </c>
      <c r="F443" s="114">
        <v>12.066825132562808</v>
      </c>
    </row>
    <row r="444" spans="1:6">
      <c r="A444" s="115">
        <v>40000</v>
      </c>
      <c r="B444" s="114">
        <v>1165.6400000000001</v>
      </c>
      <c r="C444" s="114">
        <v>9.6176965616745491E-2</v>
      </c>
      <c r="D444" s="114">
        <v>0.52433681741350657</v>
      </c>
      <c r="E444" s="114">
        <v>12.311872506889188</v>
      </c>
      <c r="F444" s="114">
        <v>12.174607604438336</v>
      </c>
    </row>
    <row r="445" spans="1:6">
      <c r="A445" s="115">
        <v>40001</v>
      </c>
      <c r="B445" s="114">
        <v>1164.56</v>
      </c>
      <c r="C445" s="114">
        <v>-9.2652963179040704E-2</v>
      </c>
      <c r="D445" s="114">
        <v>0.43119804063609379</v>
      </c>
      <c r="E445" s="114">
        <v>12.207812229009708</v>
      </c>
      <c r="F445" s="114">
        <v>11.973693066546165</v>
      </c>
    </row>
    <row r="446" spans="1:6">
      <c r="A446" s="115">
        <v>40002</v>
      </c>
      <c r="B446" s="114">
        <v>1164.69</v>
      </c>
      <c r="C446" s="114">
        <v>1.1163014357373768E-2</v>
      </c>
      <c r="D446" s="114">
        <v>0.44240918969264964</v>
      </c>
      <c r="E446" s="114">
        <v>12.220338003198904</v>
      </c>
      <c r="F446" s="114">
        <v>12.04760163931271</v>
      </c>
    </row>
    <row r="447" spans="1:6">
      <c r="A447" s="115">
        <v>40003</v>
      </c>
      <c r="B447" s="114">
        <v>1164.82</v>
      </c>
      <c r="C447" s="114">
        <v>1.1161768367529135E-2</v>
      </c>
      <c r="D447" s="114">
        <v>0.45362033874918328</v>
      </c>
      <c r="E447" s="114">
        <v>12.232863777388081</v>
      </c>
      <c r="F447" s="114">
        <v>12.006231008884939</v>
      </c>
    </row>
    <row r="448" spans="1:6">
      <c r="A448" s="115">
        <v>40004</v>
      </c>
      <c r="B448" s="114">
        <v>1166.75</v>
      </c>
      <c r="C448" s="114">
        <v>0.16569083635240567</v>
      </c>
      <c r="D448" s="114">
        <v>0.62006278243471602</v>
      </c>
      <c r="E448" s="114">
        <v>12.418823348043095</v>
      </c>
      <c r="F448" s="114">
        <v>12.178870856087997</v>
      </c>
    </row>
    <row r="449" spans="1:6">
      <c r="A449" s="115">
        <v>40007</v>
      </c>
      <c r="B449" s="114">
        <v>1167.92</v>
      </c>
      <c r="C449" s="114">
        <v>0.10027855153202925</v>
      </c>
      <c r="D449" s="114">
        <v>0.72096312394358542</v>
      </c>
      <c r="E449" s="114">
        <v>12.53155531574588</v>
      </c>
      <c r="F449" s="114">
        <v>12.332403577955176</v>
      </c>
    </row>
    <row r="450" spans="1:6">
      <c r="A450" s="115">
        <v>40008</v>
      </c>
      <c r="B450" s="114">
        <v>1167.6600000000001</v>
      </c>
      <c r="C450" s="114">
        <v>-2.2261798753342443E-2</v>
      </c>
      <c r="D450" s="114">
        <v>0.69854082583049593</v>
      </c>
      <c r="E450" s="114">
        <v>12.506503767367484</v>
      </c>
      <c r="F450" s="114">
        <v>12.152064083600656</v>
      </c>
    </row>
    <row r="451" spans="1:6">
      <c r="A451" s="115">
        <v>40009</v>
      </c>
      <c r="B451" s="114">
        <v>1170.56</v>
      </c>
      <c r="C451" s="114">
        <v>0.24835996779883907</v>
      </c>
      <c r="D451" s="114">
        <v>0.94863568939942411</v>
      </c>
      <c r="E451" s="114">
        <v>12.785924883895717</v>
      </c>
      <c r="F451" s="114">
        <v>12.412249954384391</v>
      </c>
    </row>
    <row r="452" spans="1:6">
      <c r="A452" s="115">
        <v>40010</v>
      </c>
      <c r="B452" s="114">
        <v>1171.43</v>
      </c>
      <c r="C452" s="114">
        <v>7.4323400765452519E-2</v>
      </c>
      <c r="D452" s="114">
        <v>1.023664148470127</v>
      </c>
      <c r="E452" s="114">
        <v>12.869751218854208</v>
      </c>
      <c r="F452" s="114">
        <v>12.442887310424267</v>
      </c>
    </row>
    <row r="453" spans="1:6">
      <c r="A453" s="115">
        <v>40011</v>
      </c>
      <c r="B453" s="114">
        <v>1172.33</v>
      </c>
      <c r="C453" s="114">
        <v>7.6829174598547212E-2</v>
      </c>
      <c r="D453" s="114">
        <v>1.1012797957846043</v>
      </c>
      <c r="E453" s="114">
        <v>12.956468117087084</v>
      </c>
      <c r="F453" s="114">
        <v>12.759818019179159</v>
      </c>
    </row>
    <row r="454" spans="1:6">
      <c r="A454" s="115">
        <v>40014</v>
      </c>
      <c r="B454" s="114">
        <v>1174.1099999999999</v>
      </c>
      <c r="C454" s="114">
        <v>0.15183438110428771</v>
      </c>
      <c r="D454" s="114">
        <v>1.2547862982510649</v>
      </c>
      <c r="E454" s="114">
        <v>13.12797487136994</v>
      </c>
      <c r="F454" s="114">
        <v>12.963622194213809</v>
      </c>
    </row>
    <row r="455" spans="1:6">
      <c r="A455" s="115">
        <v>40015</v>
      </c>
      <c r="B455" s="114">
        <v>1173.98</v>
      </c>
      <c r="C455" s="114">
        <v>-1.1072216402197022E-2</v>
      </c>
      <c r="D455" s="114">
        <v>1.2435751491945313</v>
      </c>
      <c r="E455" s="114">
        <v>13.115449097180743</v>
      </c>
      <c r="F455" s="114">
        <v>12.830616638474556</v>
      </c>
    </row>
    <row r="456" spans="1:6">
      <c r="A456" s="115">
        <v>40016</v>
      </c>
      <c r="B456" s="114">
        <v>1174.3499999999999</v>
      </c>
      <c r="C456" s="114">
        <v>3.1516720898139283E-2</v>
      </c>
      <c r="D456" s="114">
        <v>1.2754838042015937</v>
      </c>
      <c r="E456" s="114">
        <v>13.151099377565378</v>
      </c>
      <c r="F456" s="114">
        <v>12.937816160489323</v>
      </c>
    </row>
    <row r="457" spans="1:6">
      <c r="A457" s="115">
        <v>40017</v>
      </c>
      <c r="B457" s="114">
        <v>1175.8399999999999</v>
      </c>
      <c r="C457" s="114">
        <v>0.12687869885468217</v>
      </c>
      <c r="D457" s="114">
        <v>1.4039808203111459</v>
      </c>
      <c r="E457" s="114">
        <v>13.294664020195412</v>
      </c>
      <c r="F457" s="114">
        <v>13.118097510293602</v>
      </c>
    </row>
    <row r="458" spans="1:6">
      <c r="A458" s="115">
        <v>40018</v>
      </c>
      <c r="B458" s="114">
        <v>1177.07</v>
      </c>
      <c r="C458" s="114">
        <v>0.10460606885289714</v>
      </c>
      <c r="D458" s="114">
        <v>1.5100555383076308</v>
      </c>
      <c r="E458" s="114">
        <v>13.41317711444705</v>
      </c>
      <c r="F458" s="114">
        <v>13.448156215663975</v>
      </c>
    </row>
    <row r="459" spans="1:6">
      <c r="A459" s="115">
        <v>40021</v>
      </c>
      <c r="B459" s="114">
        <v>1178.0899999999999</v>
      </c>
      <c r="C459" s="114">
        <v>8.6655848845018646E-2</v>
      </c>
      <c r="D459" s="114">
        <v>1.5980199385974059</v>
      </c>
      <c r="E459" s="114">
        <v>13.511456265777655</v>
      </c>
      <c r="F459" s="114">
        <v>13.533334618275727</v>
      </c>
    </row>
    <row r="460" spans="1:6">
      <c r="A460" s="115">
        <v>40022</v>
      </c>
      <c r="B460" s="114">
        <v>1179.1300000000001</v>
      </c>
      <c r="C460" s="114">
        <v>8.8278484665882395E-2</v>
      </c>
      <c r="D460" s="114">
        <v>1.6877091310497194</v>
      </c>
      <c r="E460" s="114">
        <v>13.611662459291264</v>
      </c>
      <c r="F460" s="114">
        <v>13.559142477415897</v>
      </c>
    </row>
    <row r="461" spans="1:6">
      <c r="A461" s="115">
        <v>40023</v>
      </c>
      <c r="B461" s="114">
        <v>1178.94</v>
      </c>
      <c r="C461" s="114">
        <v>-1.6113575263121405E-2</v>
      </c>
      <c r="D461" s="114">
        <v>1.671323605505548</v>
      </c>
      <c r="E461" s="114">
        <v>13.593355558553188</v>
      </c>
      <c r="F461" s="114">
        <v>13.40977740154301</v>
      </c>
    </row>
    <row r="462" spans="1:6">
      <c r="A462" s="115">
        <v>40024</v>
      </c>
      <c r="B462" s="114">
        <v>1180.92</v>
      </c>
      <c r="C462" s="114">
        <v>0.16794747824318002</v>
      </c>
      <c r="D462" s="114">
        <v>1.8420780295974382</v>
      </c>
      <c r="E462" s="114">
        <v>13.784132734665588</v>
      </c>
      <c r="F462" s="114">
        <v>13.263573846906374</v>
      </c>
    </row>
    <row r="463" spans="1:6">
      <c r="A463" s="115">
        <v>40025</v>
      </c>
      <c r="B463" s="114">
        <v>1183.1199999999999</v>
      </c>
      <c r="C463" s="114">
        <v>0.18629543068113819</v>
      </c>
      <c r="D463" s="114">
        <v>2.0318051674773185</v>
      </c>
      <c r="E463" s="114">
        <v>13.996107374790444</v>
      </c>
      <c r="F463" s="114">
        <v>13.449552193007698</v>
      </c>
    </row>
    <row r="464" spans="1:6">
      <c r="A464" s="115">
        <v>40028</v>
      </c>
      <c r="B464" s="114">
        <v>1186.01</v>
      </c>
      <c r="C464" s="114">
        <v>0.24426938941106702</v>
      </c>
      <c r="D464" s="114">
        <v>0.24426938941106702</v>
      </c>
      <c r="E464" s="114">
        <v>14.27456497022721</v>
      </c>
      <c r="F464" s="114">
        <v>13.939725816833338</v>
      </c>
    </row>
    <row r="465" spans="1:6">
      <c r="A465" s="115">
        <v>40029</v>
      </c>
      <c r="B465" s="114">
        <v>1186.8900000000001</v>
      </c>
      <c r="C465" s="114">
        <v>7.4198362577049259E-2</v>
      </c>
      <c r="D465" s="114">
        <v>0.3186489958753258</v>
      </c>
      <c r="E465" s="114">
        <v>14.359354826277171</v>
      </c>
      <c r="F465" s="114">
        <v>14.388010794140339</v>
      </c>
    </row>
    <row r="466" spans="1:6">
      <c r="A466" s="115">
        <v>40030</v>
      </c>
      <c r="B466" s="114">
        <v>1188.82</v>
      </c>
      <c r="C466" s="114">
        <v>0.1626098458997749</v>
      </c>
      <c r="D466" s="114">
        <v>0.48177699641624994</v>
      </c>
      <c r="E466" s="114">
        <v>14.545314396932163</v>
      </c>
      <c r="F466" s="114">
        <v>14.543107102940599</v>
      </c>
    </row>
    <row r="467" spans="1:6">
      <c r="A467" s="115">
        <v>40031</v>
      </c>
      <c r="B467" s="114">
        <v>1188.8800000000001</v>
      </c>
      <c r="C467" s="114">
        <v>5.0470214162157134E-3</v>
      </c>
      <c r="D467" s="114">
        <v>0.48684833322065746</v>
      </c>
      <c r="E467" s="114">
        <v>14.551095523481038</v>
      </c>
      <c r="F467" s="114">
        <v>14.378072597481317</v>
      </c>
    </row>
    <row r="468" spans="1:6">
      <c r="A468" s="115">
        <v>40032</v>
      </c>
      <c r="B468" s="114">
        <v>1190.49</v>
      </c>
      <c r="C468" s="114">
        <v>0.13542157324539783</v>
      </c>
      <c r="D468" s="114">
        <v>0.62292920413822284</v>
      </c>
      <c r="E468" s="114">
        <v>14.706222419208759</v>
      </c>
      <c r="F468" s="114">
        <v>14.620080104752354</v>
      </c>
    </row>
    <row r="469" spans="1:6">
      <c r="A469" s="115">
        <v>40035</v>
      </c>
      <c r="B469" s="114">
        <v>1190.74</v>
      </c>
      <c r="C469" s="114">
        <v>2.0999756402817482E-2</v>
      </c>
      <c r="D469" s="114">
        <v>0.64405977415646909</v>
      </c>
      <c r="E469" s="114">
        <v>14.730310446495686</v>
      </c>
      <c r="F469" s="114">
        <v>14.702680833437709</v>
      </c>
    </row>
    <row r="470" spans="1:6">
      <c r="A470" s="115">
        <v>40036</v>
      </c>
      <c r="B470" s="114">
        <v>1189.9000000000001</v>
      </c>
      <c r="C470" s="114">
        <v>-7.0544367368186034E-2</v>
      </c>
      <c r="D470" s="114">
        <v>0.57306105889514125</v>
      </c>
      <c r="E470" s="114">
        <v>14.649374674811643</v>
      </c>
      <c r="F470" s="114">
        <v>14.84412701476694</v>
      </c>
    </row>
    <row r="471" spans="1:6">
      <c r="A471" s="115">
        <v>40037</v>
      </c>
      <c r="B471" s="114">
        <v>1190.67</v>
      </c>
      <c r="C471" s="114">
        <v>6.4711320279009499E-2</v>
      </c>
      <c r="D471" s="114">
        <v>0.63814321455137879</v>
      </c>
      <c r="E471" s="114">
        <v>14.723565798855365</v>
      </c>
      <c r="F471" s="114">
        <v>14.987252288793606</v>
      </c>
    </row>
    <row r="472" spans="1:6">
      <c r="A472" s="115">
        <v>40038</v>
      </c>
      <c r="B472" s="114">
        <v>1190.3499999999999</v>
      </c>
      <c r="C472" s="114">
        <v>-2.6875624648325935E-2</v>
      </c>
      <c r="D472" s="114">
        <v>0.61109608492799783</v>
      </c>
      <c r="E472" s="114">
        <v>14.692733123928093</v>
      </c>
      <c r="F472" s="114">
        <v>15.066361202138246</v>
      </c>
    </row>
    <row r="473" spans="1:6">
      <c r="A473" s="115">
        <v>40039</v>
      </c>
      <c r="B473" s="114">
        <v>1190.25</v>
      </c>
      <c r="C473" s="114">
        <v>-8.4008904943866369E-3</v>
      </c>
      <c r="D473" s="114">
        <v>0.60264385692070377</v>
      </c>
      <c r="E473" s="114">
        <v>14.68309791301332</v>
      </c>
      <c r="F473" s="114">
        <v>14.967786803697525</v>
      </c>
    </row>
    <row r="474" spans="1:6">
      <c r="A474" s="115">
        <v>40042</v>
      </c>
      <c r="B474" s="114">
        <v>1188.07</v>
      </c>
      <c r="C474" s="114">
        <v>-0.18315479941188872</v>
      </c>
      <c r="D474" s="114">
        <v>0.41838528636148897</v>
      </c>
      <c r="E474" s="114">
        <v>14.473050315071401</v>
      </c>
      <c r="F474" s="114">
        <v>14.786044848941572</v>
      </c>
    </row>
    <row r="475" spans="1:6">
      <c r="A475" s="115">
        <v>40043</v>
      </c>
      <c r="B475" s="114">
        <v>1190.1400000000001</v>
      </c>
      <c r="C475" s="114">
        <v>0.17423215803784586</v>
      </c>
      <c r="D475" s="114">
        <v>0.59334640611266032</v>
      </c>
      <c r="E475" s="114">
        <v>14.672499181007105</v>
      </c>
      <c r="F475" s="114">
        <v>15.086111030528082</v>
      </c>
    </row>
    <row r="476" spans="1:6">
      <c r="A476" s="115">
        <v>40044</v>
      </c>
      <c r="B476" s="114">
        <v>1191.18</v>
      </c>
      <c r="C476" s="114">
        <v>8.7384677432900126E-2</v>
      </c>
      <c r="D476" s="114">
        <v>0.68124957738862069</v>
      </c>
      <c r="E476" s="114">
        <v>14.772705374520667</v>
      </c>
      <c r="F476" s="114">
        <v>15.105424888390729</v>
      </c>
    </row>
    <row r="477" spans="1:6">
      <c r="A477" s="115">
        <v>40045</v>
      </c>
      <c r="B477" s="114">
        <v>1192.76</v>
      </c>
      <c r="C477" s="114">
        <v>0.13264158229653322</v>
      </c>
      <c r="D477" s="114">
        <v>0.8147947799039823</v>
      </c>
      <c r="E477" s="114">
        <v>14.924941706973982</v>
      </c>
      <c r="F477" s="114">
        <v>14.970360017350238</v>
      </c>
    </row>
    <row r="478" spans="1:6">
      <c r="A478" s="115">
        <v>40046</v>
      </c>
      <c r="B478" s="114">
        <v>1194.5899999999999</v>
      </c>
      <c r="C478" s="114">
        <v>0.15342566819811498</v>
      </c>
      <c r="D478" s="114">
        <v>0.96947055243763458</v>
      </c>
      <c r="E478" s="114">
        <v>15.101266066714203</v>
      </c>
      <c r="F478" s="114">
        <v>15.043625647643433</v>
      </c>
    </row>
    <row r="479" spans="1:6">
      <c r="A479" s="115">
        <v>40049</v>
      </c>
      <c r="B479" s="114">
        <v>1195.18</v>
      </c>
      <c r="C479" s="114">
        <v>4.9389330230464878E-2</v>
      </c>
      <c r="D479" s="114">
        <v>1.0193386976807162</v>
      </c>
      <c r="E479" s="114">
        <v>15.15811381111134</v>
      </c>
      <c r="F479" s="114">
        <v>15.076063932216455</v>
      </c>
    </row>
    <row r="480" spans="1:6">
      <c r="A480" s="115">
        <v>40050</v>
      </c>
      <c r="B480" s="114">
        <v>1195.58</v>
      </c>
      <c r="C480" s="114">
        <v>3.3467762178074345E-2</v>
      </c>
      <c r="D480" s="114">
        <v>1.0531476097099146</v>
      </c>
      <c r="E480" s="114">
        <v>15.196654654770402</v>
      </c>
      <c r="F480" s="114">
        <v>15.358934774218437</v>
      </c>
    </row>
    <row r="481" spans="1:6">
      <c r="A481" s="115">
        <v>40051</v>
      </c>
      <c r="B481" s="114">
        <v>1196.52</v>
      </c>
      <c r="C481" s="114">
        <v>7.8622927784000041E-2</v>
      </c>
      <c r="D481" s="114">
        <v>1.1325985529785809</v>
      </c>
      <c r="E481" s="114">
        <v>15.287225637369218</v>
      </c>
      <c r="F481" s="114">
        <v>15.436267510515966</v>
      </c>
    </row>
    <row r="482" spans="1:6">
      <c r="A482" s="115">
        <v>40052</v>
      </c>
      <c r="B482" s="114">
        <v>1197.3499999999999</v>
      </c>
      <c r="C482" s="114">
        <v>6.93678333834713E-2</v>
      </c>
      <c r="D482" s="114">
        <v>1.2027520454391816</v>
      </c>
      <c r="E482" s="114">
        <v>15.367197887961769</v>
      </c>
      <c r="F482" s="114">
        <v>15.436157494890267</v>
      </c>
    </row>
    <row r="483" spans="1:6">
      <c r="A483" s="115">
        <v>40053</v>
      </c>
      <c r="B483" s="114">
        <v>1197.8499999999999</v>
      </c>
      <c r="C483" s="114">
        <v>4.1758884202613977E-2</v>
      </c>
      <c r="D483" s="114">
        <v>1.2450131854756963</v>
      </c>
      <c r="E483" s="114">
        <v>15.415373942535604</v>
      </c>
      <c r="F483" s="114">
        <v>15.368686674114883</v>
      </c>
    </row>
    <row r="484" spans="1:6">
      <c r="A484" s="115">
        <v>40056</v>
      </c>
      <c r="B484" s="114">
        <v>1197.57</v>
      </c>
      <c r="C484" s="114">
        <v>-2.337521392494768E-2</v>
      </c>
      <c r="D484" s="114">
        <v>1.2213469470552463</v>
      </c>
      <c r="E484" s="114">
        <v>15.38839535197425</v>
      </c>
      <c r="F484" s="114">
        <v>15.347273725475086</v>
      </c>
    </row>
    <row r="485" spans="1:6">
      <c r="A485" s="115">
        <v>40057</v>
      </c>
      <c r="B485" s="114">
        <v>1196.43</v>
      </c>
      <c r="C485" s="114">
        <v>-9.5192765349827457E-2</v>
      </c>
      <c r="D485" s="114">
        <v>-9.5192765349827457E-2</v>
      </c>
      <c r="E485" s="114">
        <v>15.278553947545937</v>
      </c>
      <c r="F485" s="114">
        <v>15.240801387016001</v>
      </c>
    </row>
    <row r="486" spans="1:6">
      <c r="A486" s="115">
        <v>40058</v>
      </c>
      <c r="B486" s="114">
        <v>1197.4100000000001</v>
      </c>
      <c r="C486" s="114">
        <v>8.1910349957792228E-2</v>
      </c>
      <c r="D486" s="114">
        <v>-1.3360388119265654E-2</v>
      </c>
      <c r="E486" s="114">
        <v>15.372979014510646</v>
      </c>
      <c r="F486" s="114">
        <v>15.482022992053079</v>
      </c>
    </row>
    <row r="487" spans="1:6">
      <c r="A487" s="115">
        <v>40059</v>
      </c>
      <c r="B487" s="114">
        <v>1198.72</v>
      </c>
      <c r="C487" s="114">
        <v>0.10940279436448819</v>
      </c>
      <c r="D487" s="114">
        <v>9.6027789607289193E-2</v>
      </c>
      <c r="E487" s="114">
        <v>15.499200277494097</v>
      </c>
      <c r="F487" s="114">
        <v>15.776968619913667</v>
      </c>
    </row>
    <row r="488" spans="1:6">
      <c r="A488" s="115">
        <v>40060</v>
      </c>
      <c r="B488" s="114">
        <v>1201.52</v>
      </c>
      <c r="C488" s="114">
        <v>0.23358248798717174</v>
      </c>
      <c r="D488" s="114">
        <v>0.32983458169459912</v>
      </c>
      <c r="E488" s="114">
        <v>15.768986183107558</v>
      </c>
      <c r="F488" s="114">
        <v>16.435382587797488</v>
      </c>
    </row>
    <row r="489" spans="1:6">
      <c r="A489" s="115">
        <v>40064</v>
      </c>
      <c r="B489" s="114">
        <v>1204.0999999999999</v>
      </c>
      <c r="C489" s="114">
        <v>0.21472801118582741</v>
      </c>
      <c r="D489" s="114">
        <v>0.54527084011790627</v>
      </c>
      <c r="E489" s="114">
        <v>16.017574624708541</v>
      </c>
      <c r="F489" s="114">
        <v>16.67183442502229</v>
      </c>
    </row>
    <row r="490" spans="1:6">
      <c r="A490" s="115">
        <v>40065</v>
      </c>
      <c r="B490" s="114">
        <v>1204.71</v>
      </c>
      <c r="C490" s="114">
        <v>5.0660244165778856E-2</v>
      </c>
      <c r="D490" s="114">
        <v>0.59620731982263919</v>
      </c>
      <c r="E490" s="114">
        <v>16.076349411288639</v>
      </c>
      <c r="F490" s="114">
        <v>17.119052711399753</v>
      </c>
    </row>
    <row r="491" spans="1:6">
      <c r="A491" s="115">
        <v>40066</v>
      </c>
      <c r="B491" s="114">
        <v>1206.6500000000001</v>
      </c>
      <c r="C491" s="114">
        <v>0.16103460583876128</v>
      </c>
      <c r="D491" s="114">
        <v>0.75820202576886153</v>
      </c>
      <c r="E491" s="114">
        <v>16.263272503035118</v>
      </c>
      <c r="F491" s="114">
        <v>17.082282165728714</v>
      </c>
    </row>
    <row r="492" spans="1:6">
      <c r="A492" s="115">
        <v>40067</v>
      </c>
      <c r="B492" s="114">
        <v>1207.0899999999999</v>
      </c>
      <c r="C492" s="114">
        <v>3.6464592052354305E-2</v>
      </c>
      <c r="D492" s="114">
        <v>0.79494309309684485</v>
      </c>
      <c r="E492" s="114">
        <v>16.30566743106008</v>
      </c>
      <c r="F492" s="114">
        <v>16.943421817477212</v>
      </c>
    </row>
    <row r="493" spans="1:6">
      <c r="A493" s="115">
        <v>40070</v>
      </c>
      <c r="B493" s="114">
        <v>1208.73</v>
      </c>
      <c r="C493" s="114">
        <v>0.13586393723750145</v>
      </c>
      <c r="D493" s="114">
        <v>0.93188707131943715</v>
      </c>
      <c r="E493" s="114">
        <v>16.463684890062247</v>
      </c>
      <c r="F493" s="114">
        <v>16.874715966776566</v>
      </c>
    </row>
    <row r="494" spans="1:6">
      <c r="A494" s="115">
        <v>40071</v>
      </c>
      <c r="B494" s="114">
        <v>1209.92</v>
      </c>
      <c r="C494" s="114">
        <v>9.845043971772327E-2</v>
      </c>
      <c r="D494" s="114">
        <v>1.0312549579565511</v>
      </c>
      <c r="E494" s="114">
        <v>16.578343899947988</v>
      </c>
      <c r="F494" s="114">
        <v>17.782428814796791</v>
      </c>
    </row>
    <row r="495" spans="1:6">
      <c r="A495" s="115">
        <v>40072</v>
      </c>
      <c r="B495" s="114">
        <v>1211.47</v>
      </c>
      <c r="C495" s="114">
        <v>0.12810764348054615</v>
      </c>
      <c r="D495" s="114">
        <v>1.1606837178620211</v>
      </c>
      <c r="E495" s="114">
        <v>16.727689669126878</v>
      </c>
      <c r="F495" s="114">
        <v>18.155307611282346</v>
      </c>
    </row>
    <row r="496" spans="1:6">
      <c r="A496" s="115">
        <v>40073</v>
      </c>
      <c r="B496" s="114">
        <v>1211.3599999999999</v>
      </c>
      <c r="C496" s="114">
        <v>-9.0798781645529125E-3</v>
      </c>
      <c r="D496" s="114">
        <v>1.1514984510299975</v>
      </c>
      <c r="E496" s="114">
        <v>16.717090937120616</v>
      </c>
      <c r="F496" s="114">
        <v>18.982418230036323</v>
      </c>
    </row>
    <row r="497" spans="1:6">
      <c r="A497" s="115">
        <v>40074</v>
      </c>
      <c r="B497" s="114">
        <v>1212.6500000000001</v>
      </c>
      <c r="C497" s="114">
        <v>0.10649187689870665</v>
      </c>
      <c r="D497" s="114">
        <v>1.2592165802416622</v>
      </c>
      <c r="E497" s="114">
        <v>16.841385157921131</v>
      </c>
      <c r="F497" s="114">
        <v>19.068191860179695</v>
      </c>
    </row>
    <row r="498" spans="1:6">
      <c r="A498" s="115">
        <v>40077</v>
      </c>
      <c r="B498" s="114">
        <v>1213.1600000000001</v>
      </c>
      <c r="C498" s="114">
        <v>4.20566527852273E-2</v>
      </c>
      <c r="D498" s="114">
        <v>1.3018028173718665</v>
      </c>
      <c r="E498" s="114">
        <v>16.890524733586432</v>
      </c>
      <c r="F498" s="114">
        <v>17.845451454660257</v>
      </c>
    </row>
    <row r="499" spans="1:6">
      <c r="A499" s="115">
        <v>40078</v>
      </c>
      <c r="B499" s="114">
        <v>1214.17</v>
      </c>
      <c r="C499" s="114">
        <v>8.3253651620562863E-2</v>
      </c>
      <c r="D499" s="114">
        <v>1.3861402673747802</v>
      </c>
      <c r="E499" s="114">
        <v>16.98784036382559</v>
      </c>
      <c r="F499" s="114">
        <v>18.192703060509309</v>
      </c>
    </row>
    <row r="500" spans="1:6">
      <c r="A500" s="115">
        <v>40079</v>
      </c>
      <c r="B500" s="114">
        <v>1214.1300000000001</v>
      </c>
      <c r="C500" s="114">
        <v>-3.294431587008706E-3</v>
      </c>
      <c r="D500" s="114">
        <v>1.3828001703449555</v>
      </c>
      <c r="E500" s="114">
        <v>16.983986279459671</v>
      </c>
      <c r="F500" s="114">
        <v>18.722742651516654</v>
      </c>
    </row>
    <row r="501" spans="1:6">
      <c r="A501" s="115">
        <v>40080</v>
      </c>
      <c r="B501" s="114">
        <v>1213.32</v>
      </c>
      <c r="C501" s="114">
        <v>-6.6714437498471835E-2</v>
      </c>
      <c r="D501" s="114">
        <v>1.3151632054911211</v>
      </c>
      <c r="E501" s="114">
        <v>16.905941071050059</v>
      </c>
      <c r="F501" s="114">
        <v>18.739907812454113</v>
      </c>
    </row>
    <row r="502" spans="1:6">
      <c r="A502" s="115">
        <v>40081</v>
      </c>
      <c r="B502" s="114">
        <v>1213.7</v>
      </c>
      <c r="C502" s="114">
        <v>3.131902548381138E-2</v>
      </c>
      <c r="D502" s="114">
        <v>1.3468941272744006</v>
      </c>
      <c r="E502" s="114">
        <v>16.942554872526184</v>
      </c>
      <c r="F502" s="114">
        <v>18.37626427644863</v>
      </c>
    </row>
    <row r="503" spans="1:6">
      <c r="A503" s="115">
        <v>40084</v>
      </c>
      <c r="B503" s="114">
        <v>1215.1199999999999</v>
      </c>
      <c r="C503" s="114">
        <v>0.1169976106121684</v>
      </c>
      <c r="D503" s="114">
        <v>1.4654675718329679</v>
      </c>
      <c r="E503" s="114">
        <v>17.079374867515853</v>
      </c>
      <c r="F503" s="114">
        <v>18.594573492094479</v>
      </c>
    </row>
    <row r="504" spans="1:6">
      <c r="A504" s="115">
        <v>40085</v>
      </c>
      <c r="B504" s="114">
        <v>1215.1099999999999</v>
      </c>
      <c r="C504" s="114">
        <v>-8.229639870904748E-4</v>
      </c>
      <c r="D504" s="114">
        <v>1.4646325475754951</v>
      </c>
      <c r="E504" s="114">
        <v>17.078411346424382</v>
      </c>
      <c r="F504" s="114">
        <v>19.740044738320229</v>
      </c>
    </row>
    <row r="505" spans="1:6">
      <c r="A505" s="115">
        <v>40086</v>
      </c>
      <c r="B505" s="114">
        <v>1216.8499999999999</v>
      </c>
      <c r="C505" s="114">
        <v>0.14319691221371667</v>
      </c>
      <c r="D505" s="114">
        <v>1.6099267683726159</v>
      </c>
      <c r="E505" s="114">
        <v>17.246064016341322</v>
      </c>
      <c r="F505" s="114">
        <v>19.138999578996831</v>
      </c>
    </row>
    <row r="506" spans="1:6">
      <c r="A506" s="115">
        <v>40087</v>
      </c>
      <c r="B506" s="114">
        <v>1216.1300000000001</v>
      </c>
      <c r="C506" s="114">
        <v>-5.9169166289996245E-2</v>
      </c>
      <c r="D506" s="114">
        <v>-5.9169166289996245E-2</v>
      </c>
      <c r="E506" s="114">
        <v>17.176690497755011</v>
      </c>
      <c r="F506" s="114">
        <v>18.941572286446416</v>
      </c>
    </row>
    <row r="507" spans="1:6">
      <c r="A507" s="115">
        <v>40088</v>
      </c>
      <c r="B507" s="114">
        <v>1217.48</v>
      </c>
      <c r="C507" s="114">
        <v>0.11100786922448869</v>
      </c>
      <c r="D507" s="114">
        <v>5.1773020503764755E-2</v>
      </c>
      <c r="E507" s="114">
        <v>17.306765845104355</v>
      </c>
      <c r="F507" s="114">
        <v>19.741138518431089</v>
      </c>
    </row>
    <row r="508" spans="1:6">
      <c r="A508" s="115">
        <v>40091</v>
      </c>
      <c r="B508" s="114">
        <v>1220.0899999999999</v>
      </c>
      <c r="C508" s="114">
        <v>0.21437723822976817</v>
      </c>
      <c r="D508" s="114">
        <v>0.26626124830504416</v>
      </c>
      <c r="E508" s="114">
        <v>17.558244849979765</v>
      </c>
      <c r="F508" s="114">
        <v>20.245005765421276</v>
      </c>
    </row>
    <row r="509" spans="1:6">
      <c r="A509" s="115">
        <v>40092</v>
      </c>
      <c r="B509" s="114">
        <v>1221.3800000000001</v>
      </c>
      <c r="C509" s="114">
        <v>0.10572990517094816</v>
      </c>
      <c r="D509" s="114">
        <v>0.37227267124133601</v>
      </c>
      <c r="E509" s="114">
        <v>17.68253907078028</v>
      </c>
      <c r="F509" s="114">
        <v>21.697455212132088</v>
      </c>
    </row>
    <row r="510" spans="1:6">
      <c r="A510" s="115">
        <v>40093</v>
      </c>
      <c r="B510" s="114">
        <v>1222.32</v>
      </c>
      <c r="C510" s="114">
        <v>7.6962124809631938E-2</v>
      </c>
      <c r="D510" s="114">
        <v>0.44952130500883758</v>
      </c>
      <c r="E510" s="114">
        <v>17.773110053379071</v>
      </c>
      <c r="F510" s="114">
        <v>22.244224422442251</v>
      </c>
    </row>
    <row r="511" spans="1:6">
      <c r="A511" s="115">
        <v>40094</v>
      </c>
      <c r="B511" s="114">
        <v>1223.55</v>
      </c>
      <c r="C511" s="114">
        <v>0.10062831337129818</v>
      </c>
      <c r="D511" s="114">
        <v>0.55060196408760476</v>
      </c>
      <c r="E511" s="114">
        <v>17.89162314763071</v>
      </c>
      <c r="F511" s="114">
        <v>22.71947684623332</v>
      </c>
    </row>
    <row r="512" spans="1:6">
      <c r="A512" s="115">
        <v>40095</v>
      </c>
      <c r="B512" s="114">
        <v>1224.1199999999999</v>
      </c>
      <c r="C512" s="114">
        <v>4.6585754566619286E-2</v>
      </c>
      <c r="D512" s="114">
        <v>0.59744422073386705</v>
      </c>
      <c r="E512" s="114">
        <v>17.946543849844865</v>
      </c>
      <c r="F512" s="114">
        <v>22.758178062135226</v>
      </c>
    </row>
    <row r="513" spans="1:6">
      <c r="A513" s="115">
        <v>40099</v>
      </c>
      <c r="B513" s="114">
        <v>1225</v>
      </c>
      <c r="C513" s="114">
        <v>7.1888376956508182E-2</v>
      </c>
      <c r="D513" s="114">
        <v>0.66976209064388836</v>
      </c>
      <c r="E513" s="114">
        <v>18.031333705894824</v>
      </c>
      <c r="F513" s="114">
        <v>21.930584171917154</v>
      </c>
    </row>
    <row r="514" spans="1:6">
      <c r="A514" s="115">
        <v>40100</v>
      </c>
      <c r="B514" s="114">
        <v>1225.5899999999999</v>
      </c>
      <c r="C514" s="114">
        <v>4.8163265306122582E-2</v>
      </c>
      <c r="D514" s="114">
        <v>0.71824793524264408</v>
      </c>
      <c r="E514" s="114">
        <v>18.088181450291941</v>
      </c>
      <c r="F514" s="114">
        <v>21.622506698422139</v>
      </c>
    </row>
    <row r="515" spans="1:6">
      <c r="A515" s="115">
        <v>40101</v>
      </c>
      <c r="B515" s="114">
        <v>1227.07</v>
      </c>
      <c r="C515" s="114">
        <v>0.12075816545500384</v>
      </c>
      <c r="D515" s="114">
        <v>0.83987344372766781</v>
      </c>
      <c r="E515" s="114">
        <v>18.230782571830506</v>
      </c>
      <c r="F515" s="114">
        <v>22.644451329821781</v>
      </c>
    </row>
    <row r="516" spans="1:6">
      <c r="A516" s="115">
        <v>40102</v>
      </c>
      <c r="B516" s="114">
        <v>1226.92</v>
      </c>
      <c r="C516" s="114">
        <v>-1.2224241485803145E-2</v>
      </c>
      <c r="D516" s="114">
        <v>0.82754653408392276</v>
      </c>
      <c r="E516" s="114">
        <v>18.216329755458371</v>
      </c>
      <c r="F516" s="114">
        <v>22.818503058149897</v>
      </c>
    </row>
    <row r="517" spans="1:6">
      <c r="A517" s="115">
        <v>40105</v>
      </c>
      <c r="B517" s="114">
        <v>1227.6099999999999</v>
      </c>
      <c r="C517" s="114">
        <v>5.6238385550799741E-2</v>
      </c>
      <c r="D517" s="114">
        <v>0.88425031844516777</v>
      </c>
      <c r="E517" s="114">
        <v>18.282812710770237</v>
      </c>
      <c r="F517" s="114">
        <v>22.731544429336957</v>
      </c>
    </row>
    <row r="518" spans="1:6">
      <c r="A518" s="115">
        <v>40106</v>
      </c>
      <c r="B518" s="114">
        <v>1225.48</v>
      </c>
      <c r="C518" s="114">
        <v>-0.17350787302155002</v>
      </c>
      <c r="D518" s="114">
        <v>0.70920820150388586</v>
      </c>
      <c r="E518" s="114">
        <v>18.077582718285722</v>
      </c>
      <c r="F518" s="114">
        <v>21.710630859685367</v>
      </c>
    </row>
    <row r="519" spans="1:6">
      <c r="A519" s="115">
        <v>40107</v>
      </c>
      <c r="B519" s="114">
        <v>1226.8900000000001</v>
      </c>
      <c r="C519" s="114">
        <v>0.11505695727389575</v>
      </c>
      <c r="D519" s="114">
        <v>0.82508115215516042</v>
      </c>
      <c r="E519" s="114">
        <v>18.213439192183944</v>
      </c>
      <c r="F519" s="114">
        <v>21.831307594534486</v>
      </c>
    </row>
    <row r="520" spans="1:6">
      <c r="A520" s="115">
        <v>40108</v>
      </c>
      <c r="B520" s="114">
        <v>1227.02</v>
      </c>
      <c r="C520" s="114">
        <v>1.0595896942655614E-2</v>
      </c>
      <c r="D520" s="114">
        <v>0.83576447384641206</v>
      </c>
      <c r="E520" s="114">
        <v>18.22596496637312</v>
      </c>
      <c r="F520" s="114">
        <v>23.344625498849013</v>
      </c>
    </row>
    <row r="521" spans="1:6">
      <c r="A521" s="115">
        <v>40109</v>
      </c>
      <c r="B521" s="114">
        <v>1226.8499999999999</v>
      </c>
      <c r="C521" s="114">
        <v>-1.3854704894789016E-2</v>
      </c>
      <c r="D521" s="114">
        <v>0.82179397625015138</v>
      </c>
      <c r="E521" s="114">
        <v>18.209585107818004</v>
      </c>
      <c r="F521" s="114">
        <v>23.822932751990788</v>
      </c>
    </row>
    <row r="522" spans="1:6">
      <c r="A522" s="115">
        <v>40112</v>
      </c>
      <c r="B522" s="114">
        <v>1226.83</v>
      </c>
      <c r="C522" s="114">
        <v>-1.6301911399119184E-3</v>
      </c>
      <c r="D522" s="114">
        <v>0.82015038829765796</v>
      </c>
      <c r="E522" s="114">
        <v>18.207658065635069</v>
      </c>
      <c r="F522" s="114">
        <v>24.90378937508908</v>
      </c>
    </row>
    <row r="523" spans="1:6">
      <c r="A523" s="115">
        <v>40113</v>
      </c>
      <c r="B523" s="114">
        <v>1226.02</v>
      </c>
      <c r="C523" s="114">
        <v>-6.6023817480820313E-2</v>
      </c>
      <c r="D523" s="114">
        <v>0.75358507622140802</v>
      </c>
      <c r="E523" s="114">
        <v>18.129612857225453</v>
      </c>
      <c r="F523" s="114">
        <v>25.157720655791248</v>
      </c>
    </row>
    <row r="524" spans="1:6">
      <c r="A524" s="115">
        <v>40114</v>
      </c>
      <c r="B524" s="114">
        <v>1224.19</v>
      </c>
      <c r="C524" s="114">
        <v>-0.14926347041646082</v>
      </c>
      <c r="D524" s="114">
        <v>0.60319677856761622</v>
      </c>
      <c r="E524" s="114">
        <v>17.953288497485232</v>
      </c>
      <c r="F524" s="114">
        <v>23.780586450960573</v>
      </c>
    </row>
    <row r="525" spans="1:6">
      <c r="A525" s="115">
        <v>40115</v>
      </c>
      <c r="B525" s="114">
        <v>1227.43</v>
      </c>
      <c r="C525" s="114">
        <v>0.26466479876490201</v>
      </c>
      <c r="D525" s="114">
        <v>0.86945802687268259</v>
      </c>
      <c r="E525" s="114">
        <v>18.265469331123676</v>
      </c>
      <c r="F525" s="114">
        <v>23.549780063816716</v>
      </c>
    </row>
    <row r="526" spans="1:6">
      <c r="A526" s="115">
        <v>40116</v>
      </c>
      <c r="B526" s="114">
        <v>1226.97</v>
      </c>
      <c r="C526" s="114">
        <v>-3.7476678914483141E-2</v>
      </c>
      <c r="D526" s="114">
        <v>0.83165550396515631</v>
      </c>
      <c r="E526" s="114">
        <v>18.221147360915737</v>
      </c>
      <c r="F526" s="114">
        <v>22.657749520153558</v>
      </c>
    </row>
    <row r="527" spans="1:6">
      <c r="A527" s="115">
        <v>40120</v>
      </c>
      <c r="B527" s="114">
        <v>1228.3399999999999</v>
      </c>
      <c r="C527" s="114">
        <v>0.11165717173198253</v>
      </c>
      <c r="D527" s="114">
        <v>0.11165717173198253</v>
      </c>
      <c r="E527" s="114">
        <v>18.35314975044804</v>
      </c>
      <c r="F527" s="114">
        <v>22.343402954153845</v>
      </c>
    </row>
    <row r="528" spans="1:6">
      <c r="A528" s="115">
        <v>40121</v>
      </c>
      <c r="B528" s="114">
        <v>1229.45</v>
      </c>
      <c r="C528" s="114">
        <v>9.0365859615415545E-2</v>
      </c>
      <c r="D528" s="114">
        <v>0.20212393131047168</v>
      </c>
      <c r="E528" s="114">
        <v>18.460100591601968</v>
      </c>
      <c r="F528" s="114">
        <v>21.868897633892725</v>
      </c>
    </row>
    <row r="529" spans="1:6">
      <c r="A529" s="115">
        <v>40122</v>
      </c>
      <c r="B529" s="114">
        <v>1230.68</v>
      </c>
      <c r="C529" s="114">
        <v>0.1000447354508216</v>
      </c>
      <c r="D529" s="114">
        <v>0.30237088111364496</v>
      </c>
      <c r="E529" s="114">
        <v>18.578613685853608</v>
      </c>
      <c r="F529" s="114">
        <v>22.465469888150302</v>
      </c>
    </row>
    <row r="530" spans="1:6">
      <c r="A530" s="115">
        <v>40123</v>
      </c>
      <c r="B530" s="114">
        <v>1230.93</v>
      </c>
      <c r="C530" s="114">
        <v>2.0313972763030819E-2</v>
      </c>
      <c r="D530" s="114">
        <v>0.32274627741510908</v>
      </c>
      <c r="E530" s="114">
        <v>18.602701713140512</v>
      </c>
      <c r="F530" s="114">
        <v>22.649010581694263</v>
      </c>
    </row>
    <row r="531" spans="1:6">
      <c r="A531" s="115">
        <v>40126</v>
      </c>
      <c r="B531" s="114">
        <v>1232.94</v>
      </c>
      <c r="C531" s="114">
        <v>0.16329117009090677</v>
      </c>
      <c r="D531" s="114">
        <v>0.48656446367882911</v>
      </c>
      <c r="E531" s="114">
        <v>18.79636945252734</v>
      </c>
      <c r="F531" s="114">
        <v>22.430862419939434</v>
      </c>
    </row>
    <row r="532" spans="1:6">
      <c r="A532" s="115">
        <v>40127</v>
      </c>
      <c r="B532" s="114">
        <v>1233</v>
      </c>
      <c r="C532" s="114">
        <v>4.8664168572631894E-3</v>
      </c>
      <c r="D532" s="114">
        <v>0.49145455879116007</v>
      </c>
      <c r="E532" s="114">
        <v>18.802150579076194</v>
      </c>
      <c r="F532" s="114">
        <v>22.389422695148099</v>
      </c>
    </row>
    <row r="533" spans="1:6">
      <c r="A533" s="115">
        <v>40128</v>
      </c>
      <c r="B533" s="114">
        <v>1233.43</v>
      </c>
      <c r="C533" s="114">
        <v>3.48742903487409E-2</v>
      </c>
      <c r="D533" s="114">
        <v>0.52650024042968369</v>
      </c>
      <c r="E533" s="114">
        <v>18.843581986009681</v>
      </c>
      <c r="F533" s="114">
        <v>22.281595748899562</v>
      </c>
    </row>
    <row r="534" spans="1:6">
      <c r="A534" s="115">
        <v>40129</v>
      </c>
      <c r="B534" s="114">
        <v>1233.18</v>
      </c>
      <c r="C534" s="114">
        <v>-2.0268681643875741E-2</v>
      </c>
      <c r="D534" s="114">
        <v>0.50612484412821956</v>
      </c>
      <c r="E534" s="114">
        <v>18.819493958722777</v>
      </c>
      <c r="F534" s="114">
        <v>22.766777170504437</v>
      </c>
    </row>
    <row r="535" spans="1:6">
      <c r="A535" s="115">
        <v>40130</v>
      </c>
      <c r="B535" s="114">
        <v>1233.75</v>
      </c>
      <c r="C535" s="114">
        <v>4.6221962730497168E-2</v>
      </c>
      <c r="D535" s="114">
        <v>0.55258074769553023</v>
      </c>
      <c r="E535" s="114">
        <v>18.874414660936935</v>
      </c>
      <c r="F535" s="114">
        <v>22.485753430097489</v>
      </c>
    </row>
    <row r="536" spans="1:6">
      <c r="A536" s="115">
        <v>40133</v>
      </c>
      <c r="B536" s="114">
        <v>1234.55</v>
      </c>
      <c r="C536" s="114">
        <v>6.4842958459965239E-2</v>
      </c>
      <c r="D536" s="114">
        <v>0.61778201586020209</v>
      </c>
      <c r="E536" s="114">
        <v>18.95149634825508</v>
      </c>
      <c r="F536" s="114">
        <v>22.461834522026368</v>
      </c>
    </row>
    <row r="537" spans="1:6">
      <c r="A537" s="115">
        <v>40134</v>
      </c>
      <c r="B537" s="114">
        <v>1235.23</v>
      </c>
      <c r="C537" s="114">
        <v>5.5080798671580666E-2</v>
      </c>
      <c r="D537" s="114">
        <v>0.67320309380016763</v>
      </c>
      <c r="E537" s="114">
        <v>19.0170157824755</v>
      </c>
      <c r="F537" s="114">
        <v>22.473402936831356</v>
      </c>
    </row>
    <row r="538" spans="1:6">
      <c r="A538" s="115">
        <v>40135</v>
      </c>
      <c r="B538" s="114">
        <v>1235.71</v>
      </c>
      <c r="C538" s="114">
        <v>3.8859159832593804E-2</v>
      </c>
      <c r="D538" s="114">
        <v>0.71232385469897075</v>
      </c>
      <c r="E538" s="114">
        <v>19.063264794866374</v>
      </c>
      <c r="F538" s="114">
        <v>22.83277502211709</v>
      </c>
    </row>
    <row r="539" spans="1:6">
      <c r="A539" s="115">
        <v>40136</v>
      </c>
      <c r="B539" s="114">
        <v>1236.26</v>
      </c>
      <c r="C539" s="114">
        <v>4.4508824886091425E-2</v>
      </c>
      <c r="D539" s="114">
        <v>0.75714972656217849</v>
      </c>
      <c r="E539" s="114">
        <v>19.116258454897594</v>
      </c>
      <c r="F539" s="114">
        <v>22.947330734346405</v>
      </c>
    </row>
    <row r="540" spans="1:6">
      <c r="A540" s="115">
        <v>40137</v>
      </c>
      <c r="B540" s="114">
        <v>1236.49</v>
      </c>
      <c r="C540" s="114">
        <v>1.8604500671370872E-2</v>
      </c>
      <c r="D540" s="114">
        <v>0.77589509115951749</v>
      </c>
      <c r="E540" s="114">
        <v>19.138419440001563</v>
      </c>
      <c r="F540" s="114">
        <v>22.889542626567817</v>
      </c>
    </row>
    <row r="541" spans="1:6">
      <c r="A541" s="115">
        <v>40140</v>
      </c>
      <c r="B541" s="114">
        <v>1237.02</v>
      </c>
      <c r="C541" s="114">
        <v>4.2863266180881432E-2</v>
      </c>
      <c r="D541" s="114">
        <v>0.81909093131860011</v>
      </c>
      <c r="E541" s="114">
        <v>19.189486057849827</v>
      </c>
      <c r="F541" s="114">
        <v>23.243534053321646</v>
      </c>
    </row>
    <row r="542" spans="1:6">
      <c r="A542" s="115">
        <v>40141</v>
      </c>
      <c r="B542" s="114">
        <v>1237.3699999999999</v>
      </c>
      <c r="C542" s="114">
        <v>2.8293802848766703E-2</v>
      </c>
      <c r="D542" s="114">
        <v>0.84761648614064544</v>
      </c>
      <c r="E542" s="114">
        <v>19.2232092960515</v>
      </c>
      <c r="F542" s="114">
        <v>22.735478495476901</v>
      </c>
    </row>
    <row r="543" spans="1:6">
      <c r="A543" s="115">
        <v>40142</v>
      </c>
      <c r="B543" s="114">
        <v>1238.08</v>
      </c>
      <c r="C543" s="114">
        <v>5.737976514705867E-2</v>
      </c>
      <c r="D543" s="114">
        <v>0.90548261163678756</v>
      </c>
      <c r="E543" s="114">
        <v>19.291619293546347</v>
      </c>
      <c r="F543" s="114">
        <v>22.589460760045132</v>
      </c>
    </row>
    <row r="544" spans="1:6">
      <c r="A544" s="115">
        <v>40143</v>
      </c>
      <c r="B544" s="114">
        <v>1238.1400000000001</v>
      </c>
      <c r="C544" s="114">
        <v>4.8462134918825228E-3</v>
      </c>
      <c r="D544" s="114">
        <v>0.91037270674916293</v>
      </c>
      <c r="E544" s="114">
        <v>19.297400420095222</v>
      </c>
      <c r="F544" s="114">
        <v>22.153928116891453</v>
      </c>
    </row>
    <row r="545" spans="1:6">
      <c r="A545" s="115">
        <v>40144</v>
      </c>
      <c r="B545" s="114">
        <v>1238.98</v>
      </c>
      <c r="C545" s="114">
        <v>6.7843701035408266E-2</v>
      </c>
      <c r="D545" s="114">
        <v>0.97883403832204063</v>
      </c>
      <c r="E545" s="114">
        <v>19.378336191779244</v>
      </c>
      <c r="F545" s="114">
        <v>22.184966765941503</v>
      </c>
    </row>
    <row r="546" spans="1:6">
      <c r="A546" s="115">
        <v>40147</v>
      </c>
      <c r="B546" s="114">
        <v>1240.99</v>
      </c>
      <c r="C546" s="114">
        <v>0.16223022163392997</v>
      </c>
      <c r="D546" s="114">
        <v>1.1426522245857607</v>
      </c>
      <c r="E546" s="114">
        <v>19.572003931166073</v>
      </c>
      <c r="F546" s="114">
        <v>21.923878016191157</v>
      </c>
    </row>
    <row r="547" spans="1:6">
      <c r="A547" s="115">
        <v>40148</v>
      </c>
      <c r="B547" s="114">
        <v>1241.9100000000001</v>
      </c>
      <c r="C547" s="114">
        <v>7.4134360470279326E-2</v>
      </c>
      <c r="D547" s="114">
        <v>7.4134360470279326E-2</v>
      </c>
      <c r="E547" s="114">
        <v>19.660647871581926</v>
      </c>
      <c r="F547" s="114">
        <v>22.300238315640208</v>
      </c>
    </row>
    <row r="548" spans="1:6">
      <c r="A548" s="115">
        <v>40149</v>
      </c>
      <c r="B548" s="114">
        <v>1242.6099999999999</v>
      </c>
      <c r="C548" s="114">
        <v>5.6364792939889163E-2</v>
      </c>
      <c r="D548" s="114">
        <v>0.13054093908895226</v>
      </c>
      <c r="E548" s="114">
        <v>19.72809434798528</v>
      </c>
      <c r="F548" s="114">
        <v>22.086636995116969</v>
      </c>
    </row>
    <row r="549" spans="1:6">
      <c r="A549" s="115">
        <v>40150</v>
      </c>
      <c r="B549" s="114">
        <v>1242.76</v>
      </c>
      <c r="C549" s="114">
        <v>1.2071365915300447E-2</v>
      </c>
      <c r="D549" s="114">
        <v>0.14262806307867582</v>
      </c>
      <c r="E549" s="114">
        <v>19.74254716435744</v>
      </c>
      <c r="F549" s="114">
        <v>22.058202461278565</v>
      </c>
    </row>
    <row r="550" spans="1:6">
      <c r="A550" s="115">
        <v>40151</v>
      </c>
      <c r="B550" s="114">
        <v>1243.5999999999999</v>
      </c>
      <c r="C550" s="114">
        <v>6.7591489909557545E-2</v>
      </c>
      <c r="D550" s="114">
        <v>0.21031595742109221</v>
      </c>
      <c r="E550" s="114">
        <v>19.823482936041479</v>
      </c>
      <c r="F550" s="114">
        <v>22.192308448130159</v>
      </c>
    </row>
    <row r="551" spans="1:6">
      <c r="A551" s="115">
        <v>40154</v>
      </c>
      <c r="B551" s="114">
        <v>1244.3399999999999</v>
      </c>
      <c r="C551" s="114">
        <v>5.9504663879050845E-2</v>
      </c>
      <c r="D551" s="114">
        <v>0.26994576910368551</v>
      </c>
      <c r="E551" s="114">
        <v>19.894783496810753</v>
      </c>
      <c r="F551" s="114">
        <v>22.180982679391992</v>
      </c>
    </row>
    <row r="552" spans="1:6">
      <c r="A552" s="115">
        <v>40155</v>
      </c>
      <c r="B552" s="114">
        <v>1244.42</v>
      </c>
      <c r="C552" s="114">
        <v>6.4291110146941222E-3</v>
      </c>
      <c r="D552" s="114">
        <v>0.27639223523154843</v>
      </c>
      <c r="E552" s="114">
        <v>19.902491665542588</v>
      </c>
      <c r="F552" s="114">
        <v>21.559816744976601</v>
      </c>
    </row>
    <row r="553" spans="1:6">
      <c r="A553" s="115">
        <v>40156</v>
      </c>
      <c r="B553" s="114">
        <v>1244</v>
      </c>
      <c r="C553" s="114">
        <v>-3.3750662959453059E-2</v>
      </c>
      <c r="D553" s="114">
        <v>0.24254828806034023</v>
      </c>
      <c r="E553" s="114">
        <v>19.862023779700543</v>
      </c>
      <c r="F553" s="114">
        <v>21.452351430775085</v>
      </c>
    </row>
    <row r="554" spans="1:6">
      <c r="A554" s="115">
        <v>40157</v>
      </c>
      <c r="B554" s="114">
        <v>1245.33</v>
      </c>
      <c r="C554" s="114">
        <v>0.1069131832797332</v>
      </c>
      <c r="D554" s="114">
        <v>0.34972078743582546</v>
      </c>
      <c r="E554" s="114">
        <v>19.990172084866952</v>
      </c>
      <c r="F554" s="114">
        <v>21.3559024732503</v>
      </c>
    </row>
    <row r="555" spans="1:6">
      <c r="A555" s="115">
        <v>40158</v>
      </c>
      <c r="B555" s="114">
        <v>1246.73</v>
      </c>
      <c r="C555" s="114">
        <v>0.1124200011242138</v>
      </c>
      <c r="D555" s="114">
        <v>0.46253394467321574</v>
      </c>
      <c r="E555" s="114">
        <v>20.125065037673686</v>
      </c>
      <c r="F555" s="114">
        <v>21.452090558391458</v>
      </c>
    </row>
    <row r="556" spans="1:6">
      <c r="A556" s="115">
        <v>40161</v>
      </c>
      <c r="B556" s="114">
        <v>1247.26</v>
      </c>
      <c r="C556" s="114">
        <v>4.2511209323592425E-2</v>
      </c>
      <c r="D556" s="114">
        <v>0.50524178277020493</v>
      </c>
      <c r="E556" s="114">
        <v>20.176131655521946</v>
      </c>
      <c r="F556" s="114">
        <v>21.221486816145241</v>
      </c>
    </row>
    <row r="557" spans="1:6">
      <c r="A557" s="115">
        <v>40162</v>
      </c>
      <c r="B557" s="114">
        <v>1248.46</v>
      </c>
      <c r="C557" s="114">
        <v>9.6210894280268633E-2</v>
      </c>
      <c r="D557" s="114">
        <v>0.60193877468794899</v>
      </c>
      <c r="E557" s="114">
        <v>20.291754186499155</v>
      </c>
      <c r="F557" s="114">
        <v>21.549575512111542</v>
      </c>
    </row>
    <row r="558" spans="1:6">
      <c r="A558" s="115">
        <v>40163</v>
      </c>
      <c r="B558" s="114">
        <v>1249.33</v>
      </c>
      <c r="C558" s="114">
        <v>6.9685852970846618E-2</v>
      </c>
      <c r="D558" s="114">
        <v>0.67204409382830566</v>
      </c>
      <c r="E558" s="114">
        <v>20.375580521457625</v>
      </c>
      <c r="F558" s="114">
        <v>21.195335842613794</v>
      </c>
    </row>
    <row r="559" spans="1:6">
      <c r="A559" s="115">
        <v>40164</v>
      </c>
      <c r="B559" s="114">
        <v>1250.1500000000001</v>
      </c>
      <c r="C559" s="114">
        <v>6.5635180456746767E-2</v>
      </c>
      <c r="D559" s="114">
        <v>0.73812037163878408</v>
      </c>
      <c r="E559" s="114">
        <v>20.454589250958733</v>
      </c>
      <c r="F559" s="114">
        <v>21.084594076283825</v>
      </c>
    </row>
    <row r="560" spans="1:6">
      <c r="A560" s="115">
        <v>40165</v>
      </c>
      <c r="B560" s="114">
        <v>1250.5999999999999</v>
      </c>
      <c r="C560" s="114">
        <v>3.5995680518330353E-2</v>
      </c>
      <c r="D560" s="114">
        <v>0.77438174360791034</v>
      </c>
      <c r="E560" s="114">
        <v>20.497947700075159</v>
      </c>
      <c r="F560" s="114">
        <v>20.794737807999542</v>
      </c>
    </row>
    <row r="561" spans="1:6">
      <c r="A561" s="115">
        <v>40168</v>
      </c>
      <c r="B561" s="114">
        <v>1251.1500000000001</v>
      </c>
      <c r="C561" s="114">
        <v>4.3978890132745363E-2</v>
      </c>
      <c r="D561" s="114">
        <v>0.81870119823690413</v>
      </c>
      <c r="E561" s="114">
        <v>20.5509413601064</v>
      </c>
      <c r="F561" s="114">
        <v>20.823354449938215</v>
      </c>
    </row>
    <row r="562" spans="1:6">
      <c r="A562" s="115">
        <v>40169</v>
      </c>
      <c r="B562" s="114">
        <v>1252.26</v>
      </c>
      <c r="C562" s="114">
        <v>8.8718379091234922E-2</v>
      </c>
      <c r="D562" s="114">
        <v>0.90814591576080517</v>
      </c>
      <c r="E562" s="114">
        <v>20.657892201260285</v>
      </c>
      <c r="F562" s="114">
        <v>21.043932144410626</v>
      </c>
    </row>
    <row r="563" spans="1:6">
      <c r="A563" s="115">
        <v>40170</v>
      </c>
      <c r="B563" s="114">
        <v>1252.23</v>
      </c>
      <c r="C563" s="114">
        <v>-2.3956686311166209E-3</v>
      </c>
      <c r="D563" s="114">
        <v>0.9057284909628649</v>
      </c>
      <c r="E563" s="114">
        <v>20.655001637985858</v>
      </c>
      <c r="F563" s="114">
        <v>21.125330083282567</v>
      </c>
    </row>
    <row r="564" spans="1:6">
      <c r="A564" s="115">
        <v>40171</v>
      </c>
      <c r="B564" s="114">
        <v>1252.52</v>
      </c>
      <c r="C564" s="114">
        <v>2.3158684906121607E-2</v>
      </c>
      <c r="D564" s="114">
        <v>0.92909693067630972</v>
      </c>
      <c r="E564" s="114">
        <v>20.682943749638682</v>
      </c>
      <c r="F564" s="114">
        <v>21.099498206499145</v>
      </c>
    </row>
    <row r="565" spans="1:6">
      <c r="A565" s="115">
        <v>40175</v>
      </c>
      <c r="B565" s="114">
        <v>1252.92</v>
      </c>
      <c r="C565" s="114">
        <v>3.1935617794531801E-2</v>
      </c>
      <c r="D565" s="114">
        <v>0.96132926131555774</v>
      </c>
      <c r="E565" s="114">
        <v>20.721484593297767</v>
      </c>
      <c r="F565" s="114">
        <v>21.005968592455226</v>
      </c>
    </row>
    <row r="566" spans="1:6">
      <c r="A566" s="115">
        <v>40176</v>
      </c>
      <c r="B566" s="114">
        <v>1253.1500000000001</v>
      </c>
      <c r="C566" s="114">
        <v>1.8357117772893616E-2</v>
      </c>
      <c r="D566" s="114">
        <v>0.97986285143314422</v>
      </c>
      <c r="E566" s="114">
        <v>20.743645578401736</v>
      </c>
      <c r="F566" s="114">
        <v>20.934743587269121</v>
      </c>
    </row>
    <row r="567" spans="1:6">
      <c r="A567" s="115">
        <v>40177</v>
      </c>
      <c r="B567" s="114">
        <v>1254.82</v>
      </c>
      <c r="C567" s="114">
        <v>0.1332641742807894</v>
      </c>
      <c r="D567" s="114">
        <v>1.1144328318519747</v>
      </c>
      <c r="E567" s="114">
        <v>20.904553600678334</v>
      </c>
      <c r="F567" s="114">
        <v>20.966327012618933</v>
      </c>
    </row>
    <row r="568" spans="1:6">
      <c r="A568" s="115">
        <v>40178</v>
      </c>
      <c r="B568" s="114">
        <v>1255.19</v>
      </c>
      <c r="C568" s="114">
        <v>2.9486300824022038E-2</v>
      </c>
      <c r="D568" s="114">
        <v>1.1442477376933047</v>
      </c>
      <c r="E568" s="114">
        <v>20.94020388106297</v>
      </c>
      <c r="F568" s="114">
        <v>20.94020388106297</v>
      </c>
    </row>
    <row r="569" spans="1:6">
      <c r="A569" s="115">
        <v>40182</v>
      </c>
      <c r="B569" s="114">
        <v>1256.31</v>
      </c>
      <c r="C569" s="114">
        <v>8.9229519036959637E-2</v>
      </c>
      <c r="D569" s="114">
        <v>8.9229519036959637E-2</v>
      </c>
      <c r="E569" s="114">
        <v>8.9229519036959637E-2</v>
      </c>
      <c r="F569" s="114">
        <v>20.497793976596967</v>
      </c>
    </row>
    <row r="570" spans="1:6">
      <c r="A570" s="115">
        <v>40183</v>
      </c>
      <c r="B570" s="114">
        <v>1257.79</v>
      </c>
      <c r="C570" s="114">
        <v>0.11780531875094091</v>
      </c>
      <c r="D570" s="114">
        <v>0.20713995490722059</v>
      </c>
      <c r="E570" s="114">
        <v>0.20713995490722059</v>
      </c>
      <c r="F570" s="114">
        <v>20.428367626360778</v>
      </c>
    </row>
    <row r="571" spans="1:6">
      <c r="A571" s="115">
        <v>40184</v>
      </c>
      <c r="B571" s="114">
        <v>1259.81</v>
      </c>
      <c r="C571" s="114">
        <v>0.16059914612136517</v>
      </c>
      <c r="D571" s="114">
        <v>0.36807176602744462</v>
      </c>
      <c r="E571" s="114">
        <v>0.36807176602744462</v>
      </c>
      <c r="F571" s="114">
        <v>20.234970747955217</v>
      </c>
    </row>
    <row r="572" spans="1:6">
      <c r="A572" s="115">
        <v>40185</v>
      </c>
      <c r="B572" s="114">
        <v>1261.03</v>
      </c>
      <c r="C572" s="114">
        <v>9.6839999682485356E-2</v>
      </c>
      <c r="D572" s="114">
        <v>0.46526820640699906</v>
      </c>
      <c r="E572" s="114">
        <v>0.46526820640699906</v>
      </c>
      <c r="F572" s="114">
        <v>20.526250394257705</v>
      </c>
    </row>
    <row r="573" spans="1:6">
      <c r="A573" s="115">
        <v>40186</v>
      </c>
      <c r="B573" s="114">
        <v>1261.93</v>
      </c>
      <c r="C573" s="114">
        <v>7.1370229098444149E-2</v>
      </c>
      <c r="D573" s="114">
        <v>0.53697049849026346</v>
      </c>
      <c r="E573" s="114">
        <v>0.53697049849026346</v>
      </c>
      <c r="F573" s="114">
        <v>20.239921487170221</v>
      </c>
    </row>
    <row r="574" spans="1:6">
      <c r="A574" s="115">
        <v>40189</v>
      </c>
      <c r="B574" s="114">
        <v>1263.01</v>
      </c>
      <c r="C574" s="114">
        <v>8.5583193996496831E-2</v>
      </c>
      <c r="D574" s="114">
        <v>0.62301324899018962</v>
      </c>
      <c r="E574" s="114">
        <v>0.62301324899018962</v>
      </c>
      <c r="F574" s="114">
        <v>20.065973971652106</v>
      </c>
    </row>
    <row r="575" spans="1:6">
      <c r="A575" s="115">
        <v>40190</v>
      </c>
      <c r="B575" s="114">
        <v>1262.9100000000001</v>
      </c>
      <c r="C575" s="114">
        <v>-7.9175936849251727E-3</v>
      </c>
      <c r="D575" s="114">
        <v>0.61504632764761702</v>
      </c>
      <c r="E575" s="114">
        <v>0.61504632764761702</v>
      </c>
      <c r="F575" s="114">
        <v>20.316102356953671</v>
      </c>
    </row>
    <row r="576" spans="1:6">
      <c r="A576" s="115">
        <v>40191</v>
      </c>
      <c r="B576" s="114">
        <v>1264.22</v>
      </c>
      <c r="C576" s="114">
        <v>0.10372869008876684</v>
      </c>
      <c r="D576" s="114">
        <v>0.71941299723548013</v>
      </c>
      <c r="E576" s="114">
        <v>0.71941299723548013</v>
      </c>
      <c r="F576" s="114">
        <v>20.192426532804753</v>
      </c>
    </row>
    <row r="577" spans="1:6">
      <c r="A577" s="115">
        <v>40192</v>
      </c>
      <c r="B577" s="114">
        <v>1264.3599999999999</v>
      </c>
      <c r="C577" s="114">
        <v>1.1074021926549271E-2</v>
      </c>
      <c r="D577" s="114">
        <v>0.73056668711508621</v>
      </c>
      <c r="E577" s="114">
        <v>0.73056668711508621</v>
      </c>
      <c r="F577" s="114">
        <v>20.570256997091473</v>
      </c>
    </row>
    <row r="578" spans="1:6">
      <c r="A578" s="115">
        <v>40193</v>
      </c>
      <c r="B578" s="114">
        <v>1264.07</v>
      </c>
      <c r="C578" s="114">
        <v>-2.2936505425663611E-2</v>
      </c>
      <c r="D578" s="114">
        <v>0.70746261522158793</v>
      </c>
      <c r="E578" s="114">
        <v>0.70746261522158793</v>
      </c>
      <c r="F578" s="114">
        <v>20.258198319903322</v>
      </c>
    </row>
    <row r="579" spans="1:6">
      <c r="A579" s="115">
        <v>40196</v>
      </c>
      <c r="B579" s="114">
        <v>1264.9100000000001</v>
      </c>
      <c r="C579" s="114">
        <v>6.6452016106710587E-2</v>
      </c>
      <c r="D579" s="114">
        <v>0.77438475449931321</v>
      </c>
      <c r="E579" s="114">
        <v>0.77438475449931321</v>
      </c>
      <c r="F579" s="114">
        <v>20.090192727617982</v>
      </c>
    </row>
    <row r="580" spans="1:6">
      <c r="A580" s="115">
        <v>40197</v>
      </c>
      <c r="B580" s="114">
        <v>1266.1300000000001</v>
      </c>
      <c r="C580" s="114">
        <v>9.6449549770349918E-2</v>
      </c>
      <c r="D580" s="114">
        <v>0.87158119487886765</v>
      </c>
      <c r="E580" s="114">
        <v>0.87158119487886765</v>
      </c>
      <c r="F580" s="114">
        <v>20.214008336260836</v>
      </c>
    </row>
    <row r="581" spans="1:6">
      <c r="A581" s="115">
        <v>40198</v>
      </c>
      <c r="B581" s="114">
        <v>1266.79</v>
      </c>
      <c r="C581" s="114">
        <v>5.2127348692465603E-2</v>
      </c>
      <c r="D581" s="114">
        <v>0.92416287573993117</v>
      </c>
      <c r="E581" s="114">
        <v>0.92416287573993117</v>
      </c>
      <c r="F581" s="114">
        <v>20.318940789848618</v>
      </c>
    </row>
    <row r="582" spans="1:6">
      <c r="A582" s="115">
        <v>40199</v>
      </c>
      <c r="B582" s="114">
        <v>1265.73</v>
      </c>
      <c r="C582" s="114">
        <v>-8.3676063120163846E-2</v>
      </c>
      <c r="D582" s="114">
        <v>0.83971350950851065</v>
      </c>
      <c r="E582" s="114">
        <v>0.83971350950851065</v>
      </c>
      <c r="F582" s="114">
        <v>19.81541082923135</v>
      </c>
    </row>
    <row r="583" spans="1:6">
      <c r="A583" s="115">
        <v>40200</v>
      </c>
      <c r="B583" s="114">
        <v>1266.6300000000001</v>
      </c>
      <c r="C583" s="114">
        <v>7.1105212012056995E-2</v>
      </c>
      <c r="D583" s="114">
        <v>0.91141580159179725</v>
      </c>
      <c r="E583" s="114">
        <v>0.91141580159179725</v>
      </c>
      <c r="F583" s="114">
        <v>19.866565723478757</v>
      </c>
    </row>
    <row r="584" spans="1:6">
      <c r="A584" s="115">
        <v>40203</v>
      </c>
      <c r="B584" s="114">
        <v>1267.1600000000001</v>
      </c>
      <c r="C584" s="114">
        <v>4.1843316517065077E-2</v>
      </c>
      <c r="D584" s="114">
        <v>0.95364048470749641</v>
      </c>
      <c r="E584" s="114">
        <v>0.95364048470749641</v>
      </c>
      <c r="F584" s="114">
        <v>19.707146568419077</v>
      </c>
    </row>
    <row r="585" spans="1:6">
      <c r="A585" s="115">
        <v>40204</v>
      </c>
      <c r="B585" s="114">
        <v>1266.5</v>
      </c>
      <c r="C585" s="114">
        <v>-5.2084977429844859E-2</v>
      </c>
      <c r="D585" s="114">
        <v>0.90105880384643289</v>
      </c>
      <c r="E585" s="114">
        <v>0.90105880384643289</v>
      </c>
      <c r="F585" s="114">
        <v>19.577019307935608</v>
      </c>
    </row>
    <row r="586" spans="1:6">
      <c r="A586" s="115">
        <v>40205</v>
      </c>
      <c r="B586" s="114">
        <v>1267.1600000000001</v>
      </c>
      <c r="C586" s="114">
        <v>5.2112120015790353E-2</v>
      </c>
      <c r="D586" s="114">
        <v>0.95364048470749641</v>
      </c>
      <c r="E586" s="114">
        <v>0.95364048470749641</v>
      </c>
      <c r="F586" s="114">
        <v>19.553546999273518</v>
      </c>
    </row>
    <row r="587" spans="1:6">
      <c r="A587" s="115">
        <v>40206</v>
      </c>
      <c r="B587" s="114">
        <v>1267.67</v>
      </c>
      <c r="C587" s="114">
        <v>4.0247482559419012E-2</v>
      </c>
      <c r="D587" s="114">
        <v>0.99427178355468993</v>
      </c>
      <c r="E587" s="114">
        <v>0.99427178355468993</v>
      </c>
      <c r="F587" s="114">
        <v>19.379779259426666</v>
      </c>
    </row>
    <row r="588" spans="1:6">
      <c r="A588" s="115">
        <v>40207</v>
      </c>
      <c r="B588" s="114">
        <v>1268.69</v>
      </c>
      <c r="C588" s="114">
        <v>8.0462580955620311E-2</v>
      </c>
      <c r="D588" s="114">
        <v>1.0755343812490548</v>
      </c>
      <c r="E588" s="114">
        <v>1.0755343812490548</v>
      </c>
      <c r="F588" s="114">
        <v>19.743088786325757</v>
      </c>
    </row>
    <row r="589" spans="1:6">
      <c r="A589" s="115">
        <v>40210</v>
      </c>
      <c r="B589" s="114">
        <v>1268.3699999999999</v>
      </c>
      <c r="C589" s="114">
        <v>-2.5222867682428429E-2</v>
      </c>
      <c r="D589" s="114">
        <v>-2.5222867682428429E-2</v>
      </c>
      <c r="E589" s="114">
        <v>1.0500402329527647</v>
      </c>
      <c r="F589" s="114">
        <v>19.707236966287887</v>
      </c>
    </row>
    <row r="590" spans="1:6">
      <c r="A590" s="115">
        <v>40211</v>
      </c>
      <c r="B590" s="114">
        <v>1267.8399999999999</v>
      </c>
      <c r="C590" s="114">
        <v>-4.1785914204839347E-2</v>
      </c>
      <c r="D590" s="114">
        <v>-6.6998242281424147E-2</v>
      </c>
      <c r="E590" s="114">
        <v>1.0078155498370656</v>
      </c>
      <c r="F590" s="114">
        <v>19.590623968306353</v>
      </c>
    </row>
    <row r="591" spans="1:6">
      <c r="A591" s="115">
        <v>40212</v>
      </c>
      <c r="B591" s="114">
        <v>1269.56</v>
      </c>
      <c r="C591" s="114">
        <v>0.1356638061585036</v>
      </c>
      <c r="D591" s="114">
        <v>6.8574671511556495E-2</v>
      </c>
      <c r="E591" s="114">
        <v>1.1448465969295496</v>
      </c>
      <c r="F591" s="114">
        <v>19.614087320281115</v>
      </c>
    </row>
    <row r="592" spans="1:6">
      <c r="A592" s="115">
        <v>40213</v>
      </c>
      <c r="B592" s="114">
        <v>1269.77</v>
      </c>
      <c r="C592" s="114">
        <v>1.6541163867800357E-2</v>
      </c>
      <c r="D592" s="114">
        <v>8.5127178428145989E-2</v>
      </c>
      <c r="E592" s="114">
        <v>1.1615771317489809</v>
      </c>
      <c r="F592" s="114">
        <v>19.559526948137538</v>
      </c>
    </row>
    <row r="593" spans="1:6">
      <c r="A593" s="115">
        <v>40214</v>
      </c>
      <c r="B593" s="114">
        <v>1268.95</v>
      </c>
      <c r="C593" s="114">
        <v>-6.4578624475297719E-2</v>
      </c>
      <c r="D593" s="114">
        <v>2.0493579991964772E-2</v>
      </c>
      <c r="E593" s="114">
        <v>1.0962483767397835</v>
      </c>
      <c r="F593" s="114">
        <v>19.266701755705107</v>
      </c>
    </row>
    <row r="594" spans="1:6">
      <c r="A594" s="115">
        <v>40217</v>
      </c>
      <c r="B594" s="114">
        <v>1269.21</v>
      </c>
      <c r="C594" s="114">
        <v>2.0489380984267669E-2</v>
      </c>
      <c r="D594" s="114">
        <v>4.0987159983929544E-2</v>
      </c>
      <c r="E594" s="114">
        <v>1.11696237223049</v>
      </c>
      <c r="F594" s="114">
        <v>18.943462003429957</v>
      </c>
    </row>
    <row r="595" spans="1:6">
      <c r="A595" s="115">
        <v>40218</v>
      </c>
      <c r="B595" s="114">
        <v>1269.73</v>
      </c>
      <c r="C595" s="114">
        <v>4.097036739389992E-2</v>
      </c>
      <c r="D595" s="114">
        <v>8.1974319967836884E-2</v>
      </c>
      <c r="E595" s="114">
        <v>1.1583903632119474</v>
      </c>
      <c r="F595" s="114">
        <v>18.979928409452953</v>
      </c>
    </row>
    <row r="596" spans="1:6">
      <c r="A596" s="115">
        <v>40219</v>
      </c>
      <c r="B596" s="114">
        <v>1270.6300000000001</v>
      </c>
      <c r="C596" s="114">
        <v>7.0881210966122765E-2</v>
      </c>
      <c r="D596" s="114">
        <v>0.15291363532463631</v>
      </c>
      <c r="E596" s="114">
        <v>1.2300926552952118</v>
      </c>
      <c r="F596" s="114">
        <v>19.060915845990944</v>
      </c>
    </row>
    <row r="597" spans="1:6">
      <c r="A597" s="115">
        <v>40220</v>
      </c>
      <c r="B597" s="114">
        <v>1271.46</v>
      </c>
      <c r="C597" s="114">
        <v>6.5321926918127104E-2</v>
      </c>
      <c r="D597" s="114">
        <v>0.2183354483758837</v>
      </c>
      <c r="E597" s="114">
        <v>1.2962181024386732</v>
      </c>
      <c r="F597" s="114">
        <v>19.162136832239931</v>
      </c>
    </row>
    <row r="598" spans="1:6">
      <c r="A598" s="115">
        <v>40221</v>
      </c>
      <c r="B598" s="114">
        <v>1272.8</v>
      </c>
      <c r="C598" s="114">
        <v>0.1053906532647364</v>
      </c>
      <c r="D598" s="114">
        <v>0.32395620679597226</v>
      </c>
      <c r="E598" s="114">
        <v>1.4029748484293059</v>
      </c>
      <c r="F598" s="114">
        <v>19.319034048297578</v>
      </c>
    </row>
    <row r="599" spans="1:6">
      <c r="A599" s="115">
        <v>40226</v>
      </c>
      <c r="B599" s="114">
        <v>1272.8399999999999</v>
      </c>
      <c r="C599" s="114">
        <v>3.1426775612741764E-3</v>
      </c>
      <c r="D599" s="114">
        <v>0.32710906525628136</v>
      </c>
      <c r="E599" s="114">
        <v>1.4061616169663393</v>
      </c>
      <c r="F599" s="114">
        <v>19.159692186710096</v>
      </c>
    </row>
    <row r="600" spans="1:6">
      <c r="A600" s="115">
        <v>40227</v>
      </c>
      <c r="B600" s="114">
        <v>1272.95</v>
      </c>
      <c r="C600" s="114">
        <v>8.642091700461485E-3</v>
      </c>
      <c r="D600" s="114">
        <v>0.3357794260221203</v>
      </c>
      <c r="E600" s="114">
        <v>1.4149252304431981</v>
      </c>
      <c r="F600" s="114">
        <v>19.078578110383539</v>
      </c>
    </row>
    <row r="601" spans="1:6">
      <c r="A601" s="115">
        <v>40228</v>
      </c>
      <c r="B601" s="114">
        <v>1272.77</v>
      </c>
      <c r="C601" s="114">
        <v>-1.4140382575911215E-2</v>
      </c>
      <c r="D601" s="114">
        <v>0.32159156295075153</v>
      </c>
      <c r="E601" s="114">
        <v>1.4005847720265363</v>
      </c>
      <c r="F601" s="114">
        <v>18.969368965162701</v>
      </c>
    </row>
    <row r="602" spans="1:6">
      <c r="A602" s="115">
        <v>40231</v>
      </c>
      <c r="B602" s="114">
        <v>1272.68</v>
      </c>
      <c r="C602" s="114">
        <v>-7.0711911814291817E-3</v>
      </c>
      <c r="D602" s="114">
        <v>0.31449763141508935</v>
      </c>
      <c r="E602" s="114">
        <v>1.3934145428182276</v>
      </c>
      <c r="F602" s="114">
        <v>19.009902841807012</v>
      </c>
    </row>
    <row r="603" spans="1:6">
      <c r="A603" s="115">
        <v>40232</v>
      </c>
      <c r="B603" s="114">
        <v>1271.82</v>
      </c>
      <c r="C603" s="114">
        <v>-6.757393846058557E-2</v>
      </c>
      <c r="D603" s="114">
        <v>0.24671117451859903</v>
      </c>
      <c r="E603" s="114">
        <v>1.3248990192719745</v>
      </c>
      <c r="F603" s="114">
        <v>18.929483163298677</v>
      </c>
    </row>
    <row r="604" spans="1:6">
      <c r="A604" s="115">
        <v>40233</v>
      </c>
      <c r="B604" s="114">
        <v>1272.5</v>
      </c>
      <c r="C604" s="114">
        <v>5.3466685537273406E-2</v>
      </c>
      <c r="D604" s="114">
        <v>0.30030976834372058</v>
      </c>
      <c r="E604" s="114">
        <v>1.3790740844015659</v>
      </c>
      <c r="F604" s="114">
        <v>18.993070816072709</v>
      </c>
    </row>
    <row r="605" spans="1:6">
      <c r="A605" s="115">
        <v>40234</v>
      </c>
      <c r="B605" s="114">
        <v>1272.3699999999999</v>
      </c>
      <c r="C605" s="114">
        <v>-1.0216110019656277E-2</v>
      </c>
      <c r="D605" s="114">
        <v>0.2900629783477271</v>
      </c>
      <c r="E605" s="114">
        <v>1.3687170866561793</v>
      </c>
      <c r="F605" s="114">
        <v>18.965339915663893</v>
      </c>
    </row>
    <row r="606" spans="1:6">
      <c r="A606" s="115">
        <v>40235</v>
      </c>
      <c r="B606" s="114">
        <v>1272.3399999999999</v>
      </c>
      <c r="C606" s="114">
        <v>-2.3578047266048507E-3</v>
      </c>
      <c r="D606" s="114">
        <v>0.28769833450250637</v>
      </c>
      <c r="E606" s="114">
        <v>1.3663270102534097</v>
      </c>
      <c r="F606" s="114">
        <v>18.902501705495901</v>
      </c>
    </row>
    <row r="607" spans="1:6">
      <c r="A607" s="115">
        <v>40238</v>
      </c>
      <c r="B607" s="114">
        <v>1272.23</v>
      </c>
      <c r="C607" s="114">
        <v>-8.6454878412967062E-3</v>
      </c>
      <c r="D607" s="114">
        <v>-8.6454878412967062E-3</v>
      </c>
      <c r="E607" s="114">
        <v>1.3575633967765732</v>
      </c>
      <c r="F607" s="114">
        <v>18.719147466942875</v>
      </c>
    </row>
    <row r="608" spans="1:6">
      <c r="A608" s="115">
        <v>40239</v>
      </c>
      <c r="B608" s="114">
        <v>1272.05</v>
      </c>
      <c r="C608" s="114">
        <v>-1.4148385119050477E-2</v>
      </c>
      <c r="D608" s="114">
        <v>-2.2792649763425654E-2</v>
      </c>
      <c r="E608" s="114">
        <v>1.3432229383599115</v>
      </c>
      <c r="F608" s="114">
        <v>19.001066477070736</v>
      </c>
    </row>
    <row r="609" spans="1:6">
      <c r="A609" s="115">
        <v>40240</v>
      </c>
      <c r="B609" s="114">
        <v>1273.06</v>
      </c>
      <c r="C609" s="114">
        <v>7.9399394677870383E-2</v>
      </c>
      <c r="D609" s="114">
        <v>5.6588647688515792E-2</v>
      </c>
      <c r="E609" s="114">
        <v>1.4236888439200346</v>
      </c>
      <c r="F609" s="114">
        <v>19.085526131165629</v>
      </c>
    </row>
    <row r="610" spans="1:6">
      <c r="A610" s="115">
        <v>40241</v>
      </c>
      <c r="B610" s="114">
        <v>1273.5</v>
      </c>
      <c r="C610" s="114">
        <v>3.4562392974413214E-2</v>
      </c>
      <c r="D610" s="114">
        <v>9.1170599053724821E-2</v>
      </c>
      <c r="E610" s="114">
        <v>1.4587432978274251</v>
      </c>
      <c r="F610" s="114">
        <v>18.850967326483193</v>
      </c>
    </row>
    <row r="611" spans="1:6">
      <c r="A611" s="115">
        <v>40242</v>
      </c>
      <c r="B611" s="114">
        <v>1274.4100000000001</v>
      </c>
      <c r="C611" s="114">
        <v>7.1456615626241948E-2</v>
      </c>
      <c r="D611" s="114">
        <v>0.16269236210448845</v>
      </c>
      <c r="E611" s="114">
        <v>1.5312422820449534</v>
      </c>
      <c r="F611" s="114">
        <v>19.043660208866562</v>
      </c>
    </row>
    <row r="612" spans="1:6">
      <c r="A612" s="115">
        <v>40245</v>
      </c>
      <c r="B612" s="114">
        <v>1274.1199999999999</v>
      </c>
      <c r="C612" s="114">
        <v>-2.275562809458398E-2</v>
      </c>
      <c r="D612" s="114">
        <v>0.13989971234102949</v>
      </c>
      <c r="E612" s="114">
        <v>1.5081382101514329</v>
      </c>
      <c r="F612" s="114">
        <v>18.771381962246547</v>
      </c>
    </row>
    <row r="613" spans="1:6">
      <c r="A613" s="115">
        <v>40246</v>
      </c>
      <c r="B613" s="114">
        <v>1275.26</v>
      </c>
      <c r="C613" s="114">
        <v>8.947351897781175E-2</v>
      </c>
      <c r="D613" s="114">
        <v>0.22949840451451653</v>
      </c>
      <c r="E613" s="114">
        <v>1.5989611134569204</v>
      </c>
      <c r="F613" s="114">
        <v>18.812305513630356</v>
      </c>
    </row>
    <row r="614" spans="1:6">
      <c r="A614" s="115">
        <v>40247</v>
      </c>
      <c r="B614" s="114">
        <v>1275.47</v>
      </c>
      <c r="C614" s="114">
        <v>1.6467230211891781E-2</v>
      </c>
      <c r="D614" s="114">
        <v>0.24600342675700215</v>
      </c>
      <c r="E614" s="114">
        <v>1.6156916482763517</v>
      </c>
      <c r="F614" s="114">
        <v>18.473142050362725</v>
      </c>
    </row>
    <row r="615" spans="1:6">
      <c r="A615" s="115">
        <v>40248</v>
      </c>
      <c r="B615" s="114">
        <v>1276.19</v>
      </c>
      <c r="C615" s="114">
        <v>5.644977929704087E-2</v>
      </c>
      <c r="D615" s="114">
        <v>0.30259207444551794</v>
      </c>
      <c r="E615" s="114">
        <v>1.6730534819429765</v>
      </c>
      <c r="F615" s="114">
        <v>18.489392321619256</v>
      </c>
    </row>
    <row r="616" spans="1:6">
      <c r="A616" s="115">
        <v>40249</v>
      </c>
      <c r="B616" s="114">
        <v>1275.97</v>
      </c>
      <c r="C616" s="114">
        <v>-1.7238812402542436E-2</v>
      </c>
      <c r="D616" s="114">
        <v>0.28530109876292453</v>
      </c>
      <c r="E616" s="114">
        <v>1.6555262549892813</v>
      </c>
      <c r="F616" s="114">
        <v>18.327243726468478</v>
      </c>
    </row>
    <row r="617" spans="1:6">
      <c r="A617" s="115">
        <v>40252</v>
      </c>
      <c r="B617" s="114">
        <v>1275.47</v>
      </c>
      <c r="C617" s="114">
        <v>-3.9185874276037591E-2</v>
      </c>
      <c r="D617" s="114">
        <v>0.24600342675700215</v>
      </c>
      <c r="E617" s="114">
        <v>1.6156916482763517</v>
      </c>
      <c r="F617" s="114">
        <v>18.260039127330717</v>
      </c>
    </row>
    <row r="618" spans="1:6">
      <c r="A618" s="115">
        <v>40253</v>
      </c>
      <c r="B618" s="114">
        <v>1276.02</v>
      </c>
      <c r="C618" s="114">
        <v>4.3121359185227526E-2</v>
      </c>
      <c r="D618" s="114">
        <v>0.28923086596350789</v>
      </c>
      <c r="E618" s="114">
        <v>1.6595097156605787</v>
      </c>
      <c r="F618" s="114">
        <v>18.24306166890608</v>
      </c>
    </row>
    <row r="619" spans="1:6">
      <c r="A619" s="115">
        <v>40254</v>
      </c>
      <c r="B619" s="114">
        <v>1276.79</v>
      </c>
      <c r="C619" s="114">
        <v>6.0343881757329854E-2</v>
      </c>
      <c r="D619" s="114">
        <v>0.34974928085260704</v>
      </c>
      <c r="E619" s="114">
        <v>1.7208550099984787</v>
      </c>
      <c r="F619" s="114">
        <v>18.182996251214888</v>
      </c>
    </row>
    <row r="620" spans="1:6">
      <c r="A620" s="115">
        <v>40255</v>
      </c>
      <c r="B620" s="114">
        <v>1277.8699999999999</v>
      </c>
      <c r="C620" s="114">
        <v>8.4587128658575317E-2</v>
      </c>
      <c r="D620" s="114">
        <v>0.43463225238535852</v>
      </c>
      <c r="E620" s="114">
        <v>1.8068977604984049</v>
      </c>
      <c r="F620" s="114">
        <v>18.09822187719492</v>
      </c>
    </row>
    <row r="621" spans="1:6">
      <c r="A621" s="115">
        <v>40256</v>
      </c>
      <c r="B621" s="114">
        <v>1278.3800000000001</v>
      </c>
      <c r="C621" s="114">
        <v>3.9910163005640875E-2</v>
      </c>
      <c r="D621" s="114">
        <v>0.47471587783141089</v>
      </c>
      <c r="E621" s="114">
        <v>1.8475290593455984</v>
      </c>
      <c r="F621" s="114">
        <v>17.949143785060539</v>
      </c>
    </row>
    <row r="622" spans="1:6">
      <c r="A622" s="115">
        <v>40259</v>
      </c>
      <c r="B622" s="114">
        <v>1278.77</v>
      </c>
      <c r="C622" s="114">
        <v>3.0507360878595513E-2</v>
      </c>
      <c r="D622" s="114">
        <v>0.50536806199601436</v>
      </c>
      <c r="E622" s="114">
        <v>1.8786000525816693</v>
      </c>
      <c r="F622" s="114">
        <v>17.949214606565377</v>
      </c>
    </row>
    <row r="623" spans="1:6">
      <c r="A623" s="115">
        <v>40260</v>
      </c>
      <c r="B623" s="114">
        <v>1278.49</v>
      </c>
      <c r="C623" s="114">
        <v>-2.1896040726632204E-2</v>
      </c>
      <c r="D623" s="114">
        <v>0.4833613656727076</v>
      </c>
      <c r="E623" s="114">
        <v>1.8562926728224349</v>
      </c>
      <c r="F623" s="114">
        <v>17.621785730714379</v>
      </c>
    </row>
    <row r="624" spans="1:6">
      <c r="A624" s="115">
        <v>40261</v>
      </c>
      <c r="B624" s="114">
        <v>1279.44</v>
      </c>
      <c r="C624" s="114">
        <v>7.4306408341096031E-2</v>
      </c>
      <c r="D624" s="114">
        <v>0.5580269424839468</v>
      </c>
      <c r="E624" s="114">
        <v>1.9319784255769967</v>
      </c>
      <c r="F624" s="114">
        <v>17.779618889809456</v>
      </c>
    </row>
    <row r="625" spans="1:6">
      <c r="A625" s="115">
        <v>40262</v>
      </c>
      <c r="B625" s="114">
        <v>1278.8699999999999</v>
      </c>
      <c r="C625" s="114">
        <v>-4.4550740949178547E-2</v>
      </c>
      <c r="D625" s="114">
        <v>0.51322759639718107</v>
      </c>
      <c r="E625" s="114">
        <v>1.8865669739242641</v>
      </c>
      <c r="F625" s="114">
        <v>17.726063462547526</v>
      </c>
    </row>
    <row r="626" spans="1:6">
      <c r="A626" s="115">
        <v>40263</v>
      </c>
      <c r="B626" s="114">
        <v>1279.55</v>
      </c>
      <c r="C626" s="114">
        <v>5.3171940854035427E-2</v>
      </c>
      <c r="D626" s="114">
        <v>0.5666724303252213</v>
      </c>
      <c r="E626" s="114">
        <v>1.9407420390538332</v>
      </c>
      <c r="F626" s="114">
        <v>17.59597092152303</v>
      </c>
    </row>
    <row r="627" spans="1:6">
      <c r="A627" s="115">
        <v>40266</v>
      </c>
      <c r="B627" s="114">
        <v>1279.04</v>
      </c>
      <c r="C627" s="114">
        <v>-3.9857762494621696E-2</v>
      </c>
      <c r="D627" s="114">
        <v>0.52658880487921333</v>
      </c>
      <c r="E627" s="114">
        <v>1.9001107402066619</v>
      </c>
      <c r="F627" s="114">
        <v>17.631261898411708</v>
      </c>
    </row>
    <row r="628" spans="1:6">
      <c r="A628" s="115">
        <v>40267</v>
      </c>
      <c r="B628" s="114">
        <v>1279.2</v>
      </c>
      <c r="C628" s="114">
        <v>1.2509382036540728E-2</v>
      </c>
      <c r="D628" s="114">
        <v>0.5391640599210934</v>
      </c>
      <c r="E628" s="114">
        <v>1.9128578143547958</v>
      </c>
      <c r="F628" s="114">
        <v>17.765114202332843</v>
      </c>
    </row>
    <row r="629" spans="1:6">
      <c r="A629" s="115">
        <v>40268</v>
      </c>
      <c r="B629" s="114">
        <v>1279.58</v>
      </c>
      <c r="C629" s="114">
        <v>2.9706066291423916E-2</v>
      </c>
      <c r="D629" s="114">
        <v>0.56903029064558908</v>
      </c>
      <c r="E629" s="114">
        <v>1.9431321154566028</v>
      </c>
      <c r="F629" s="114">
        <v>17.764320424090705</v>
      </c>
    </row>
    <row r="630" spans="1:6">
      <c r="A630" s="115">
        <v>40269</v>
      </c>
      <c r="B630" s="114">
        <v>1279.83</v>
      </c>
      <c r="C630" s="114">
        <v>1.953766079494379E-2</v>
      </c>
      <c r="D630" s="114">
        <v>1.953766079494379E-2</v>
      </c>
      <c r="E630" s="114">
        <v>1.9630494188130676</v>
      </c>
      <c r="F630" s="114">
        <v>17.41775078441805</v>
      </c>
    </row>
    <row r="631" spans="1:6">
      <c r="A631" s="115">
        <v>40273</v>
      </c>
      <c r="B631" s="114">
        <v>1279.29</v>
      </c>
      <c r="C631" s="114">
        <v>-4.2193103771592799E-2</v>
      </c>
      <c r="D631" s="114">
        <v>-2.2663686522139681E-2</v>
      </c>
      <c r="E631" s="114">
        <v>1.9200280435631267</v>
      </c>
      <c r="F631" s="114">
        <v>16.679891646373157</v>
      </c>
    </row>
    <row r="632" spans="1:6">
      <c r="A632" s="115">
        <v>40274</v>
      </c>
      <c r="B632" s="114">
        <v>1279.4000000000001</v>
      </c>
      <c r="C632" s="114">
        <v>8.5985194912874263E-3</v>
      </c>
      <c r="D632" s="114">
        <v>-1.4067115772353755E-2</v>
      </c>
      <c r="E632" s="114">
        <v>1.9287916570399632</v>
      </c>
      <c r="F632" s="114">
        <v>16.561287148557803</v>
      </c>
    </row>
    <row r="633" spans="1:6">
      <c r="A633" s="115">
        <v>40275</v>
      </c>
      <c r="B633" s="114">
        <v>1281.48</v>
      </c>
      <c r="C633" s="114">
        <v>0.16257620759729807</v>
      </c>
      <c r="D633" s="114">
        <v>0.14848622204162165</v>
      </c>
      <c r="E633" s="114">
        <v>2.0945036209657486</v>
      </c>
      <c r="F633" s="114">
        <v>16.62859379123929</v>
      </c>
    </row>
    <row r="634" spans="1:6">
      <c r="A634" s="115">
        <v>40276</v>
      </c>
      <c r="B634" s="114">
        <v>1283.68</v>
      </c>
      <c r="C634" s="114">
        <v>0.17167649904799021</v>
      </c>
      <c r="D634" s="114">
        <v>0.32041763703716253</v>
      </c>
      <c r="E634" s="114">
        <v>2.2697758905026344</v>
      </c>
      <c r="F634" s="114">
        <v>16.526569960603489</v>
      </c>
    </row>
    <row r="635" spans="1:6">
      <c r="A635" s="115">
        <v>40277</v>
      </c>
      <c r="B635" s="114">
        <v>1284.17</v>
      </c>
      <c r="C635" s="114">
        <v>3.8171506917605846E-2</v>
      </c>
      <c r="D635" s="114">
        <v>0.35871145219525946</v>
      </c>
      <c r="E635" s="114">
        <v>2.3088138050813001</v>
      </c>
      <c r="F635" s="114">
        <v>16.186090276584018</v>
      </c>
    </row>
    <row r="636" spans="1:6">
      <c r="A636" s="115">
        <v>40280</v>
      </c>
      <c r="B636" s="114">
        <v>1282.5</v>
      </c>
      <c r="C636" s="114">
        <v>-0.13004508748841737</v>
      </c>
      <c r="D636" s="114">
        <v>0.22819987808500031</v>
      </c>
      <c r="E636" s="114">
        <v>2.1757662186601134</v>
      </c>
      <c r="F636" s="114">
        <v>16.034995973834441</v>
      </c>
    </row>
    <row r="637" spans="1:6">
      <c r="A637" s="115">
        <v>40281</v>
      </c>
      <c r="B637" s="114">
        <v>1282.51</v>
      </c>
      <c r="C637" s="114">
        <v>7.7972709551232811E-4</v>
      </c>
      <c r="D637" s="114">
        <v>0.22898138451679095</v>
      </c>
      <c r="E637" s="114">
        <v>2.1765629107943774</v>
      </c>
      <c r="F637" s="114">
        <v>15.988677061100454</v>
      </c>
    </row>
    <row r="638" spans="1:6">
      <c r="A638" s="115">
        <v>40282</v>
      </c>
      <c r="B638" s="114">
        <v>1283.1400000000001</v>
      </c>
      <c r="C638" s="114">
        <v>4.9122423996705855E-2</v>
      </c>
      <c r="D638" s="114">
        <v>0.27821628972006796</v>
      </c>
      <c r="E638" s="114">
        <v>2.2267545152526713</v>
      </c>
      <c r="F638" s="114">
        <v>16.240136972650788</v>
      </c>
    </row>
    <row r="639" spans="1:6">
      <c r="A639" s="115">
        <v>40283</v>
      </c>
      <c r="B639" s="114">
        <v>1284.95</v>
      </c>
      <c r="C639" s="114">
        <v>0.14106021166824245</v>
      </c>
      <c r="D639" s="114">
        <v>0.41966895387550718</v>
      </c>
      <c r="E639" s="114">
        <v>2.370955791553464</v>
      </c>
      <c r="F639" s="114">
        <v>16.240885817155458</v>
      </c>
    </row>
    <row r="640" spans="1:6">
      <c r="A640" s="115">
        <v>40284</v>
      </c>
      <c r="B640" s="114">
        <v>1284.78</v>
      </c>
      <c r="C640" s="114">
        <v>-1.323008677380777E-2</v>
      </c>
      <c r="D640" s="114">
        <v>0.40638334453493297</v>
      </c>
      <c r="E640" s="114">
        <v>2.3574120252710662</v>
      </c>
      <c r="F640" s="114">
        <v>16.027128807650982</v>
      </c>
    </row>
    <row r="641" spans="1:6">
      <c r="A641" s="115">
        <v>40287</v>
      </c>
      <c r="B641" s="114">
        <v>1284.2</v>
      </c>
      <c r="C641" s="114">
        <v>-4.514391568983811E-2</v>
      </c>
      <c r="D641" s="114">
        <v>0.3610559714906536</v>
      </c>
      <c r="E641" s="114">
        <v>2.3112038814840696</v>
      </c>
      <c r="F641" s="114">
        <v>16.008274690828284</v>
      </c>
    </row>
    <row r="642" spans="1:6">
      <c r="A642" s="115">
        <v>40288</v>
      </c>
      <c r="B642" s="114">
        <v>1285.44</v>
      </c>
      <c r="C642" s="114">
        <v>9.6558168509575104E-2</v>
      </c>
      <c r="D642" s="114">
        <v>0.45796276903360411</v>
      </c>
      <c r="E642" s="114">
        <v>2.4099937061321297</v>
      </c>
      <c r="F642" s="114">
        <v>16.37469784622072</v>
      </c>
    </row>
    <row r="643" spans="1:6">
      <c r="A643" s="115">
        <v>40290</v>
      </c>
      <c r="B643" s="114">
        <v>1286.52</v>
      </c>
      <c r="C643" s="114">
        <v>8.4017923823753726E-2</v>
      </c>
      <c r="D643" s="114">
        <v>0.54236546366777105</v>
      </c>
      <c r="E643" s="114">
        <v>2.4960364566320559</v>
      </c>
      <c r="F643" s="114">
        <v>16.234652114597559</v>
      </c>
    </row>
    <row r="644" spans="1:6">
      <c r="A644" s="115">
        <v>40291</v>
      </c>
      <c r="B644" s="114">
        <v>1286.06</v>
      </c>
      <c r="C644" s="114">
        <v>-3.5755371078571851E-2</v>
      </c>
      <c r="D644" s="114">
        <v>0.50641616780506826</v>
      </c>
      <c r="E644" s="114">
        <v>2.4593886184561597</v>
      </c>
      <c r="F644" s="114">
        <v>16.142724259692407</v>
      </c>
    </row>
    <row r="645" spans="1:6">
      <c r="A645" s="115">
        <v>40294</v>
      </c>
      <c r="B645" s="114">
        <v>1285.06</v>
      </c>
      <c r="C645" s="114">
        <v>-7.7756869819445296E-2</v>
      </c>
      <c r="D645" s="114">
        <v>0.4282655246252709</v>
      </c>
      <c r="E645" s="114">
        <v>2.3797194050303005</v>
      </c>
      <c r="F645" s="114">
        <v>15.676337417072483</v>
      </c>
    </row>
    <row r="646" spans="1:6">
      <c r="A646" s="115">
        <v>40295</v>
      </c>
      <c r="B646" s="114">
        <v>1283.3499999999999</v>
      </c>
      <c r="C646" s="114">
        <v>-0.13306771668248896</v>
      </c>
      <c r="D646" s="114">
        <v>0.29462792478782696</v>
      </c>
      <c r="E646" s="114">
        <v>2.2434850500720804</v>
      </c>
      <c r="F646" s="114">
        <v>15.456933623621282</v>
      </c>
    </row>
    <row r="647" spans="1:6">
      <c r="A647" s="115">
        <v>40296</v>
      </c>
      <c r="B647" s="114">
        <v>1280.95</v>
      </c>
      <c r="C647" s="114">
        <v>-0.18701055830442348</v>
      </c>
      <c r="D647" s="114">
        <v>0.10706638115631772</v>
      </c>
      <c r="E647" s="114">
        <v>2.0522789378500494</v>
      </c>
      <c r="F647" s="114">
        <v>15.034035598182371</v>
      </c>
    </row>
    <row r="648" spans="1:6">
      <c r="A648" s="115">
        <v>40297</v>
      </c>
      <c r="B648" s="114">
        <v>1280.27</v>
      </c>
      <c r="C648" s="114">
        <v>-5.3085600530855537E-2</v>
      </c>
      <c r="D648" s="114">
        <v>5.3923943794065288E-2</v>
      </c>
      <c r="E648" s="114">
        <v>1.9981038727204581</v>
      </c>
      <c r="F648" s="114">
        <v>14.552222112863822</v>
      </c>
    </row>
    <row r="649" spans="1:6">
      <c r="A649" s="115">
        <v>40298</v>
      </c>
      <c r="B649" s="114">
        <v>1282.19</v>
      </c>
      <c r="C649" s="114">
        <v>0.1499683660477924</v>
      </c>
      <c r="D649" s="114">
        <v>0.20397317869926823</v>
      </c>
      <c r="E649" s="114">
        <v>2.1510687624981095</v>
      </c>
      <c r="F649" s="114">
        <v>14.617358112758904</v>
      </c>
    </row>
    <row r="650" spans="1:6">
      <c r="A650" s="115">
        <v>40301</v>
      </c>
      <c r="B650" s="114">
        <v>1282.68</v>
      </c>
      <c r="C650" s="114">
        <v>3.8215865043400576E-2</v>
      </c>
      <c r="D650" s="114">
        <v>3.8215865043400576E-2</v>
      </c>
      <c r="E650" s="114">
        <v>2.1901066770767752</v>
      </c>
      <c r="F650" s="114">
        <v>14.661160127651574</v>
      </c>
    </row>
    <row r="651" spans="1:6">
      <c r="A651" s="115">
        <v>40302</v>
      </c>
      <c r="B651" s="114">
        <v>1283.96</v>
      </c>
      <c r="C651" s="114">
        <v>9.9791062462961655E-2</v>
      </c>
      <c r="D651" s="114">
        <v>0.13804506352412815</v>
      </c>
      <c r="E651" s="114">
        <v>2.2920832702618688</v>
      </c>
      <c r="F651" s="114">
        <v>14.282153983088563</v>
      </c>
    </row>
    <row r="652" spans="1:6">
      <c r="A652" s="115">
        <v>40303</v>
      </c>
      <c r="B652" s="114">
        <v>1286.06</v>
      </c>
      <c r="C652" s="114">
        <v>0.16355649708712505</v>
      </c>
      <c r="D652" s="114">
        <v>0.30182734228154651</v>
      </c>
      <c r="E652" s="114">
        <v>2.4593886184561597</v>
      </c>
      <c r="F652" s="114">
        <v>14.524114839353119</v>
      </c>
    </row>
    <row r="653" spans="1:6">
      <c r="A653" s="115">
        <v>40304</v>
      </c>
      <c r="B653" s="114">
        <v>1288.26</v>
      </c>
      <c r="C653" s="114">
        <v>0.17106511360278631</v>
      </c>
      <c r="D653" s="114">
        <v>0.47340877717030327</v>
      </c>
      <c r="E653" s="114">
        <v>2.6346608879930455</v>
      </c>
      <c r="F653" s="114">
        <v>14.372719443877235</v>
      </c>
    </row>
    <row r="654" spans="1:6">
      <c r="A654" s="115">
        <v>40305</v>
      </c>
      <c r="B654" s="114">
        <v>1284.3800000000001</v>
      </c>
      <c r="C654" s="114">
        <v>-0.30118143852948531</v>
      </c>
      <c r="D654" s="114">
        <v>0.17080151927562071</v>
      </c>
      <c r="E654" s="114">
        <v>2.3255443399007314</v>
      </c>
      <c r="F654" s="114">
        <v>13.977654920265881</v>
      </c>
    </row>
    <row r="655" spans="1:6">
      <c r="A655" s="115">
        <v>40308</v>
      </c>
      <c r="B655" s="114">
        <v>1283.53</v>
      </c>
      <c r="C655" s="114">
        <v>-6.617979102758742E-2</v>
      </c>
      <c r="D655" s="114">
        <v>0.10450869215949954</v>
      </c>
      <c r="E655" s="114">
        <v>2.2578255084887422</v>
      </c>
      <c r="F655" s="114">
        <v>13.430131853370565</v>
      </c>
    </row>
    <row r="656" spans="1:6">
      <c r="A656" s="115">
        <v>40309</v>
      </c>
      <c r="B656" s="114">
        <v>1284.77</v>
      </c>
      <c r="C656" s="114">
        <v>9.6608571673439947E-2</v>
      </c>
      <c r="D656" s="114">
        <v>0.20121822818770507</v>
      </c>
      <c r="E656" s="114">
        <v>2.3566153331368023</v>
      </c>
      <c r="F656" s="114">
        <v>13.421438282394904</v>
      </c>
    </row>
    <row r="657" spans="1:6">
      <c r="A657" s="115">
        <v>40310</v>
      </c>
      <c r="B657" s="114">
        <v>1285.8399999999999</v>
      </c>
      <c r="C657" s="114">
        <v>8.3283389244770412E-2</v>
      </c>
      <c r="D657" s="114">
        <v>0.28466919879268637</v>
      </c>
      <c r="E657" s="114">
        <v>2.4418613915024645</v>
      </c>
      <c r="F657" s="114">
        <v>13.482838659570895</v>
      </c>
    </row>
    <row r="658" spans="1:6">
      <c r="A658" s="115">
        <v>40311</v>
      </c>
      <c r="B658" s="114">
        <v>1286.52</v>
      </c>
      <c r="C658" s="114">
        <v>5.2883718036467187E-2</v>
      </c>
      <c r="D658" s="114">
        <v>0.3377034604855611</v>
      </c>
      <c r="E658" s="114">
        <v>2.4960364566320559</v>
      </c>
      <c r="F658" s="114">
        <v>13.742617675142355</v>
      </c>
    </row>
    <row r="659" spans="1:6">
      <c r="A659" s="115">
        <v>40312</v>
      </c>
      <c r="B659" s="114">
        <v>1287.46</v>
      </c>
      <c r="C659" s="114">
        <v>7.3065323508392233E-2</v>
      </c>
      <c r="D659" s="114">
        <v>0.41101552811986242</v>
      </c>
      <c r="E659" s="114">
        <v>2.5709255172523759</v>
      </c>
      <c r="F659" s="114">
        <v>13.520615102458301</v>
      </c>
    </row>
    <row r="660" spans="1:6">
      <c r="A660" s="115">
        <v>40315</v>
      </c>
      <c r="B660" s="114">
        <v>1287.6500000000001</v>
      </c>
      <c r="C660" s="114">
        <v>1.4757740046289491E-2</v>
      </c>
      <c r="D660" s="114">
        <v>0.42583392476933657</v>
      </c>
      <c r="E660" s="114">
        <v>2.5860626678032794</v>
      </c>
      <c r="F660" s="114">
        <v>13.548381407571375</v>
      </c>
    </row>
    <row r="661" spans="1:6">
      <c r="A661" s="115">
        <v>40316</v>
      </c>
      <c r="B661" s="114">
        <v>1286.81</v>
      </c>
      <c r="C661" s="114">
        <v>-6.5235118238660128E-2</v>
      </c>
      <c r="D661" s="114">
        <v>0.36032101326635146</v>
      </c>
      <c r="E661" s="114">
        <v>2.5191405285255541</v>
      </c>
      <c r="F661" s="114">
        <v>13.001975850713499</v>
      </c>
    </row>
    <row r="662" spans="1:6">
      <c r="A662" s="115">
        <v>40317</v>
      </c>
      <c r="B662" s="114">
        <v>1284.31</v>
      </c>
      <c r="C662" s="114">
        <v>-0.19427887566929591</v>
      </c>
      <c r="D662" s="114">
        <v>0.16534210998369048</v>
      </c>
      <c r="E662" s="114">
        <v>2.3199674949609062</v>
      </c>
      <c r="F662" s="114">
        <v>12.632095907109719</v>
      </c>
    </row>
    <row r="663" spans="1:6">
      <c r="A663" s="115">
        <v>40318</v>
      </c>
      <c r="B663" s="114">
        <v>1280.6099999999999</v>
      </c>
      <c r="C663" s="114">
        <v>-0.28809243874142743</v>
      </c>
      <c r="D663" s="114">
        <v>-0.123226666874654</v>
      </c>
      <c r="E663" s="114">
        <v>2.0251914052852538</v>
      </c>
      <c r="F663" s="114">
        <v>12.280040331419052</v>
      </c>
    </row>
    <row r="664" spans="1:6">
      <c r="A664" s="115">
        <v>40319</v>
      </c>
      <c r="B664" s="114">
        <v>1282.83</v>
      </c>
      <c r="C664" s="114">
        <v>0.17335488556236012</v>
      </c>
      <c r="D664" s="114">
        <v>4.9914599240352686E-2</v>
      </c>
      <c r="E664" s="114">
        <v>2.2020570590906452</v>
      </c>
      <c r="F664" s="114">
        <v>12.723741904870689</v>
      </c>
    </row>
    <row r="665" spans="1:6">
      <c r="A665" s="115">
        <v>40322</v>
      </c>
      <c r="B665" s="114">
        <v>1284.01</v>
      </c>
      <c r="C665" s="114">
        <v>9.198412884015017E-2</v>
      </c>
      <c r="D665" s="114">
        <v>0.14194464158976405</v>
      </c>
      <c r="E665" s="114">
        <v>2.2960667309331662</v>
      </c>
      <c r="F665" s="114">
        <v>12.650243020827844</v>
      </c>
    </row>
    <row r="666" spans="1:6">
      <c r="A666" s="115">
        <v>40323</v>
      </c>
      <c r="B666" s="114">
        <v>1283.01</v>
      </c>
      <c r="C666" s="114">
        <v>-7.7881013387748332E-2</v>
      </c>
      <c r="D666" s="114">
        <v>6.3953080276712981E-2</v>
      </c>
      <c r="E666" s="114">
        <v>2.216397517507307</v>
      </c>
      <c r="F666" s="114">
        <v>12.432304537567695</v>
      </c>
    </row>
    <row r="667" spans="1:6">
      <c r="A667" s="115">
        <v>40324</v>
      </c>
      <c r="B667" s="114">
        <v>1286.03</v>
      </c>
      <c r="C667" s="114">
        <v>0.23538397985984894</v>
      </c>
      <c r="D667" s="114">
        <v>0.29948759544216053</v>
      </c>
      <c r="E667" s="114">
        <v>2.4569985420533902</v>
      </c>
      <c r="F667" s="114">
        <v>12.707816621824142</v>
      </c>
    </row>
    <row r="668" spans="1:6">
      <c r="A668" s="115">
        <v>40325</v>
      </c>
      <c r="B668" s="114">
        <v>1287.83</v>
      </c>
      <c r="C668" s="114">
        <v>0.13996563066180912</v>
      </c>
      <c r="D668" s="114">
        <v>0.43987240580567466</v>
      </c>
      <c r="E668" s="114">
        <v>2.600403126219919</v>
      </c>
      <c r="F668" s="114">
        <v>12.681885395794845</v>
      </c>
    </row>
    <row r="669" spans="1:6">
      <c r="A669" s="115">
        <v>40326</v>
      </c>
      <c r="B669" s="114">
        <v>1288.6400000000001</v>
      </c>
      <c r="C669" s="114">
        <v>6.2896500314502113E-2</v>
      </c>
      <c r="D669" s="114">
        <v>0.50304557046927378</v>
      </c>
      <c r="E669" s="114">
        <v>2.6649351890948747</v>
      </c>
      <c r="F669" s="114">
        <v>12.652219143114408</v>
      </c>
    </row>
    <row r="670" spans="1:6">
      <c r="A670" s="115">
        <v>40329</v>
      </c>
      <c r="B670" s="114">
        <v>1290.73</v>
      </c>
      <c r="C670" s="114">
        <v>0.16218649118449058</v>
      </c>
      <c r="D670" s="114">
        <v>0.66604793361357828</v>
      </c>
      <c r="E670" s="114">
        <v>2.831443845154924</v>
      </c>
      <c r="F670" s="114">
        <v>12.728495445375065</v>
      </c>
    </row>
    <row r="671" spans="1:6">
      <c r="A671" s="115">
        <v>40330</v>
      </c>
      <c r="B671" s="114">
        <v>1291.78</v>
      </c>
      <c r="C671" s="114">
        <v>8.1349313954115487E-2</v>
      </c>
      <c r="D671" s="114">
        <v>8.1349313954115487E-2</v>
      </c>
      <c r="E671" s="114">
        <v>2.9150965192520584</v>
      </c>
      <c r="F671" s="114">
        <v>12.619547875818427</v>
      </c>
    </row>
    <row r="672" spans="1:6">
      <c r="A672" s="115">
        <v>40331</v>
      </c>
      <c r="B672" s="114">
        <v>1294.6600000000001</v>
      </c>
      <c r="C672" s="114">
        <v>0.22294818003065764</v>
      </c>
      <c r="D672" s="114">
        <v>0.30447886079971731</v>
      </c>
      <c r="E672" s="114">
        <v>3.1445438539185355</v>
      </c>
      <c r="F672" s="114">
        <v>12.716350339543814</v>
      </c>
    </row>
    <row r="673" spans="1:6">
      <c r="A673" s="115">
        <v>40333</v>
      </c>
      <c r="B673" s="114">
        <v>1295.92</v>
      </c>
      <c r="C673" s="114">
        <v>9.7322849242265086E-2</v>
      </c>
      <c r="D673" s="114">
        <v>0.40209803754465145</v>
      </c>
      <c r="E673" s="114">
        <v>3.2449270628351012</v>
      </c>
      <c r="F673" s="114">
        <v>12.710257614500176</v>
      </c>
    </row>
    <row r="674" spans="1:6">
      <c r="A674" s="115">
        <v>40336</v>
      </c>
      <c r="B674" s="114">
        <v>1295.78</v>
      </c>
      <c r="C674" s="114">
        <v>-1.0803135996051427E-2</v>
      </c>
      <c r="D674" s="114">
        <v>0.39125146235075015</v>
      </c>
      <c r="E674" s="114">
        <v>3.233773372955473</v>
      </c>
      <c r="F674" s="114">
        <v>12.702982439355326</v>
      </c>
    </row>
    <row r="675" spans="1:6">
      <c r="A675" s="115">
        <v>40337</v>
      </c>
      <c r="B675" s="114">
        <v>1296.0899999999999</v>
      </c>
      <c r="C675" s="114">
        <v>2.3923814227710949E-2</v>
      </c>
      <c r="D675" s="114">
        <v>0.41526887885150465</v>
      </c>
      <c r="E675" s="114">
        <v>3.2584708291174991</v>
      </c>
      <c r="F675" s="114">
        <v>12.775065911404626</v>
      </c>
    </row>
    <row r="676" spans="1:6">
      <c r="A676" s="115">
        <v>40338</v>
      </c>
      <c r="B676" s="114">
        <v>1296.0999999999999</v>
      </c>
      <c r="C676" s="114">
        <v>7.7155135831397104E-4</v>
      </c>
      <c r="D676" s="114">
        <v>0.41604363422249602</v>
      </c>
      <c r="E676" s="114">
        <v>3.2592675212517408</v>
      </c>
      <c r="F676" s="114">
        <v>12.805382211894113</v>
      </c>
    </row>
    <row r="677" spans="1:6">
      <c r="A677" s="115">
        <v>40339</v>
      </c>
      <c r="B677" s="114">
        <v>1296.07</v>
      </c>
      <c r="C677" s="114">
        <v>-2.3146362163384282E-3</v>
      </c>
      <c r="D677" s="114">
        <v>0.41371936810952192</v>
      </c>
      <c r="E677" s="114">
        <v>3.2568774448489712</v>
      </c>
      <c r="F677" s="114">
        <v>12.745857074507416</v>
      </c>
    </row>
    <row r="678" spans="1:6">
      <c r="A678" s="115">
        <v>40340</v>
      </c>
      <c r="B678" s="114">
        <v>1297.58</v>
      </c>
      <c r="C678" s="114">
        <v>0.11650605291380067</v>
      </c>
      <c r="D678" s="114">
        <v>0.53070742912924018</v>
      </c>
      <c r="E678" s="114">
        <v>3.377177957122024</v>
      </c>
      <c r="F678" s="114">
        <v>12.877212822408769</v>
      </c>
    </row>
    <row r="679" spans="1:6">
      <c r="A679" s="115">
        <v>40343</v>
      </c>
      <c r="B679" s="114">
        <v>1298.08</v>
      </c>
      <c r="C679" s="114">
        <v>3.8533269624996258E-2</v>
      </c>
      <c r="D679" s="114">
        <v>0.56944519767883062</v>
      </c>
      <c r="E679" s="114">
        <v>3.4170125638349536</v>
      </c>
      <c r="F679" s="114">
        <v>12.463828386269515</v>
      </c>
    </row>
    <row r="680" spans="1:6">
      <c r="A680" s="115">
        <v>40344</v>
      </c>
      <c r="B680" s="114">
        <v>1298.6600000000001</v>
      </c>
      <c r="C680" s="114">
        <v>4.4681375570077009E-2</v>
      </c>
      <c r="D680" s="114">
        <v>0.61438100919635197</v>
      </c>
      <c r="E680" s="114">
        <v>3.4632207076219501</v>
      </c>
      <c r="F680" s="114">
        <v>12.580404667371759</v>
      </c>
    </row>
    <row r="681" spans="1:6">
      <c r="A681" s="115">
        <v>40345</v>
      </c>
      <c r="B681" s="114">
        <v>1298.3800000000001</v>
      </c>
      <c r="C681" s="114">
        <v>-2.1560685629795628E-2</v>
      </c>
      <c r="D681" s="114">
        <v>0.59268785880859376</v>
      </c>
      <c r="E681" s="114">
        <v>3.4409133278627158</v>
      </c>
      <c r="F681" s="114">
        <v>12.5610104985739</v>
      </c>
    </row>
    <row r="682" spans="1:6">
      <c r="A682" s="115">
        <v>40346</v>
      </c>
      <c r="B682" s="114">
        <v>1298.3</v>
      </c>
      <c r="C682" s="114">
        <v>-6.1615243611368165E-3</v>
      </c>
      <c r="D682" s="114">
        <v>0.58648981584064064</v>
      </c>
      <c r="E682" s="114">
        <v>3.4345397907886266</v>
      </c>
      <c r="F682" s="114">
        <v>12.597025280777064</v>
      </c>
    </row>
    <row r="683" spans="1:6">
      <c r="A683" s="115">
        <v>40347</v>
      </c>
      <c r="B683" s="114">
        <v>1298.72</v>
      </c>
      <c r="C683" s="114">
        <v>3.2349996148806071E-2</v>
      </c>
      <c r="D683" s="114">
        <v>0.61902954142230016</v>
      </c>
      <c r="E683" s="114">
        <v>3.4680008604275114</v>
      </c>
      <c r="F683" s="114">
        <v>12.632473592007365</v>
      </c>
    </row>
    <row r="684" spans="1:6">
      <c r="A684" s="115">
        <v>40350</v>
      </c>
      <c r="B684" s="114">
        <v>1299.02</v>
      </c>
      <c r="C684" s="114">
        <v>2.3099667364778753E-2</v>
      </c>
      <c r="D684" s="114">
        <v>0.64227220255204109</v>
      </c>
      <c r="E684" s="114">
        <v>3.4919016244552514</v>
      </c>
      <c r="F684" s="114">
        <v>12.565748996975756</v>
      </c>
    </row>
    <row r="685" spans="1:6">
      <c r="A685" s="115">
        <v>40351</v>
      </c>
      <c r="B685" s="114">
        <v>1300.3499999999999</v>
      </c>
      <c r="C685" s="114">
        <v>0.10238487475173752</v>
      </c>
      <c r="D685" s="114">
        <v>0.74531466689391479</v>
      </c>
      <c r="E685" s="114">
        <v>3.5978616783116424</v>
      </c>
      <c r="F685" s="114">
        <v>12.849195948936455</v>
      </c>
    </row>
    <row r="686" spans="1:6">
      <c r="A686" s="115">
        <v>40352</v>
      </c>
      <c r="B686" s="114">
        <v>1300.3800000000001</v>
      </c>
      <c r="C686" s="114">
        <v>2.307071173168751E-3</v>
      </c>
      <c r="D686" s="114">
        <v>0.74763893300691109</v>
      </c>
      <c r="E686" s="114">
        <v>3.6002517547144341</v>
      </c>
      <c r="F686" s="114">
        <v>12.600661552049619</v>
      </c>
    </row>
    <row r="687" spans="1:6">
      <c r="A687" s="115">
        <v>40353</v>
      </c>
      <c r="B687" s="114">
        <v>1298.99</v>
      </c>
      <c r="C687" s="114">
        <v>-0.10689183161846083</v>
      </c>
      <c r="D687" s="114">
        <v>0.639947936439067</v>
      </c>
      <c r="E687" s="114">
        <v>3.4895115480524819</v>
      </c>
      <c r="F687" s="114">
        <v>12.417027978987626</v>
      </c>
    </row>
    <row r="688" spans="1:6">
      <c r="A688" s="115">
        <v>40354</v>
      </c>
      <c r="B688" s="114">
        <v>1299.99</v>
      </c>
      <c r="C688" s="114">
        <v>7.6982886704279885E-2</v>
      </c>
      <c r="D688" s="114">
        <v>0.71742347353822566</v>
      </c>
      <c r="E688" s="114">
        <v>3.5691807614783411</v>
      </c>
      <c r="F688" s="114">
        <v>12.426705872178513</v>
      </c>
    </row>
    <row r="689" spans="1:6">
      <c r="A689" s="115">
        <v>40357</v>
      </c>
      <c r="B689" s="114">
        <v>1300.96</v>
      </c>
      <c r="C689" s="114">
        <v>7.4615958584289821E-2</v>
      </c>
      <c r="D689" s="114">
        <v>0.79257474452441024</v>
      </c>
      <c r="E689" s="114">
        <v>3.6464598985014307</v>
      </c>
      <c r="F689" s="114">
        <v>12.411433311443698</v>
      </c>
    </row>
    <row r="690" spans="1:6">
      <c r="A690" s="115">
        <v>40358</v>
      </c>
      <c r="B690" s="114">
        <v>1300.01</v>
      </c>
      <c r="C690" s="114">
        <v>-7.3022998401184314E-2</v>
      </c>
      <c r="D690" s="114">
        <v>0.71897298428020839</v>
      </c>
      <c r="E690" s="114">
        <v>3.5707741457468467</v>
      </c>
      <c r="F690" s="114">
        <v>12.211058746353176</v>
      </c>
    </row>
    <row r="691" spans="1:6">
      <c r="A691" s="115">
        <v>40359</v>
      </c>
      <c r="B691" s="114">
        <v>1301.73</v>
      </c>
      <c r="C691" s="114">
        <v>0.13230667456405332</v>
      </c>
      <c r="D691" s="114">
        <v>0.85223090809076751</v>
      </c>
      <c r="E691" s="114">
        <v>3.7078051928393307</v>
      </c>
      <c r="F691" s="114">
        <v>12.260685087446976</v>
      </c>
    </row>
    <row r="692" spans="1:6">
      <c r="A692" s="115">
        <v>40360</v>
      </c>
      <c r="B692" s="114">
        <v>1301.24</v>
      </c>
      <c r="C692" s="114">
        <v>-3.7642214591349088E-2</v>
      </c>
      <c r="D692" s="114">
        <v>-3.7642214591349088E-2</v>
      </c>
      <c r="E692" s="114">
        <v>3.6687672782606651</v>
      </c>
      <c r="F692" s="114">
        <v>11.962554099517298</v>
      </c>
    </row>
    <row r="693" spans="1:6">
      <c r="A693" s="115">
        <v>40361</v>
      </c>
      <c r="B693" s="114">
        <v>1301.1400000000001</v>
      </c>
      <c r="C693" s="114">
        <v>-7.6849774061638065E-3</v>
      </c>
      <c r="D693" s="114">
        <v>-4.5324299201821017E-2</v>
      </c>
      <c r="E693" s="114">
        <v>3.6608003569180703</v>
      </c>
      <c r="F693" s="114">
        <v>11.875016121682158</v>
      </c>
    </row>
    <row r="694" spans="1:6">
      <c r="A694" s="115">
        <v>40364</v>
      </c>
      <c r="B694" s="114">
        <v>1301.31</v>
      </c>
      <c r="C694" s="114">
        <v>1.3065465668549159E-2</v>
      </c>
      <c r="D694" s="114">
        <v>-3.2264755364019848E-2</v>
      </c>
      <c r="E694" s="114">
        <v>3.6743441232004681</v>
      </c>
      <c r="F694" s="114">
        <v>11.746470648851016</v>
      </c>
    </row>
    <row r="695" spans="1:6">
      <c r="A695" s="115">
        <v>40365</v>
      </c>
      <c r="B695" s="114">
        <v>1302.8499999999999</v>
      </c>
      <c r="C695" s="114">
        <v>0.11834228585041462</v>
      </c>
      <c r="D695" s="114">
        <v>8.6039347637356656E-2</v>
      </c>
      <c r="E695" s="114">
        <v>3.7970347118762682</v>
      </c>
      <c r="F695" s="114">
        <v>11.771215812772361</v>
      </c>
    </row>
    <row r="696" spans="1:6">
      <c r="A696" s="115">
        <v>40366</v>
      </c>
      <c r="B696" s="114">
        <v>1303.6500000000001</v>
      </c>
      <c r="C696" s="114">
        <v>6.1403845415841651E-2</v>
      </c>
      <c r="D696" s="114">
        <v>0.1474960245212209</v>
      </c>
      <c r="E696" s="114">
        <v>3.8607700826169822</v>
      </c>
      <c r="F696" s="114">
        <v>11.943566668956528</v>
      </c>
    </row>
    <row r="697" spans="1:6">
      <c r="A697" s="115">
        <v>40367</v>
      </c>
      <c r="B697" s="114">
        <v>1304.52</v>
      </c>
      <c r="C697" s="114">
        <v>6.673570360142822E-2</v>
      </c>
      <c r="D697" s="114">
        <v>0.21433016063239219</v>
      </c>
      <c r="E697" s="114">
        <v>3.9300822982974548</v>
      </c>
      <c r="F697" s="114">
        <v>12.005769775648446</v>
      </c>
    </row>
    <row r="698" spans="1:6">
      <c r="A698" s="115">
        <v>40368</v>
      </c>
      <c r="B698" s="114">
        <v>1304.99</v>
      </c>
      <c r="C698" s="114">
        <v>3.6028577561086905E-2</v>
      </c>
      <c r="D698" s="114">
        <v>0.25043595830165355</v>
      </c>
      <c r="E698" s="114">
        <v>3.9675268286076149</v>
      </c>
      <c r="F698" s="114">
        <v>12.033618928246437</v>
      </c>
    </row>
    <row r="699" spans="1:6">
      <c r="A699" s="115">
        <v>40371</v>
      </c>
      <c r="B699" s="114">
        <v>1304.94</v>
      </c>
      <c r="C699" s="114">
        <v>-3.8314469842593013E-3</v>
      </c>
      <c r="D699" s="114">
        <v>0.24659491599641203</v>
      </c>
      <c r="E699" s="114">
        <v>3.9635433679363175</v>
      </c>
      <c r="F699" s="114">
        <v>11.844011142061284</v>
      </c>
    </row>
    <row r="700" spans="1:6">
      <c r="A700" s="115">
        <v>40372</v>
      </c>
      <c r="B700" s="114">
        <v>1304.8800000000001</v>
      </c>
      <c r="C700" s="114">
        <v>-4.5979125476991456E-3</v>
      </c>
      <c r="D700" s="114">
        <v>0.24198566523012666</v>
      </c>
      <c r="E700" s="114">
        <v>3.9587632151307783</v>
      </c>
      <c r="F700" s="114">
        <v>11.726830604835946</v>
      </c>
    </row>
    <row r="701" spans="1:6">
      <c r="A701" s="115">
        <v>40373</v>
      </c>
      <c r="B701" s="114">
        <v>1306.93</v>
      </c>
      <c r="C701" s="114">
        <v>0.15710256881857898</v>
      </c>
      <c r="D701" s="114">
        <v>0.39946839974496218</v>
      </c>
      <c r="E701" s="114">
        <v>4.1220851026537719</v>
      </c>
      <c r="F701" s="114">
        <v>11.92727335011905</v>
      </c>
    </row>
    <row r="702" spans="1:6">
      <c r="A702" s="115">
        <v>40374</v>
      </c>
      <c r="B702" s="114">
        <v>1307.33</v>
      </c>
      <c r="C702" s="114">
        <v>3.0606076836536822E-2</v>
      </c>
      <c r="D702" s="114">
        <v>0.4301967381868721</v>
      </c>
      <c r="E702" s="114">
        <v>4.1539527880241067</v>
      </c>
      <c r="F702" s="114">
        <v>11.684151175505741</v>
      </c>
    </row>
    <row r="703" spans="1:6">
      <c r="A703" s="115">
        <v>40375</v>
      </c>
      <c r="B703" s="114">
        <v>1307.42</v>
      </c>
      <c r="C703" s="114">
        <v>6.8842602862329016E-3</v>
      </c>
      <c r="D703" s="114">
        <v>0.43711061433631127</v>
      </c>
      <c r="E703" s="114">
        <v>4.1611230172324598</v>
      </c>
      <c r="F703" s="114">
        <v>11.608888281843566</v>
      </c>
    </row>
    <row r="704" spans="1:6">
      <c r="A704" s="115">
        <v>40378</v>
      </c>
      <c r="B704" s="114">
        <v>1308.96</v>
      </c>
      <c r="C704" s="114">
        <v>0.11778923375809214</v>
      </c>
      <c r="D704" s="114">
        <v>0.55541471733768777</v>
      </c>
      <c r="E704" s="114">
        <v>4.2838136059082599</v>
      </c>
      <c r="F704" s="114">
        <v>11.654568252966335</v>
      </c>
    </row>
    <row r="705" spans="1:6">
      <c r="A705" s="115">
        <v>40379</v>
      </c>
      <c r="B705" s="114">
        <v>1308.69</v>
      </c>
      <c r="C705" s="114">
        <v>-2.0627062706268795E-2</v>
      </c>
      <c r="D705" s="114">
        <v>0.53467308888941467</v>
      </c>
      <c r="E705" s="114">
        <v>4.2623029182832894</v>
      </c>
      <c r="F705" s="114">
        <v>11.462299103150485</v>
      </c>
    </row>
    <row r="706" spans="1:6">
      <c r="A706" s="115">
        <v>40380</v>
      </c>
      <c r="B706" s="114">
        <v>1309.6500000000001</v>
      </c>
      <c r="C706" s="114">
        <v>7.3355798546637097E-2</v>
      </c>
      <c r="D706" s="114">
        <v>0.60842110115000292</v>
      </c>
      <c r="E706" s="114">
        <v>4.3387853631721152</v>
      </c>
      <c r="F706" s="114">
        <v>11.556414930407687</v>
      </c>
    </row>
    <row r="707" spans="1:6">
      <c r="A707" s="115">
        <v>40381</v>
      </c>
      <c r="B707" s="114">
        <v>1311.25</v>
      </c>
      <c r="C707" s="114">
        <v>0.12217004543197962</v>
      </c>
      <c r="D707" s="114">
        <v>0.731334454917687</v>
      </c>
      <c r="E707" s="114">
        <v>4.4662561046534766</v>
      </c>
      <c r="F707" s="114">
        <v>11.657512666581527</v>
      </c>
    </row>
    <row r="708" spans="1:6">
      <c r="A708" s="115">
        <v>40382</v>
      </c>
      <c r="B708" s="114">
        <v>1311.91</v>
      </c>
      <c r="C708" s="114">
        <v>5.0333651096279297E-2</v>
      </c>
      <c r="D708" s="114">
        <v>0.78203621334684836</v>
      </c>
      <c r="E708" s="114">
        <v>4.5188377855145401</v>
      </c>
      <c r="F708" s="114">
        <v>11.57215267383318</v>
      </c>
    </row>
    <row r="709" spans="1:6">
      <c r="A709" s="115">
        <v>40385</v>
      </c>
      <c r="B709" s="114">
        <v>1312.24</v>
      </c>
      <c r="C709" s="114">
        <v>2.5154164538720991E-2</v>
      </c>
      <c r="D709" s="114">
        <v>0.80738709256142904</v>
      </c>
      <c r="E709" s="114">
        <v>4.5451286259450718</v>
      </c>
      <c r="F709" s="114">
        <v>11.48359910625536</v>
      </c>
    </row>
    <row r="710" spans="1:6">
      <c r="A710" s="115">
        <v>40386</v>
      </c>
      <c r="B710" s="114">
        <v>1312.88</v>
      </c>
      <c r="C710" s="114">
        <v>4.877156617693057E-2</v>
      </c>
      <c r="D710" s="114">
        <v>0.85655243406852488</v>
      </c>
      <c r="E710" s="114">
        <v>4.5961169225376297</v>
      </c>
      <c r="F710" s="114">
        <v>11.44140091164514</v>
      </c>
    </row>
    <row r="711" spans="1:6">
      <c r="A711" s="115">
        <v>40387</v>
      </c>
      <c r="B711" s="114">
        <v>1312.93</v>
      </c>
      <c r="C711" s="114">
        <v>3.8084211809064072E-3</v>
      </c>
      <c r="D711" s="114">
        <v>0.86039347637374419</v>
      </c>
      <c r="E711" s="114">
        <v>4.6001003832089271</v>
      </c>
      <c r="F711" s="114">
        <v>11.347349316869204</v>
      </c>
    </row>
    <row r="712" spans="1:6">
      <c r="A712" s="115">
        <v>40388</v>
      </c>
      <c r="B712" s="114">
        <v>1312.96</v>
      </c>
      <c r="C712" s="114">
        <v>2.2849656874379676E-3</v>
      </c>
      <c r="D712" s="114">
        <v>0.86269810175689798</v>
      </c>
      <c r="E712" s="114">
        <v>4.6024904596116967</v>
      </c>
      <c r="F712" s="114">
        <v>11.367838906136019</v>
      </c>
    </row>
    <row r="713" spans="1:6">
      <c r="A713" s="115">
        <v>40389</v>
      </c>
      <c r="B713" s="114">
        <v>1314.63</v>
      </c>
      <c r="C713" s="114">
        <v>0.1271935169388394</v>
      </c>
      <c r="D713" s="114">
        <v>0.99098891475191131</v>
      </c>
      <c r="E713" s="114">
        <v>4.7355380460328833</v>
      </c>
      <c r="F713" s="114">
        <v>11.322528198353821</v>
      </c>
    </row>
    <row r="714" spans="1:6">
      <c r="A714" s="115">
        <v>40392</v>
      </c>
      <c r="B714" s="114">
        <v>1315.45</v>
      </c>
      <c r="C714" s="114">
        <v>6.2374964819000844E-2</v>
      </c>
      <c r="D714" s="114">
        <v>6.2374964819000844E-2</v>
      </c>
      <c r="E714" s="114">
        <v>4.8008668010420807</v>
      </c>
      <c r="F714" s="114">
        <v>11.184833322063703</v>
      </c>
    </row>
    <row r="715" spans="1:6">
      <c r="A715" s="115">
        <v>40393</v>
      </c>
      <c r="B715" s="114">
        <v>1315.45</v>
      </c>
      <c r="C715" s="114">
        <v>0</v>
      </c>
      <c r="D715" s="114">
        <v>6.2374964819000844E-2</v>
      </c>
      <c r="E715" s="114">
        <v>4.8008668010420807</v>
      </c>
      <c r="F715" s="114">
        <v>10.91390460451429</v>
      </c>
    </row>
    <row r="716" spans="1:6">
      <c r="A716" s="115">
        <v>40394</v>
      </c>
      <c r="B716" s="114">
        <v>1316.84</v>
      </c>
      <c r="C716" s="114">
        <v>0.10566726215361921</v>
      </c>
      <c r="D716" s="114">
        <v>0.16810813689021042</v>
      </c>
      <c r="E716" s="114">
        <v>4.9116070077040108</v>
      </c>
      <c r="F716" s="114">
        <v>10.94878211123187</v>
      </c>
    </row>
    <row r="717" spans="1:6">
      <c r="A717" s="115">
        <v>40395</v>
      </c>
      <c r="B717" s="114">
        <v>1317.61</v>
      </c>
      <c r="C717" s="114">
        <v>5.8473314905382878E-2</v>
      </c>
      <c r="D717" s="114">
        <v>0.22667975019585729</v>
      </c>
      <c r="E717" s="114">
        <v>4.9729523020419109</v>
      </c>
      <c r="F717" s="114">
        <v>10.833431469860866</v>
      </c>
    </row>
    <row r="718" spans="1:6">
      <c r="A718" s="115">
        <v>40396</v>
      </c>
      <c r="B718" s="114">
        <v>1317.7</v>
      </c>
      <c r="C718" s="114">
        <v>6.830549252057061E-3</v>
      </c>
      <c r="D718" s="114">
        <v>0.23352578291990778</v>
      </c>
      <c r="E718" s="114">
        <v>4.9801225312502417</v>
      </c>
      <c r="F718" s="114">
        <v>10.835408115200851</v>
      </c>
    </row>
    <row r="719" spans="1:6">
      <c r="A719" s="115">
        <v>40399</v>
      </c>
      <c r="B719" s="114">
        <v>1317.18</v>
      </c>
      <c r="C719" s="114">
        <v>-3.9462700159365038E-2</v>
      </c>
      <c r="D719" s="114">
        <v>0.19397092718103082</v>
      </c>
      <c r="E719" s="114">
        <v>4.9386945402688065</v>
      </c>
      <c r="F719" s="114">
        <v>10.641836554695971</v>
      </c>
    </row>
    <row r="720" spans="1:6">
      <c r="A720" s="115">
        <v>40400</v>
      </c>
      <c r="B720" s="114">
        <v>1316.95</v>
      </c>
      <c r="C720" s="114">
        <v>-1.7461546637509429E-2</v>
      </c>
      <c r="D720" s="114">
        <v>0.17647551021959806</v>
      </c>
      <c r="E720" s="114">
        <v>4.9203706211808473</v>
      </c>
      <c r="F720" s="114">
        <v>10.599291197070727</v>
      </c>
    </row>
    <row r="721" spans="1:6">
      <c r="A721" s="115">
        <v>40401</v>
      </c>
      <c r="B721" s="114">
        <v>1317.92</v>
      </c>
      <c r="C721" s="114">
        <v>7.3655036258024609E-2</v>
      </c>
      <c r="D721" s="114">
        <v>0.25026052957866085</v>
      </c>
      <c r="E721" s="114">
        <v>4.997649758203937</v>
      </c>
      <c r="F721" s="114">
        <v>10.758887301453912</v>
      </c>
    </row>
    <row r="722" spans="1:6">
      <c r="A722" s="115">
        <v>40402</v>
      </c>
      <c r="B722" s="114">
        <v>1319.93</v>
      </c>
      <c r="C722" s="114">
        <v>0.15251305086803058</v>
      </c>
      <c r="D722" s="114">
        <v>0.40315526041547756</v>
      </c>
      <c r="E722" s="114">
        <v>5.1577848771898971</v>
      </c>
      <c r="F722" s="114">
        <v>10.856072631375602</v>
      </c>
    </row>
    <row r="723" spans="1:6">
      <c r="A723" s="115">
        <v>40403</v>
      </c>
      <c r="B723" s="114">
        <v>1321.45</v>
      </c>
      <c r="C723" s="114">
        <v>0.11515762199509894</v>
      </c>
      <c r="D723" s="114">
        <v>0.51877714642141193</v>
      </c>
      <c r="E723" s="114">
        <v>5.2788820815972137</v>
      </c>
      <c r="F723" s="114">
        <v>11.013567438148453</v>
      </c>
    </row>
    <row r="724" spans="1:6">
      <c r="A724" s="115">
        <v>40406</v>
      </c>
      <c r="B724" s="114">
        <v>1321.77</v>
      </c>
      <c r="C724" s="114">
        <v>2.4215823527184988E-2</v>
      </c>
      <c r="D724" s="114">
        <v>0.54311859610687296</v>
      </c>
      <c r="E724" s="114">
        <v>5.3043762298934816</v>
      </c>
      <c r="F724" s="114">
        <v>11.049779458097042</v>
      </c>
    </row>
    <row r="725" spans="1:6">
      <c r="A725" s="115">
        <v>40407</v>
      </c>
      <c r="B725" s="114">
        <v>1322.42</v>
      </c>
      <c r="C725" s="114">
        <v>4.9176483049251374E-2</v>
      </c>
      <c r="D725" s="114">
        <v>0.59256216578047471</v>
      </c>
      <c r="E725" s="114">
        <v>5.3561612186202812</v>
      </c>
      <c r="F725" s="114">
        <v>11.308256247527515</v>
      </c>
    </row>
    <row r="726" spans="1:6">
      <c r="A726" s="115">
        <v>40408</v>
      </c>
      <c r="B726" s="114">
        <v>1321.9</v>
      </c>
      <c r="C726" s="114">
        <v>-3.9321849336815262E-2</v>
      </c>
      <c r="D726" s="114">
        <v>0.55300731004159775</v>
      </c>
      <c r="E726" s="114">
        <v>5.3147332276388459</v>
      </c>
      <c r="F726" s="114">
        <v>11.070966440922913</v>
      </c>
    </row>
    <row r="727" spans="1:6">
      <c r="A727" s="115">
        <v>40409</v>
      </c>
      <c r="B727" s="114">
        <v>1323.48</v>
      </c>
      <c r="C727" s="114">
        <v>0.1195249262425202</v>
      </c>
      <c r="D727" s="114">
        <v>0.67319321786356578</v>
      </c>
      <c r="E727" s="114">
        <v>5.4406105848517017</v>
      </c>
      <c r="F727" s="114">
        <v>11.106633758122197</v>
      </c>
    </row>
    <row r="728" spans="1:6">
      <c r="A728" s="115">
        <v>40410</v>
      </c>
      <c r="B728" s="114">
        <v>1324.4</v>
      </c>
      <c r="C728" s="114">
        <v>6.9513706289492383E-2</v>
      </c>
      <c r="D728" s="114">
        <v>0.74317488570927459</v>
      </c>
      <c r="E728" s="114">
        <v>5.5139062612034939</v>
      </c>
      <c r="F728" s="114">
        <v>11.036587410711295</v>
      </c>
    </row>
    <row r="729" spans="1:6">
      <c r="A729" s="115">
        <v>40413</v>
      </c>
      <c r="B729" s="114">
        <v>1324.18</v>
      </c>
      <c r="C729" s="114">
        <v>-1.6611295681068228E-2</v>
      </c>
      <c r="D729" s="114">
        <v>0.72644013905052152</v>
      </c>
      <c r="E729" s="114">
        <v>5.4963790342497987</v>
      </c>
      <c r="F729" s="114">
        <v>10.84807339756737</v>
      </c>
    </row>
    <row r="730" spans="1:6">
      <c r="A730" s="115">
        <v>40414</v>
      </c>
      <c r="B730" s="114">
        <v>1322.38</v>
      </c>
      <c r="C730" s="114">
        <v>-0.13593318128954923</v>
      </c>
      <c r="D730" s="114">
        <v>0.58951948456980041</v>
      </c>
      <c r="E730" s="114">
        <v>5.3529744500832477</v>
      </c>
      <c r="F730" s="114">
        <v>10.642748372630063</v>
      </c>
    </row>
    <row r="731" spans="1:6">
      <c r="A731" s="115">
        <v>40415</v>
      </c>
      <c r="B731" s="114">
        <v>1323.97</v>
      </c>
      <c r="C731" s="114">
        <v>0.12023775314204954</v>
      </c>
      <c r="D731" s="114">
        <v>0.71046606269444812</v>
      </c>
      <c r="E731" s="114">
        <v>5.4796484994303674</v>
      </c>
      <c r="F731" s="114">
        <v>10.73872095551951</v>
      </c>
    </row>
    <row r="732" spans="1:6">
      <c r="A732" s="115">
        <v>40416</v>
      </c>
      <c r="B732" s="114">
        <v>1324.5</v>
      </c>
      <c r="C732" s="114">
        <v>4.0031118529881837E-2</v>
      </c>
      <c r="D732" s="114">
        <v>0.75078158873598255</v>
      </c>
      <c r="E732" s="114">
        <v>5.5218731825460665</v>
      </c>
      <c r="F732" s="114">
        <v>10.696018453515199</v>
      </c>
    </row>
    <row r="733" spans="1:6">
      <c r="A733" s="115">
        <v>40417</v>
      </c>
      <c r="B733" s="114">
        <v>1325.92</v>
      </c>
      <c r="C733" s="114">
        <v>0.10721026802567035</v>
      </c>
      <c r="D733" s="114">
        <v>0.85879677171523117</v>
      </c>
      <c r="E733" s="114">
        <v>5.6350034656107884</v>
      </c>
      <c r="F733" s="114">
        <v>10.737879483860201</v>
      </c>
    </row>
    <row r="734" spans="1:6">
      <c r="A734" s="115">
        <v>40420</v>
      </c>
      <c r="B734" s="114">
        <v>1327.08</v>
      </c>
      <c r="C734" s="114">
        <v>8.7486424520322181E-2</v>
      </c>
      <c r="D734" s="114">
        <v>0.9470345268250302</v>
      </c>
      <c r="E734" s="114">
        <v>5.7274197531847593</v>
      </c>
      <c r="F734" s="114">
        <v>10.788496055432661</v>
      </c>
    </row>
    <row r="735" spans="1:6">
      <c r="A735" s="115">
        <v>40421</v>
      </c>
      <c r="B735" s="114">
        <v>1327.78</v>
      </c>
      <c r="C735" s="114">
        <v>5.2747385236773248E-2</v>
      </c>
      <c r="D735" s="114">
        <v>1.0002814480119859</v>
      </c>
      <c r="E735" s="114">
        <v>5.7831882025828785</v>
      </c>
      <c r="F735" s="114">
        <v>10.872850856317374</v>
      </c>
    </row>
    <row r="736" spans="1:6">
      <c r="A736" s="115">
        <v>40422</v>
      </c>
      <c r="B736" s="114">
        <v>1326.92</v>
      </c>
      <c r="C736" s="114">
        <v>-6.476976607570073E-2</v>
      </c>
      <c r="D736" s="114">
        <v>-6.476976607570073E-2</v>
      </c>
      <c r="E736" s="114">
        <v>5.7146726790366476</v>
      </c>
      <c r="F736" s="114">
        <v>10.906613842849143</v>
      </c>
    </row>
    <row r="737" spans="1:6">
      <c r="A737" s="115">
        <v>40423</v>
      </c>
      <c r="B737" s="114">
        <v>1326.54</v>
      </c>
      <c r="C737" s="114">
        <v>-2.8637747565796179E-2</v>
      </c>
      <c r="D737" s="114">
        <v>-9.3388965039387095E-2</v>
      </c>
      <c r="E737" s="114">
        <v>5.6843983779347962</v>
      </c>
      <c r="F737" s="114">
        <v>10.784109035334577</v>
      </c>
    </row>
    <row r="738" spans="1:6">
      <c r="A738" s="115">
        <v>40424</v>
      </c>
      <c r="B738" s="114">
        <v>1327.12</v>
      </c>
      <c r="C738" s="114">
        <v>4.3722767500398163E-2</v>
      </c>
      <c r="D738" s="114">
        <v>-4.9707029779033629E-2</v>
      </c>
      <c r="E738" s="114">
        <v>5.7306065217217927</v>
      </c>
      <c r="F738" s="114">
        <v>10.71142552055524</v>
      </c>
    </row>
    <row r="739" spans="1:6">
      <c r="A739" s="115">
        <v>40427</v>
      </c>
      <c r="B739" s="114">
        <v>1327.19</v>
      </c>
      <c r="C739" s="114">
        <v>5.2745795406705653E-3</v>
      </c>
      <c r="D739" s="114">
        <v>-4.4435072075188486E-2</v>
      </c>
      <c r="E739" s="114">
        <v>5.736183366661618</v>
      </c>
      <c r="F739" s="114">
        <v>10.45925161462149</v>
      </c>
    </row>
    <row r="740" spans="1:6">
      <c r="A740" s="115">
        <v>40429</v>
      </c>
      <c r="B740" s="114">
        <v>1328.45</v>
      </c>
      <c r="C740" s="114">
        <v>9.4937424181917862E-2</v>
      </c>
      <c r="D740" s="114">
        <v>5.0460166593868649E-2</v>
      </c>
      <c r="E740" s="114">
        <v>5.8365665755782059</v>
      </c>
      <c r="F740" s="114">
        <v>10.327215347562513</v>
      </c>
    </row>
    <row r="741" spans="1:6">
      <c r="A741" s="115">
        <v>40430</v>
      </c>
      <c r="B741" s="114">
        <v>1330.22</v>
      </c>
      <c r="C741" s="114">
        <v>0.13323798411681853</v>
      </c>
      <c r="D741" s="114">
        <v>0.18376538281945631</v>
      </c>
      <c r="E741" s="114">
        <v>5.9775810833419651</v>
      </c>
      <c r="F741" s="114">
        <v>10.418274937536843</v>
      </c>
    </row>
    <row r="742" spans="1:6">
      <c r="A742" s="115">
        <v>40431</v>
      </c>
      <c r="B742" s="114">
        <v>1330.29</v>
      </c>
      <c r="C742" s="114">
        <v>5.2622874411767384E-3</v>
      </c>
      <c r="D742" s="114">
        <v>0.18903734052326815</v>
      </c>
      <c r="E742" s="114">
        <v>5.9831579282817682</v>
      </c>
      <c r="F742" s="114">
        <v>10.246550366717756</v>
      </c>
    </row>
    <row r="743" spans="1:6">
      <c r="A743" s="115">
        <v>40434</v>
      </c>
      <c r="B743" s="114">
        <v>1330.69</v>
      </c>
      <c r="C743" s="114">
        <v>3.0068631651758437E-2</v>
      </c>
      <c r="D743" s="114">
        <v>0.21916281311664676</v>
      </c>
      <c r="E743" s="114">
        <v>6.0150256136521252</v>
      </c>
      <c r="F743" s="114">
        <v>10.239501611313173</v>
      </c>
    </row>
    <row r="744" spans="1:6">
      <c r="A744" s="115">
        <v>40435</v>
      </c>
      <c r="B744" s="114">
        <v>1330.51</v>
      </c>
      <c r="C744" s="114">
        <v>-1.3526816914533057E-2</v>
      </c>
      <c r="D744" s="114">
        <v>0.20560635044961639</v>
      </c>
      <c r="E744" s="114">
        <v>6.0006851552354634</v>
      </c>
      <c r="F744" s="114">
        <v>10.075037435986523</v>
      </c>
    </row>
    <row r="745" spans="1:6">
      <c r="A745" s="115">
        <v>40436</v>
      </c>
      <c r="B745" s="114">
        <v>1333.95</v>
      </c>
      <c r="C745" s="114">
        <v>0.25854747427678237</v>
      </c>
      <c r="D745" s="114">
        <v>0.46468541475244152</v>
      </c>
      <c r="E745" s="114">
        <v>6.2747472494204093</v>
      </c>
      <c r="F745" s="114">
        <v>10.2510909812219</v>
      </c>
    </row>
    <row r="746" spans="1:6">
      <c r="A746" s="115">
        <v>40437</v>
      </c>
      <c r="B746" s="114">
        <v>1334.05</v>
      </c>
      <c r="C746" s="114">
        <v>7.4965328535459008E-3</v>
      </c>
      <c r="D746" s="114">
        <v>0.47221678290076952</v>
      </c>
      <c r="E746" s="114">
        <v>6.2827141707629819</v>
      </c>
      <c r="F746" s="114">
        <v>10.118286049179925</v>
      </c>
    </row>
    <row r="747" spans="1:6">
      <c r="A747" s="115">
        <v>40438</v>
      </c>
      <c r="B747" s="114">
        <v>1333.65</v>
      </c>
      <c r="C747" s="114">
        <v>-2.9983883662521027E-2</v>
      </c>
      <c r="D747" s="114">
        <v>0.44209131030743531</v>
      </c>
      <c r="E747" s="114">
        <v>6.2508464853926471</v>
      </c>
      <c r="F747" s="114">
        <v>10.095264826310935</v>
      </c>
    </row>
    <row r="748" spans="1:6">
      <c r="A748" s="115">
        <v>40441</v>
      </c>
      <c r="B748" s="114">
        <v>1334.79</v>
      </c>
      <c r="C748" s="114">
        <v>8.5479698571577778E-2</v>
      </c>
      <c r="D748" s="114">
        <v>0.52794890719847221</v>
      </c>
      <c r="E748" s="114">
        <v>6.3416693886981124</v>
      </c>
      <c r="F748" s="114">
        <v>10.072156021935431</v>
      </c>
    </row>
    <row r="749" spans="1:6">
      <c r="A749" s="115">
        <v>40442</v>
      </c>
      <c r="B749" s="114">
        <v>1334.11</v>
      </c>
      <c r="C749" s="114">
        <v>-5.0944343304948347E-2</v>
      </c>
      <c r="D749" s="114">
        <v>0.47673560378977964</v>
      </c>
      <c r="E749" s="114">
        <v>6.287494323568521</v>
      </c>
      <c r="F749" s="114">
        <v>9.9698308549572836</v>
      </c>
    </row>
    <row r="750" spans="1:6">
      <c r="A750" s="115">
        <v>40443</v>
      </c>
      <c r="B750" s="114">
        <v>1333.46</v>
      </c>
      <c r="C750" s="114">
        <v>-4.8721619656544313E-2</v>
      </c>
      <c r="D750" s="114">
        <v>0.42778171082560323</v>
      </c>
      <c r="E750" s="114">
        <v>6.2357093348417436</v>
      </c>
      <c r="F750" s="114">
        <v>9.8248186003607287</v>
      </c>
    </row>
    <row r="751" spans="1:6">
      <c r="A751" s="115">
        <v>40444</v>
      </c>
      <c r="B751" s="114">
        <v>1333.8</v>
      </c>
      <c r="C751" s="114">
        <v>2.549757773011585E-2</v>
      </c>
      <c r="D751" s="114">
        <v>0.45338836252992731</v>
      </c>
      <c r="E751" s="114">
        <v>6.2627968674065171</v>
      </c>
      <c r="F751" s="114">
        <v>9.8564404141236786</v>
      </c>
    </row>
    <row r="752" spans="1:6">
      <c r="A752" s="115">
        <v>40445</v>
      </c>
      <c r="B752" s="114">
        <v>1333.49</v>
      </c>
      <c r="C752" s="114">
        <v>-2.3241865347123358E-2</v>
      </c>
      <c r="D752" s="114">
        <v>0.43004112127009719</v>
      </c>
      <c r="E752" s="114">
        <v>6.2380994112445132</v>
      </c>
      <c r="F752" s="114">
        <v>9.9042297168100859</v>
      </c>
    </row>
    <row r="753" spans="1:6">
      <c r="A753" s="115">
        <v>40448</v>
      </c>
      <c r="B753" s="114">
        <v>1335.51</v>
      </c>
      <c r="C753" s="114">
        <v>0.15148220084140185</v>
      </c>
      <c r="D753" s="114">
        <v>0.58217475786650486</v>
      </c>
      <c r="E753" s="114">
        <v>6.3990312223647372</v>
      </c>
      <c r="F753" s="114">
        <v>10.036252780753063</v>
      </c>
    </row>
    <row r="754" spans="1:6">
      <c r="A754" s="115">
        <v>40449</v>
      </c>
      <c r="B754" s="114">
        <v>1335.56</v>
      </c>
      <c r="C754" s="114">
        <v>3.7438881026696791E-3</v>
      </c>
      <c r="D754" s="114">
        <v>0.58594044194069106</v>
      </c>
      <c r="E754" s="114">
        <v>6.4030146830360346</v>
      </c>
      <c r="F754" s="114">
        <v>9.9117782605833149</v>
      </c>
    </row>
    <row r="755" spans="1:6">
      <c r="A755" s="115">
        <v>40450</v>
      </c>
      <c r="B755" s="114">
        <v>1337.07</v>
      </c>
      <c r="C755" s="114">
        <v>0.11306118781635455</v>
      </c>
      <c r="D755" s="114">
        <v>0.6996641009805904</v>
      </c>
      <c r="E755" s="114">
        <v>6.5233151953090651</v>
      </c>
      <c r="F755" s="114">
        <v>10.03695138711722</v>
      </c>
    </row>
    <row r="756" spans="1:6">
      <c r="A756" s="115">
        <v>40451</v>
      </c>
      <c r="B756" s="114">
        <v>1338.09</v>
      </c>
      <c r="C756" s="114">
        <v>7.6286207902342973E-2</v>
      </c>
      <c r="D756" s="114">
        <v>0.77648405609362925</v>
      </c>
      <c r="E756" s="114">
        <v>6.60457779300343</v>
      </c>
      <c r="F756" s="114">
        <v>9.963430168056874</v>
      </c>
    </row>
    <row r="757" spans="1:6">
      <c r="A757" s="115">
        <v>40452</v>
      </c>
      <c r="B757" s="114">
        <v>1338.73</v>
      </c>
      <c r="C757" s="114">
        <v>4.7829368727070332E-2</v>
      </c>
      <c r="D757" s="114">
        <v>4.7829368727070332E-2</v>
      </c>
      <c r="E757" s="114">
        <v>6.6555660895959878</v>
      </c>
      <c r="F757" s="114">
        <v>10.081159086610803</v>
      </c>
    </row>
    <row r="758" spans="1:6">
      <c r="A758" s="115">
        <v>40455</v>
      </c>
      <c r="B758" s="114">
        <v>1339.88</v>
      </c>
      <c r="C758" s="114">
        <v>8.5902310398666692E-2</v>
      </c>
      <c r="D758" s="114">
        <v>0.13377276565853524</v>
      </c>
      <c r="E758" s="114">
        <v>6.7471856850357392</v>
      </c>
      <c r="F758" s="114">
        <v>10.053553241121005</v>
      </c>
    </row>
    <row r="759" spans="1:6">
      <c r="A759" s="115">
        <v>40456</v>
      </c>
      <c r="B759" s="114">
        <v>1340.74</v>
      </c>
      <c r="C759" s="114">
        <v>6.418485237482674E-2</v>
      </c>
      <c r="D759" s="114">
        <v>0.19804347988552351</v>
      </c>
      <c r="E759" s="114">
        <v>6.8157012085819701</v>
      </c>
      <c r="F759" s="114">
        <v>9.888614774319926</v>
      </c>
    </row>
    <row r="760" spans="1:6">
      <c r="A760" s="115">
        <v>40457</v>
      </c>
      <c r="B760" s="114">
        <v>1341.88</v>
      </c>
      <c r="C760" s="114">
        <v>8.5027671286019846E-2</v>
      </c>
      <c r="D760" s="114">
        <v>0.28323954293061337</v>
      </c>
      <c r="E760" s="114">
        <v>6.9065241118874576</v>
      </c>
      <c r="F760" s="114">
        <v>9.8658894037891631</v>
      </c>
    </row>
    <row r="761" spans="1:6">
      <c r="A761" s="115">
        <v>40458</v>
      </c>
      <c r="B761" s="114">
        <v>1342.07</v>
      </c>
      <c r="C761" s="114">
        <v>1.4159239276234636E-2</v>
      </c>
      <c r="D761" s="114">
        <v>0.29743888677145058</v>
      </c>
      <c r="E761" s="114">
        <v>6.9216612624383389</v>
      </c>
      <c r="F761" s="114">
        <v>9.796943517245893</v>
      </c>
    </row>
    <row r="762" spans="1:6">
      <c r="A762" s="115">
        <v>40459</v>
      </c>
      <c r="B762" s="114">
        <v>1344.5</v>
      </c>
      <c r="C762" s="114">
        <v>0.18106358088625374</v>
      </c>
      <c r="D762" s="114">
        <v>0.47904102115703395</v>
      </c>
      <c r="E762" s="114">
        <v>7.1152574510631839</v>
      </c>
      <c r="F762" s="114">
        <v>9.8851702014629552</v>
      </c>
    </row>
    <row r="763" spans="1:6">
      <c r="A763" s="115">
        <v>40462</v>
      </c>
      <c r="B763" s="114">
        <v>1345.66</v>
      </c>
      <c r="C763" s="114">
        <v>8.6277426552627823E-2</v>
      </c>
      <c r="D763" s="114">
        <v>0.5657317519748517</v>
      </c>
      <c r="E763" s="114">
        <v>7.207673738637177</v>
      </c>
      <c r="F763" s="114">
        <v>9.9287651537431252</v>
      </c>
    </row>
    <row r="764" spans="1:6">
      <c r="A764" s="115">
        <v>40464</v>
      </c>
      <c r="B764" s="114">
        <v>1346.83</v>
      </c>
      <c r="C764" s="114">
        <v>8.6946182542391171E-2</v>
      </c>
      <c r="D764" s="114">
        <v>0.65316981667900009</v>
      </c>
      <c r="E764" s="114">
        <v>7.3008867183454118</v>
      </c>
      <c r="F764" s="114">
        <v>9.9453061224489723</v>
      </c>
    </row>
    <row r="765" spans="1:6">
      <c r="A765" s="115">
        <v>40465</v>
      </c>
      <c r="B765" s="114">
        <v>1348.6</v>
      </c>
      <c r="C765" s="114">
        <v>0.13141970404579872</v>
      </c>
      <c r="D765" s="114">
        <v>0.78544791456478524</v>
      </c>
      <c r="E765" s="114">
        <v>7.4419012261091932</v>
      </c>
      <c r="F765" s="114">
        <v>10.036798603121767</v>
      </c>
    </row>
    <row r="766" spans="1:6">
      <c r="A766" s="115">
        <v>40466</v>
      </c>
      <c r="B766" s="114">
        <v>1350.21</v>
      </c>
      <c r="C766" s="114">
        <v>0.11938306391814368</v>
      </c>
      <c r="D766" s="114">
        <v>0.90576867026881391</v>
      </c>
      <c r="E766" s="114">
        <v>7.5701686597248186</v>
      </c>
      <c r="F766" s="114">
        <v>10.035287310422403</v>
      </c>
    </row>
    <row r="767" spans="1:6">
      <c r="A767" s="115">
        <v>40469</v>
      </c>
      <c r="B767" s="114">
        <v>1349.4</v>
      </c>
      <c r="C767" s="114">
        <v>-5.9990668118292678E-2</v>
      </c>
      <c r="D767" s="114">
        <v>0.84523462547363426</v>
      </c>
      <c r="E767" s="114">
        <v>7.505636596849885</v>
      </c>
      <c r="F767" s="114">
        <v>9.982720959801771</v>
      </c>
    </row>
    <row r="768" spans="1:6">
      <c r="A768" s="115">
        <v>40470</v>
      </c>
      <c r="B768" s="114">
        <v>1348.61</v>
      </c>
      <c r="C768" s="114">
        <v>-5.8544538313343164E-2</v>
      </c>
      <c r="D768" s="114">
        <v>0.78619524845116029</v>
      </c>
      <c r="E768" s="114">
        <v>7.442697918243435</v>
      </c>
      <c r="F768" s="114">
        <v>9.8565505331497771</v>
      </c>
    </row>
    <row r="769" spans="1:6">
      <c r="A769" s="115">
        <v>40471</v>
      </c>
      <c r="B769" s="114">
        <v>1350.59</v>
      </c>
      <c r="C769" s="114">
        <v>0.14681783465939624</v>
      </c>
      <c r="D769" s="114">
        <v>0.93416735795051054</v>
      </c>
      <c r="E769" s="114">
        <v>7.6004429608266255</v>
      </c>
      <c r="F769" s="114">
        <v>10.209060939387005</v>
      </c>
    </row>
    <row r="770" spans="1:6">
      <c r="A770" s="115">
        <v>40472</v>
      </c>
      <c r="B770" s="114">
        <v>1352.06</v>
      </c>
      <c r="C770" s="114">
        <v>0.10884132120037027</v>
      </c>
      <c r="D770" s="114">
        <v>1.0440254392454884</v>
      </c>
      <c r="E770" s="114">
        <v>7.7175567045626448</v>
      </c>
      <c r="F770" s="114">
        <v>10.202218617805991</v>
      </c>
    </row>
    <row r="771" spans="1:6">
      <c r="A771" s="115">
        <v>40473</v>
      </c>
      <c r="B771" s="114">
        <v>1352.35</v>
      </c>
      <c r="C771" s="114">
        <v>2.1448752274300098E-2</v>
      </c>
      <c r="D771" s="114">
        <v>1.0656981219499428</v>
      </c>
      <c r="E771" s="114">
        <v>7.740660776456143</v>
      </c>
      <c r="F771" s="114">
        <v>10.214177438020556</v>
      </c>
    </row>
    <row r="772" spans="1:6">
      <c r="A772" s="115">
        <v>40476</v>
      </c>
      <c r="B772" s="114">
        <v>1352.87</v>
      </c>
      <c r="C772" s="114">
        <v>3.8451584279219908E-2</v>
      </c>
      <c r="D772" s="114">
        <v>1.1045594840406903</v>
      </c>
      <c r="E772" s="114">
        <v>7.7820887674375783</v>
      </c>
      <c r="F772" s="114">
        <v>10.271834372580191</v>
      </c>
    </row>
    <row r="773" spans="1:6">
      <c r="A773" s="115">
        <v>40477</v>
      </c>
      <c r="B773" s="114">
        <v>1355.81</v>
      </c>
      <c r="C773" s="114">
        <v>0.21731578052583966</v>
      </c>
      <c r="D773" s="114">
        <v>1.324275646630646</v>
      </c>
      <c r="E773" s="114">
        <v>8.0163162549096167</v>
      </c>
      <c r="F773" s="114">
        <v>10.513274047749089</v>
      </c>
    </row>
    <row r="774" spans="1:6">
      <c r="A774" s="115">
        <v>40478</v>
      </c>
      <c r="B774" s="114">
        <v>1355.25</v>
      </c>
      <c r="C774" s="114">
        <v>-4.1303722497987305E-2</v>
      </c>
      <c r="D774" s="114">
        <v>1.282424948994465</v>
      </c>
      <c r="E774" s="114">
        <v>7.9717014953911258</v>
      </c>
      <c r="F774" s="114">
        <v>10.540611083016582</v>
      </c>
    </row>
    <row r="775" spans="1:6">
      <c r="A775" s="115">
        <v>40479</v>
      </c>
      <c r="B775" s="114">
        <v>1354.94</v>
      </c>
      <c r="C775" s="114">
        <v>-2.2874008485518349E-2</v>
      </c>
      <c r="D775" s="114">
        <v>1.2592575985173049</v>
      </c>
      <c r="E775" s="114">
        <v>7.9470040392291219</v>
      </c>
      <c r="F775" s="114">
        <v>10.680531616824185</v>
      </c>
    </row>
    <row r="776" spans="1:6">
      <c r="A776" s="115">
        <v>40480</v>
      </c>
      <c r="B776" s="114">
        <v>1357.52</v>
      </c>
      <c r="C776" s="114">
        <v>0.19041433569013666</v>
      </c>
      <c r="D776" s="114">
        <v>1.4520697411982697</v>
      </c>
      <c r="E776" s="114">
        <v>8.1525506098678147</v>
      </c>
      <c r="F776" s="114">
        <v>10.598567739097131</v>
      </c>
    </row>
    <row r="777" spans="1:6">
      <c r="A777" s="115">
        <v>40483</v>
      </c>
      <c r="B777" s="114">
        <v>1360.31</v>
      </c>
      <c r="C777" s="114">
        <v>0.20552183393245382</v>
      </c>
      <c r="D777" s="114">
        <v>0.20552183393245382</v>
      </c>
      <c r="E777" s="114">
        <v>8.37482771532596</v>
      </c>
      <c r="F777" s="114">
        <v>10.867421371345664</v>
      </c>
    </row>
    <row r="778" spans="1:6">
      <c r="A778" s="115">
        <v>40485</v>
      </c>
      <c r="B778" s="114">
        <v>1361.28</v>
      </c>
      <c r="C778" s="114">
        <v>7.1307275547494164E-2</v>
      </c>
      <c r="D778" s="114">
        <v>0.27697566150037822</v>
      </c>
      <c r="E778" s="114">
        <v>8.4521068523490506</v>
      </c>
      <c r="F778" s="114">
        <v>10.82273637592197</v>
      </c>
    </row>
    <row r="779" spans="1:6">
      <c r="A779" s="115">
        <v>40486</v>
      </c>
      <c r="B779" s="114">
        <v>1364.72</v>
      </c>
      <c r="C779" s="114">
        <v>0.25270333803479872</v>
      </c>
      <c r="D779" s="114">
        <v>0.53037892627734173</v>
      </c>
      <c r="E779" s="114">
        <v>8.7261689465339956</v>
      </c>
      <c r="F779" s="114">
        <v>11.002480784090451</v>
      </c>
    </row>
    <row r="780" spans="1:6">
      <c r="A780" s="115">
        <v>40487</v>
      </c>
      <c r="B780" s="114">
        <v>1365.3</v>
      </c>
      <c r="C780" s="114">
        <v>4.2499560349362753E-2</v>
      </c>
      <c r="D780" s="114">
        <v>0.57310389533855588</v>
      </c>
      <c r="E780" s="114">
        <v>8.7723770903209708</v>
      </c>
      <c r="F780" s="114">
        <v>10.938668053433865</v>
      </c>
    </row>
    <row r="781" spans="1:6">
      <c r="A781" s="115">
        <v>40490</v>
      </c>
      <c r="B781" s="114">
        <v>1366.21</v>
      </c>
      <c r="C781" s="114">
        <v>6.6652017871526859E-2</v>
      </c>
      <c r="D781" s="114">
        <v>0.6401378985208428</v>
      </c>
      <c r="E781" s="114">
        <v>8.8448760745385222</v>
      </c>
      <c r="F781" s="114">
        <v>10.990064422834767</v>
      </c>
    </row>
    <row r="782" spans="1:6">
      <c r="A782" s="115">
        <v>40491</v>
      </c>
      <c r="B782" s="114">
        <v>1367.05</v>
      </c>
      <c r="C782" s="114">
        <v>6.1483959274188926E-2</v>
      </c>
      <c r="D782" s="114">
        <v>0.70201543991985638</v>
      </c>
      <c r="E782" s="114">
        <v>8.9117982138162244</v>
      </c>
      <c r="F782" s="114">
        <v>10.877252745470178</v>
      </c>
    </row>
    <row r="783" spans="1:6">
      <c r="A783" s="115">
        <v>40492</v>
      </c>
      <c r="B783" s="114">
        <v>1367.39</v>
      </c>
      <c r="C783" s="114">
        <v>2.4871072747889578E-2</v>
      </c>
      <c r="D783" s="114">
        <v>0.72706111143852059</v>
      </c>
      <c r="E783" s="114">
        <v>8.9388857463810201</v>
      </c>
      <c r="F783" s="114">
        <v>10.899432278994325</v>
      </c>
    </row>
    <row r="784" spans="1:6">
      <c r="A784" s="115">
        <v>40493</v>
      </c>
      <c r="B784" s="114">
        <v>1368.68</v>
      </c>
      <c r="C784" s="114">
        <v>9.4340312566276729E-2</v>
      </c>
      <c r="D784" s="114">
        <v>0.8220873357298597</v>
      </c>
      <c r="E784" s="114">
        <v>9.0416590317003767</v>
      </c>
      <c r="F784" s="114">
        <v>10.965356769334299</v>
      </c>
    </row>
    <row r="785" spans="1:6">
      <c r="A785" s="115">
        <v>40494</v>
      </c>
      <c r="B785" s="114">
        <v>1367.92</v>
      </c>
      <c r="C785" s="114">
        <v>-5.5527953941025832E-2</v>
      </c>
      <c r="D785" s="114">
        <v>0.7661028935117109</v>
      </c>
      <c r="E785" s="114">
        <v>8.9811104294967414</v>
      </c>
      <c r="F785" s="114">
        <v>10.926223260189104</v>
      </c>
    </row>
    <row r="786" spans="1:6">
      <c r="A786" s="115">
        <v>40498</v>
      </c>
      <c r="B786" s="114">
        <v>1367.6</v>
      </c>
      <c r="C786" s="114">
        <v>-2.3393180887787413E-2</v>
      </c>
      <c r="D786" s="114">
        <v>0.74253049678825178</v>
      </c>
      <c r="E786" s="114">
        <v>8.9556162812004523</v>
      </c>
      <c r="F786" s="114">
        <v>10.777206269490902</v>
      </c>
    </row>
    <row r="787" spans="1:6">
      <c r="A787" s="115">
        <v>40499</v>
      </c>
      <c r="B787" s="114">
        <v>1367.55</v>
      </c>
      <c r="C787" s="114">
        <v>-3.6560397777107845E-3</v>
      </c>
      <c r="D787" s="114">
        <v>0.73884730980022795</v>
      </c>
      <c r="E787" s="114">
        <v>8.951632820529154</v>
      </c>
      <c r="F787" s="114">
        <v>10.712175060515051</v>
      </c>
    </row>
    <row r="788" spans="1:6">
      <c r="A788" s="115">
        <v>40500</v>
      </c>
      <c r="B788" s="114">
        <v>1369.65</v>
      </c>
      <c r="C788" s="114">
        <v>0.15355928485247805</v>
      </c>
      <c r="D788" s="114">
        <v>0.8935411632977841</v>
      </c>
      <c r="E788" s="114">
        <v>9.1189381687234672</v>
      </c>
      <c r="F788" s="114">
        <v>10.839112736807177</v>
      </c>
    </row>
    <row r="789" spans="1:6">
      <c r="A789" s="115">
        <v>40501</v>
      </c>
      <c r="B789" s="114">
        <v>1370.41</v>
      </c>
      <c r="C789" s="114">
        <v>5.5488628481725755E-2</v>
      </c>
      <c r="D789" s="114">
        <v>0.94952560551595511</v>
      </c>
      <c r="E789" s="114">
        <v>9.1794867709271024</v>
      </c>
      <c r="F789" s="114">
        <v>10.851277239415658</v>
      </c>
    </row>
    <row r="790" spans="1:6">
      <c r="A790" s="115">
        <v>40504</v>
      </c>
      <c r="B790" s="114">
        <v>1369.5</v>
      </c>
      <c r="C790" s="114">
        <v>-6.6403485088406544E-2</v>
      </c>
      <c r="D790" s="114">
        <v>0.88249160233366819</v>
      </c>
      <c r="E790" s="114">
        <v>9.1069877867095741</v>
      </c>
      <c r="F790" s="114">
        <v>10.757062329658961</v>
      </c>
    </row>
    <row r="791" spans="1:6">
      <c r="A791" s="115">
        <v>40505</v>
      </c>
      <c r="B791" s="114">
        <v>1368.04</v>
      </c>
      <c r="C791" s="114">
        <v>-0.10660825118656847</v>
      </c>
      <c r="D791" s="114">
        <v>0.77494254228298587</v>
      </c>
      <c r="E791" s="114">
        <v>8.9906707351078197</v>
      </c>
      <c r="F791" s="114">
        <v>10.591582997849681</v>
      </c>
    </row>
    <row r="792" spans="1:6">
      <c r="A792" s="115">
        <v>40506</v>
      </c>
      <c r="B792" s="114">
        <v>1370.6</v>
      </c>
      <c r="C792" s="114">
        <v>0.18712903131485881</v>
      </c>
      <c r="D792" s="114">
        <v>0.9635217160704812</v>
      </c>
      <c r="E792" s="114">
        <v>9.1946239214780068</v>
      </c>
      <c r="F792" s="114">
        <v>10.767191704987189</v>
      </c>
    </row>
    <row r="793" spans="1:6">
      <c r="A793" s="115">
        <v>40507</v>
      </c>
      <c r="B793" s="114">
        <v>1371</v>
      </c>
      <c r="C793" s="114">
        <v>2.918429884721796E-2</v>
      </c>
      <c r="D793" s="114">
        <v>0.9929872119747829</v>
      </c>
      <c r="E793" s="114">
        <v>9.2264916068483629</v>
      </c>
      <c r="F793" s="114">
        <v>10.735978288963555</v>
      </c>
    </row>
    <row r="794" spans="1:6">
      <c r="A794" s="115">
        <v>40508</v>
      </c>
      <c r="B794" s="114">
        <v>1369.9</v>
      </c>
      <c r="C794" s="114">
        <v>-8.0233406272789409E-2</v>
      </c>
      <c r="D794" s="114">
        <v>0.91195709823796989</v>
      </c>
      <c r="E794" s="114">
        <v>9.138855472079932</v>
      </c>
      <c r="F794" s="114">
        <v>10.641769105270814</v>
      </c>
    </row>
    <row r="795" spans="1:6">
      <c r="A795" s="115">
        <v>40511</v>
      </c>
      <c r="B795" s="114">
        <v>1369.04</v>
      </c>
      <c r="C795" s="114">
        <v>-6.2778304985777744E-2</v>
      </c>
      <c r="D795" s="114">
        <v>0.84860628204372901</v>
      </c>
      <c r="E795" s="114">
        <v>9.0703399485336789</v>
      </c>
      <c r="F795" s="114">
        <v>10.497344589904589</v>
      </c>
    </row>
    <row r="796" spans="1:6">
      <c r="A796" s="115">
        <v>40512</v>
      </c>
      <c r="B796" s="114">
        <v>1370.67</v>
      </c>
      <c r="C796" s="114">
        <v>0.11906153216854065</v>
      </c>
      <c r="D796" s="114">
        <v>0.96867817785373234</v>
      </c>
      <c r="E796" s="114">
        <v>9.2002007664178329</v>
      </c>
      <c r="F796" s="114">
        <v>10.44972159324411</v>
      </c>
    </row>
    <row r="797" spans="1:6">
      <c r="A797" s="115">
        <v>40513</v>
      </c>
      <c r="B797" s="114">
        <v>1371.16</v>
      </c>
      <c r="C797" s="114">
        <v>3.574894029927389E-2</v>
      </c>
      <c r="D797" s="114">
        <v>3.574894029927389E-2</v>
      </c>
      <c r="E797" s="114">
        <v>9.2392386809964968</v>
      </c>
      <c r="F797" s="114">
        <v>10.407356410689994</v>
      </c>
    </row>
    <row r="798" spans="1:6">
      <c r="A798" s="115">
        <v>40514</v>
      </c>
      <c r="B798" s="114">
        <v>1371.58</v>
      </c>
      <c r="C798" s="114">
        <v>3.063099857054663E-2</v>
      </c>
      <c r="D798" s="114">
        <v>6.6390889127210251E-2</v>
      </c>
      <c r="E798" s="114">
        <v>9.2726997506353612</v>
      </c>
      <c r="F798" s="114">
        <v>10.378960413967375</v>
      </c>
    </row>
    <row r="799" spans="1:6">
      <c r="A799" s="115">
        <v>40515</v>
      </c>
      <c r="B799" s="114">
        <v>1371.34</v>
      </c>
      <c r="C799" s="114">
        <v>-1.7498067921672966E-2</v>
      </c>
      <c r="D799" s="114">
        <v>4.8881204082662499E-2</v>
      </c>
      <c r="E799" s="114">
        <v>9.2535791394131373</v>
      </c>
      <c r="F799" s="114">
        <v>10.346325919727061</v>
      </c>
    </row>
    <row r="800" spans="1:6">
      <c r="A800" s="115">
        <v>40518</v>
      </c>
      <c r="B800" s="114">
        <v>1371.52</v>
      </c>
      <c r="C800" s="114">
        <v>1.3125847711004113E-2</v>
      </c>
      <c r="D800" s="114">
        <v>6.2013467866073313E-2</v>
      </c>
      <c r="E800" s="114">
        <v>9.267919597829799</v>
      </c>
      <c r="F800" s="114">
        <v>10.286265680283059</v>
      </c>
    </row>
    <row r="801" spans="1:6">
      <c r="A801" s="115">
        <v>40519</v>
      </c>
      <c r="B801" s="114">
        <v>1372.35</v>
      </c>
      <c r="C801" s="114">
        <v>6.0516798880061451E-2</v>
      </c>
      <c r="D801" s="114">
        <v>0.12256779531176765</v>
      </c>
      <c r="E801" s="114">
        <v>9.3340450449732604</v>
      </c>
      <c r="F801" s="114">
        <v>10.287381262355954</v>
      </c>
    </row>
    <row r="802" spans="1:6">
      <c r="A802" s="115">
        <v>40520</v>
      </c>
      <c r="B802" s="114">
        <v>1371.64</v>
      </c>
      <c r="C802" s="114">
        <v>-5.1736073159169838E-2</v>
      </c>
      <c r="D802" s="114">
        <v>7.0768310388347189E-2</v>
      </c>
      <c r="E802" s="114">
        <v>9.2774799034409217</v>
      </c>
      <c r="F802" s="114">
        <v>10.223236527860369</v>
      </c>
    </row>
    <row r="803" spans="1:6">
      <c r="A803" s="115">
        <v>40521</v>
      </c>
      <c r="B803" s="114">
        <v>1372.22</v>
      </c>
      <c r="C803" s="114">
        <v>4.2285147706389026E-2</v>
      </c>
      <c r="D803" s="114">
        <v>0.11308338257931538</v>
      </c>
      <c r="E803" s="114">
        <v>9.3236880472279182</v>
      </c>
      <c r="F803" s="114">
        <v>10.307073954983913</v>
      </c>
    </row>
    <row r="804" spans="1:6">
      <c r="A804" s="115">
        <v>40522</v>
      </c>
      <c r="B804" s="114">
        <v>1374.89</v>
      </c>
      <c r="C804" s="114">
        <v>0.19457521388699384</v>
      </c>
      <c r="D804" s="114">
        <v>0.3078786286998314</v>
      </c>
      <c r="E804" s="114">
        <v>9.536404847074941</v>
      </c>
      <c r="F804" s="114">
        <v>10.403668104036701</v>
      </c>
    </row>
    <row r="805" spans="1:6">
      <c r="A805" s="115">
        <v>40525</v>
      </c>
      <c r="B805" s="114">
        <v>1375.19</v>
      </c>
      <c r="C805" s="114">
        <v>2.1819927412369822E-2</v>
      </c>
      <c r="D805" s="114">
        <v>0.32976573500551609</v>
      </c>
      <c r="E805" s="114">
        <v>9.560305611102704</v>
      </c>
      <c r="F805" s="114">
        <v>10.303754622091388</v>
      </c>
    </row>
    <row r="806" spans="1:6">
      <c r="A806" s="115">
        <v>40526</v>
      </c>
      <c r="B806" s="114">
        <v>1376.71</v>
      </c>
      <c r="C806" s="114">
        <v>0.11053018128404091</v>
      </c>
      <c r="D806" s="114">
        <v>0.4406604069542519</v>
      </c>
      <c r="E806" s="114">
        <v>9.6814028155099976</v>
      </c>
      <c r="F806" s="114">
        <v>10.378750220483312</v>
      </c>
    </row>
    <row r="807" spans="1:6">
      <c r="A807" s="115">
        <v>40527</v>
      </c>
      <c r="B807" s="114">
        <v>1376.8</v>
      </c>
      <c r="C807" s="114">
        <v>6.5373244909849859E-3</v>
      </c>
      <c r="D807" s="114">
        <v>0.44722653884594621</v>
      </c>
      <c r="E807" s="114">
        <v>9.6885730447183285</v>
      </c>
      <c r="F807" s="114">
        <v>10.279864793425485</v>
      </c>
    </row>
    <row r="808" spans="1:6">
      <c r="A808" s="115">
        <v>40528</v>
      </c>
      <c r="B808" s="114">
        <v>1378.08</v>
      </c>
      <c r="C808" s="114">
        <v>9.2969203951187573E-2</v>
      </c>
      <c r="D808" s="114">
        <v>0.54061152575017868</v>
      </c>
      <c r="E808" s="114">
        <v>9.7905496379034229</v>
      </c>
      <c r="F808" s="114">
        <v>10.305523760735745</v>
      </c>
    </row>
    <row r="809" spans="1:6">
      <c r="A809" s="115">
        <v>40529</v>
      </c>
      <c r="B809" s="114">
        <v>1380.07</v>
      </c>
      <c r="C809" s="114">
        <v>0.14440380819691345</v>
      </c>
      <c r="D809" s="114">
        <v>0.6857959975778094</v>
      </c>
      <c r="E809" s="114">
        <v>9.9490913726208774</v>
      </c>
      <c r="F809" s="114">
        <v>10.392352917649861</v>
      </c>
    </row>
    <row r="810" spans="1:6">
      <c r="A810" s="115">
        <v>40532</v>
      </c>
      <c r="B810" s="114">
        <v>1380.17</v>
      </c>
      <c r="C810" s="114">
        <v>7.2460092604087478E-3</v>
      </c>
      <c r="D810" s="114">
        <v>0.6930916996797265</v>
      </c>
      <c r="E810" s="114">
        <v>9.9570582939634722</v>
      </c>
      <c r="F810" s="114">
        <v>10.360626899088455</v>
      </c>
    </row>
    <row r="811" spans="1:6">
      <c r="A811" s="115">
        <v>40533</v>
      </c>
      <c r="B811" s="114">
        <v>1380.4</v>
      </c>
      <c r="C811" s="114">
        <v>1.666461377947126E-2</v>
      </c>
      <c r="D811" s="114">
        <v>0.70987181451407366</v>
      </c>
      <c r="E811" s="114">
        <v>9.9753822130514092</v>
      </c>
      <c r="F811" s="114">
        <v>10.330495943731766</v>
      </c>
    </row>
    <row r="812" spans="1:6">
      <c r="A812" s="115">
        <v>40534</v>
      </c>
      <c r="B812" s="114">
        <v>1380.14</v>
      </c>
      <c r="C812" s="114">
        <v>-1.8835120255000781E-2</v>
      </c>
      <c r="D812" s="114">
        <v>0.69090298904914693</v>
      </c>
      <c r="E812" s="114">
        <v>9.9546682175606804</v>
      </c>
      <c r="F812" s="114">
        <v>10.211936818232648</v>
      </c>
    </row>
    <row r="813" spans="1:6">
      <c r="A813" s="115">
        <v>40535</v>
      </c>
      <c r="B813" s="114">
        <v>1381.09</v>
      </c>
      <c r="C813" s="114">
        <v>6.8833596591644231E-2</v>
      </c>
      <c r="D813" s="114">
        <v>0.76021215901711514</v>
      </c>
      <c r="E813" s="114">
        <v>10.030353970315243</v>
      </c>
      <c r="F813" s="114">
        <v>10.290441851736487</v>
      </c>
    </row>
    <row r="814" spans="1:6">
      <c r="A814" s="115">
        <v>40536</v>
      </c>
      <c r="B814" s="114">
        <v>1381.42</v>
      </c>
      <c r="C814" s="114">
        <v>2.3894170546467919E-2</v>
      </c>
      <c r="D814" s="114">
        <v>0.7842879759533572</v>
      </c>
      <c r="E814" s="114">
        <v>10.056644810745773</v>
      </c>
      <c r="F814" s="114">
        <v>10.291252834286091</v>
      </c>
    </row>
    <row r="815" spans="1:6">
      <c r="A815" s="115">
        <v>40539</v>
      </c>
      <c r="B815" s="114">
        <v>1381.85</v>
      </c>
      <c r="C815" s="114">
        <v>3.1127390655982801E-2</v>
      </c>
      <c r="D815" s="114">
        <v>0.81565949499149415</v>
      </c>
      <c r="E815" s="114">
        <v>10.0909025725189</v>
      </c>
      <c r="F815" s="114">
        <v>10.325583623415181</v>
      </c>
    </row>
    <row r="816" spans="1:6">
      <c r="A816" s="115">
        <v>40540</v>
      </c>
      <c r="B816" s="114">
        <v>1383.41</v>
      </c>
      <c r="C816" s="114">
        <v>0.11289213735210524</v>
      </c>
      <c r="D816" s="114">
        <v>0.92947244778101012</v>
      </c>
      <c r="E816" s="114">
        <v>10.215186545463229</v>
      </c>
      <c r="F816" s="114">
        <v>10.414870861667147</v>
      </c>
    </row>
    <row r="817" spans="1:6">
      <c r="A817" s="115">
        <v>40541</v>
      </c>
      <c r="B817" s="114">
        <v>1384.69</v>
      </c>
      <c r="C817" s="114">
        <v>9.2524992590781174E-2</v>
      </c>
      <c r="D817" s="114">
        <v>1.0228574346852204</v>
      </c>
      <c r="E817" s="114">
        <v>10.317163138648322</v>
      </c>
      <c r="F817" s="114">
        <v>10.496748194549731</v>
      </c>
    </row>
    <row r="818" spans="1:6">
      <c r="A818" s="115">
        <v>40542</v>
      </c>
      <c r="B818" s="114">
        <v>1385.54</v>
      </c>
      <c r="C818" s="114">
        <v>6.1385580888129176E-2</v>
      </c>
      <c r="D818" s="114">
        <v>1.0848709025512937</v>
      </c>
      <c r="E818" s="114">
        <v>10.384881970060311</v>
      </c>
      <c r="F818" s="114">
        <v>10.417430388422243</v>
      </c>
    </row>
    <row r="819" spans="1:6">
      <c r="A819" s="115">
        <v>40543</v>
      </c>
      <c r="B819" s="114">
        <v>1385.93</v>
      </c>
      <c r="C819" s="114">
        <v>2.8147870144490383E-2</v>
      </c>
      <c r="D819" s="114">
        <v>1.1133241407486949</v>
      </c>
      <c r="E819" s="114">
        <v>10.415952963296405</v>
      </c>
      <c r="F819" s="114">
        <v>10.415952963296405</v>
      </c>
    </row>
    <row r="820" spans="1:6">
      <c r="A820" s="115">
        <v>40546</v>
      </c>
      <c r="B820" s="114">
        <v>1386.16</v>
      </c>
      <c r="C820" s="114">
        <v>1.6595354743742519E-2</v>
      </c>
      <c r="D820" s="114">
        <v>1.6595354743742519E-2</v>
      </c>
      <c r="E820" s="114">
        <v>1.6595354743742519E-2</v>
      </c>
      <c r="F820" s="114">
        <v>10.434276882384342</v>
      </c>
    </row>
    <row r="821" spans="1:6">
      <c r="A821" s="115">
        <v>40547</v>
      </c>
      <c r="B821" s="114">
        <v>1386.83</v>
      </c>
      <c r="C821" s="114">
        <v>4.8334968546193124E-2</v>
      </c>
      <c r="D821" s="114">
        <v>6.4938344649423385E-2</v>
      </c>
      <c r="E821" s="114">
        <v>6.4938344649423385E-2</v>
      </c>
      <c r="F821" s="114">
        <v>10.38915554281985</v>
      </c>
    </row>
    <row r="822" spans="1:6">
      <c r="A822" s="115">
        <v>40548</v>
      </c>
      <c r="B822" s="114">
        <v>1389.29</v>
      </c>
      <c r="C822" s="114">
        <v>0.17738295248876934</v>
      </c>
      <c r="D822" s="114">
        <v>0.24243648669124429</v>
      </c>
      <c r="E822" s="114">
        <v>0.24243648669124429</v>
      </c>
      <c r="F822" s="114">
        <v>10.454845403445724</v>
      </c>
    </row>
    <row r="823" spans="1:6">
      <c r="A823" s="115">
        <v>40549</v>
      </c>
      <c r="B823" s="114">
        <v>1390.1</v>
      </c>
      <c r="C823" s="114">
        <v>5.8303162046802193E-2</v>
      </c>
      <c r="D823" s="114">
        <v>0.30088099687572978</v>
      </c>
      <c r="E823" s="114">
        <v>0.30088099687572978</v>
      </c>
      <c r="F823" s="114">
        <v>10.342035703796594</v>
      </c>
    </row>
    <row r="824" spans="1:6">
      <c r="A824" s="115">
        <v>40550</v>
      </c>
      <c r="B824" s="114">
        <v>1389.55</v>
      </c>
      <c r="C824" s="114">
        <v>-3.9565498884963635E-2</v>
      </c>
      <c r="D824" s="114">
        <v>0.26119645292330684</v>
      </c>
      <c r="E824" s="114">
        <v>0.26119645292330684</v>
      </c>
      <c r="F824" s="114">
        <v>10.191668715256586</v>
      </c>
    </row>
    <row r="825" spans="1:6">
      <c r="A825" s="115">
        <v>40553</v>
      </c>
      <c r="B825" s="114">
        <v>1389.96</v>
      </c>
      <c r="C825" s="114">
        <v>2.9505955165354258E-2</v>
      </c>
      <c r="D825" s="114">
        <v>0.29077947659694736</v>
      </c>
      <c r="E825" s="114">
        <v>0.29077947659694736</v>
      </c>
      <c r="F825" s="114">
        <v>10.145570673492177</v>
      </c>
    </row>
    <row r="826" spans="1:6">
      <c r="A826" s="115">
        <v>40554</v>
      </c>
      <c r="B826" s="114">
        <v>1391.18</v>
      </c>
      <c r="C826" s="114">
        <v>8.777230999452712E-2</v>
      </c>
      <c r="D826" s="114">
        <v>0.37880701045507337</v>
      </c>
      <c r="E826" s="114">
        <v>0.37880701045507337</v>
      </c>
      <c r="F826" s="114">
        <v>10.147979825971287</v>
      </c>
    </row>
    <row r="827" spans="1:6">
      <c r="A827" s="115">
        <v>40555</v>
      </c>
      <c r="B827" s="114">
        <v>1393.1</v>
      </c>
      <c r="C827" s="114">
        <v>0.13801233485242204</v>
      </c>
      <c r="D827" s="114">
        <v>0.51734214570720027</v>
      </c>
      <c r="E827" s="114">
        <v>0.51734214570720027</v>
      </c>
      <c r="F827" s="114">
        <v>10.308731421874873</v>
      </c>
    </row>
    <row r="828" spans="1:6">
      <c r="A828" s="115">
        <v>40556</v>
      </c>
      <c r="B828" s="114">
        <v>1393.52</v>
      </c>
      <c r="C828" s="114">
        <v>3.0148589476719501E-2</v>
      </c>
      <c r="D828" s="114">
        <v>0.54764670654361414</v>
      </c>
      <c r="E828" s="114">
        <v>0.54764670654361414</v>
      </c>
      <c r="F828" s="114">
        <v>10.2276502507475</v>
      </c>
    </row>
    <row r="829" spans="1:6">
      <c r="A829" s="115">
        <v>40557</v>
      </c>
      <c r="B829" s="114">
        <v>1393.07</v>
      </c>
      <c r="C829" s="114">
        <v>-3.2292324473282008E-2</v>
      </c>
      <c r="D829" s="114">
        <v>0.51517753421888024</v>
      </c>
      <c r="E829" s="114">
        <v>0.51517753421888024</v>
      </c>
      <c r="F829" s="114">
        <v>10.179853839096452</v>
      </c>
    </row>
    <row r="830" spans="1:6">
      <c r="A830" s="115">
        <v>40560</v>
      </c>
      <c r="B830" s="114">
        <v>1393.15</v>
      </c>
      <c r="C830" s="114">
        <v>5.7427121393782699E-3</v>
      </c>
      <c r="D830" s="114">
        <v>0.520949831521067</v>
      </c>
      <c r="E830" s="114">
        <v>0.520949831521067</v>
      </c>
      <c r="F830" s="114">
        <v>10.211459808396706</v>
      </c>
    </row>
    <row r="831" spans="1:6">
      <c r="A831" s="115">
        <v>40561</v>
      </c>
      <c r="B831" s="114">
        <v>1394.03</v>
      </c>
      <c r="C831" s="114">
        <v>6.3166206079734444E-2</v>
      </c>
      <c r="D831" s="114">
        <v>0.5844451018449659</v>
      </c>
      <c r="E831" s="114">
        <v>0.5844451018449659</v>
      </c>
      <c r="F831" s="114">
        <v>10.207840874054263</v>
      </c>
    </row>
    <row r="832" spans="1:6">
      <c r="A832" s="115">
        <v>40562</v>
      </c>
      <c r="B832" s="114">
        <v>1393.45</v>
      </c>
      <c r="C832" s="114">
        <v>-4.1605991262738673E-2</v>
      </c>
      <c r="D832" s="114">
        <v>0.54259594640422293</v>
      </c>
      <c r="E832" s="114">
        <v>0.54259594640422293</v>
      </c>
      <c r="F832" s="114">
        <v>10.055839447766024</v>
      </c>
    </row>
    <row r="833" spans="1:6">
      <c r="A833" s="115">
        <v>40563</v>
      </c>
      <c r="B833" s="114">
        <v>1393.74</v>
      </c>
      <c r="C833" s="114">
        <v>2.0811654526542434E-2</v>
      </c>
      <c r="D833" s="114">
        <v>0.56352052412458331</v>
      </c>
      <c r="E833" s="114">
        <v>0.56352052412458331</v>
      </c>
      <c r="F833" s="114">
        <v>10.021392653873185</v>
      </c>
    </row>
    <row r="834" spans="1:6">
      <c r="A834" s="115">
        <v>40564</v>
      </c>
      <c r="B834" s="114">
        <v>1393.42</v>
      </c>
      <c r="C834" s="114">
        <v>-2.2959805989630766E-2</v>
      </c>
      <c r="D834" s="114">
        <v>0.54043133491590289</v>
      </c>
      <c r="E834" s="114">
        <v>0.54043133491590289</v>
      </c>
      <c r="F834" s="114">
        <v>10.088249468686051</v>
      </c>
    </row>
    <row r="835" spans="1:6">
      <c r="A835" s="115">
        <v>40567</v>
      </c>
      <c r="B835" s="114">
        <v>1392.88</v>
      </c>
      <c r="C835" s="114">
        <v>-3.8753570352079159E-2</v>
      </c>
      <c r="D835" s="114">
        <v>0.5014683281262533</v>
      </c>
      <c r="E835" s="114">
        <v>0.5014683281262533</v>
      </c>
      <c r="F835" s="114">
        <v>9.9673937929782177</v>
      </c>
    </row>
    <row r="836" spans="1:6">
      <c r="A836" s="115">
        <v>40568</v>
      </c>
      <c r="B836" s="114">
        <v>1393.14</v>
      </c>
      <c r="C836" s="114">
        <v>1.8666360346908384E-2</v>
      </c>
      <c r="D836" s="114">
        <v>0.52022829435829365</v>
      </c>
      <c r="E836" s="114">
        <v>0.52022829435829365</v>
      </c>
      <c r="F836" s="114">
        <v>9.9419173585024723</v>
      </c>
    </row>
    <row r="837" spans="1:6">
      <c r="A837" s="115">
        <v>40569</v>
      </c>
      <c r="B837" s="114">
        <v>1392.62</v>
      </c>
      <c r="C837" s="114">
        <v>-3.7325753334205292E-2</v>
      </c>
      <c r="D837" s="114">
        <v>0.48270836189416855</v>
      </c>
      <c r="E837" s="114">
        <v>0.48270836189416855</v>
      </c>
      <c r="F837" s="114">
        <v>9.9581523884721523</v>
      </c>
    </row>
    <row r="838" spans="1:6">
      <c r="A838" s="115">
        <v>40570</v>
      </c>
      <c r="B838" s="114">
        <v>1391.71</v>
      </c>
      <c r="C838" s="114">
        <v>-6.5344458646277026E-2</v>
      </c>
      <c r="D838" s="114">
        <v>0.41704848008197182</v>
      </c>
      <c r="E838" s="114">
        <v>0.41704848008197182</v>
      </c>
      <c r="F838" s="114">
        <v>9.8290665740711436</v>
      </c>
    </row>
    <row r="839" spans="1:6">
      <c r="A839" s="115">
        <v>40571</v>
      </c>
      <c r="B839" s="114">
        <v>1390.97</v>
      </c>
      <c r="C839" s="114">
        <v>-5.3171997039613839E-2</v>
      </c>
      <c r="D839" s="114">
        <v>0.36365473003687754</v>
      </c>
      <c r="E839" s="114">
        <v>0.36365473003687754</v>
      </c>
      <c r="F839" s="114">
        <v>9.7265061096342151</v>
      </c>
    </row>
    <row r="840" spans="1:6">
      <c r="A840" s="115">
        <v>40574</v>
      </c>
      <c r="B840" s="114">
        <v>1391.55</v>
      </c>
      <c r="C840" s="114">
        <v>4.1697520435368673E-2</v>
      </c>
      <c r="D840" s="114">
        <v>0.40550388547762051</v>
      </c>
      <c r="E840" s="114">
        <v>0.40550388547762051</v>
      </c>
      <c r="F840" s="114">
        <v>9.6840047608162561</v>
      </c>
    </row>
    <row r="841" spans="1:6">
      <c r="A841" s="115">
        <v>40575</v>
      </c>
      <c r="B841" s="114">
        <v>1392.89</v>
      </c>
      <c r="C841" s="114">
        <v>9.6295497826170973E-2</v>
      </c>
      <c r="D841" s="114">
        <v>9.6295497826170973E-2</v>
      </c>
      <c r="E841" s="114">
        <v>0.50218986528900444</v>
      </c>
      <c r="F841" s="114">
        <v>9.8173245977120516</v>
      </c>
    </row>
    <row r="842" spans="1:6">
      <c r="A842" s="115">
        <v>40576</v>
      </c>
      <c r="B842" s="114">
        <v>1393.8</v>
      </c>
      <c r="C842" s="114">
        <v>6.5331792173095593E-2</v>
      </c>
      <c r="D842" s="114">
        <v>0.16169020157379421</v>
      </c>
      <c r="E842" s="114">
        <v>0.56784974710122338</v>
      </c>
      <c r="F842" s="114">
        <v>9.9350075719333741</v>
      </c>
    </row>
    <row r="843" spans="1:6">
      <c r="A843" s="115">
        <v>40577</v>
      </c>
      <c r="B843" s="114">
        <v>1393.9</v>
      </c>
      <c r="C843" s="114">
        <v>7.1746305065456539E-3</v>
      </c>
      <c r="D843" s="114">
        <v>0.16887643275484976</v>
      </c>
      <c r="E843" s="114">
        <v>0.57506511872893462</v>
      </c>
      <c r="F843" s="114">
        <v>9.793944358675466</v>
      </c>
    </row>
    <row r="844" spans="1:6">
      <c r="A844" s="115">
        <v>40578</v>
      </c>
      <c r="B844" s="114">
        <v>1392.69</v>
      </c>
      <c r="C844" s="114">
        <v>-8.6806801061767302E-2</v>
      </c>
      <c r="D844" s="114">
        <v>8.1923035464059879E-2</v>
      </c>
      <c r="E844" s="114">
        <v>0.48775912203358196</v>
      </c>
      <c r="F844" s="114">
        <v>9.6804933176874552</v>
      </c>
    </row>
    <row r="845" spans="1:6">
      <c r="A845" s="115">
        <v>40581</v>
      </c>
      <c r="B845" s="114">
        <v>1393.31</v>
      </c>
      <c r="C845" s="114">
        <v>4.4518162692330776E-2</v>
      </c>
      <c r="D845" s="114">
        <v>0.12647766878659539</v>
      </c>
      <c r="E845" s="114">
        <v>0.53249442612541831</v>
      </c>
      <c r="F845" s="114">
        <v>9.8002285354032779</v>
      </c>
    </row>
    <row r="846" spans="1:6">
      <c r="A846" s="115">
        <v>40582</v>
      </c>
      <c r="B846" s="114">
        <v>1396.7</v>
      </c>
      <c r="C846" s="114">
        <v>0.24330550990088184</v>
      </c>
      <c r="D846" s="114">
        <v>0.37009090582444948</v>
      </c>
      <c r="E846" s="114">
        <v>0.77709552430498263</v>
      </c>
      <c r="F846" s="114">
        <v>10.044831036629077</v>
      </c>
    </row>
    <row r="847" spans="1:6">
      <c r="A847" s="115">
        <v>40583</v>
      </c>
      <c r="B847" s="114">
        <v>1394.5</v>
      </c>
      <c r="C847" s="114">
        <v>-0.15751414047397994</v>
      </c>
      <c r="D847" s="114">
        <v>0.21199381984118304</v>
      </c>
      <c r="E847" s="114">
        <v>0.61835734849522428</v>
      </c>
      <c r="F847" s="114">
        <v>9.8264985469351807</v>
      </c>
    </row>
    <row r="848" spans="1:6">
      <c r="A848" s="115">
        <v>40584</v>
      </c>
      <c r="B848" s="114">
        <v>1394.29</v>
      </c>
      <c r="C848" s="114">
        <v>-1.505916098960558E-2</v>
      </c>
      <c r="D848" s="114">
        <v>0.19690273436097083</v>
      </c>
      <c r="E848" s="114">
        <v>0.60320506807702845</v>
      </c>
      <c r="F848" s="114">
        <v>9.7321800996356131</v>
      </c>
    </row>
    <row r="849" spans="1:6">
      <c r="A849" s="115">
        <v>40585</v>
      </c>
      <c r="B849" s="114">
        <v>1395.92</v>
      </c>
      <c r="C849" s="114">
        <v>0.1169053783646179</v>
      </c>
      <c r="D849" s="114">
        <v>0.31403830261220733</v>
      </c>
      <c r="E849" s="114">
        <v>0.72081562560879497</v>
      </c>
      <c r="F849" s="114">
        <v>9.7887467950230409</v>
      </c>
    </row>
    <row r="850" spans="1:6">
      <c r="A850" s="115">
        <v>40588</v>
      </c>
      <c r="B850" s="114">
        <v>1396.87</v>
      </c>
      <c r="C850" s="114">
        <v>6.8055475958495038E-2</v>
      </c>
      <c r="D850" s="114">
        <v>0.38230749883223503</v>
      </c>
      <c r="E850" s="114">
        <v>0.78936165607208508</v>
      </c>
      <c r="F850" s="114">
        <v>9.7478001257071067</v>
      </c>
    </row>
    <row r="851" spans="1:6">
      <c r="A851" s="115">
        <v>40589</v>
      </c>
      <c r="B851" s="114">
        <v>1397.89</v>
      </c>
      <c r="C851" s="114">
        <v>7.3020395598755172E-2</v>
      </c>
      <c r="D851" s="114">
        <v>0.45560705687903713</v>
      </c>
      <c r="E851" s="114">
        <v>0.8629584466747886</v>
      </c>
      <c r="F851" s="114">
        <v>9.8279384035198092</v>
      </c>
    </row>
    <row r="852" spans="1:6">
      <c r="A852" s="115">
        <v>40590</v>
      </c>
      <c r="B852" s="114">
        <v>1400.08</v>
      </c>
      <c r="C852" s="114">
        <v>0.15666468749329088</v>
      </c>
      <c r="D852" s="114">
        <v>0.61298551974415805</v>
      </c>
      <c r="E852" s="114">
        <v>1.0209750853217514</v>
      </c>
      <c r="F852" s="114">
        <v>10.000000000000009</v>
      </c>
    </row>
    <row r="853" spans="1:6">
      <c r="A853" s="115">
        <v>40591</v>
      </c>
      <c r="B853" s="114">
        <v>1400.88</v>
      </c>
      <c r="C853" s="114">
        <v>5.7139592023336405E-2</v>
      </c>
      <c r="D853" s="114">
        <v>0.67047536919264683</v>
      </c>
      <c r="E853" s="114">
        <v>1.078698058343508</v>
      </c>
      <c r="F853" s="114">
        <v>10.059394739323114</v>
      </c>
    </row>
    <row r="854" spans="1:6">
      <c r="A854" s="115">
        <v>40592</v>
      </c>
      <c r="B854" s="114">
        <v>1401.34</v>
      </c>
      <c r="C854" s="114">
        <v>3.2836502769684195E-2</v>
      </c>
      <c r="D854" s="114">
        <v>0.70353203262549791</v>
      </c>
      <c r="E854" s="114">
        <v>1.1118887678309708</v>
      </c>
      <c r="F854" s="114">
        <v>10.08602066067008</v>
      </c>
    </row>
    <row r="855" spans="1:6">
      <c r="A855" s="115">
        <v>40595</v>
      </c>
      <c r="B855" s="114">
        <v>1401.42</v>
      </c>
      <c r="C855" s="114">
        <v>5.7088215565270772E-3</v>
      </c>
      <c r="D855" s="114">
        <v>0.70928101757035122</v>
      </c>
      <c r="E855" s="114">
        <v>1.1176610651331575</v>
      </c>
      <c r="F855" s="114">
        <v>10.107874949912411</v>
      </c>
    </row>
    <row r="856" spans="1:6">
      <c r="A856" s="115">
        <v>40596</v>
      </c>
      <c r="B856" s="114">
        <v>1399.57</v>
      </c>
      <c r="C856" s="114">
        <v>-0.1320089623382148</v>
      </c>
      <c r="D856" s="114">
        <v>0.5763357407207792</v>
      </c>
      <c r="E856" s="114">
        <v>0.98417669002039965</v>
      </c>
      <c r="F856" s="114">
        <v>9.9702988968161534</v>
      </c>
    </row>
    <row r="857" spans="1:6">
      <c r="A857" s="115">
        <v>40597</v>
      </c>
      <c r="B857" s="114">
        <v>1399.37</v>
      </c>
      <c r="C857" s="114">
        <v>-1.429010338890313E-2</v>
      </c>
      <c r="D857" s="114">
        <v>0.56196327835866811</v>
      </c>
      <c r="E857" s="114">
        <v>0.96974594676497716</v>
      </c>
      <c r="F857" s="114">
        <v>10.028934912173092</v>
      </c>
    </row>
    <row r="858" spans="1:6">
      <c r="A858" s="115">
        <v>40598</v>
      </c>
      <c r="B858" s="114">
        <v>1398.45</v>
      </c>
      <c r="C858" s="114">
        <v>-6.5743870455980957E-2</v>
      </c>
      <c r="D858" s="114">
        <v>0.49584995149294375</v>
      </c>
      <c r="E858" s="114">
        <v>0.90336452779000709</v>
      </c>
      <c r="F858" s="114">
        <v>9.8978388998035349</v>
      </c>
    </row>
    <row r="859" spans="1:6">
      <c r="A859" s="115">
        <v>40599</v>
      </c>
      <c r="B859" s="114">
        <v>1399.67</v>
      </c>
      <c r="C859" s="114">
        <v>8.7239443669773209E-2</v>
      </c>
      <c r="D859" s="114">
        <v>0.58352197190183475</v>
      </c>
      <c r="E859" s="114">
        <v>0.99139206164813309</v>
      </c>
      <c r="F859" s="114">
        <v>10.004951389925898</v>
      </c>
    </row>
    <row r="860" spans="1:6">
      <c r="A860" s="115">
        <v>40602</v>
      </c>
      <c r="B860" s="114">
        <v>1402.18</v>
      </c>
      <c r="C860" s="114">
        <v>0.17932798445348119</v>
      </c>
      <c r="D860" s="114">
        <v>0.76389637454636894</v>
      </c>
      <c r="E860" s="114">
        <v>1.1724978895037985</v>
      </c>
      <c r="F860" s="114">
        <v>10.204819466494808</v>
      </c>
    </row>
    <row r="861" spans="1:6">
      <c r="A861" s="115">
        <v>40603</v>
      </c>
      <c r="B861" s="114">
        <v>1402.96</v>
      </c>
      <c r="C861" s="114">
        <v>5.562766549229714E-2</v>
      </c>
      <c r="D861" s="114">
        <v>5.562766549229714E-2</v>
      </c>
      <c r="E861" s="114">
        <v>1.2287777881999862</v>
      </c>
      <c r="F861" s="114">
        <v>10.275657703402686</v>
      </c>
    </row>
    <row r="862" spans="1:6">
      <c r="A862" s="115">
        <v>40604</v>
      </c>
      <c r="B862" s="114">
        <v>1403.87</v>
      </c>
      <c r="C862" s="114">
        <v>6.4862861378789383E-2</v>
      </c>
      <c r="D862" s="114">
        <v>0.12052660856665121</v>
      </c>
      <c r="E862" s="114">
        <v>1.2944376700121829</v>
      </c>
      <c r="F862" s="114">
        <v>10.362800204394485</v>
      </c>
    </row>
    <row r="863" spans="1:6">
      <c r="A863" s="115">
        <v>40605</v>
      </c>
      <c r="B863" s="114">
        <v>1405.42</v>
      </c>
      <c r="C863" s="114">
        <v>0.11040908346215961</v>
      </c>
      <c r="D863" s="114">
        <v>0.23106876435265988</v>
      </c>
      <c r="E863" s="114">
        <v>1.4062759302417849</v>
      </c>
      <c r="F863" s="114">
        <v>10.396996213846954</v>
      </c>
    </row>
    <row r="864" spans="1:6">
      <c r="A864" s="115">
        <v>40606</v>
      </c>
      <c r="B864" s="114">
        <v>1405.31</v>
      </c>
      <c r="C864" s="114">
        <v>-7.8268417981863792E-3</v>
      </c>
      <c r="D864" s="114">
        <v>0.22322383716784078</v>
      </c>
      <c r="E864" s="114">
        <v>1.3983390214513003</v>
      </c>
      <c r="F864" s="114">
        <v>10.350215940321949</v>
      </c>
    </row>
    <row r="865" spans="1:6">
      <c r="A865" s="115">
        <v>40611</v>
      </c>
      <c r="B865" s="114">
        <v>1406.07</v>
      </c>
      <c r="C865" s="114">
        <v>5.4080594317262864E-2</v>
      </c>
      <c r="D865" s="114">
        <v>0.2774251522629001</v>
      </c>
      <c r="E865" s="114">
        <v>1.4531758458219191</v>
      </c>
      <c r="F865" s="114">
        <v>10.257516114360987</v>
      </c>
    </row>
    <row r="866" spans="1:6">
      <c r="A866" s="115">
        <v>40612</v>
      </c>
      <c r="B866" s="114">
        <v>1405.4</v>
      </c>
      <c r="C866" s="114">
        <v>-4.7650543714028437E-2</v>
      </c>
      <c r="D866" s="114">
        <v>0.22964241395542206</v>
      </c>
      <c r="E866" s="114">
        <v>1.4048328559162382</v>
      </c>
      <c r="F866" s="114">
        <v>10.186833088978965</v>
      </c>
    </row>
    <row r="867" spans="1:6">
      <c r="A867" s="115">
        <v>40613</v>
      </c>
      <c r="B867" s="114">
        <v>1404.93</v>
      </c>
      <c r="C867" s="114">
        <v>-3.3442436317066004E-2</v>
      </c>
      <c r="D867" s="114">
        <v>0.19612317962030001</v>
      </c>
      <c r="E867" s="114">
        <v>1.3709206092659798</v>
      </c>
      <c r="F867" s="114">
        <v>10.08783958501478</v>
      </c>
    </row>
    <row r="868" spans="1:6">
      <c r="A868" s="115">
        <v>40616</v>
      </c>
      <c r="B868" s="114">
        <v>1404.12</v>
      </c>
      <c r="C868" s="114">
        <v>-5.7654117998773291E-2</v>
      </c>
      <c r="D868" s="114">
        <v>0.13835598853213504</v>
      </c>
      <c r="E868" s="114">
        <v>1.3124760990814721</v>
      </c>
      <c r="F868" s="114">
        <v>10.043339576949295</v>
      </c>
    </row>
    <row r="869" spans="1:6">
      <c r="A869" s="115">
        <v>40617</v>
      </c>
      <c r="B869" s="114">
        <v>1404.04</v>
      </c>
      <c r="C869" s="114">
        <v>-5.697518730585216E-3</v>
      </c>
      <c r="D869" s="114">
        <v>0.13265058694318377</v>
      </c>
      <c r="E869" s="114">
        <v>1.3067038017793076</v>
      </c>
      <c r="F869" s="114">
        <v>10.080205728084547</v>
      </c>
    </row>
    <row r="870" spans="1:6">
      <c r="A870" s="115">
        <v>40618</v>
      </c>
      <c r="B870" s="114">
        <v>1403.7</v>
      </c>
      <c r="C870" s="114">
        <v>-2.4215834306706707E-2</v>
      </c>
      <c r="D870" s="114">
        <v>0.10840263019014085</v>
      </c>
      <c r="E870" s="114">
        <v>1.2821715382450805</v>
      </c>
      <c r="F870" s="114">
        <v>10.006112756853348</v>
      </c>
    </row>
    <row r="871" spans="1:6">
      <c r="A871" s="115">
        <v>40619</v>
      </c>
      <c r="B871" s="114">
        <v>1403.29</v>
      </c>
      <c r="C871" s="114">
        <v>-2.9208520339107924E-2</v>
      </c>
      <c r="D871" s="114">
        <v>7.9162447046732254E-2</v>
      </c>
      <c r="E871" s="114">
        <v>1.2525885145714399</v>
      </c>
      <c r="F871" s="114">
        <v>9.9076590512143792</v>
      </c>
    </row>
    <row r="872" spans="1:6">
      <c r="A872" s="115">
        <v>40620</v>
      </c>
      <c r="B872" s="114">
        <v>1406.24</v>
      </c>
      <c r="C872" s="114">
        <v>0.2102202680842824</v>
      </c>
      <c r="D872" s="114">
        <v>0.28954913063943266</v>
      </c>
      <c r="E872" s="114">
        <v>1.4654419775890437</v>
      </c>
      <c r="F872" s="114">
        <v>10.045622794180954</v>
      </c>
    </row>
    <row r="873" spans="1:6">
      <c r="A873" s="115">
        <v>40623</v>
      </c>
      <c r="B873" s="114">
        <v>1407.78</v>
      </c>
      <c r="C873" s="114">
        <v>0.10951188986232374</v>
      </c>
      <c r="D873" s="114">
        <v>0.39937811122678912</v>
      </c>
      <c r="E873" s="114">
        <v>1.5765587006558723</v>
      </c>
      <c r="F873" s="114">
        <v>10.122185891518942</v>
      </c>
    </row>
    <row r="874" spans="1:6">
      <c r="A874" s="115">
        <v>40624</v>
      </c>
      <c r="B874" s="114">
        <v>1409.93</v>
      </c>
      <c r="C874" s="114">
        <v>0.15272272656239316</v>
      </c>
      <c r="D874" s="114">
        <v>0.55271077892995457</v>
      </c>
      <c r="E874" s="114">
        <v>1.731689190651764</v>
      </c>
      <c r="F874" s="114">
        <v>10.25673107751981</v>
      </c>
    </row>
    <row r="875" spans="1:6">
      <c r="A875" s="115">
        <v>40625</v>
      </c>
      <c r="B875" s="114">
        <v>1412.65</v>
      </c>
      <c r="C875" s="114">
        <v>0.19291737887696669</v>
      </c>
      <c r="D875" s="114">
        <v>0.74669443295440896</v>
      </c>
      <c r="E875" s="114">
        <v>1.9279472989256252</v>
      </c>
      <c r="F875" s="114">
        <v>10.49362920320065</v>
      </c>
    </row>
    <row r="876" spans="1:6">
      <c r="A876" s="115">
        <v>40626</v>
      </c>
      <c r="B876" s="114">
        <v>1413.09</v>
      </c>
      <c r="C876" s="114">
        <v>3.1147134817532951E-2</v>
      </c>
      <c r="D876" s="114">
        <v>0.77807414169364097</v>
      </c>
      <c r="E876" s="114">
        <v>1.9596949340875636</v>
      </c>
      <c r="F876" s="114">
        <v>10.445976364659536</v>
      </c>
    </row>
    <row r="877" spans="1:6">
      <c r="A877" s="115">
        <v>40627</v>
      </c>
      <c r="B877" s="114">
        <v>1415.41</v>
      </c>
      <c r="C877" s="114">
        <v>0.16417921009985736</v>
      </c>
      <c r="D877" s="114">
        <v>0.94353078777331678</v>
      </c>
      <c r="E877" s="114">
        <v>2.1270915558505799</v>
      </c>
      <c r="F877" s="114">
        <v>10.676612947367614</v>
      </c>
    </row>
    <row r="878" spans="1:6">
      <c r="A878" s="115">
        <v>40630</v>
      </c>
      <c r="B878" s="114">
        <v>1416.34</v>
      </c>
      <c r="C878" s="114">
        <v>6.5705343328059662E-2</v>
      </c>
      <c r="D878" s="114">
        <v>1.0098560812449087</v>
      </c>
      <c r="E878" s="114">
        <v>2.1941945119883233</v>
      </c>
      <c r="F878" s="114">
        <v>10.690477120862795</v>
      </c>
    </row>
    <row r="879" spans="1:6">
      <c r="A879" s="115">
        <v>40631</v>
      </c>
      <c r="B879" s="114">
        <v>1416.83</v>
      </c>
      <c r="C879" s="114">
        <v>3.4596212773774226E-2</v>
      </c>
      <c r="D879" s="114">
        <v>1.0448016659772463</v>
      </c>
      <c r="E879" s="114">
        <v>2.2295498329641283</v>
      </c>
      <c r="F879" s="114">
        <v>10.772923442581938</v>
      </c>
    </row>
    <row r="880" spans="1:6">
      <c r="A880" s="115">
        <v>40632</v>
      </c>
      <c r="B880" s="114">
        <v>1420.21</v>
      </c>
      <c r="C880" s="114">
        <v>0.23856073064518757</v>
      </c>
      <c r="D880" s="114">
        <v>1.2858548831105931</v>
      </c>
      <c r="E880" s="114">
        <v>2.4734293939809415</v>
      </c>
      <c r="F880" s="114">
        <v>11.023295809881173</v>
      </c>
    </row>
    <row r="881" spans="1:6">
      <c r="A881" s="115">
        <v>40633</v>
      </c>
      <c r="B881" s="114">
        <v>1423.68</v>
      </c>
      <c r="C881" s="114">
        <v>0.24433006386379574</v>
      </c>
      <c r="D881" s="114">
        <v>1.5333266770314768</v>
      </c>
      <c r="E881" s="114">
        <v>2.7238027894626704</v>
      </c>
      <c r="F881" s="114">
        <v>11.261507682208238</v>
      </c>
    </row>
    <row r="882" spans="1:6">
      <c r="A882" s="115">
        <v>40634</v>
      </c>
      <c r="B882" s="114">
        <v>1427.86</v>
      </c>
      <c r="C882" s="114">
        <v>0.29360530456281619</v>
      </c>
      <c r="D882" s="114">
        <v>0.29360530456281619</v>
      </c>
      <c r="E882" s="114">
        <v>3.0254053235011735</v>
      </c>
      <c r="F882" s="114">
        <v>11.566379909831781</v>
      </c>
    </row>
    <row r="883" spans="1:6">
      <c r="A883" s="115">
        <v>40637</v>
      </c>
      <c r="B883" s="114">
        <v>1428.51</v>
      </c>
      <c r="C883" s="114">
        <v>4.5522670289810385E-2</v>
      </c>
      <c r="D883" s="114">
        <v>0.33926163182738112</v>
      </c>
      <c r="E883" s="114">
        <v>3.0723052390813299</v>
      </c>
      <c r="F883" s="114">
        <v>11.617167905112403</v>
      </c>
    </row>
    <row r="884" spans="1:6">
      <c r="A884" s="115">
        <v>40638</v>
      </c>
      <c r="B884" s="114">
        <v>1429.03</v>
      </c>
      <c r="C884" s="114">
        <v>3.6401565267296654E-2</v>
      </c>
      <c r="D884" s="114">
        <v>0.37578669363902417</v>
      </c>
      <c r="E884" s="114">
        <v>3.109825171545455</v>
      </c>
      <c r="F884" s="114">
        <v>11.704930078402874</v>
      </c>
    </row>
    <row r="885" spans="1:6">
      <c r="A885" s="115">
        <v>40639</v>
      </c>
      <c r="B885" s="114">
        <v>1429.31</v>
      </c>
      <c r="C885" s="114">
        <v>1.9593710418952526E-2</v>
      </c>
      <c r="D885" s="114">
        <v>0.39545403461451745</v>
      </c>
      <c r="E885" s="114">
        <v>3.1300282121030643</v>
      </c>
      <c r="F885" s="114">
        <v>11.717211192746579</v>
      </c>
    </row>
    <row r="886" spans="1:6">
      <c r="A886" s="115">
        <v>40640</v>
      </c>
      <c r="B886" s="114">
        <v>1430.2</v>
      </c>
      <c r="C886" s="114">
        <v>6.2267807543503473E-2</v>
      </c>
      <c r="D886" s="114">
        <v>0.45796808271520995</v>
      </c>
      <c r="E886" s="114">
        <v>3.1942450195897365</v>
      </c>
      <c r="F886" s="114">
        <v>11.605331335643164</v>
      </c>
    </row>
    <row r="887" spans="1:6">
      <c r="A887" s="115">
        <v>40641</v>
      </c>
      <c r="B887" s="114">
        <v>1430.36</v>
      </c>
      <c r="C887" s="114">
        <v>1.1187246538946205E-2</v>
      </c>
      <c r="D887" s="114">
        <v>0.46920656327262833</v>
      </c>
      <c r="E887" s="114">
        <v>3.2057896141940656</v>
      </c>
      <c r="F887" s="114">
        <v>11.426523744235318</v>
      </c>
    </row>
    <row r="888" spans="1:6">
      <c r="A888" s="115">
        <v>40644</v>
      </c>
      <c r="B888" s="114">
        <v>1431.17</v>
      </c>
      <c r="C888" s="114">
        <v>5.6629100366345497E-2</v>
      </c>
      <c r="D888" s="114">
        <v>0.52610137109463384</v>
      </c>
      <c r="E888" s="114">
        <v>3.2642341243785733</v>
      </c>
      <c r="F888" s="114">
        <v>11.447082551375587</v>
      </c>
    </row>
    <row r="889" spans="1:6">
      <c r="A889" s="115">
        <v>40645</v>
      </c>
      <c r="B889" s="114">
        <v>1430.19</v>
      </c>
      <c r="C889" s="114">
        <v>-6.8475443168880545E-2</v>
      </c>
      <c r="D889" s="114">
        <v>0.45726567768038517</v>
      </c>
      <c r="E889" s="114">
        <v>3.1935234824269632</v>
      </c>
      <c r="F889" s="114">
        <v>11.515789473684212</v>
      </c>
    </row>
    <row r="890" spans="1:6">
      <c r="A890" s="115">
        <v>40646</v>
      </c>
      <c r="B890" s="114">
        <v>1430.23</v>
      </c>
      <c r="C890" s="114">
        <v>2.7968311902659693E-3</v>
      </c>
      <c r="D890" s="114">
        <v>0.46007529781972867</v>
      </c>
      <c r="E890" s="114">
        <v>3.1964096310780343</v>
      </c>
      <c r="F890" s="114">
        <v>11.518038845701017</v>
      </c>
    </row>
    <row r="891" spans="1:6">
      <c r="A891" s="115">
        <v>40647</v>
      </c>
      <c r="B891" s="114">
        <v>1432</v>
      </c>
      <c r="C891" s="114">
        <v>0.12375631891374805</v>
      </c>
      <c r="D891" s="114">
        <v>0.58440098898628889</v>
      </c>
      <c r="E891" s="114">
        <v>3.3241217088886055</v>
      </c>
      <c r="F891" s="114">
        <v>11.601228236981154</v>
      </c>
    </row>
    <row r="892" spans="1:6">
      <c r="A892" s="115">
        <v>40648</v>
      </c>
      <c r="B892" s="114">
        <v>1433.62</v>
      </c>
      <c r="C892" s="114">
        <v>0.11312849162010696</v>
      </c>
      <c r="D892" s="114">
        <v>0.6981906046302333</v>
      </c>
      <c r="E892" s="114">
        <v>3.4410107292575987</v>
      </c>
      <c r="F892" s="114">
        <v>11.570100003891181</v>
      </c>
    </row>
    <row r="893" spans="1:6">
      <c r="A893" s="115">
        <v>40651</v>
      </c>
      <c r="B893" s="114">
        <v>1433.08</v>
      </c>
      <c r="C893" s="114">
        <v>-3.7666885227605196E-2</v>
      </c>
      <c r="D893" s="114">
        <v>0.6602607327489185</v>
      </c>
      <c r="E893" s="114">
        <v>3.4020477224679269</v>
      </c>
      <c r="F893" s="114">
        <v>11.542832235869183</v>
      </c>
    </row>
    <row r="894" spans="1:6">
      <c r="A894" s="115">
        <v>40652</v>
      </c>
      <c r="B894" s="114">
        <v>1434.35</v>
      </c>
      <c r="C894" s="114">
        <v>8.8620314288112567E-2</v>
      </c>
      <c r="D894" s="114">
        <v>0.74946617217350742</v>
      </c>
      <c r="E894" s="114">
        <v>3.4936829421399196</v>
      </c>
      <c r="F894" s="114">
        <v>11.692104033639605</v>
      </c>
    </row>
    <row r="895" spans="1:6">
      <c r="A895" s="115">
        <v>40653</v>
      </c>
      <c r="B895" s="114">
        <v>1435.75</v>
      </c>
      <c r="C895" s="114">
        <v>9.7605187018512396E-2</v>
      </c>
      <c r="D895" s="114">
        <v>0.8478028770510182</v>
      </c>
      <c r="E895" s="114">
        <v>3.5946981449279436</v>
      </c>
      <c r="F895" s="114">
        <v>11.69327234254418</v>
      </c>
    </row>
    <row r="896" spans="1:6">
      <c r="A896" s="115">
        <v>40658</v>
      </c>
      <c r="B896" s="114">
        <v>1434.52</v>
      </c>
      <c r="C896" s="114">
        <v>-8.5669510708685781E-2</v>
      </c>
      <c r="D896" s="114">
        <v>0.76140705776579498</v>
      </c>
      <c r="E896" s="114">
        <v>3.5059490739070442</v>
      </c>
      <c r="F896" s="114">
        <v>11.543784893395337</v>
      </c>
    </row>
    <row r="897" spans="1:6">
      <c r="A897" s="115">
        <v>40659</v>
      </c>
      <c r="B897" s="114">
        <v>1435.72</v>
      </c>
      <c r="C897" s="114">
        <v>8.365167442767607E-2</v>
      </c>
      <c r="D897" s="114">
        <v>0.84569566194649948</v>
      </c>
      <c r="E897" s="114">
        <v>3.5925335334396458</v>
      </c>
      <c r="F897" s="114">
        <v>11.72396619613092</v>
      </c>
    </row>
    <row r="898" spans="1:6">
      <c r="A898" s="115">
        <v>40660</v>
      </c>
      <c r="B898" s="114">
        <v>1435.36</v>
      </c>
      <c r="C898" s="114">
        <v>-2.5074527066570873E-2</v>
      </c>
      <c r="D898" s="114">
        <v>0.82040908069227481</v>
      </c>
      <c r="E898" s="114">
        <v>3.5665581955798498</v>
      </c>
      <c r="F898" s="114">
        <v>11.844781236607327</v>
      </c>
    </row>
    <row r="899" spans="1:6">
      <c r="A899" s="115">
        <v>40661</v>
      </c>
      <c r="B899" s="114">
        <v>1435.39</v>
      </c>
      <c r="C899" s="114">
        <v>2.0900679968960389E-3</v>
      </c>
      <c r="D899" s="114">
        <v>0.82251629579681573</v>
      </c>
      <c r="E899" s="114">
        <v>3.5687228070681698</v>
      </c>
      <c r="F899" s="114">
        <v>12.056676685272659</v>
      </c>
    </row>
    <row r="900" spans="1:6">
      <c r="A900" s="115">
        <v>40662</v>
      </c>
      <c r="B900" s="114">
        <v>1438.4</v>
      </c>
      <c r="C900" s="114">
        <v>0.2096991061662612</v>
      </c>
      <c r="D900" s="114">
        <v>1.0339402112834462</v>
      </c>
      <c r="E900" s="114">
        <v>3.7859054930624136</v>
      </c>
      <c r="F900" s="114">
        <v>12.351300897466944</v>
      </c>
    </row>
    <row r="901" spans="1:6">
      <c r="A901" s="115">
        <v>40665</v>
      </c>
      <c r="B901" s="114">
        <v>1439.62</v>
      </c>
      <c r="C901" s="114">
        <v>8.4816462736370113E-2</v>
      </c>
      <c r="D901" s="114">
        <v>8.4816462736370113E-2</v>
      </c>
      <c r="E901" s="114">
        <v>3.8739330269205396</v>
      </c>
      <c r="F901" s="114">
        <v>12.278211497515956</v>
      </c>
    </row>
    <row r="902" spans="1:6">
      <c r="A902" s="115">
        <v>40666</v>
      </c>
      <c r="B902" s="114">
        <v>1438.05</v>
      </c>
      <c r="C902" s="114">
        <v>-0.10905655659131375</v>
      </c>
      <c r="D902" s="114">
        <v>-2.4332591768638778E-2</v>
      </c>
      <c r="E902" s="114">
        <v>3.7606516923654132</v>
      </c>
      <c r="F902" s="114">
        <v>12.11291982411824</v>
      </c>
    </row>
    <row r="903" spans="1:6">
      <c r="A903" s="115">
        <v>40667</v>
      </c>
      <c r="B903" s="114">
        <v>1436.98</v>
      </c>
      <c r="C903" s="114">
        <v>-7.4406314105901483E-2</v>
      </c>
      <c r="D903" s="114">
        <v>-9.872080088988433E-2</v>
      </c>
      <c r="E903" s="114">
        <v>3.6834472159488429</v>
      </c>
      <c r="F903" s="114">
        <v>11.917816754416034</v>
      </c>
    </row>
    <row r="904" spans="1:6">
      <c r="A904" s="115">
        <v>40668</v>
      </c>
      <c r="B904" s="114">
        <v>1436.17</v>
      </c>
      <c r="C904" s="114">
        <v>-5.6368216676638827E-2</v>
      </c>
      <c r="D904" s="114">
        <v>-0.1550333704115725</v>
      </c>
      <c r="E904" s="114">
        <v>3.6250027057643575</v>
      </c>
      <c r="F904" s="114">
        <v>11.672083728597427</v>
      </c>
    </row>
    <row r="905" spans="1:6">
      <c r="A905" s="115">
        <v>40669</v>
      </c>
      <c r="B905" s="114">
        <v>1438.55</v>
      </c>
      <c r="C905" s="114">
        <v>0.16571854306941525</v>
      </c>
      <c r="D905" s="114">
        <v>1.0428253615124561E-2</v>
      </c>
      <c r="E905" s="114">
        <v>3.7967285505039916</v>
      </c>
      <c r="F905" s="114">
        <v>11.666123298092002</v>
      </c>
    </row>
    <row r="906" spans="1:6">
      <c r="A906" s="115">
        <v>40672</v>
      </c>
      <c r="B906" s="114">
        <v>1439.97</v>
      </c>
      <c r="C906" s="114">
        <v>9.8710507107857559E-2</v>
      </c>
      <c r="D906" s="114">
        <v>0.10914905450500889</v>
      </c>
      <c r="E906" s="114">
        <v>3.8991868276175623</v>
      </c>
      <c r="F906" s="114">
        <v>12.114016101153858</v>
      </c>
    </row>
    <row r="907" spans="1:6">
      <c r="A907" s="115">
        <v>40673</v>
      </c>
      <c r="B907" s="114">
        <v>1440.43</v>
      </c>
      <c r="C907" s="114">
        <v>3.1945109967579377E-2</v>
      </c>
      <c r="D907" s="114">
        <v>0.14112903225806939</v>
      </c>
      <c r="E907" s="114">
        <v>3.9323775371050473</v>
      </c>
      <c r="F907" s="114">
        <v>12.224100722226993</v>
      </c>
    </row>
    <row r="908" spans="1:6">
      <c r="A908" s="115">
        <v>40674</v>
      </c>
      <c r="B908" s="114">
        <v>1439.7</v>
      </c>
      <c r="C908" s="114">
        <v>-5.0679311039070196E-2</v>
      </c>
      <c r="D908" s="114">
        <v>9.03781979977758E-2</v>
      </c>
      <c r="E908" s="114">
        <v>3.8797053242227264</v>
      </c>
      <c r="F908" s="114">
        <v>12.05896775298303</v>
      </c>
    </row>
    <row r="909" spans="1:6">
      <c r="A909" s="115">
        <v>40675</v>
      </c>
      <c r="B909" s="114">
        <v>1440.39</v>
      </c>
      <c r="C909" s="114">
        <v>4.7926651385710173E-2</v>
      </c>
      <c r="D909" s="114">
        <v>0.13834816462736654</v>
      </c>
      <c r="E909" s="114">
        <v>3.929491388453954</v>
      </c>
      <c r="F909" s="114">
        <v>12.019380327256911</v>
      </c>
    </row>
    <row r="910" spans="1:6">
      <c r="A910" s="115">
        <v>40676</v>
      </c>
      <c r="B910" s="114">
        <v>1440.14</v>
      </c>
      <c r="C910" s="114">
        <v>-1.7356410416624612E-2</v>
      </c>
      <c r="D910" s="114">
        <v>0.12096774193548487</v>
      </c>
      <c r="E910" s="114">
        <v>3.9114529593846648</v>
      </c>
      <c r="F910" s="114">
        <v>11.940739358890662</v>
      </c>
    </row>
    <row r="911" spans="1:6">
      <c r="A911" s="115">
        <v>40679</v>
      </c>
      <c r="B911" s="114">
        <v>1440.31</v>
      </c>
      <c r="C911" s="114">
        <v>1.1804407904780767E-2</v>
      </c>
      <c r="D911" s="114">
        <v>0.13278642936596086</v>
      </c>
      <c r="E911" s="114">
        <v>3.9237190911517894</v>
      </c>
      <c r="F911" s="114">
        <v>11.872213505662298</v>
      </c>
    </row>
    <row r="912" spans="1:6">
      <c r="A912" s="115">
        <v>40680</v>
      </c>
      <c r="B912" s="114">
        <v>1441.32</v>
      </c>
      <c r="C912" s="114">
        <v>7.0123792794607454E-2</v>
      </c>
      <c r="D912" s="114">
        <v>0.20300333704115214</v>
      </c>
      <c r="E912" s="114">
        <v>3.9965943445917196</v>
      </c>
      <c r="F912" s="114">
        <v>11.934143594920975</v>
      </c>
    </row>
    <row r="913" spans="1:6">
      <c r="A913" s="115">
        <v>40681</v>
      </c>
      <c r="B913" s="114">
        <v>1442.28</v>
      </c>
      <c r="C913" s="114">
        <v>6.660561152276312E-2</v>
      </c>
      <c r="D913" s="114">
        <v>0.26974416017797598</v>
      </c>
      <c r="E913" s="114">
        <v>4.065861912217783</v>
      </c>
      <c r="F913" s="114">
        <v>12.081814720121864</v>
      </c>
    </row>
    <row r="914" spans="1:6">
      <c r="A914" s="115">
        <v>40682</v>
      </c>
      <c r="B914" s="114">
        <v>1442.38</v>
      </c>
      <c r="C914" s="114">
        <v>6.9334664559050907E-3</v>
      </c>
      <c r="D914" s="114">
        <v>0.27669632925473309</v>
      </c>
      <c r="E914" s="114">
        <v>4.0730772838455165</v>
      </c>
      <c r="F914" s="114">
        <v>12.307776159961392</v>
      </c>
    </row>
    <row r="915" spans="1:6">
      <c r="A915" s="115">
        <v>40683</v>
      </c>
      <c r="B915" s="114">
        <v>1442.53</v>
      </c>
      <c r="C915" s="114">
        <v>1.0399478639455673E-2</v>
      </c>
      <c r="D915" s="114">
        <v>0.28712458286985765</v>
      </c>
      <c r="E915" s="114">
        <v>4.0839003412870722</v>
      </c>
      <c r="F915" s="114">
        <v>12.643974355971</v>
      </c>
    </row>
    <row r="916" spans="1:6">
      <c r="A916" s="115">
        <v>40686</v>
      </c>
      <c r="B916" s="114">
        <v>1440.89</v>
      </c>
      <c r="C916" s="114">
        <v>-0.11368914338002467</v>
      </c>
      <c r="D916" s="114">
        <v>0.17310901001112988</v>
      </c>
      <c r="E916" s="114">
        <v>3.9655682465925324</v>
      </c>
      <c r="F916" s="114">
        <v>12.321196105485544</v>
      </c>
    </row>
    <row r="917" spans="1:6">
      <c r="A917" s="115">
        <v>40687</v>
      </c>
      <c r="B917" s="114">
        <v>1442.32</v>
      </c>
      <c r="C917" s="114">
        <v>9.9244217115801447E-2</v>
      </c>
      <c r="D917" s="114">
        <v>0.27252502780865662</v>
      </c>
      <c r="E917" s="114">
        <v>4.0687480608688764</v>
      </c>
      <c r="F917" s="114">
        <v>12.329343229414103</v>
      </c>
    </row>
    <row r="918" spans="1:6">
      <c r="A918" s="115">
        <v>40688</v>
      </c>
      <c r="B918" s="114">
        <v>1442.64</v>
      </c>
      <c r="C918" s="114">
        <v>2.218647734206769E-2</v>
      </c>
      <c r="D918" s="114">
        <v>0.29477196885427936</v>
      </c>
      <c r="E918" s="114">
        <v>4.0918372500775568</v>
      </c>
      <c r="F918" s="114">
        <v>12.441835995042915</v>
      </c>
    </row>
    <row r="919" spans="1:6">
      <c r="A919" s="115">
        <v>40689</v>
      </c>
      <c r="B919" s="114">
        <v>1443.67</v>
      </c>
      <c r="C919" s="114">
        <v>7.1396883491381402E-2</v>
      </c>
      <c r="D919" s="114">
        <v>0.36637931034482207</v>
      </c>
      <c r="E919" s="114">
        <v>4.1661555778430337</v>
      </c>
      <c r="F919" s="114">
        <v>12.257878898626018</v>
      </c>
    </row>
    <row r="920" spans="1:6">
      <c r="A920" s="115">
        <v>40690</v>
      </c>
      <c r="B920" s="114">
        <v>1445.2</v>
      </c>
      <c r="C920" s="114">
        <v>0.10597989845324562</v>
      </c>
      <c r="D920" s="114">
        <v>0.47274749721912812</v>
      </c>
      <c r="E920" s="114">
        <v>4.276550763747089</v>
      </c>
      <c r="F920" s="114">
        <v>12.219780561098915</v>
      </c>
    </row>
    <row r="921" spans="1:6">
      <c r="A921" s="115">
        <v>40693</v>
      </c>
      <c r="B921" s="114">
        <v>1445.98</v>
      </c>
      <c r="C921" s="114">
        <v>5.3971768613347848E-2</v>
      </c>
      <c r="D921" s="114">
        <v>0.52697441601778916</v>
      </c>
      <c r="E921" s="114">
        <v>4.3328306624432766</v>
      </c>
      <c r="F921" s="114">
        <v>12.209771542090886</v>
      </c>
    </row>
    <row r="922" spans="1:6">
      <c r="A922" s="115">
        <v>40694</v>
      </c>
      <c r="B922" s="114">
        <v>1447.56</v>
      </c>
      <c r="C922" s="114">
        <v>0.10926845461209922</v>
      </c>
      <c r="D922" s="114">
        <v>0.63681868743046266</v>
      </c>
      <c r="E922" s="114">
        <v>4.4468335341611764</v>
      </c>
      <c r="F922" s="114">
        <v>12.150488483261412</v>
      </c>
    </row>
    <row r="923" spans="1:6">
      <c r="A923" s="115">
        <v>40695</v>
      </c>
      <c r="B923" s="114">
        <v>1447.51</v>
      </c>
      <c r="C923" s="114">
        <v>-3.454088258858512E-3</v>
      </c>
      <c r="D923" s="114">
        <v>-3.454088258858512E-3</v>
      </c>
      <c r="E923" s="114">
        <v>4.4432258483473097</v>
      </c>
      <c r="F923" s="114">
        <v>12.055458359782634</v>
      </c>
    </row>
    <row r="924" spans="1:6">
      <c r="A924" s="115">
        <v>40696</v>
      </c>
      <c r="B924" s="114">
        <v>1447.29</v>
      </c>
      <c r="C924" s="114">
        <v>-1.5198513309067074E-2</v>
      </c>
      <c r="D924" s="114">
        <v>-1.8652076597858169E-2</v>
      </c>
      <c r="E924" s="114">
        <v>4.4273520307663405</v>
      </c>
      <c r="F924" s="114">
        <v>11.789195618926973</v>
      </c>
    </row>
    <row r="925" spans="1:6">
      <c r="A925" s="115">
        <v>40697</v>
      </c>
      <c r="B925" s="114">
        <v>1446.62</v>
      </c>
      <c r="C925" s="114">
        <v>-4.6293417352438748E-2</v>
      </c>
      <c r="D925" s="114">
        <v>-6.4936859266628844E-2</v>
      </c>
      <c r="E925" s="114">
        <v>4.3790090408606375</v>
      </c>
      <c r="F925" s="114">
        <v>11.737444580044176</v>
      </c>
    </row>
    <row r="926" spans="1:6">
      <c r="A926" s="115">
        <v>40700</v>
      </c>
      <c r="B926" s="114">
        <v>1445.7</v>
      </c>
      <c r="C926" s="114">
        <v>-6.3596521546771534E-2</v>
      </c>
      <c r="D926" s="114">
        <v>-0.12849208322970318</v>
      </c>
      <c r="E926" s="114">
        <v>4.3126276218856674</v>
      </c>
      <c r="F926" s="114">
        <v>11.557812210630281</v>
      </c>
    </row>
    <row r="927" spans="1:6">
      <c r="A927" s="115">
        <v>40701</v>
      </c>
      <c r="B927" s="114">
        <v>1446.55</v>
      </c>
      <c r="C927" s="114">
        <v>5.8795047381887677E-2</v>
      </c>
      <c r="D927" s="114">
        <v>-6.977258282903076E-2</v>
      </c>
      <c r="E927" s="114">
        <v>4.3739582807212463</v>
      </c>
      <c r="F927" s="114">
        <v>11.635462810044906</v>
      </c>
    </row>
    <row r="928" spans="1:6">
      <c r="A928" s="115">
        <v>40702</v>
      </c>
      <c r="B928" s="114">
        <v>1446.54</v>
      </c>
      <c r="C928" s="114">
        <v>-6.9129998963024519E-4</v>
      </c>
      <c r="D928" s="114">
        <v>-7.0463400480802463E-2</v>
      </c>
      <c r="E928" s="114">
        <v>4.3732367435584729</v>
      </c>
      <c r="F928" s="114">
        <v>11.607990185866734</v>
      </c>
    </row>
    <row r="929" spans="1:6">
      <c r="A929" s="115">
        <v>40703</v>
      </c>
      <c r="B929" s="114">
        <v>1446.04</v>
      </c>
      <c r="C929" s="114">
        <v>-3.4565238431016887E-2</v>
      </c>
      <c r="D929" s="114">
        <v>-0.10500428306944309</v>
      </c>
      <c r="E929" s="114">
        <v>4.3371598854198945</v>
      </c>
      <c r="F929" s="114">
        <v>11.568551809273986</v>
      </c>
    </row>
    <row r="930" spans="1:6">
      <c r="A930" s="115">
        <v>40704</v>
      </c>
      <c r="B930" s="114">
        <v>1446.38</v>
      </c>
      <c r="C930" s="114">
        <v>2.3512489281074522E-2</v>
      </c>
      <c r="D930" s="114">
        <v>-8.1516482909160803E-2</v>
      </c>
      <c r="E930" s="114">
        <v>4.3616921489541438</v>
      </c>
      <c r="F930" s="114">
        <v>11.597367426142124</v>
      </c>
    </row>
    <row r="931" spans="1:6">
      <c r="A931" s="115">
        <v>40707</v>
      </c>
      <c r="B931" s="114">
        <v>1446.65</v>
      </c>
      <c r="C931" s="114">
        <v>1.8667293518981332E-2</v>
      </c>
      <c r="D931" s="114">
        <v>-6.2864406311302634E-2</v>
      </c>
      <c r="E931" s="114">
        <v>4.3811736523489575</v>
      </c>
      <c r="F931" s="114">
        <v>11.4883090059958</v>
      </c>
    </row>
    <row r="932" spans="1:6">
      <c r="A932" s="115">
        <v>40708</v>
      </c>
      <c r="B932" s="114">
        <v>1448.3</v>
      </c>
      <c r="C932" s="114">
        <v>0.1140566135554355</v>
      </c>
      <c r="D932" s="114">
        <v>5.1120506231172591E-2</v>
      </c>
      <c r="E932" s="114">
        <v>4.5002272842062707</v>
      </c>
      <c r="F932" s="114">
        <v>11.572476272648835</v>
      </c>
    </row>
    <row r="933" spans="1:6">
      <c r="A933" s="115">
        <v>40709</v>
      </c>
      <c r="B933" s="114">
        <v>1449</v>
      </c>
      <c r="C933" s="114">
        <v>4.8332527791217217E-2</v>
      </c>
      <c r="D933" s="114">
        <v>9.9477741855258373E-2</v>
      </c>
      <c r="E933" s="114">
        <v>4.5507348856002716</v>
      </c>
      <c r="F933" s="114">
        <v>11.576548134230658</v>
      </c>
    </row>
    <row r="934" spans="1:6">
      <c r="A934" s="115">
        <v>40710</v>
      </c>
      <c r="B934" s="114">
        <v>1448.56</v>
      </c>
      <c r="C934" s="114">
        <v>-3.036576949621006E-2</v>
      </c>
      <c r="D934" s="114">
        <v>6.9081765177259058E-2</v>
      </c>
      <c r="E934" s="114">
        <v>4.5189872504383333</v>
      </c>
      <c r="F934" s="114">
        <v>11.566721606925533</v>
      </c>
    </row>
    <row r="935" spans="1:6">
      <c r="A935" s="115">
        <v>40711</v>
      </c>
      <c r="B935" s="114">
        <v>1448.2</v>
      </c>
      <c r="C935" s="114">
        <v>-2.4852267079022994E-2</v>
      </c>
      <c r="D935" s="114">
        <v>4.4212329713455567E-2</v>
      </c>
      <c r="E935" s="114">
        <v>4.4930119125785595</v>
      </c>
      <c r="F935" s="114">
        <v>11.545867673110987</v>
      </c>
    </row>
    <row r="936" spans="1:6">
      <c r="A936" s="115">
        <v>40714</v>
      </c>
      <c r="B936" s="114">
        <v>1448.41</v>
      </c>
      <c r="C936" s="114">
        <v>1.4500759563595977E-2</v>
      </c>
      <c r="D936" s="114">
        <v>5.8719500400683522E-2</v>
      </c>
      <c r="E936" s="114">
        <v>4.5081641929967553</v>
      </c>
      <c r="F936" s="114">
        <v>11.525964026118029</v>
      </c>
    </row>
    <row r="937" spans="1:6">
      <c r="A937" s="115">
        <v>40715</v>
      </c>
      <c r="B937" s="114">
        <v>1449.78</v>
      </c>
      <c r="C937" s="114">
        <v>9.4586477585756334E-2</v>
      </c>
      <c r="D937" s="114">
        <v>0.15336151869351777</v>
      </c>
      <c r="E937" s="114">
        <v>4.6070147842964593</v>
      </c>
      <c r="F937" s="114">
        <v>11.605671968099029</v>
      </c>
    </row>
    <row r="938" spans="1:6">
      <c r="A938" s="115">
        <v>40716</v>
      </c>
      <c r="B938" s="114">
        <v>1450.58</v>
      </c>
      <c r="C938" s="114">
        <v>5.5180786050290642E-2</v>
      </c>
      <c r="D938" s="114">
        <v>0.20862693083534278</v>
      </c>
      <c r="E938" s="114">
        <v>4.6647377573181714</v>
      </c>
      <c r="F938" s="114">
        <v>11.553043411389252</v>
      </c>
    </row>
    <row r="939" spans="1:6">
      <c r="A939" s="115">
        <v>40718</v>
      </c>
      <c r="B939" s="114">
        <v>1451.51</v>
      </c>
      <c r="C939" s="114">
        <v>6.4112286120043827E-2</v>
      </c>
      <c r="D939" s="114">
        <v>0.27287297245019992</v>
      </c>
      <c r="E939" s="114">
        <v>4.731840713455937</v>
      </c>
      <c r="F939" s="114">
        <v>11.741429880137645</v>
      </c>
    </row>
    <row r="940" spans="1:6">
      <c r="A940" s="115">
        <v>40721</v>
      </c>
      <c r="B940" s="114">
        <v>1450.2</v>
      </c>
      <c r="C940" s="114">
        <v>-9.0250842226369254E-2</v>
      </c>
      <c r="D940" s="114">
        <v>0.18237586006797368</v>
      </c>
      <c r="E940" s="114">
        <v>4.6373193451328731</v>
      </c>
      <c r="F940" s="114">
        <v>11.554704266955905</v>
      </c>
    </row>
    <row r="941" spans="1:6">
      <c r="A941" s="115">
        <v>40722</v>
      </c>
      <c r="B941" s="114">
        <v>1452.65</v>
      </c>
      <c r="C941" s="114">
        <v>0.16894221486691841</v>
      </c>
      <c r="D941" s="114">
        <v>0.35162618475228502</v>
      </c>
      <c r="E941" s="114">
        <v>4.8140959500118985</v>
      </c>
      <c r="F941" s="114">
        <v>11.659851186815896</v>
      </c>
    </row>
    <row r="942" spans="1:6">
      <c r="A942" s="115">
        <v>40723</v>
      </c>
      <c r="B942" s="114">
        <v>1453.92</v>
      </c>
      <c r="C942" s="114">
        <v>8.742642756340846E-2</v>
      </c>
      <c r="D942" s="114">
        <v>0.43936002652740225</v>
      </c>
      <c r="E942" s="114">
        <v>4.9057311696838912</v>
      </c>
      <c r="F942" s="114">
        <v>11.839139698925404</v>
      </c>
    </row>
    <row r="943" spans="1:6">
      <c r="A943" s="115">
        <v>40724</v>
      </c>
      <c r="B943" s="114">
        <v>1454.86</v>
      </c>
      <c r="C943" s="114">
        <v>6.4652800704290136E-2</v>
      </c>
      <c r="D943" s="114">
        <v>0.50429688579403109</v>
      </c>
      <c r="E943" s="114">
        <v>4.973555662984408</v>
      </c>
      <c r="F943" s="114">
        <v>11.763576164027857</v>
      </c>
    </row>
    <row r="944" spans="1:6">
      <c r="A944" s="115">
        <v>40725</v>
      </c>
      <c r="B944" s="114">
        <v>1456.13</v>
      </c>
      <c r="C944" s="114">
        <v>8.7293622754103239E-2</v>
      </c>
      <c r="D944" s="114">
        <v>8.7293622754103239E-2</v>
      </c>
      <c r="E944" s="114">
        <v>5.0651908826564229</v>
      </c>
      <c r="F944" s="114">
        <v>11.903261504411189</v>
      </c>
    </row>
    <row r="945" spans="1:6">
      <c r="A945" s="115">
        <v>40728</v>
      </c>
      <c r="B945" s="114">
        <v>1456.29</v>
      </c>
      <c r="C945" s="114">
        <v>1.0988029914904551E-2</v>
      </c>
      <c r="D945" s="114">
        <v>9.8291244518367016E-2</v>
      </c>
      <c r="E945" s="114">
        <v>5.076735477260752</v>
      </c>
      <c r="F945" s="114">
        <v>11.924158814577979</v>
      </c>
    </row>
    <row r="946" spans="1:6">
      <c r="A946" s="115">
        <v>40729</v>
      </c>
      <c r="B946" s="114">
        <v>1455.92</v>
      </c>
      <c r="C946" s="114">
        <v>-2.540702744644463E-2</v>
      </c>
      <c r="D946" s="114">
        <v>7.2859244188450134E-2</v>
      </c>
      <c r="E946" s="114">
        <v>5.0500386022382049</v>
      </c>
      <c r="F946" s="114">
        <v>11.881104425540423</v>
      </c>
    </row>
    <row r="947" spans="1:6">
      <c r="A947" s="115">
        <v>40730</v>
      </c>
      <c r="B947" s="114">
        <v>1455.36</v>
      </c>
      <c r="C947" s="114">
        <v>-3.8463651849018898E-2</v>
      </c>
      <c r="D947" s="114">
        <v>3.4367568013426997E-2</v>
      </c>
      <c r="E947" s="114">
        <v>5.0096325211229864</v>
      </c>
      <c r="F947" s="114">
        <v>11.705875580458237</v>
      </c>
    </row>
    <row r="948" spans="1:6">
      <c r="A948" s="115">
        <v>40731</v>
      </c>
      <c r="B948" s="114">
        <v>1455.85</v>
      </c>
      <c r="C948" s="114">
        <v>3.366864555849336E-2</v>
      </c>
      <c r="D948" s="114">
        <v>6.8047784666558364E-2</v>
      </c>
      <c r="E948" s="114">
        <v>5.0449878420987915</v>
      </c>
      <c r="F948" s="114">
        <v>11.674912744985221</v>
      </c>
    </row>
    <row r="949" spans="1:6">
      <c r="A949" s="115">
        <v>40732</v>
      </c>
      <c r="B949" s="114">
        <v>1454.82</v>
      </c>
      <c r="C949" s="114">
        <v>-7.0749046948515026E-2</v>
      </c>
      <c r="D949" s="114">
        <v>-2.7494054410714952E-3</v>
      </c>
      <c r="E949" s="114">
        <v>4.9706695143333368</v>
      </c>
      <c r="F949" s="114">
        <v>11.521479164750259</v>
      </c>
    </row>
    <row r="950" spans="1:6">
      <c r="A950" s="115">
        <v>40735</v>
      </c>
      <c r="B950" s="114">
        <v>1453.56</v>
      </c>
      <c r="C950" s="114">
        <v>-8.6608652616815274E-2</v>
      </c>
      <c r="D950" s="114">
        <v>-8.9355676834879105E-2</v>
      </c>
      <c r="E950" s="114">
        <v>4.8797558318241174</v>
      </c>
      <c r="F950" s="114">
        <v>11.38476156905417</v>
      </c>
    </row>
    <row r="951" spans="1:6">
      <c r="A951" s="115">
        <v>40736</v>
      </c>
      <c r="B951" s="114">
        <v>1453.21</v>
      </c>
      <c r="C951" s="114">
        <v>-2.4078813396066767E-2</v>
      </c>
      <c r="D951" s="114">
        <v>-0.11341297444427134</v>
      </c>
      <c r="E951" s="114">
        <v>4.854502031127117</v>
      </c>
      <c r="F951" s="114">
        <v>11.362208224132919</v>
      </c>
    </row>
    <row r="952" spans="1:6">
      <c r="A952" s="115">
        <v>40737</v>
      </c>
      <c r="B952" s="114">
        <v>1454.59</v>
      </c>
      <c r="C952" s="114">
        <v>9.4962187158076361E-2</v>
      </c>
      <c r="D952" s="114">
        <v>-1.8558486727249246E-2</v>
      </c>
      <c r="E952" s="114">
        <v>4.9540741595895721</v>
      </c>
      <c r="F952" s="114">
        <v>11.473085647722382</v>
      </c>
    </row>
    <row r="953" spans="1:6">
      <c r="A953" s="115">
        <v>40738</v>
      </c>
      <c r="B953" s="114">
        <v>1454.11</v>
      </c>
      <c r="C953" s="114">
        <v>-3.2998989405952361E-2</v>
      </c>
      <c r="D953" s="114">
        <v>-5.1551352020129393E-2</v>
      </c>
      <c r="E953" s="114">
        <v>4.9194403757765404</v>
      </c>
      <c r="F953" s="114">
        <v>11.26150597201072</v>
      </c>
    </row>
    <row r="954" spans="1:6">
      <c r="A954" s="115">
        <v>40739</v>
      </c>
      <c r="B954" s="114">
        <v>1453.91</v>
      </c>
      <c r="C954" s="114">
        <v>-1.3754117638953289E-2</v>
      </c>
      <c r="D954" s="114">
        <v>-6.5298379225475767E-2</v>
      </c>
      <c r="E954" s="114">
        <v>4.9050096325211179</v>
      </c>
      <c r="F954" s="114">
        <v>11.212165252843587</v>
      </c>
    </row>
    <row r="955" spans="1:6">
      <c r="A955" s="115">
        <v>40742</v>
      </c>
      <c r="B955" s="114">
        <v>1452.95</v>
      </c>
      <c r="C955" s="114">
        <v>-6.6028846352250703E-2</v>
      </c>
      <c r="D955" s="114">
        <v>-0.13128410981124716</v>
      </c>
      <c r="E955" s="114">
        <v>4.8357420648950544</v>
      </c>
      <c r="F955" s="114">
        <v>11.131082590139352</v>
      </c>
    </row>
    <row r="956" spans="1:6">
      <c r="A956" s="115">
        <v>40743</v>
      </c>
      <c r="B956" s="114">
        <v>1454.72</v>
      </c>
      <c r="C956" s="114">
        <v>0.12182112254379707</v>
      </c>
      <c r="D956" s="114">
        <v>-9.6229190437502332E-3</v>
      </c>
      <c r="E956" s="114">
        <v>4.9634541427056256</v>
      </c>
      <c r="F956" s="114">
        <v>11.135558000244462</v>
      </c>
    </row>
    <row r="957" spans="1:6">
      <c r="A957" s="115">
        <v>40744</v>
      </c>
      <c r="B957" s="114">
        <v>1455.15</v>
      </c>
      <c r="C957" s="114">
        <v>2.9558952925645698E-2</v>
      </c>
      <c r="D957" s="114">
        <v>1.9933189447796096E-2</v>
      </c>
      <c r="E957" s="114">
        <v>4.9944802407047906</v>
      </c>
      <c r="F957" s="114">
        <v>11.191344015771509</v>
      </c>
    </row>
    <row r="958" spans="1:6">
      <c r="A958" s="115">
        <v>40745</v>
      </c>
      <c r="B958" s="114">
        <v>1456.99</v>
      </c>
      <c r="C958" s="114">
        <v>0.12644744528054197</v>
      </c>
      <c r="D958" s="114">
        <v>0.14640583973717369</v>
      </c>
      <c r="E958" s="114">
        <v>5.1272430786547529</v>
      </c>
      <c r="F958" s="114">
        <v>11.250334058717982</v>
      </c>
    </row>
    <row r="959" spans="1:6">
      <c r="A959" s="115">
        <v>40746</v>
      </c>
      <c r="B959" s="114">
        <v>1458.13</v>
      </c>
      <c r="C959" s="114">
        <v>7.8243502014441191E-2</v>
      </c>
      <c r="D959" s="114">
        <v>0.22476389480776682</v>
      </c>
      <c r="E959" s="114">
        <v>5.2094983152107366</v>
      </c>
      <c r="F959" s="114">
        <v>11.201525262154433</v>
      </c>
    </row>
    <row r="960" spans="1:6">
      <c r="A960" s="115">
        <v>40749</v>
      </c>
      <c r="B960" s="114">
        <v>1458.54</v>
      </c>
      <c r="C960" s="114">
        <v>2.8118206195593132E-2</v>
      </c>
      <c r="D960" s="114">
        <v>0.25294530057875519</v>
      </c>
      <c r="E960" s="114">
        <v>5.2390813388843549</v>
      </c>
      <c r="F960" s="114">
        <v>11.176833776707241</v>
      </c>
    </row>
    <row r="961" spans="1:6">
      <c r="A961" s="115">
        <v>40750</v>
      </c>
      <c r="B961" s="114">
        <v>1458.85</v>
      </c>
      <c r="C961" s="114">
        <v>2.1254130843173513E-2</v>
      </c>
      <c r="D961" s="114">
        <v>0.27425319274707594</v>
      </c>
      <c r="E961" s="114">
        <v>5.261448990930262</v>
      </c>
      <c r="F961" s="114">
        <v>11.172498933121977</v>
      </c>
    </row>
    <row r="962" spans="1:6">
      <c r="A962" s="115">
        <v>40751</v>
      </c>
      <c r="B962" s="114">
        <v>1457.26</v>
      </c>
      <c r="C962" s="114">
        <v>-0.10898995784349719</v>
      </c>
      <c r="D962" s="114">
        <v>0.16496432646440073</v>
      </c>
      <c r="E962" s="114">
        <v>5.1467245820495888</v>
      </c>
      <c r="F962" s="114">
        <v>10.997197002010829</v>
      </c>
    </row>
    <row r="963" spans="1:6">
      <c r="A963" s="115">
        <v>40752</v>
      </c>
      <c r="B963" s="114">
        <v>1456.85</v>
      </c>
      <c r="C963" s="114">
        <v>-2.8134993069195424E-2</v>
      </c>
      <c r="D963" s="114">
        <v>0.13678292069339015</v>
      </c>
      <c r="E963" s="114">
        <v>5.1171415583759483</v>
      </c>
      <c r="F963" s="114">
        <v>10.961742057840084</v>
      </c>
    </row>
    <row r="964" spans="1:6">
      <c r="A964" s="115">
        <v>40753</v>
      </c>
      <c r="B964" s="114">
        <v>1459.05</v>
      </c>
      <c r="C964" s="114">
        <v>0.15101074235508438</v>
      </c>
      <c r="D964" s="114">
        <v>0.28800021995243341</v>
      </c>
      <c r="E964" s="114">
        <v>5.2758797341857067</v>
      </c>
      <c r="F964" s="114">
        <v>11.126766999756278</v>
      </c>
    </row>
    <row r="965" spans="1:6">
      <c r="A965" s="115">
        <v>40756</v>
      </c>
      <c r="B965" s="114">
        <v>1459.78</v>
      </c>
      <c r="C965" s="114">
        <v>5.0032555429901926E-2</v>
      </c>
      <c r="D965" s="114">
        <v>5.0032555429901926E-2</v>
      </c>
      <c r="E965" s="114">
        <v>5.3285519470680276</v>
      </c>
      <c r="F965" s="114">
        <v>11.041129443265385</v>
      </c>
    </row>
    <row r="966" spans="1:6">
      <c r="A966" s="115">
        <v>40757</v>
      </c>
      <c r="B966" s="114">
        <v>1456.89</v>
      </c>
      <c r="C966" s="114">
        <v>-0.19797503733438582</v>
      </c>
      <c r="D966" s="114">
        <v>-0.14804153387477648</v>
      </c>
      <c r="E966" s="114">
        <v>5.1200277070270639</v>
      </c>
      <c r="F966" s="114">
        <v>10.75221407123037</v>
      </c>
    </row>
    <row r="967" spans="1:6">
      <c r="A967" s="115">
        <v>40758</v>
      </c>
      <c r="B967" s="114">
        <v>1453.1</v>
      </c>
      <c r="C967" s="114">
        <v>-0.26014318170899386</v>
      </c>
      <c r="D967" s="114">
        <v>-0.40779959562728951</v>
      </c>
      <c r="E967" s="114">
        <v>4.8465651223366102</v>
      </c>
      <c r="F967" s="114">
        <v>10.464099737732324</v>
      </c>
    </row>
    <row r="968" spans="1:6">
      <c r="A968" s="115">
        <v>40759</v>
      </c>
      <c r="B968" s="114">
        <v>1447.71</v>
      </c>
      <c r="C968" s="114">
        <v>-0.3709311127933268</v>
      </c>
      <c r="D968" s="114">
        <v>-0.77721805284259871</v>
      </c>
      <c r="E968" s="114">
        <v>4.4576565916027544</v>
      </c>
      <c r="F968" s="114">
        <v>9.9381853528143225</v>
      </c>
    </row>
    <row r="969" spans="1:6">
      <c r="A969" s="115">
        <v>40760</v>
      </c>
      <c r="B969" s="114">
        <v>1447.47</v>
      </c>
      <c r="C969" s="114">
        <v>-1.6577905796055781E-2</v>
      </c>
      <c r="D969" s="114">
        <v>-0.79366711216202201</v>
      </c>
      <c r="E969" s="114">
        <v>4.4403396996962385</v>
      </c>
      <c r="F969" s="114">
        <v>9.8557236207982726</v>
      </c>
    </row>
    <row r="970" spans="1:6">
      <c r="A970" s="115">
        <v>40763</v>
      </c>
      <c r="B970" s="114">
        <v>1439.4</v>
      </c>
      <c r="C970" s="114">
        <v>-0.5575245082799607</v>
      </c>
      <c r="D970" s="114">
        <v>-1.3467667317775156</v>
      </c>
      <c r="E970" s="114">
        <v>3.8580592093395705</v>
      </c>
      <c r="F970" s="114">
        <v>9.2357896334522405</v>
      </c>
    </row>
    <row r="971" spans="1:6">
      <c r="A971" s="115">
        <v>40764</v>
      </c>
      <c r="B971" s="114">
        <v>1445.48</v>
      </c>
      <c r="C971" s="114">
        <v>0.42239822148115724</v>
      </c>
      <c r="D971" s="114">
        <v>-0.93005722901887689</v>
      </c>
      <c r="E971" s="114">
        <v>4.2967538043046982</v>
      </c>
      <c r="F971" s="114">
        <v>9.7405062330129475</v>
      </c>
    </row>
    <row r="972" spans="1:6">
      <c r="A972" s="115">
        <v>40765</v>
      </c>
      <c r="B972" s="114">
        <v>1446.59</v>
      </c>
      <c r="C972" s="114">
        <v>7.6791100534068235E-2</v>
      </c>
      <c r="D972" s="114">
        <v>-0.85398032966657045</v>
      </c>
      <c r="E972" s="114">
        <v>4.3768444293723174</v>
      </c>
      <c r="F972" s="114">
        <v>9.843957629370891</v>
      </c>
    </row>
    <row r="973" spans="1:6">
      <c r="A973" s="115">
        <v>40766</v>
      </c>
      <c r="B973" s="114">
        <v>1451.58</v>
      </c>
      <c r="C973" s="114">
        <v>0.3449491562916851</v>
      </c>
      <c r="D973" s="114">
        <v>-0.51197697131695197</v>
      </c>
      <c r="E973" s="114">
        <v>4.7368914735953283</v>
      </c>
      <c r="F973" s="114">
        <v>10.141738497025599</v>
      </c>
    </row>
    <row r="974" spans="1:6">
      <c r="A974" s="115">
        <v>40767</v>
      </c>
      <c r="B974" s="114">
        <v>1455.6</v>
      </c>
      <c r="C974" s="114">
        <v>0.27693961063117722</v>
      </c>
      <c r="D974" s="114">
        <v>-0.23645522771666982</v>
      </c>
      <c r="E974" s="114">
        <v>5.0269494130295023</v>
      </c>
      <c r="F974" s="114">
        <v>10.278575378997367</v>
      </c>
    </row>
    <row r="975" spans="1:6">
      <c r="A975" s="115">
        <v>40770</v>
      </c>
      <c r="B975" s="114">
        <v>1458.64</v>
      </c>
      <c r="C975" s="114">
        <v>0.20884858477605572</v>
      </c>
      <c r="D975" s="114">
        <v>-2.8100476337333813E-2</v>
      </c>
      <c r="E975" s="114">
        <v>5.2462967105120883</v>
      </c>
      <c r="F975" s="114">
        <v>10.381777592795792</v>
      </c>
    </row>
    <row r="976" spans="1:6">
      <c r="A976" s="115">
        <v>40771</v>
      </c>
      <c r="B976" s="114">
        <v>1459.06</v>
      </c>
      <c r="C976" s="114">
        <v>2.8793945044691682E-2</v>
      </c>
      <c r="D976" s="114">
        <v>6.8537747164310048E-4</v>
      </c>
      <c r="E976" s="114">
        <v>5.27660127134848</v>
      </c>
      <c r="F976" s="114">
        <v>10.38682978127814</v>
      </c>
    </row>
    <row r="977" spans="1:6">
      <c r="A977" s="115">
        <v>40772</v>
      </c>
      <c r="B977" s="114">
        <v>1463.36</v>
      </c>
      <c r="C977" s="114">
        <v>0.29471029292831297</v>
      </c>
      <c r="D977" s="114">
        <v>0.29539769027790985</v>
      </c>
      <c r="E977" s="114">
        <v>5.5868622513402411</v>
      </c>
      <c r="F977" s="114">
        <v>10.657733549099358</v>
      </c>
    </row>
    <row r="978" spans="1:6">
      <c r="A978" s="115">
        <v>40773</v>
      </c>
      <c r="B978" s="114">
        <v>1464.82</v>
      </c>
      <c r="C978" s="114">
        <v>9.9770391427944638E-2</v>
      </c>
      <c r="D978" s="114">
        <v>0.39546280113773591</v>
      </c>
      <c r="E978" s="114">
        <v>5.6922066771049051</v>
      </c>
      <c r="F978" s="114">
        <v>10.811710416824249</v>
      </c>
    </row>
    <row r="979" spans="1:6">
      <c r="A979" s="115">
        <v>40774</v>
      </c>
      <c r="B979" s="114">
        <v>1463.77</v>
      </c>
      <c r="C979" s="114">
        <v>-7.16811621905733E-2</v>
      </c>
      <c r="D979" s="114">
        <v>0.32349816661525477</v>
      </c>
      <c r="E979" s="114">
        <v>5.6164452750138816</v>
      </c>
      <c r="F979" s="114">
        <v>10.600084625381555</v>
      </c>
    </row>
    <row r="980" spans="1:6">
      <c r="A980" s="115">
        <v>40777</v>
      </c>
      <c r="B980" s="114">
        <v>1463.32</v>
      </c>
      <c r="C980" s="114">
        <v>-3.0742534687833167E-2</v>
      </c>
      <c r="D980" s="114">
        <v>0.29265618039135965</v>
      </c>
      <c r="E980" s="114">
        <v>5.5839761026891699</v>
      </c>
      <c r="F980" s="114">
        <v>10.489278163696758</v>
      </c>
    </row>
    <row r="981" spans="1:6">
      <c r="A981" s="115">
        <v>40778</v>
      </c>
      <c r="B981" s="114">
        <v>1466</v>
      </c>
      <c r="C981" s="114">
        <v>0.18314517672142205</v>
      </c>
      <c r="D981" s="114">
        <v>0.47633734279155515</v>
      </c>
      <c r="E981" s="114">
        <v>5.7773480623119378</v>
      </c>
      <c r="F981" s="114">
        <v>10.710024316935751</v>
      </c>
    </row>
    <row r="982" spans="1:6">
      <c r="A982" s="115">
        <v>40779</v>
      </c>
      <c r="B982" s="114">
        <v>1465.75</v>
      </c>
      <c r="C982" s="114">
        <v>-1.7053206002726196E-2</v>
      </c>
      <c r="D982" s="114">
        <v>0.45920290600047764</v>
      </c>
      <c r="E982" s="114">
        <v>5.7593096332426486</v>
      </c>
      <c r="F982" s="114">
        <v>10.841815514451202</v>
      </c>
    </row>
    <row r="983" spans="1:6">
      <c r="A983" s="115">
        <v>40780</v>
      </c>
      <c r="B983" s="114">
        <v>1466.17</v>
      </c>
      <c r="C983" s="114">
        <v>2.8654272556716265E-2</v>
      </c>
      <c r="D983" s="114">
        <v>0.48798875980946566</v>
      </c>
      <c r="E983" s="114">
        <v>5.7896141940790624</v>
      </c>
      <c r="F983" s="114">
        <v>10.740424631978062</v>
      </c>
    </row>
    <row r="984" spans="1:6">
      <c r="A984" s="115">
        <v>40781</v>
      </c>
      <c r="B984" s="114">
        <v>1471.61</v>
      </c>
      <c r="C984" s="114">
        <v>0.3710347367631206</v>
      </c>
      <c r="D984" s="114">
        <v>0.86083410438297925</v>
      </c>
      <c r="E984" s="114">
        <v>6.1821304106267849</v>
      </c>
      <c r="F984" s="114">
        <v>11.106832767081908</v>
      </c>
    </row>
    <row r="985" spans="1:6">
      <c r="A985" s="115">
        <v>40784</v>
      </c>
      <c r="B985" s="114">
        <v>1478.74</v>
      </c>
      <c r="C985" s="114">
        <v>0.48450336706058472</v>
      </c>
      <c r="D985" s="114">
        <v>1.3495082416641102</v>
      </c>
      <c r="E985" s="114">
        <v>6.696586407682914</v>
      </c>
      <c r="F985" s="114">
        <v>11.525582237239052</v>
      </c>
    </row>
    <row r="986" spans="1:6">
      <c r="A986" s="115">
        <v>40785</v>
      </c>
      <c r="B986" s="114">
        <v>1480.39</v>
      </c>
      <c r="C986" s="114">
        <v>0.11158148153158631</v>
      </c>
      <c r="D986" s="114">
        <v>1.4625955244851108</v>
      </c>
      <c r="E986" s="114">
        <v>6.8156400395402494</v>
      </c>
      <c r="F986" s="114">
        <v>11.552430900925348</v>
      </c>
    </row>
    <row r="987" spans="1:6">
      <c r="A987" s="115">
        <v>40786</v>
      </c>
      <c r="B987" s="114">
        <v>1487.14</v>
      </c>
      <c r="C987" s="114">
        <v>0.45596092921460496</v>
      </c>
      <c r="D987" s="114">
        <v>1.9252253178438039</v>
      </c>
      <c r="E987" s="114">
        <v>7.3026776244110581</v>
      </c>
      <c r="F987" s="114">
        <v>12.001988281191167</v>
      </c>
    </row>
    <row r="988" spans="1:6">
      <c r="A988" s="115">
        <v>40787</v>
      </c>
      <c r="B988" s="114">
        <v>1500.74</v>
      </c>
      <c r="C988" s="114">
        <v>0.91450704035933583</v>
      </c>
      <c r="D988" s="114">
        <v>0.91450704035933583</v>
      </c>
      <c r="E988" s="114">
        <v>8.2839681657803652</v>
      </c>
      <c r="F988" s="114">
        <v>13.099508636541767</v>
      </c>
    </row>
    <row r="989" spans="1:6">
      <c r="A989" s="115">
        <v>40788</v>
      </c>
      <c r="B989" s="114">
        <v>1497.69</v>
      </c>
      <c r="C989" s="114">
        <v>-0.20323307168462756</v>
      </c>
      <c r="D989" s="114">
        <v>0.70941538792581582</v>
      </c>
      <c r="E989" s="114">
        <v>8.0638993311350493</v>
      </c>
      <c r="F989" s="114">
        <v>12.901985616717182</v>
      </c>
    </row>
    <row r="990" spans="1:6">
      <c r="A990" s="115">
        <v>40791</v>
      </c>
      <c r="B990" s="114">
        <v>1496.19</v>
      </c>
      <c r="C990" s="114">
        <v>-0.10015423752578467</v>
      </c>
      <c r="D990" s="114">
        <v>0.60855064082736554</v>
      </c>
      <c r="E990" s="114">
        <v>7.9556687567193141</v>
      </c>
      <c r="F990" s="114">
        <v>12.739616613418537</v>
      </c>
    </row>
    <row r="991" spans="1:6">
      <c r="A991" s="115">
        <v>40792</v>
      </c>
      <c r="B991" s="114">
        <v>1499.53</v>
      </c>
      <c r="C991" s="114">
        <v>0.22323368021439638</v>
      </c>
      <c r="D991" s="114">
        <v>0.8331428110332606</v>
      </c>
      <c r="E991" s="114">
        <v>8.1966621690850126</v>
      </c>
      <c r="F991" s="114">
        <v>12.985329907549016</v>
      </c>
    </row>
    <row r="992" spans="1:6">
      <c r="A992" s="115">
        <v>40794</v>
      </c>
      <c r="B992" s="114">
        <v>1500.06</v>
      </c>
      <c r="C992" s="114">
        <v>3.5344407914483789E-2</v>
      </c>
      <c r="D992" s="114">
        <v>0.86878168834136904</v>
      </c>
      <c r="E992" s="114">
        <v>8.2349036387119092</v>
      </c>
      <c r="F992" s="114">
        <v>12.918062403552998</v>
      </c>
    </row>
    <row r="993" spans="1:6">
      <c r="A993" s="115">
        <v>40795</v>
      </c>
      <c r="B993" s="114">
        <v>1501.43</v>
      </c>
      <c r="C993" s="114">
        <v>9.1329680146134962E-2</v>
      </c>
      <c r="D993" s="114">
        <v>0.96090482402464428</v>
      </c>
      <c r="E993" s="114">
        <v>8.3337542300116141</v>
      </c>
      <c r="F993" s="114">
        <v>12.870803325765667</v>
      </c>
    </row>
    <row r="994" spans="1:6">
      <c r="A994" s="115">
        <v>40798</v>
      </c>
      <c r="B994" s="114">
        <v>1502.41</v>
      </c>
      <c r="C994" s="114">
        <v>6.5271108210174233E-2</v>
      </c>
      <c r="D994" s="114">
        <v>1.0268031254623056</v>
      </c>
      <c r="E994" s="114">
        <v>8.4044648719632242</v>
      </c>
      <c r="F994" s="114">
        <v>12.938532199745922</v>
      </c>
    </row>
    <row r="995" spans="1:6">
      <c r="A995" s="115">
        <v>40799</v>
      </c>
      <c r="B995" s="114">
        <v>1501.84</v>
      </c>
      <c r="C995" s="114">
        <v>-3.7939044601686955E-2</v>
      </c>
      <c r="D995" s="114">
        <v>0.98847452156487492</v>
      </c>
      <c r="E995" s="114">
        <v>8.3633372536852324</v>
      </c>
      <c r="F995" s="114">
        <v>12.861748416235175</v>
      </c>
    </row>
    <row r="996" spans="1:6">
      <c r="A996" s="115">
        <v>40800</v>
      </c>
      <c r="B996" s="114">
        <v>1501.75</v>
      </c>
      <c r="C996" s="114">
        <v>-5.9926490171946512E-3</v>
      </c>
      <c r="D996" s="114">
        <v>0.98242263673897767</v>
      </c>
      <c r="E996" s="114">
        <v>8.3568434192202936</v>
      </c>
      <c r="F996" s="114">
        <v>12.870252760219758</v>
      </c>
    </row>
    <row r="997" spans="1:6">
      <c r="A997" s="115">
        <v>40801</v>
      </c>
      <c r="B997" s="114">
        <v>1500.65</v>
      </c>
      <c r="C997" s="114">
        <v>-7.3247877476267931E-2</v>
      </c>
      <c r="D997" s="114">
        <v>0.90845515553343859</v>
      </c>
      <c r="E997" s="114">
        <v>8.2774743313154264</v>
      </c>
      <c r="F997" s="114">
        <v>12.496720266876583</v>
      </c>
    </row>
    <row r="998" spans="1:6">
      <c r="A998" s="115">
        <v>40802</v>
      </c>
      <c r="B998" s="114">
        <v>1502.8</v>
      </c>
      <c r="C998" s="114">
        <v>0.14327124912536515</v>
      </c>
      <c r="D998" s="114">
        <v>1.0530279597078751</v>
      </c>
      <c r="E998" s="114">
        <v>8.4326048213113189</v>
      </c>
      <c r="F998" s="114">
        <v>12.649450920130434</v>
      </c>
    </row>
    <row r="999" spans="1:6">
      <c r="A999" s="115">
        <v>40805</v>
      </c>
      <c r="B999" s="114">
        <v>1502.76</v>
      </c>
      <c r="C999" s="114">
        <v>-2.6616981634308701E-3</v>
      </c>
      <c r="D999" s="114">
        <v>1.0503382331185973</v>
      </c>
      <c r="E999" s="114">
        <v>8.4297186726602256</v>
      </c>
      <c r="F999" s="114">
        <v>12.680238443369696</v>
      </c>
    </row>
    <row r="1000" spans="1:6">
      <c r="A1000" s="115">
        <v>40806</v>
      </c>
      <c r="B1000" s="114">
        <v>1501.55</v>
      </c>
      <c r="C1000" s="114">
        <v>-8.0518512603477976E-2</v>
      </c>
      <c r="D1000" s="114">
        <v>0.96897400379249987</v>
      </c>
      <c r="E1000" s="114">
        <v>8.3424126759648729</v>
      </c>
      <c r="F1000" s="114">
        <v>12.493351014017184</v>
      </c>
    </row>
    <row r="1001" spans="1:6">
      <c r="A1001" s="115">
        <v>40807</v>
      </c>
      <c r="B1001" s="114">
        <v>1499.06</v>
      </c>
      <c r="C1001" s="114">
        <v>-0.1658286437348111</v>
      </c>
      <c r="D1001" s="114">
        <v>0.80153852360906885</v>
      </c>
      <c r="E1001" s="114">
        <v>8.1627499224347524</v>
      </c>
      <c r="F1001" s="114">
        <v>12.364047942073753</v>
      </c>
    </row>
    <row r="1002" spans="1:6">
      <c r="A1002" s="115">
        <v>40808</v>
      </c>
      <c r="B1002" s="114">
        <v>1496.38</v>
      </c>
      <c r="C1002" s="114">
        <v>-0.17877870131948193</v>
      </c>
      <c r="D1002" s="114">
        <v>0.62132684212650169</v>
      </c>
      <c r="E1002" s="114">
        <v>7.9693779628119854</v>
      </c>
      <c r="F1002" s="114">
        <v>12.217839305266009</v>
      </c>
    </row>
    <row r="1003" spans="1:6">
      <c r="A1003" s="115">
        <v>40809</v>
      </c>
      <c r="B1003" s="114">
        <v>1501.62</v>
      </c>
      <c r="C1003" s="114">
        <v>0.35017843061253551</v>
      </c>
      <c r="D1003" s="114">
        <v>0.97368102532375822</v>
      </c>
      <c r="E1003" s="114">
        <v>8.3474634361042632</v>
      </c>
      <c r="F1003" s="114">
        <v>12.582096266306797</v>
      </c>
    </row>
    <row r="1004" spans="1:6">
      <c r="A1004" s="115">
        <v>40812</v>
      </c>
      <c r="B1004" s="114">
        <v>1504.03</v>
      </c>
      <c r="C1004" s="114">
        <v>0.16049333386609632</v>
      </c>
      <c r="D1004" s="114">
        <v>1.1357370523286114</v>
      </c>
      <c r="E1004" s="114">
        <v>8.5213538923322183</v>
      </c>
      <c r="F1004" s="114">
        <v>12.788997292818083</v>
      </c>
    </row>
    <row r="1005" spans="1:6">
      <c r="A1005" s="115">
        <v>40813</v>
      </c>
      <c r="B1005" s="114">
        <v>1505.38</v>
      </c>
      <c r="C1005" s="114">
        <v>8.9758847895327065E-2</v>
      </c>
      <c r="D1005" s="114">
        <v>1.2265153247172478</v>
      </c>
      <c r="E1005" s="114">
        <v>8.6187614093063978</v>
      </c>
      <c r="F1005" s="114">
        <v>12.719485440019174</v>
      </c>
    </row>
    <row r="1006" spans="1:6">
      <c r="A1006" s="115">
        <v>40814</v>
      </c>
      <c r="B1006" s="114">
        <v>1504.74</v>
      </c>
      <c r="C1006" s="114">
        <v>-4.2514182465558381E-2</v>
      </c>
      <c r="D1006" s="114">
        <v>1.1834796992885588</v>
      </c>
      <c r="E1006" s="114">
        <v>8.5725830308889925</v>
      </c>
      <c r="F1006" s="114">
        <v>12.667345532959962</v>
      </c>
    </row>
    <row r="1007" spans="1:6">
      <c r="A1007" s="115">
        <v>40815</v>
      </c>
      <c r="B1007" s="114">
        <v>1503.67</v>
      </c>
      <c r="C1007" s="114">
        <v>-7.1108630062333145E-2</v>
      </c>
      <c r="D1007" s="114">
        <v>1.1115295130250002</v>
      </c>
      <c r="E1007" s="114">
        <v>8.4953785544724436</v>
      </c>
      <c r="F1007" s="114">
        <v>12.460080624051106</v>
      </c>
    </row>
    <row r="1008" spans="1:6">
      <c r="A1008" s="115">
        <v>40816</v>
      </c>
      <c r="B1008" s="114">
        <v>1506.33</v>
      </c>
      <c r="C1008" s="114">
        <v>0.17690051673571183</v>
      </c>
      <c r="D1008" s="114">
        <v>1.2903963312129285</v>
      </c>
      <c r="E1008" s="114">
        <v>8.6873074397696648</v>
      </c>
      <c r="F1008" s="114">
        <v>12.57314530412752</v>
      </c>
    </row>
    <row r="1009" spans="1:6">
      <c r="A1009" s="115">
        <v>40819</v>
      </c>
      <c r="B1009" s="114">
        <v>1510.48</v>
      </c>
      <c r="C1009" s="114">
        <v>0.27550403961946746</v>
      </c>
      <c r="D1009" s="114">
        <v>0.27550403961946746</v>
      </c>
      <c r="E1009" s="114">
        <v>8.9867453623198923</v>
      </c>
      <c r="F1009" s="114">
        <v>12.829323313887041</v>
      </c>
    </row>
    <row r="1010" spans="1:6">
      <c r="A1010" s="115">
        <v>40820</v>
      </c>
      <c r="B1010" s="114">
        <v>1505.07</v>
      </c>
      <c r="C1010" s="114">
        <v>-0.35816429214554635</v>
      </c>
      <c r="D1010" s="114">
        <v>-8.3647009619403079E-2</v>
      </c>
      <c r="E1010" s="114">
        <v>8.5963937572604685</v>
      </c>
      <c r="F1010" s="114">
        <v>12.328716004418293</v>
      </c>
    </row>
    <row r="1011" spans="1:6">
      <c r="A1011" s="115">
        <v>40821</v>
      </c>
      <c r="B1011" s="114">
        <v>1507.15</v>
      </c>
      <c r="C1011" s="114">
        <v>0.13819955218030699</v>
      </c>
      <c r="D1011" s="114">
        <v>5.443694276818789E-2</v>
      </c>
      <c r="E1011" s="114">
        <v>8.7464734871169458</v>
      </c>
      <c r="F1011" s="114">
        <v>12.411802437459919</v>
      </c>
    </row>
    <row r="1012" spans="1:6">
      <c r="A1012" s="115">
        <v>40822</v>
      </c>
      <c r="B1012" s="114">
        <v>1507.26</v>
      </c>
      <c r="C1012" s="114">
        <v>7.2985436087913413E-3</v>
      </c>
      <c r="D1012" s="114">
        <v>6.173945948100279E-2</v>
      </c>
      <c r="E1012" s="114">
        <v>8.7544103959074313</v>
      </c>
      <c r="F1012" s="114">
        <v>12.324499955286594</v>
      </c>
    </row>
    <row r="1013" spans="1:6">
      <c r="A1013" s="115">
        <v>40823</v>
      </c>
      <c r="B1013" s="114">
        <v>1506.8</v>
      </c>
      <c r="C1013" s="114">
        <v>-3.05189549248297E-2</v>
      </c>
      <c r="D1013" s="114">
        <v>3.1201662318358636E-2</v>
      </c>
      <c r="E1013" s="114">
        <v>8.7212196864199463</v>
      </c>
      <c r="F1013" s="114">
        <v>12.27432250180691</v>
      </c>
    </row>
    <row r="1014" spans="1:6">
      <c r="A1014" s="115">
        <v>40826</v>
      </c>
      <c r="B1014" s="114">
        <v>1507.77</v>
      </c>
      <c r="C1014" s="114">
        <v>6.4374834085478838E-2</v>
      </c>
      <c r="D1014" s="114">
        <v>9.5596582422174947E-2</v>
      </c>
      <c r="E1014" s="114">
        <v>8.7912087912087813</v>
      </c>
      <c r="F1014" s="114">
        <v>12.143547787281506</v>
      </c>
    </row>
    <row r="1015" spans="1:6">
      <c r="A1015" s="115">
        <v>40827</v>
      </c>
      <c r="B1015" s="114">
        <v>1508.46</v>
      </c>
      <c r="C1015" s="114">
        <v>4.5762947929728348E-2</v>
      </c>
      <c r="D1015" s="114">
        <v>0.14140327816614118</v>
      </c>
      <c r="E1015" s="114">
        <v>8.8409948554400319</v>
      </c>
      <c r="F1015" s="114">
        <v>12.098152579403409</v>
      </c>
    </row>
    <row r="1016" spans="1:6">
      <c r="A1016" s="115">
        <v>40829</v>
      </c>
      <c r="B1016" s="114">
        <v>1507.91</v>
      </c>
      <c r="C1016" s="114">
        <v>-3.6461026477330183E-2</v>
      </c>
      <c r="D1016" s="114">
        <v>0.10489069460213329</v>
      </c>
      <c r="E1016" s="114">
        <v>8.8013103114875868</v>
      </c>
      <c r="F1016" s="114">
        <v>11.959935552371137</v>
      </c>
    </row>
    <row r="1017" spans="1:6">
      <c r="A1017" s="115">
        <v>40830</v>
      </c>
      <c r="B1017" s="114">
        <v>1507.77</v>
      </c>
      <c r="C1017" s="114">
        <v>-9.2843737358405676E-3</v>
      </c>
      <c r="D1017" s="114">
        <v>9.5596582422174947E-2</v>
      </c>
      <c r="E1017" s="114">
        <v>8.7912087912087813</v>
      </c>
      <c r="F1017" s="114">
        <v>11.802610114192502</v>
      </c>
    </row>
    <row r="1018" spans="1:6">
      <c r="A1018" s="115">
        <v>40833</v>
      </c>
      <c r="B1018" s="114">
        <v>1508.19</v>
      </c>
      <c r="C1018" s="114">
        <v>2.7855707435486821E-2</v>
      </c>
      <c r="D1018" s="114">
        <v>0.12347891896198337</v>
      </c>
      <c r="E1018" s="114">
        <v>8.821513352045196</v>
      </c>
      <c r="F1018" s="114">
        <v>11.700402159664058</v>
      </c>
    </row>
    <row r="1019" spans="1:6">
      <c r="A1019" s="115">
        <v>40834</v>
      </c>
      <c r="B1019" s="114">
        <v>1510.27</v>
      </c>
      <c r="C1019" s="114">
        <v>0.13791365809348033</v>
      </c>
      <c r="D1019" s="114">
        <v>0.26156287134957434</v>
      </c>
      <c r="E1019" s="114">
        <v>8.9715930819016734</v>
      </c>
      <c r="F1019" s="114">
        <v>11.921594782866451</v>
      </c>
    </row>
    <row r="1020" spans="1:6">
      <c r="A1020" s="115">
        <v>40835</v>
      </c>
      <c r="B1020" s="114">
        <v>1510.77</v>
      </c>
      <c r="C1020" s="114">
        <v>3.3106663047011153E-2</v>
      </c>
      <c r="D1020" s="114">
        <v>0.29475612913505422</v>
      </c>
      <c r="E1020" s="114">
        <v>9.0076699400402518</v>
      </c>
      <c r="F1020" s="114">
        <v>12.024232357760955</v>
      </c>
    </row>
    <row r="1021" spans="1:6">
      <c r="A1021" s="115">
        <v>40836</v>
      </c>
      <c r="B1021" s="114">
        <v>1506.99</v>
      </c>
      <c r="C1021" s="114">
        <v>-0.2502035385928969</v>
      </c>
      <c r="D1021" s="114">
        <v>4.3815100276844987E-2</v>
      </c>
      <c r="E1021" s="114">
        <v>8.7349288925125954</v>
      </c>
      <c r="F1021" s="114">
        <v>11.580124241997947</v>
      </c>
    </row>
    <row r="1022" spans="1:6">
      <c r="A1022" s="115">
        <v>40837</v>
      </c>
      <c r="B1022" s="114">
        <v>1507.77</v>
      </c>
      <c r="C1022" s="114">
        <v>5.1758803973478429E-2</v>
      </c>
      <c r="D1022" s="114">
        <v>9.5596582422174947E-2</v>
      </c>
      <c r="E1022" s="114">
        <v>8.7912087912087813</v>
      </c>
      <c r="F1022" s="114">
        <v>11.516500747008273</v>
      </c>
    </row>
    <row r="1023" spans="1:6">
      <c r="A1023" s="115">
        <v>40840</v>
      </c>
      <c r="B1023" s="114">
        <v>1509.37</v>
      </c>
      <c r="C1023" s="114">
        <v>0.10611698070659425</v>
      </c>
      <c r="D1023" s="114">
        <v>0.201815007335715</v>
      </c>
      <c r="E1023" s="114">
        <v>8.9066547372522287</v>
      </c>
      <c r="F1023" s="114">
        <v>11.610899545236064</v>
      </c>
    </row>
    <row r="1024" spans="1:6">
      <c r="A1024" s="115">
        <v>40841</v>
      </c>
      <c r="B1024" s="114">
        <v>1509.15</v>
      </c>
      <c r="C1024" s="114">
        <v>-1.4575617641787719E-2</v>
      </c>
      <c r="D1024" s="114">
        <v>0.18720997391010741</v>
      </c>
      <c r="E1024" s="114">
        <v>8.8907809196712595</v>
      </c>
      <c r="F1024" s="114">
        <v>11.551738156659553</v>
      </c>
    </row>
    <row r="1025" spans="1:6">
      <c r="A1025" s="115">
        <v>40842</v>
      </c>
      <c r="B1025" s="114">
        <v>1511.5</v>
      </c>
      <c r="C1025" s="114">
        <v>0.1557167942219051</v>
      </c>
      <c r="D1025" s="114">
        <v>0.34321828550185618</v>
      </c>
      <c r="E1025" s="114">
        <v>9.0603421529225727</v>
      </c>
      <c r="F1025" s="114">
        <v>11.483172420914434</v>
      </c>
    </row>
    <row r="1026" spans="1:6">
      <c r="A1026" s="115">
        <v>40843</v>
      </c>
      <c r="B1026" s="114">
        <v>1515</v>
      </c>
      <c r="C1026" s="114">
        <v>0.23155805491232861</v>
      </c>
      <c r="D1026" s="114">
        <v>0.57557109000019313</v>
      </c>
      <c r="E1026" s="114">
        <v>9.3128801598926216</v>
      </c>
      <c r="F1026" s="114">
        <v>11.7874930824571</v>
      </c>
    </row>
    <row r="1027" spans="1:6">
      <c r="A1027" s="115">
        <v>40844</v>
      </c>
      <c r="B1027" s="114">
        <v>1516.79</v>
      </c>
      <c r="C1027" s="114">
        <v>0.11815181518151086</v>
      </c>
      <c r="D1027" s="114">
        <v>0.69440295287221954</v>
      </c>
      <c r="E1027" s="114">
        <v>9.4420353120287395</v>
      </c>
      <c r="F1027" s="114">
        <v>11.945178384282684</v>
      </c>
    </row>
    <row r="1028" spans="1:6">
      <c r="A1028" s="115">
        <v>40847</v>
      </c>
      <c r="B1028" s="114">
        <v>1518.38</v>
      </c>
      <c r="C1028" s="114">
        <v>0.10482664047100076</v>
      </c>
      <c r="D1028" s="114">
        <v>0.79995751263004511</v>
      </c>
      <c r="E1028" s="114">
        <v>9.5567597209094366</v>
      </c>
      <c r="F1028" s="114">
        <v>11.849549177912678</v>
      </c>
    </row>
    <row r="1029" spans="1:6">
      <c r="A1029" s="115">
        <v>40848</v>
      </c>
      <c r="B1029" s="114">
        <v>1516.1</v>
      </c>
      <c r="C1029" s="114">
        <v>-0.15016003898893349</v>
      </c>
      <c r="D1029" s="114">
        <v>-0.15016003898893349</v>
      </c>
      <c r="E1029" s="114">
        <v>9.3922492477974906</v>
      </c>
      <c r="F1029" s="114">
        <v>11.452536554167803</v>
      </c>
    </row>
    <row r="1030" spans="1:6">
      <c r="A1030" s="115">
        <v>40850</v>
      </c>
      <c r="B1030" s="114">
        <v>1517.56</v>
      </c>
      <c r="C1030" s="114">
        <v>9.6299716377545863E-2</v>
      </c>
      <c r="D1030" s="114">
        <v>-5.4004926303041767E-2</v>
      </c>
      <c r="E1030" s="114">
        <v>9.4975936735621538</v>
      </c>
      <c r="F1030" s="114">
        <v>11.480371415138691</v>
      </c>
    </row>
    <row r="1031" spans="1:6">
      <c r="A1031" s="115">
        <v>40851</v>
      </c>
      <c r="B1031" s="114">
        <v>1518.73</v>
      </c>
      <c r="C1031" s="114">
        <v>7.7097445900009554E-2</v>
      </c>
      <c r="D1031" s="114">
        <v>2.3050883178110659E-2</v>
      </c>
      <c r="E1031" s="114">
        <v>9.5820135216064362</v>
      </c>
      <c r="F1031" s="114">
        <v>11.285098774840252</v>
      </c>
    </row>
    <row r="1032" spans="1:6">
      <c r="A1032" s="115">
        <v>40854</v>
      </c>
      <c r="B1032" s="114">
        <v>1519.37</v>
      </c>
      <c r="C1032" s="114">
        <v>4.2140472631735371E-2</v>
      </c>
      <c r="D1032" s="114">
        <v>6.5201069560960612E-2</v>
      </c>
      <c r="E1032" s="114">
        <v>9.628191900023797</v>
      </c>
      <c r="F1032" s="114">
        <v>11.28469933347982</v>
      </c>
    </row>
    <row r="1033" spans="1:6">
      <c r="A1033" s="115">
        <v>40855</v>
      </c>
      <c r="B1033" s="114">
        <v>1519.14</v>
      </c>
      <c r="C1033" s="114">
        <v>-1.513785318913996E-2</v>
      </c>
      <c r="D1033" s="114">
        <v>5.0053346329637094E-2</v>
      </c>
      <c r="E1033" s="114">
        <v>9.6115965452800758</v>
      </c>
      <c r="F1033" s="114">
        <v>11.193740347384384</v>
      </c>
    </row>
    <row r="1034" spans="1:6">
      <c r="A1034" s="115">
        <v>40856</v>
      </c>
      <c r="B1034" s="114">
        <v>1520.66</v>
      </c>
      <c r="C1034" s="114">
        <v>0.1000566109772727</v>
      </c>
      <c r="D1034" s="114">
        <v>0.15016003898891128</v>
      </c>
      <c r="E1034" s="114">
        <v>9.7212701940213364</v>
      </c>
      <c r="F1034" s="114">
        <v>11.236604367067793</v>
      </c>
    </row>
    <row r="1035" spans="1:6">
      <c r="A1035" s="115">
        <v>40857</v>
      </c>
      <c r="B1035" s="114">
        <v>1520.61</v>
      </c>
      <c r="C1035" s="114">
        <v>-3.288045980043286E-3</v>
      </c>
      <c r="D1035" s="114">
        <v>0.14686705567774627</v>
      </c>
      <c r="E1035" s="114">
        <v>9.7176625082074697</v>
      </c>
      <c r="F1035" s="114">
        <v>11.205288908065715</v>
      </c>
    </row>
    <row r="1036" spans="1:6">
      <c r="A1036" s="115">
        <v>40858</v>
      </c>
      <c r="B1036" s="114">
        <v>1522.5</v>
      </c>
      <c r="C1036" s="114">
        <v>0.12429222483083535</v>
      </c>
      <c r="D1036" s="114">
        <v>0.27134182483963265</v>
      </c>
      <c r="E1036" s="114">
        <v>9.8540330319712979</v>
      </c>
      <c r="F1036" s="114">
        <v>11.238565625273989</v>
      </c>
    </row>
    <row r="1037" spans="1:6">
      <c r="A1037" s="115">
        <v>40861</v>
      </c>
      <c r="B1037" s="114">
        <v>1523.84</v>
      </c>
      <c r="C1037" s="114">
        <v>8.8013136288989102E-2</v>
      </c>
      <c r="D1037" s="114">
        <v>0.35959377757872613</v>
      </c>
      <c r="E1037" s="114">
        <v>9.9507190117826827</v>
      </c>
      <c r="F1037" s="114">
        <v>11.398327387566521</v>
      </c>
    </row>
    <row r="1038" spans="1:6">
      <c r="A1038" s="115">
        <v>40863</v>
      </c>
      <c r="B1038" s="114">
        <v>1525.17</v>
      </c>
      <c r="C1038" s="114">
        <v>8.7279504409920605E-2</v>
      </c>
      <c r="D1038" s="114">
        <v>0.44718713365561324</v>
      </c>
      <c r="E1038" s="114">
        <v>10.046683454431315</v>
      </c>
      <c r="F1038" s="114">
        <v>11.521643755484078</v>
      </c>
    </row>
    <row r="1039" spans="1:6">
      <c r="A1039" s="115">
        <v>40864</v>
      </c>
      <c r="B1039" s="114">
        <v>1521.14</v>
      </c>
      <c r="C1039" s="114">
        <v>-0.26423283961787281</v>
      </c>
      <c r="D1039" s="114">
        <v>0.18177267877605985</v>
      </c>
      <c r="E1039" s="114">
        <v>9.7559039778343895</v>
      </c>
      <c r="F1039" s="114">
        <v>11.231033600234008</v>
      </c>
    </row>
    <row r="1040" spans="1:6">
      <c r="A1040" s="115">
        <v>40865</v>
      </c>
      <c r="B1040" s="114">
        <v>1519.02</v>
      </c>
      <c r="C1040" s="114">
        <v>-0.13936915734252819</v>
      </c>
      <c r="D1040" s="114">
        <v>4.2150186382849952E-2</v>
      </c>
      <c r="E1040" s="114">
        <v>9.6029380993267957</v>
      </c>
      <c r="F1040" s="114">
        <v>10.905705837257695</v>
      </c>
    </row>
    <row r="1041" spans="1:6">
      <c r="A1041" s="115">
        <v>40868</v>
      </c>
      <c r="B1041" s="114">
        <v>1517.81</v>
      </c>
      <c r="C1041" s="114">
        <v>-7.9656620715995441E-2</v>
      </c>
      <c r="D1041" s="114">
        <v>-3.7540009747238923E-2</v>
      </c>
      <c r="E1041" s="114">
        <v>9.515632102631443</v>
      </c>
      <c r="F1041" s="114">
        <v>10.755905167066771</v>
      </c>
    </row>
    <row r="1042" spans="1:6">
      <c r="A1042" s="115">
        <v>40869</v>
      </c>
      <c r="B1042" s="114">
        <v>1517.82</v>
      </c>
      <c r="C1042" s="114">
        <v>6.5884399234050761E-4</v>
      </c>
      <c r="D1042" s="114">
        <v>-3.6881413085010362E-2</v>
      </c>
      <c r="E1042" s="114">
        <v>9.5163536397942181</v>
      </c>
      <c r="F1042" s="114">
        <v>10.83023001095289</v>
      </c>
    </row>
    <row r="1043" spans="1:6">
      <c r="A1043" s="115">
        <v>40870</v>
      </c>
      <c r="B1043" s="114">
        <v>1517.85</v>
      </c>
      <c r="C1043" s="114">
        <v>1.9765189548159867E-3</v>
      </c>
      <c r="D1043" s="114">
        <v>-3.4905623098313576E-2</v>
      </c>
      <c r="E1043" s="114">
        <v>9.5185182512825151</v>
      </c>
      <c r="F1043" s="114">
        <v>10.950703195812995</v>
      </c>
    </row>
    <row r="1044" spans="1:6">
      <c r="A1044" s="115">
        <v>40871</v>
      </c>
      <c r="B1044" s="114">
        <v>1521.11</v>
      </c>
      <c r="C1044" s="114">
        <v>0.21477748130578345</v>
      </c>
      <c r="D1044" s="114">
        <v>0.17979688878935196</v>
      </c>
      <c r="E1044" s="114">
        <v>9.7537393663460481</v>
      </c>
      <c r="F1044" s="114">
        <v>10.981322048737784</v>
      </c>
    </row>
    <row r="1045" spans="1:6">
      <c r="A1045" s="115">
        <v>40872</v>
      </c>
      <c r="B1045" s="114">
        <v>1521.8</v>
      </c>
      <c r="C1045" s="114">
        <v>4.5361610928873475E-2</v>
      </c>
      <c r="D1045" s="114">
        <v>0.22524005848336692</v>
      </c>
      <c r="E1045" s="114">
        <v>9.8035254305772987</v>
      </c>
      <c r="F1045" s="114">
        <v>10.999270605397516</v>
      </c>
    </row>
    <row r="1046" spans="1:6">
      <c r="A1046" s="115">
        <v>40875</v>
      </c>
      <c r="B1046" s="114">
        <v>1523.17</v>
      </c>
      <c r="C1046" s="114">
        <v>9.0024970429758433E-2</v>
      </c>
      <c r="D1046" s="114">
        <v>0.31546780120919049</v>
      </c>
      <c r="E1046" s="114">
        <v>9.9023760218770018</v>
      </c>
      <c r="F1046" s="114">
        <v>11.188407912986342</v>
      </c>
    </row>
    <row r="1047" spans="1:6">
      <c r="A1047" s="115">
        <v>40876</v>
      </c>
      <c r="B1047" s="114">
        <v>1523.74</v>
      </c>
      <c r="C1047" s="114">
        <v>3.7421955526961703E-2</v>
      </c>
      <c r="D1047" s="114">
        <v>0.35300781095641831</v>
      </c>
      <c r="E1047" s="114">
        <v>9.9435036401549723</v>
      </c>
      <c r="F1047" s="114">
        <v>11.299888973295168</v>
      </c>
    </row>
    <row r="1048" spans="1:6">
      <c r="A1048" s="115">
        <v>40877</v>
      </c>
      <c r="B1048" s="114">
        <v>1529.04</v>
      </c>
      <c r="C1048" s="114">
        <v>0.34782836966935626</v>
      </c>
      <c r="D1048" s="114">
        <v>0.70206404193942085</v>
      </c>
      <c r="E1048" s="114">
        <v>10.325918336423911</v>
      </c>
      <c r="F1048" s="114">
        <v>11.554203418766008</v>
      </c>
    </row>
    <row r="1049" spans="1:6">
      <c r="A1049" s="115">
        <v>40878</v>
      </c>
      <c r="B1049" s="114">
        <v>1529.55</v>
      </c>
      <c r="C1049" s="114">
        <v>3.3354261497420268E-2</v>
      </c>
      <c r="D1049" s="114">
        <v>3.3354261497420268E-2</v>
      </c>
      <c r="E1049" s="114">
        <v>10.362716731725264</v>
      </c>
      <c r="F1049" s="114">
        <v>11.551533008547498</v>
      </c>
    </row>
    <row r="1050" spans="1:6">
      <c r="A1050" s="115">
        <v>40879</v>
      </c>
      <c r="B1050" s="114">
        <v>1531.2</v>
      </c>
      <c r="C1050" s="114">
        <v>0.10787486515642097</v>
      </c>
      <c r="D1050" s="114">
        <v>0.14126510751844013</v>
      </c>
      <c r="E1050" s="114">
        <v>10.481770363582577</v>
      </c>
      <c r="F1050" s="114">
        <v>11.637673340235356</v>
      </c>
    </row>
    <row r="1051" spans="1:6">
      <c r="A1051" s="115">
        <v>40882</v>
      </c>
      <c r="B1051" s="114">
        <v>1532.01</v>
      </c>
      <c r="C1051" s="114">
        <v>5.2899686520380129E-2</v>
      </c>
      <c r="D1051" s="114">
        <v>0.19423952283785795</v>
      </c>
      <c r="E1051" s="114">
        <v>10.540214873767063</v>
      </c>
      <c r="F1051" s="114">
        <v>11.716277509589169</v>
      </c>
    </row>
    <row r="1052" spans="1:6">
      <c r="A1052" s="115">
        <v>40883</v>
      </c>
      <c r="B1052" s="114">
        <v>1533.11</v>
      </c>
      <c r="C1052" s="114">
        <v>7.1801097904056199E-2</v>
      </c>
      <c r="D1052" s="114">
        <v>0.26618008685188599</v>
      </c>
      <c r="E1052" s="114">
        <v>10.61958396167193</v>
      </c>
      <c r="F1052" s="114">
        <v>11.781818712085856</v>
      </c>
    </row>
    <row r="1053" spans="1:6">
      <c r="A1053" s="115">
        <v>40884</v>
      </c>
      <c r="B1053" s="114">
        <v>1533.95</v>
      </c>
      <c r="C1053" s="114">
        <v>5.4790589064079853E-2</v>
      </c>
      <c r="D1053" s="114">
        <v>0.32111651755351023</v>
      </c>
      <c r="E1053" s="114">
        <v>10.680193083344758</v>
      </c>
      <c r="F1053" s="114">
        <v>11.775421721863966</v>
      </c>
    </row>
    <row r="1054" spans="1:6">
      <c r="A1054" s="115">
        <v>40885</v>
      </c>
      <c r="B1054" s="114">
        <v>1533.12</v>
      </c>
      <c r="C1054" s="114">
        <v>-5.4108673685593356E-2</v>
      </c>
      <c r="D1054" s="114">
        <v>0.26683409197927332</v>
      </c>
      <c r="E1054" s="114">
        <v>10.620305498834703</v>
      </c>
      <c r="F1054" s="114">
        <v>11.772768364877063</v>
      </c>
    </row>
    <row r="1055" spans="1:6">
      <c r="A1055" s="115">
        <v>40886</v>
      </c>
      <c r="B1055" s="114">
        <v>1532.99</v>
      </c>
      <c r="C1055" s="114">
        <v>-8.479440617814582E-3</v>
      </c>
      <c r="D1055" s="114">
        <v>0.25833202532308253</v>
      </c>
      <c r="E1055" s="114">
        <v>10.610925515718673</v>
      </c>
      <c r="F1055" s="114">
        <v>11.716051362026491</v>
      </c>
    </row>
    <row r="1056" spans="1:6">
      <c r="A1056" s="115">
        <v>40889</v>
      </c>
      <c r="B1056" s="114">
        <v>1533.1</v>
      </c>
      <c r="C1056" s="114">
        <v>7.1755197359246736E-3</v>
      </c>
      <c r="D1056" s="114">
        <v>0.26552608172447645</v>
      </c>
      <c r="E1056" s="114">
        <v>10.618862424509157</v>
      </c>
      <c r="F1056" s="114">
        <v>11.507102386372715</v>
      </c>
    </row>
    <row r="1057" spans="1:6">
      <c r="A1057" s="115">
        <v>40890</v>
      </c>
      <c r="B1057" s="114">
        <v>1535.67</v>
      </c>
      <c r="C1057" s="114">
        <v>0.16763420520515826</v>
      </c>
      <c r="D1057" s="114">
        <v>0.43360539946633025</v>
      </c>
      <c r="E1057" s="114">
        <v>10.804297475341462</v>
      </c>
      <c r="F1057" s="114">
        <v>11.669660192409781</v>
      </c>
    </row>
    <row r="1058" spans="1:6">
      <c r="A1058" s="115">
        <v>40891</v>
      </c>
      <c r="B1058" s="114">
        <v>1535.71</v>
      </c>
      <c r="C1058" s="114">
        <v>2.6047262758233103E-3</v>
      </c>
      <c r="D1058" s="114">
        <v>0.43622141997594621</v>
      </c>
      <c r="E1058" s="114">
        <v>10.807183623992556</v>
      </c>
      <c r="F1058" s="114">
        <v>11.549273267427406</v>
      </c>
    </row>
    <row r="1059" spans="1:6">
      <c r="A1059" s="115">
        <v>40892</v>
      </c>
      <c r="B1059" s="114">
        <v>1536.05</v>
      </c>
      <c r="C1059" s="114">
        <v>2.2139596668635519E-2</v>
      </c>
      <c r="D1059" s="114">
        <v>0.45845759430753752</v>
      </c>
      <c r="E1059" s="114">
        <v>10.831715887526784</v>
      </c>
      <c r="F1059" s="114">
        <v>11.566676350958737</v>
      </c>
    </row>
    <row r="1060" spans="1:6">
      <c r="A1060" s="115">
        <v>40893</v>
      </c>
      <c r="B1060" s="114">
        <v>1536.57</v>
      </c>
      <c r="C1060" s="114">
        <v>3.3853064678890377E-2</v>
      </c>
      <c r="D1060" s="114">
        <v>0.49246586093234512</v>
      </c>
      <c r="E1060" s="114">
        <v>10.869235819990909</v>
      </c>
      <c r="F1060" s="114">
        <v>11.500783699059557</v>
      </c>
    </row>
    <row r="1061" spans="1:6">
      <c r="A1061" s="115">
        <v>40896</v>
      </c>
      <c r="B1061" s="114">
        <v>1535.47</v>
      </c>
      <c r="C1061" s="114">
        <v>-7.158801746747212E-2</v>
      </c>
      <c r="D1061" s="114">
        <v>0.42052529691833929</v>
      </c>
      <c r="E1061" s="114">
        <v>10.78986673208604</v>
      </c>
      <c r="F1061" s="114">
        <v>11.260298390661362</v>
      </c>
    </row>
    <row r="1062" spans="1:6">
      <c r="A1062" s="115">
        <v>40897</v>
      </c>
      <c r="B1062" s="114">
        <v>1537.27</v>
      </c>
      <c r="C1062" s="114">
        <v>0.11722794974828865</v>
      </c>
      <c r="D1062" s="114">
        <v>0.53824621985036902</v>
      </c>
      <c r="E1062" s="114">
        <v>10.919743421384908</v>
      </c>
      <c r="F1062" s="114">
        <v>11.382655759797689</v>
      </c>
    </row>
    <row r="1063" spans="1:6">
      <c r="A1063" s="115">
        <v>40898</v>
      </c>
      <c r="B1063" s="114">
        <v>1538.81</v>
      </c>
      <c r="C1063" s="114">
        <v>0.10017758754155004</v>
      </c>
      <c r="D1063" s="114">
        <v>0.63896300946999496</v>
      </c>
      <c r="E1063" s="114">
        <v>11.030860144451736</v>
      </c>
      <c r="F1063" s="114">
        <v>11.475659229208922</v>
      </c>
    </row>
    <row r="1064" spans="1:6">
      <c r="A1064" s="115">
        <v>40899</v>
      </c>
      <c r="B1064" s="114">
        <v>1537.37</v>
      </c>
      <c r="C1064" s="114">
        <v>-9.3578804400806792E-2</v>
      </c>
      <c r="D1064" s="114">
        <v>0.54478627112435341</v>
      </c>
      <c r="E1064" s="114">
        <v>10.92695879301262</v>
      </c>
      <c r="F1064" s="114">
        <v>11.392322518005393</v>
      </c>
    </row>
    <row r="1065" spans="1:6">
      <c r="A1065" s="115">
        <v>40900</v>
      </c>
      <c r="B1065" s="114">
        <v>1537.78</v>
      </c>
      <c r="C1065" s="114">
        <v>2.6668921599881656E-2</v>
      </c>
      <c r="D1065" s="114">
        <v>0.57160048134776709</v>
      </c>
      <c r="E1065" s="114">
        <v>10.956541816686261</v>
      </c>
      <c r="F1065" s="114">
        <v>11.345386614920105</v>
      </c>
    </row>
    <row r="1066" spans="1:6">
      <c r="A1066" s="115">
        <v>40903</v>
      </c>
      <c r="B1066" s="114">
        <v>1538.07</v>
      </c>
      <c r="C1066" s="114">
        <v>1.8858354250927967E-2</v>
      </c>
      <c r="D1066" s="114">
        <v>0.59056663004237731</v>
      </c>
      <c r="E1066" s="114">
        <v>10.977466394406644</v>
      </c>
      <c r="F1066" s="114">
        <v>11.339780805258348</v>
      </c>
    </row>
    <row r="1067" spans="1:6">
      <c r="A1067" s="115">
        <v>40904</v>
      </c>
      <c r="B1067" s="114">
        <v>1538.64</v>
      </c>
      <c r="C1067" s="114">
        <v>3.7059431625352524E-2</v>
      </c>
      <c r="D1067" s="114">
        <v>0.62784492230421041</v>
      </c>
      <c r="E1067" s="114">
        <v>11.018594012684634</v>
      </c>
      <c r="F1067" s="114">
        <v>11.346383471433242</v>
      </c>
    </row>
    <row r="1068" spans="1:6">
      <c r="A1068" s="115">
        <v>40905</v>
      </c>
      <c r="B1068" s="114">
        <v>1539.07</v>
      </c>
      <c r="C1068" s="114">
        <v>2.7946758176033981E-2</v>
      </c>
      <c r="D1068" s="114">
        <v>0.65596714278239876</v>
      </c>
      <c r="E1068" s="114">
        <v>11.049620110683801</v>
      </c>
      <c r="F1068" s="114">
        <v>11.251906520843402</v>
      </c>
    </row>
    <row r="1069" spans="1:6">
      <c r="A1069" s="115">
        <v>40906</v>
      </c>
      <c r="B1069" s="114">
        <v>1542.05</v>
      </c>
      <c r="C1069" s="114">
        <v>0.1936234219366284</v>
      </c>
      <c r="D1069" s="114">
        <v>0.85086067074766625</v>
      </c>
      <c r="E1069" s="114">
        <v>11.264638185189725</v>
      </c>
      <c r="F1069" s="114">
        <v>11.364276480656322</v>
      </c>
    </row>
    <row r="1070" spans="1:6">
      <c r="A1070" s="115">
        <v>40907</v>
      </c>
      <c r="B1070" s="114">
        <v>1542.39</v>
      </c>
      <c r="C1070" s="114">
        <v>2.2048571706512199E-2</v>
      </c>
      <c r="D1070" s="114">
        <v>0.87309684507927976</v>
      </c>
      <c r="E1070" s="114">
        <v>11.289170448723972</v>
      </c>
      <c r="F1070" s="114">
        <v>11.320495979906763</v>
      </c>
    </row>
    <row r="1071" spans="1:6">
      <c r="A1071" s="115">
        <v>40910</v>
      </c>
      <c r="B1071" s="114">
        <v>1542.62</v>
      </c>
      <c r="C1071" s="114">
        <v>1.4911922406124489E-2</v>
      </c>
      <c r="D1071" s="114">
        <v>1.4911922406124489E-2</v>
      </c>
      <c r="E1071" s="114">
        <v>1.4911922406124489E-2</v>
      </c>
      <c r="F1071" s="114">
        <v>11.305765803467693</v>
      </c>
    </row>
    <row r="1072" spans="1:6">
      <c r="A1072" s="115">
        <v>40911</v>
      </c>
      <c r="B1072" s="114">
        <v>1545.28</v>
      </c>
      <c r="C1072" s="114">
        <v>0.17243391113819229</v>
      </c>
      <c r="D1072" s="114">
        <v>0.18737154675534384</v>
      </c>
      <c r="E1072" s="114">
        <v>0.18737154675534384</v>
      </c>
      <c r="F1072" s="114">
        <v>11.479194321001906</v>
      </c>
    </row>
    <row r="1073" spans="1:6">
      <c r="A1073" s="115">
        <v>40912</v>
      </c>
      <c r="B1073" s="114">
        <v>1544.99</v>
      </c>
      <c r="C1073" s="114">
        <v>-1.8766825429694656E-2</v>
      </c>
      <c r="D1073" s="114">
        <v>0.16856955763457915</v>
      </c>
      <c r="E1073" s="114">
        <v>0.16856955763457915</v>
      </c>
      <c r="F1073" s="114">
        <v>11.404425920985272</v>
      </c>
    </row>
    <row r="1074" spans="1:6">
      <c r="A1074" s="115">
        <v>40913</v>
      </c>
      <c r="B1074" s="114">
        <v>1545.3</v>
      </c>
      <c r="C1074" s="114">
        <v>2.0064854788692799E-2</v>
      </c>
      <c r="D1074" s="114">
        <v>0.18866823566023871</v>
      </c>
      <c r="E1074" s="114">
        <v>0.18866823566023871</v>
      </c>
      <c r="F1074" s="114">
        <v>11.229476927063464</v>
      </c>
    </row>
    <row r="1075" spans="1:6">
      <c r="A1075" s="115">
        <v>40914</v>
      </c>
      <c r="B1075" s="114">
        <v>1547.17</v>
      </c>
      <c r="C1075" s="114">
        <v>0.12101210121013839</v>
      </c>
      <c r="D1075" s="114">
        <v>0.30990864826665465</v>
      </c>
      <c r="E1075" s="114">
        <v>0.30990864826665465</v>
      </c>
      <c r="F1075" s="114">
        <v>11.299187108841103</v>
      </c>
    </row>
    <row r="1076" spans="1:6">
      <c r="A1076" s="115">
        <v>40917</v>
      </c>
      <c r="B1076" s="114">
        <v>1547.29</v>
      </c>
      <c r="C1076" s="114">
        <v>7.756096615096908E-3</v>
      </c>
      <c r="D1076" s="114">
        <v>0.31768878169593506</v>
      </c>
      <c r="E1076" s="114">
        <v>0.31768878169593506</v>
      </c>
      <c r="F1076" s="114">
        <v>11.351876506782776</v>
      </c>
    </row>
    <row r="1077" spans="1:6">
      <c r="A1077" s="115">
        <v>40918</v>
      </c>
      <c r="B1077" s="114">
        <v>1550.7</v>
      </c>
      <c r="C1077" s="114">
        <v>0.22038531884780443</v>
      </c>
      <c r="D1077" s="114">
        <v>0.5387742399782125</v>
      </c>
      <c r="E1077" s="114">
        <v>0.5387742399782125</v>
      </c>
      <c r="F1077" s="114">
        <v>11.564361564361558</v>
      </c>
    </row>
    <row r="1078" spans="1:6">
      <c r="A1078" s="115">
        <v>40919</v>
      </c>
      <c r="B1078" s="114">
        <v>1551.34</v>
      </c>
      <c r="C1078" s="114">
        <v>4.1271683755716992E-2</v>
      </c>
      <c r="D1078" s="114">
        <v>0.5802682849344043</v>
      </c>
      <c r="E1078" s="114">
        <v>0.5802682849344043</v>
      </c>
      <c r="F1078" s="114">
        <v>11.512528932273302</v>
      </c>
    </row>
    <row r="1079" spans="1:6">
      <c r="A1079" s="115">
        <v>40920</v>
      </c>
      <c r="B1079" s="114">
        <v>1551.33</v>
      </c>
      <c r="C1079" s="114">
        <v>-6.4460401975052761E-4</v>
      </c>
      <c r="D1079" s="114">
        <v>0.57961994048196797</v>
      </c>
      <c r="E1079" s="114">
        <v>0.57961994048196797</v>
      </c>
      <c r="F1079" s="114">
        <v>11.358122173569729</v>
      </c>
    </row>
    <row r="1080" spans="1:6">
      <c r="A1080" s="115">
        <v>40921</v>
      </c>
      <c r="B1080" s="114">
        <v>1552.86</v>
      </c>
      <c r="C1080" s="114">
        <v>9.8625050762901623E-2</v>
      </c>
      <c r="D1080" s="114">
        <v>0.67881664170539313</v>
      </c>
      <c r="E1080" s="114">
        <v>0.67881664170539313</v>
      </c>
      <c r="F1080" s="114">
        <v>11.434353292381871</v>
      </c>
    </row>
    <row r="1081" spans="1:6">
      <c r="A1081" s="115">
        <v>40924</v>
      </c>
      <c r="B1081" s="114">
        <v>1553.45</v>
      </c>
      <c r="C1081" s="114">
        <v>3.7994410313890725E-2</v>
      </c>
      <c r="D1081" s="114">
        <v>0.71706896439940326</v>
      </c>
      <c r="E1081" s="114">
        <v>0.71706896439940326</v>
      </c>
      <c r="F1081" s="114">
        <v>11.512702161413291</v>
      </c>
    </row>
    <row r="1082" spans="1:6">
      <c r="A1082" s="115">
        <v>40925</v>
      </c>
      <c r="B1082" s="114">
        <v>1554.44</v>
      </c>
      <c r="C1082" s="114">
        <v>6.3729119057587269E-2</v>
      </c>
      <c r="D1082" s="114">
        <v>0.78125506519102217</v>
      </c>
      <c r="E1082" s="114">
        <v>0.78125506519102217</v>
      </c>
      <c r="F1082" s="114">
        <v>11.577360657502789</v>
      </c>
    </row>
    <row r="1083" spans="1:6">
      <c r="A1083" s="115">
        <v>40926</v>
      </c>
      <c r="B1083" s="114">
        <v>1555.39</v>
      </c>
      <c r="C1083" s="114">
        <v>6.1115256941413065E-2</v>
      </c>
      <c r="D1083" s="114">
        <v>0.84284778817289574</v>
      </c>
      <c r="E1083" s="114">
        <v>0.84284778817289574</v>
      </c>
      <c r="F1083" s="114">
        <v>11.575073707165572</v>
      </c>
    </row>
    <row r="1084" spans="1:6">
      <c r="A1084" s="115">
        <v>40927</v>
      </c>
      <c r="B1084" s="114">
        <v>1556.97</v>
      </c>
      <c r="C1084" s="114">
        <v>0.10158223982408288</v>
      </c>
      <c r="D1084" s="114">
        <v>0.94528621165852478</v>
      </c>
      <c r="E1084" s="114">
        <v>0.94528621165852478</v>
      </c>
      <c r="F1084" s="114">
        <v>11.734902579927509</v>
      </c>
    </row>
    <row r="1085" spans="1:6">
      <c r="A1085" s="115">
        <v>40928</v>
      </c>
      <c r="B1085" s="114">
        <v>1559.07</v>
      </c>
      <c r="C1085" s="114">
        <v>0.13487735794524003</v>
      </c>
      <c r="D1085" s="114">
        <v>1.0814385466710652</v>
      </c>
      <c r="E1085" s="114">
        <v>1.0814385466710652</v>
      </c>
      <c r="F1085" s="114">
        <v>11.862327263334628</v>
      </c>
    </row>
    <row r="1086" spans="1:6">
      <c r="A1086" s="115">
        <v>40931</v>
      </c>
      <c r="B1086" s="114">
        <v>1558.36</v>
      </c>
      <c r="C1086" s="114">
        <v>-4.5539969340702147E-2</v>
      </c>
      <c r="D1086" s="114">
        <v>1.0354060905477747</v>
      </c>
      <c r="E1086" s="114">
        <v>1.0354060905477747</v>
      </c>
      <c r="F1086" s="114">
        <v>11.837062766430773</v>
      </c>
    </row>
    <row r="1087" spans="1:6">
      <c r="A1087" s="115">
        <v>40932</v>
      </c>
      <c r="B1087" s="114">
        <v>1558.33</v>
      </c>
      <c r="C1087" s="114">
        <v>-1.9251007469356374E-3</v>
      </c>
      <c r="D1087" s="114">
        <v>1.0334610571904435</v>
      </c>
      <c r="E1087" s="114">
        <v>1.0334610571904435</v>
      </c>
      <c r="F1087" s="114">
        <v>11.878266613060685</v>
      </c>
    </row>
    <row r="1088" spans="1:6">
      <c r="A1088" s="115">
        <v>40933</v>
      </c>
      <c r="B1088" s="114">
        <v>1558.91</v>
      </c>
      <c r="C1088" s="114">
        <v>3.7219330950444274E-2</v>
      </c>
      <c r="D1088" s="114">
        <v>1.0710650354320173</v>
      </c>
      <c r="E1088" s="114">
        <v>1.0710650354320173</v>
      </c>
      <c r="F1088" s="114">
        <v>11.899019481172024</v>
      </c>
    </row>
    <row r="1089" spans="1:6">
      <c r="A1089" s="115">
        <v>40934</v>
      </c>
      <c r="B1089" s="114">
        <v>1562.79</v>
      </c>
      <c r="C1089" s="114">
        <v>0.24889185392356072</v>
      </c>
      <c r="D1089" s="114">
        <v>1.3226226829790022</v>
      </c>
      <c r="E1089" s="114">
        <v>1.3226226829790022</v>
      </c>
      <c r="F1089" s="114">
        <v>12.219413766856713</v>
      </c>
    </row>
    <row r="1090" spans="1:6">
      <c r="A1090" s="115">
        <v>40935</v>
      </c>
      <c r="B1090" s="114">
        <v>1564.02</v>
      </c>
      <c r="C1090" s="114">
        <v>7.8705392279188047E-2</v>
      </c>
      <c r="D1090" s="114">
        <v>1.4023690506292041</v>
      </c>
      <c r="E1090" s="114">
        <v>1.4023690506292041</v>
      </c>
      <c r="F1090" s="114">
        <v>12.381171364723965</v>
      </c>
    </row>
    <row r="1091" spans="1:6">
      <c r="A1091" s="115">
        <v>40938</v>
      </c>
      <c r="B1091" s="114">
        <v>1564.96</v>
      </c>
      <c r="C1091" s="114">
        <v>6.0101533228484882E-2</v>
      </c>
      <c r="D1091" s="114">
        <v>1.4633134291586414</v>
      </c>
      <c r="E1091" s="114">
        <v>1.4633134291586414</v>
      </c>
      <c r="F1091" s="114">
        <v>12.50853720784777</v>
      </c>
    </row>
    <row r="1092" spans="1:6">
      <c r="A1092" s="115">
        <v>40939</v>
      </c>
      <c r="B1092" s="114">
        <v>1567.31</v>
      </c>
      <c r="C1092" s="114">
        <v>0.15016358245578676</v>
      </c>
      <c r="D1092" s="114">
        <v>1.6156743754822012</v>
      </c>
      <c r="E1092" s="114">
        <v>1.6156743754822012</v>
      </c>
      <c r="F1092" s="114">
        <v>12.630519923825956</v>
      </c>
    </row>
    <row r="1093" spans="1:6">
      <c r="A1093" s="115">
        <v>40940</v>
      </c>
      <c r="B1093" s="114">
        <v>1569.23</v>
      </c>
      <c r="C1093" s="114">
        <v>0.12250288711230795</v>
      </c>
      <c r="D1093" s="114">
        <v>0.12250288711230795</v>
      </c>
      <c r="E1093" s="114">
        <v>1.740156510350821</v>
      </c>
      <c r="F1093" s="114">
        <v>12.660009045940445</v>
      </c>
    </row>
    <row r="1094" spans="1:6">
      <c r="A1094" s="115">
        <v>40941</v>
      </c>
      <c r="B1094" s="114">
        <v>1571.81</v>
      </c>
      <c r="C1094" s="114">
        <v>0.16441184529991659</v>
      </c>
      <c r="D1094" s="114">
        <v>0.28711614166947452</v>
      </c>
      <c r="E1094" s="114">
        <v>1.9074293790805052</v>
      </c>
      <c r="F1094" s="114">
        <v>12.771559764672125</v>
      </c>
    </row>
    <row r="1095" spans="1:6">
      <c r="A1095" s="115">
        <v>40942</v>
      </c>
      <c r="B1095" s="114">
        <v>1572.72</v>
      </c>
      <c r="C1095" s="114">
        <v>5.7895038204369698E-2</v>
      </c>
      <c r="D1095" s="114">
        <v>0.34517740587376444</v>
      </c>
      <c r="E1095" s="114">
        <v>1.9664287242526113</v>
      </c>
      <c r="F1095" s="114">
        <v>12.828753856087239</v>
      </c>
    </row>
    <row r="1096" spans="1:6">
      <c r="A1096" s="115">
        <v>40945</v>
      </c>
      <c r="B1096" s="114">
        <v>1573.45</v>
      </c>
      <c r="C1096" s="114">
        <v>4.6416399613402604E-2</v>
      </c>
      <c r="D1096" s="114">
        <v>0.39175402441125051</v>
      </c>
      <c r="E1096" s="114">
        <v>2.0137578692807967</v>
      </c>
      <c r="F1096" s="114">
        <v>12.979198529464565</v>
      </c>
    </row>
    <row r="1097" spans="1:6">
      <c r="A1097" s="115">
        <v>40946</v>
      </c>
      <c r="B1097" s="114">
        <v>1574.65</v>
      </c>
      <c r="C1097" s="114">
        <v>7.626553115764878E-2</v>
      </c>
      <c r="D1097" s="114">
        <v>0.46831832885645408</v>
      </c>
      <c r="E1097" s="114">
        <v>2.0915592035736674</v>
      </c>
      <c r="F1097" s="114">
        <v>13.015050491276181</v>
      </c>
    </row>
    <row r="1098" spans="1:6">
      <c r="A1098" s="115">
        <v>40947</v>
      </c>
      <c r="B1098" s="114">
        <v>1577.32</v>
      </c>
      <c r="C1098" s="114">
        <v>0.16956148985487474</v>
      </c>
      <c r="D1098" s="114">
        <v>0.63867390624701148</v>
      </c>
      <c r="E1098" s="114">
        <v>2.2646671723753231</v>
      </c>
      <c r="F1098" s="114">
        <v>12.931910932913283</v>
      </c>
    </row>
    <row r="1099" spans="1:6">
      <c r="A1099" s="115">
        <v>40948</v>
      </c>
      <c r="B1099" s="114">
        <v>1578.29</v>
      </c>
      <c r="C1099" s="114">
        <v>6.1496715948572422E-2</v>
      </c>
      <c r="D1099" s="114">
        <v>0.70056338567354715</v>
      </c>
      <c r="E1099" s="114">
        <v>2.3275565842620694</v>
      </c>
      <c r="F1099" s="114">
        <v>13.179634277518826</v>
      </c>
    </row>
    <row r="1100" spans="1:6">
      <c r="A1100" s="115">
        <v>40949</v>
      </c>
      <c r="B1100" s="114">
        <v>1579.55</v>
      </c>
      <c r="C1100" s="114">
        <v>7.9833237237769694E-2</v>
      </c>
      <c r="D1100" s="114">
        <v>0.78095590534099646</v>
      </c>
      <c r="E1100" s="114">
        <v>2.4092479852696025</v>
      </c>
      <c r="F1100" s="114">
        <v>13.287049322594303</v>
      </c>
    </row>
    <row r="1101" spans="1:6">
      <c r="A1101" s="115">
        <v>40952</v>
      </c>
      <c r="B1101" s="114">
        <v>1579.28</v>
      </c>
      <c r="C1101" s="114">
        <v>-1.7093475989993223E-2</v>
      </c>
      <c r="D1101" s="114">
        <v>0.76372893684082399</v>
      </c>
      <c r="E1101" s="114">
        <v>2.3917426850537105</v>
      </c>
      <c r="F1101" s="114">
        <v>13.135423233423115</v>
      </c>
    </row>
    <row r="1102" spans="1:6">
      <c r="A1102" s="115">
        <v>40953</v>
      </c>
      <c r="B1102" s="114">
        <v>1579.94</v>
      </c>
      <c r="C1102" s="114">
        <v>4.1791195988061247E-2</v>
      </c>
      <c r="D1102" s="114">
        <v>0.80583930428570483</v>
      </c>
      <c r="E1102" s="114">
        <v>2.4345334189147971</v>
      </c>
      <c r="F1102" s="114">
        <v>13.105729237509589</v>
      </c>
    </row>
    <row r="1103" spans="1:6">
      <c r="A1103" s="115">
        <v>40954</v>
      </c>
      <c r="B1103" s="114">
        <v>1583.34</v>
      </c>
      <c r="C1103" s="114">
        <v>0.21519804549539057</v>
      </c>
      <c r="D1103" s="114">
        <v>1.0227715002137483</v>
      </c>
      <c r="E1103" s="114">
        <v>2.654970532744616</v>
      </c>
      <c r="F1103" s="114">
        <v>13.266422966041658</v>
      </c>
    </row>
    <row r="1104" spans="1:6">
      <c r="A1104" s="115">
        <v>40955</v>
      </c>
      <c r="B1104" s="114">
        <v>1584.59</v>
      </c>
      <c r="C1104" s="114">
        <v>7.8947036012477767E-2</v>
      </c>
      <c r="D1104" s="114">
        <v>1.1025259840108159</v>
      </c>
      <c r="E1104" s="114">
        <v>2.7360135892997128</v>
      </c>
      <c r="F1104" s="114">
        <v>13.178532655276843</v>
      </c>
    </row>
    <row r="1105" spans="1:6">
      <c r="A1105" s="115">
        <v>40956</v>
      </c>
      <c r="B1105" s="114">
        <v>1587.16</v>
      </c>
      <c r="C1105" s="114">
        <v>0.1621870641617118</v>
      </c>
      <c r="D1105" s="114">
        <v>1.266501202697623</v>
      </c>
      <c r="E1105" s="114">
        <v>2.902638113576983</v>
      </c>
      <c r="F1105" s="114">
        <v>13.297355947690015</v>
      </c>
    </row>
    <row r="1106" spans="1:6">
      <c r="A1106" s="115">
        <v>40961</v>
      </c>
      <c r="B1106" s="114">
        <v>1586.51</v>
      </c>
      <c r="C1106" s="114">
        <v>-4.0953653065856077E-2</v>
      </c>
      <c r="D1106" s="114">
        <v>1.2250288711231461</v>
      </c>
      <c r="E1106" s="114">
        <v>2.8604957241683326</v>
      </c>
      <c r="F1106" s="114">
        <v>13.356959637602973</v>
      </c>
    </row>
    <row r="1107" spans="1:6">
      <c r="A1107" s="115">
        <v>40962</v>
      </c>
      <c r="B1107" s="114">
        <v>1586.73</v>
      </c>
      <c r="C1107" s="114">
        <v>1.3866915430726934E-2</v>
      </c>
      <c r="D1107" s="114">
        <v>1.2390656602714323</v>
      </c>
      <c r="E1107" s="114">
        <v>2.8747593021220208</v>
      </c>
      <c r="F1107" s="114">
        <v>13.38888213982008</v>
      </c>
    </row>
    <row r="1108" spans="1:6">
      <c r="A1108" s="115">
        <v>40963</v>
      </c>
      <c r="B1108" s="114">
        <v>1585.83</v>
      </c>
      <c r="C1108" s="114">
        <v>-5.6720425025058585E-2</v>
      </c>
      <c r="D1108" s="114">
        <v>1.1816424319375241</v>
      </c>
      <c r="E1108" s="114">
        <v>2.8164083014023511</v>
      </c>
      <c r="F1108" s="114">
        <v>13.399120454789216</v>
      </c>
    </row>
    <row r="1109" spans="1:6">
      <c r="A1109" s="115">
        <v>40966</v>
      </c>
      <c r="B1109" s="114">
        <v>1586.11</v>
      </c>
      <c r="C1109" s="114">
        <v>1.7656369219909429E-2</v>
      </c>
      <c r="D1109" s="114">
        <v>1.199507436308056</v>
      </c>
      <c r="E1109" s="114">
        <v>2.8345619460707017</v>
      </c>
      <c r="F1109" s="114">
        <v>13.320282638050385</v>
      </c>
    </row>
    <row r="1110" spans="1:6">
      <c r="A1110" s="115">
        <v>40967</v>
      </c>
      <c r="B1110" s="114">
        <v>1588.59</v>
      </c>
      <c r="C1110" s="114">
        <v>0.15635737748327383</v>
      </c>
      <c r="D1110" s="114">
        <v>1.3577403321614723</v>
      </c>
      <c r="E1110" s="114">
        <v>2.9953513702759782</v>
      </c>
      <c r="F1110" s="114">
        <v>13.294298877462229</v>
      </c>
    </row>
    <row r="1111" spans="1:6">
      <c r="A1111" s="115">
        <v>40968</v>
      </c>
      <c r="B1111" s="114">
        <v>1592.02</v>
      </c>
      <c r="C1111" s="114">
        <v>0.2159147420039087</v>
      </c>
      <c r="D1111" s="114">
        <v>1.5765866357006608</v>
      </c>
      <c r="E1111" s="114">
        <v>3.2177335174631505</v>
      </c>
      <c r="F1111" s="114">
        <v>13.538917970588638</v>
      </c>
    </row>
    <row r="1112" spans="1:6">
      <c r="A1112" s="115">
        <v>40969</v>
      </c>
      <c r="B1112" s="114">
        <v>1594.6</v>
      </c>
      <c r="C1112" s="114">
        <v>0.16205826559967385</v>
      </c>
      <c r="D1112" s="114">
        <v>0.16205826559967385</v>
      </c>
      <c r="E1112" s="114">
        <v>3.3850063861928348</v>
      </c>
      <c r="F1112" s="114">
        <v>13.659690939157198</v>
      </c>
    </row>
    <row r="1113" spans="1:6">
      <c r="A1113" s="115">
        <v>40970</v>
      </c>
      <c r="B1113" s="114">
        <v>1598.23</v>
      </c>
      <c r="C1113" s="114">
        <v>0.22764329612443568</v>
      </c>
      <c r="D1113" s="114">
        <v>0.39007047650154725</v>
      </c>
      <c r="E1113" s="114">
        <v>3.6203554224288226</v>
      </c>
      <c r="F1113" s="114">
        <v>13.844586749485366</v>
      </c>
    </row>
    <row r="1114" spans="1:6">
      <c r="A1114" s="115">
        <v>40973</v>
      </c>
      <c r="B1114" s="114">
        <v>1597.39</v>
      </c>
      <c r="C1114" s="114">
        <v>-5.25581424450694E-2</v>
      </c>
      <c r="D1114" s="114">
        <v>0.33730732025980537</v>
      </c>
      <c r="E1114" s="114">
        <v>3.5658944884238153</v>
      </c>
      <c r="F1114" s="114">
        <v>13.668158626922189</v>
      </c>
    </row>
    <row r="1115" spans="1:6">
      <c r="A1115" s="115">
        <v>40974</v>
      </c>
      <c r="B1115" s="114">
        <v>1596.44</v>
      </c>
      <c r="C1115" s="114">
        <v>-5.9472013722383643E-2</v>
      </c>
      <c r="D1115" s="114">
        <v>0.27763470308161953</v>
      </c>
      <c r="E1115" s="114">
        <v>3.5043017654419417</v>
      </c>
      <c r="F1115" s="114">
        <v>13.600557884025587</v>
      </c>
    </row>
    <row r="1116" spans="1:6">
      <c r="A1116" s="115">
        <v>40975</v>
      </c>
      <c r="B1116" s="114">
        <v>1598.44</v>
      </c>
      <c r="C1116" s="114">
        <v>0.12527874520809057</v>
      </c>
      <c r="D1116" s="114">
        <v>0.40326126556200492</v>
      </c>
      <c r="E1116" s="114">
        <v>3.6339706559300744</v>
      </c>
      <c r="F1116" s="114">
        <v>13.742875237492092</v>
      </c>
    </row>
    <row r="1117" spans="1:6">
      <c r="A1117" s="115">
        <v>40976</v>
      </c>
      <c r="B1117" s="114">
        <v>1603.56</v>
      </c>
      <c r="C1117" s="114">
        <v>0.32031230449687254</v>
      </c>
      <c r="D1117" s="114">
        <v>0.72486526551174268</v>
      </c>
      <c r="E1117" s="114">
        <v>3.9659230155796976</v>
      </c>
      <c r="F1117" s="114">
        <v>14.107207662366307</v>
      </c>
    </row>
    <row r="1118" spans="1:6">
      <c r="A1118" s="115">
        <v>40977</v>
      </c>
      <c r="B1118" s="114">
        <v>1607.79</v>
      </c>
      <c r="C1118" s="114">
        <v>0.26378807154081585</v>
      </c>
      <c r="D1118" s="114">
        <v>0.9905654451577206</v>
      </c>
      <c r="E1118" s="114">
        <v>4.2401727189621319</v>
      </c>
      <c r="F1118" s="114">
        <v>14.346369668650926</v>
      </c>
    </row>
    <row r="1119" spans="1:6">
      <c r="A1119" s="115">
        <v>40980</v>
      </c>
      <c r="B1119" s="114">
        <v>1606.73</v>
      </c>
      <c r="C1119" s="114">
        <v>-6.5929008141607515E-2</v>
      </c>
      <c r="D1119" s="114">
        <v>0.92398336704313522</v>
      </c>
      <c r="E1119" s="114">
        <v>4.1714482070034142</v>
      </c>
      <c r="F1119" s="114">
        <v>14.363704953271682</v>
      </c>
    </row>
    <row r="1120" spans="1:6">
      <c r="A1120" s="115">
        <v>40981</v>
      </c>
      <c r="B1120" s="114">
        <v>1610.51</v>
      </c>
      <c r="C1120" s="114">
        <v>0.23526043579193967</v>
      </c>
      <c r="D1120" s="114">
        <v>1.1614175701310181</v>
      </c>
      <c r="E1120" s="114">
        <v>4.4165224100259914</v>
      </c>
      <c r="F1120" s="114">
        <v>14.632757503932581</v>
      </c>
    </row>
    <row r="1121" spans="1:6">
      <c r="A1121" s="115">
        <v>40982</v>
      </c>
      <c r="B1121" s="114">
        <v>1611.43</v>
      </c>
      <c r="C1121" s="114">
        <v>5.7124761721438766E-2</v>
      </c>
      <c r="D1121" s="114">
        <v>1.219205788872002</v>
      </c>
      <c r="E1121" s="114">
        <v>4.4761700996505338</v>
      </c>
      <c r="F1121" s="114">
        <v>14.764407600490003</v>
      </c>
    </row>
    <row r="1122" spans="1:6">
      <c r="A1122" s="115">
        <v>40983</v>
      </c>
      <c r="B1122" s="114">
        <v>1611.49</v>
      </c>
      <c r="C1122" s="114">
        <v>3.7234009544251379E-3</v>
      </c>
      <c r="D1122" s="114">
        <v>1.2229745857464058</v>
      </c>
      <c r="E1122" s="114">
        <v>4.480060166365174</v>
      </c>
      <c r="F1122" s="114">
        <v>14.775220079200025</v>
      </c>
    </row>
    <row r="1123" spans="1:6">
      <c r="A1123" s="115">
        <v>40984</v>
      </c>
      <c r="B1123" s="114">
        <v>1611.5</v>
      </c>
      <c r="C1123" s="114">
        <v>6.205437204087616E-4</v>
      </c>
      <c r="D1123" s="114">
        <v>1.2236027185588139</v>
      </c>
      <c r="E1123" s="114">
        <v>4.4807085108176103</v>
      </c>
      <c r="F1123" s="114">
        <v>14.803732991379913</v>
      </c>
    </row>
    <row r="1124" spans="1:6">
      <c r="A1124" s="115">
        <v>40987</v>
      </c>
      <c r="B1124" s="114">
        <v>1611.49</v>
      </c>
      <c r="C1124" s="114">
        <v>-6.2053986968901853E-4</v>
      </c>
      <c r="D1124" s="114">
        <v>1.2229745857464058</v>
      </c>
      <c r="E1124" s="114">
        <v>4.480060166365174</v>
      </c>
      <c r="F1124" s="114">
        <v>14.595659346910917</v>
      </c>
    </row>
    <row r="1125" spans="1:6">
      <c r="A1125" s="115">
        <v>40988</v>
      </c>
      <c r="B1125" s="114">
        <v>1611.4</v>
      </c>
      <c r="C1125" s="114">
        <v>-5.5848934836677522E-3</v>
      </c>
      <c r="D1125" s="114">
        <v>1.2173213904348001</v>
      </c>
      <c r="E1125" s="114">
        <v>4.4742250662932248</v>
      </c>
      <c r="F1125" s="114">
        <v>14.589259301399494</v>
      </c>
    </row>
    <row r="1126" spans="1:6">
      <c r="A1126" s="115">
        <v>40989</v>
      </c>
      <c r="B1126" s="114">
        <v>1612.41</v>
      </c>
      <c r="C1126" s="114">
        <v>6.2678416283978855E-2</v>
      </c>
      <c r="D1126" s="114">
        <v>1.2807628044873898</v>
      </c>
      <c r="E1126" s="114">
        <v>4.5397078559897386</v>
      </c>
      <c r="F1126" s="114">
        <v>14.535651877424026</v>
      </c>
    </row>
    <row r="1127" spans="1:6">
      <c r="A1127" s="115">
        <v>40990</v>
      </c>
      <c r="B1127" s="114">
        <v>1610.32</v>
      </c>
      <c r="C1127" s="114">
        <v>-0.12961963768520768</v>
      </c>
      <c r="D1127" s="114">
        <v>1.1494830466953987</v>
      </c>
      <c r="E1127" s="114">
        <v>4.4042038654296123</v>
      </c>
      <c r="F1127" s="114">
        <v>14.212762335718775</v>
      </c>
    </row>
    <row r="1128" spans="1:6">
      <c r="A1128" s="115">
        <v>40991</v>
      </c>
      <c r="B1128" s="114">
        <v>1610.56</v>
      </c>
      <c r="C1128" s="114">
        <v>1.4903870038263101E-2</v>
      </c>
      <c r="D1128" s="114">
        <v>1.1645582341930361</v>
      </c>
      <c r="E1128" s="114">
        <v>4.4197641322881953</v>
      </c>
      <c r="F1128" s="114">
        <v>14.009839663044632</v>
      </c>
    </row>
    <row r="1129" spans="1:6">
      <c r="A1129" s="115">
        <v>40994</v>
      </c>
      <c r="B1129" s="114">
        <v>1611.81</v>
      </c>
      <c r="C1129" s="114">
        <v>7.7612755811640177E-2</v>
      </c>
      <c r="D1129" s="114">
        <v>1.2430748357432631</v>
      </c>
      <c r="E1129" s="114">
        <v>4.5008071888432699</v>
      </c>
      <c r="F1129" s="114">
        <v>13.875838096381955</v>
      </c>
    </row>
    <row r="1130" spans="1:6">
      <c r="A1130" s="115">
        <v>40995</v>
      </c>
      <c r="B1130" s="114">
        <v>1611.29</v>
      </c>
      <c r="C1130" s="114">
        <v>-3.2261867093519303E-2</v>
      </c>
      <c r="D1130" s="114">
        <v>1.2104119294983784</v>
      </c>
      <c r="E1130" s="114">
        <v>4.4670932773163585</v>
      </c>
      <c r="F1130" s="114">
        <v>13.839099624843666</v>
      </c>
    </row>
    <row r="1131" spans="1:6">
      <c r="A1131" s="115">
        <v>40996</v>
      </c>
      <c r="B1131" s="114">
        <v>1610.8</v>
      </c>
      <c r="C1131" s="114">
        <v>-3.0410416498583004E-2</v>
      </c>
      <c r="D1131" s="114">
        <v>1.1796334216906734</v>
      </c>
      <c r="E1131" s="114">
        <v>4.4353243991467783</v>
      </c>
      <c r="F1131" s="114">
        <v>13.729754155075756</v>
      </c>
    </row>
    <row r="1132" spans="1:6">
      <c r="A1132" s="115">
        <v>40997</v>
      </c>
      <c r="B1132" s="114">
        <v>1610.71</v>
      </c>
      <c r="C1132" s="114">
        <v>-5.5872858207073328E-3</v>
      </c>
      <c r="D1132" s="114">
        <v>1.1739802263790677</v>
      </c>
      <c r="E1132" s="114">
        <v>4.4294892990748069</v>
      </c>
      <c r="F1132" s="114">
        <v>13.684069366120145</v>
      </c>
    </row>
    <row r="1133" spans="1:6">
      <c r="A1133" s="115">
        <v>40998</v>
      </c>
      <c r="B1133" s="114">
        <v>1611.75</v>
      </c>
      <c r="C1133" s="114">
        <v>6.4567799293469008E-2</v>
      </c>
      <c r="D1133" s="114">
        <v>1.2393060388688593</v>
      </c>
      <c r="E1133" s="114">
        <v>4.4969171221286297</v>
      </c>
      <c r="F1133" s="114">
        <v>13.486737876792866</v>
      </c>
    </row>
    <row r="1134" spans="1:6">
      <c r="A1134" s="115">
        <v>41001</v>
      </c>
      <c r="B1134" s="114">
        <v>1614.51</v>
      </c>
      <c r="C1134" s="114">
        <v>0.1712424383434108</v>
      </c>
      <c r="D1134" s="114">
        <v>0.1712424383434108</v>
      </c>
      <c r="E1134" s="114">
        <v>4.675860191002279</v>
      </c>
      <c r="F1134" s="114">
        <v>13.07200986091075</v>
      </c>
    </row>
    <row r="1135" spans="1:6">
      <c r="A1135" s="115">
        <v>41002</v>
      </c>
      <c r="B1135" s="114">
        <v>1616.57</v>
      </c>
      <c r="C1135" s="114">
        <v>0.12759289196102586</v>
      </c>
      <c r="D1135" s="114">
        <v>0.29905382348378584</v>
      </c>
      <c r="E1135" s="114">
        <v>4.8094191482050519</v>
      </c>
      <c r="F1135" s="114">
        <v>13.216281708290722</v>
      </c>
    </row>
    <row r="1136" spans="1:6">
      <c r="A1136" s="115">
        <v>41003</v>
      </c>
      <c r="B1136" s="114">
        <v>1616.85</v>
      </c>
      <c r="C1136" s="114">
        <v>1.7320623295002946E-2</v>
      </c>
      <c r="D1136" s="114">
        <v>0.31642624476500014</v>
      </c>
      <c r="E1136" s="114">
        <v>4.8275727928733803</v>
      </c>
      <c r="F1136" s="114">
        <v>13.184366927777891</v>
      </c>
    </row>
    <row r="1137" spans="1:6">
      <c r="A1137" s="115">
        <v>41004</v>
      </c>
      <c r="B1137" s="114">
        <v>1617.51</v>
      </c>
      <c r="C1137" s="114">
        <v>4.082011318304879E-2</v>
      </c>
      <c r="D1137" s="114">
        <v>0.35737552349930368</v>
      </c>
      <c r="E1137" s="114">
        <v>4.8703635267344669</v>
      </c>
      <c r="F1137" s="114">
        <v>13.189366213445485</v>
      </c>
    </row>
    <row r="1138" spans="1:6">
      <c r="A1138" s="115">
        <v>41008</v>
      </c>
      <c r="B1138" s="114">
        <v>1615.61</v>
      </c>
      <c r="C1138" s="114">
        <v>-0.11746449790109859</v>
      </c>
      <c r="D1138" s="114">
        <v>0.23949123623390189</v>
      </c>
      <c r="E1138" s="114">
        <v>4.747178080770742</v>
      </c>
      <c r="F1138" s="114">
        <v>12.951284991191025</v>
      </c>
    </row>
    <row r="1139" spans="1:6">
      <c r="A1139" s="115">
        <v>41009</v>
      </c>
      <c r="B1139" s="114">
        <v>1615.05</v>
      </c>
      <c r="C1139" s="114">
        <v>-3.4661830516025116E-2</v>
      </c>
      <c r="D1139" s="114">
        <v>0.20474639367147329</v>
      </c>
      <c r="E1139" s="114">
        <v>4.7108707914340631</v>
      </c>
      <c r="F1139" s="114">
        <v>12.91213400822171</v>
      </c>
    </row>
    <row r="1140" spans="1:6">
      <c r="A1140" s="115">
        <v>41010</v>
      </c>
      <c r="B1140" s="114">
        <v>1615.55</v>
      </c>
      <c r="C1140" s="114">
        <v>3.0958793845381471E-2</v>
      </c>
      <c r="D1140" s="114">
        <v>0.23576857453078137</v>
      </c>
      <c r="E1140" s="114">
        <v>4.7432880140561018</v>
      </c>
      <c r="F1140" s="114">
        <v>12.883165521915618</v>
      </c>
    </row>
    <row r="1141" spans="1:6">
      <c r="A1141" s="115">
        <v>41011</v>
      </c>
      <c r="B1141" s="114">
        <v>1617.96</v>
      </c>
      <c r="C1141" s="114">
        <v>0.14917520349106983</v>
      </c>
      <c r="D1141" s="114">
        <v>0.38529548627268539</v>
      </c>
      <c r="E1141" s="114">
        <v>4.8995390270943018</v>
      </c>
      <c r="F1141" s="114">
        <v>13.129024814884737</v>
      </c>
    </row>
    <row r="1142" spans="1:6">
      <c r="A1142" s="115">
        <v>41012</v>
      </c>
      <c r="B1142" s="114">
        <v>1619.43</v>
      </c>
      <c r="C1142" s="114">
        <v>9.0855150930813089E-2</v>
      </c>
      <c r="D1142" s="114">
        <v>0.47650069799907158</v>
      </c>
      <c r="E1142" s="114">
        <v>4.9948456616030867</v>
      </c>
      <c r="F1142" s="114">
        <v>13.228641547163743</v>
      </c>
    </row>
    <row r="1143" spans="1:6">
      <c r="A1143" s="115">
        <v>41015</v>
      </c>
      <c r="B1143" s="114">
        <v>1620.03</v>
      </c>
      <c r="C1143" s="114">
        <v>3.7050073173894305E-2</v>
      </c>
      <c r="D1143" s="114">
        <v>0.51372731503025459</v>
      </c>
      <c r="E1143" s="114">
        <v>5.0337463287495332</v>
      </c>
      <c r="F1143" s="114">
        <v>13.002748287551791</v>
      </c>
    </row>
    <row r="1144" spans="1:6">
      <c r="A1144" s="115">
        <v>41016</v>
      </c>
      <c r="B1144" s="114">
        <v>1621.75</v>
      </c>
      <c r="C1144" s="114">
        <v>0.10617087337889686</v>
      </c>
      <c r="D1144" s="114">
        <v>0.62044361718629482</v>
      </c>
      <c r="E1144" s="114">
        <v>5.1452615745693375</v>
      </c>
      <c r="F1144" s="114">
        <v>13.12272429235084</v>
      </c>
    </row>
    <row r="1145" spans="1:6">
      <c r="A1145" s="115">
        <v>41017</v>
      </c>
      <c r="B1145" s="114">
        <v>1624.3</v>
      </c>
      <c r="C1145" s="114">
        <v>0.15723755202712297</v>
      </c>
      <c r="D1145" s="114">
        <v>0.77865673956878378</v>
      </c>
      <c r="E1145" s="114">
        <v>5.3105894099417128</v>
      </c>
      <c r="F1145" s="114">
        <v>13.343288581237612</v>
      </c>
    </row>
    <row r="1146" spans="1:6">
      <c r="A1146" s="115">
        <v>41018</v>
      </c>
      <c r="B1146" s="114">
        <v>1629.03</v>
      </c>
      <c r="C1146" s="114">
        <v>0.29120236409529987</v>
      </c>
      <c r="D1146" s="114">
        <v>1.072126570497911</v>
      </c>
      <c r="E1146" s="114">
        <v>5.6172563359461636</v>
      </c>
      <c r="F1146" s="114">
        <v>13.572698434831111</v>
      </c>
    </row>
    <row r="1147" spans="1:6">
      <c r="A1147" s="115">
        <v>41019</v>
      </c>
      <c r="B1147" s="114">
        <v>1630.38</v>
      </c>
      <c r="C1147" s="114">
        <v>8.2871401999962124E-2</v>
      </c>
      <c r="D1147" s="114">
        <v>1.1558864588180562</v>
      </c>
      <c r="E1147" s="114">
        <v>5.7047828370256459</v>
      </c>
      <c r="F1147" s="114">
        <v>13.555981194497658</v>
      </c>
    </row>
    <row r="1148" spans="1:6">
      <c r="A1148" s="115">
        <v>41022</v>
      </c>
      <c r="B1148" s="114">
        <v>1631.09</v>
      </c>
      <c r="C1148" s="114">
        <v>4.3548129883808073E-2</v>
      </c>
      <c r="D1148" s="114">
        <v>1.1999379556382861</v>
      </c>
      <c r="E1148" s="114">
        <v>5.7508152931489365</v>
      </c>
      <c r="F1148" s="114">
        <v>13.605432700679088</v>
      </c>
    </row>
    <row r="1149" spans="1:6">
      <c r="A1149" s="115">
        <v>41023</v>
      </c>
      <c r="B1149" s="114">
        <v>1633.45</v>
      </c>
      <c r="C1149" s="114">
        <v>0.14468852117297537</v>
      </c>
      <c r="D1149" s="114">
        <v>1.3463626492942415</v>
      </c>
      <c r="E1149" s="114">
        <v>5.9038245839249548</v>
      </c>
      <c r="F1149" s="114">
        <v>13.769806721225851</v>
      </c>
    </row>
    <row r="1150" spans="1:6">
      <c r="A1150" s="115">
        <v>41024</v>
      </c>
      <c r="B1150" s="114">
        <v>1634.15</v>
      </c>
      <c r="C1150" s="114">
        <v>4.2854081851295689E-2</v>
      </c>
      <c r="D1150" s="114">
        <v>1.3897937024972995</v>
      </c>
      <c r="E1150" s="114">
        <v>5.9492086955957868</v>
      </c>
      <c r="F1150" s="114">
        <v>13.916153138331989</v>
      </c>
    </row>
    <row r="1151" spans="1:6">
      <c r="A1151" s="115">
        <v>41025</v>
      </c>
      <c r="B1151" s="114">
        <v>1635.99</v>
      </c>
      <c r="C1151" s="114">
        <v>0.11259676284305353</v>
      </c>
      <c r="D1151" s="114">
        <v>1.5039553280595586</v>
      </c>
      <c r="E1151" s="114">
        <v>6.0685040748448715</v>
      </c>
      <c r="F1151" s="114">
        <v>13.949098710054875</v>
      </c>
    </row>
    <row r="1152" spans="1:6">
      <c r="A1152" s="115">
        <v>41026</v>
      </c>
      <c r="B1152" s="114">
        <v>1639.55</v>
      </c>
      <c r="C1152" s="114">
        <v>0.21760524208582765</v>
      </c>
      <c r="D1152" s="114">
        <v>1.72483325577788</v>
      </c>
      <c r="E1152" s="114">
        <v>6.2993146999137606</v>
      </c>
      <c r="F1152" s="114">
        <v>14.225699476089627</v>
      </c>
    </row>
    <row r="1153" spans="1:6">
      <c r="A1153" s="115">
        <v>41029</v>
      </c>
      <c r="B1153" s="114">
        <v>1641.94</v>
      </c>
      <c r="C1153" s="114">
        <v>0.14577170565095443</v>
      </c>
      <c r="D1153" s="114">
        <v>1.873119280285418</v>
      </c>
      <c r="E1153" s="114">
        <v>6.4542690240470879</v>
      </c>
      <c r="F1153" s="114">
        <v>14.150444938820916</v>
      </c>
    </row>
    <row r="1154" spans="1:6">
      <c r="A1154" s="115">
        <v>41031</v>
      </c>
      <c r="B1154" s="114">
        <v>1646.85</v>
      </c>
      <c r="C1154" s="114">
        <v>0.29903650559703898</v>
      </c>
      <c r="D1154" s="114">
        <v>0.29903650559703898</v>
      </c>
      <c r="E1154" s="114">
        <v>6.7726061501954593</v>
      </c>
      <c r="F1154" s="114">
        <v>14.394770842305604</v>
      </c>
    </row>
    <row r="1155" spans="1:6">
      <c r="A1155" s="115">
        <v>41032</v>
      </c>
      <c r="B1155" s="114">
        <v>1647.07</v>
      </c>
      <c r="C1155" s="114">
        <v>1.3358836566790266E-2</v>
      </c>
      <c r="D1155" s="114">
        <v>0.31243528996187653</v>
      </c>
      <c r="E1155" s="114">
        <v>6.7868697281491697</v>
      </c>
      <c r="F1155" s="114">
        <v>14.534960536838071</v>
      </c>
    </row>
    <row r="1156" spans="1:6">
      <c r="A1156" s="115">
        <v>41033</v>
      </c>
      <c r="B1156" s="114">
        <v>1650.49</v>
      </c>
      <c r="C1156" s="114">
        <v>0.207641448147311</v>
      </c>
      <c r="D1156" s="114">
        <v>0.52072548326977941</v>
      </c>
      <c r="E1156" s="114">
        <v>7.0086035308838834</v>
      </c>
      <c r="F1156" s="114">
        <v>14.858244373616891</v>
      </c>
    </row>
    <row r="1157" spans="1:6">
      <c r="A1157" s="115">
        <v>41036</v>
      </c>
      <c r="B1157" s="114">
        <v>1653.37</v>
      </c>
      <c r="C1157" s="114">
        <v>0.17449363522348271</v>
      </c>
      <c r="D1157" s="114">
        <v>0.69612775131855376</v>
      </c>
      <c r="E1157" s="114">
        <v>7.1953267331867909</v>
      </c>
      <c r="F1157" s="114">
        <v>14.933092349935695</v>
      </c>
    </row>
    <row r="1158" spans="1:6">
      <c r="A1158" s="115">
        <v>41037</v>
      </c>
      <c r="B1158" s="114">
        <v>1651.01</v>
      </c>
      <c r="C1158" s="114">
        <v>-0.14273876990630319</v>
      </c>
      <c r="D1158" s="114">
        <v>0.5523953372230439</v>
      </c>
      <c r="E1158" s="114">
        <v>7.0423174424107948</v>
      </c>
      <c r="F1158" s="114">
        <v>14.769038267700108</v>
      </c>
    </row>
    <row r="1159" spans="1:6">
      <c r="A1159" s="115">
        <v>41038</v>
      </c>
      <c r="B1159" s="114">
        <v>1650.6</v>
      </c>
      <c r="C1159" s="114">
        <v>-2.4833283868663791E-2</v>
      </c>
      <c r="D1159" s="114">
        <v>0.52742487545220929</v>
      </c>
      <c r="E1159" s="114">
        <v>7.0157353198607275</v>
      </c>
      <c r="F1159" s="114">
        <v>14.627388070584789</v>
      </c>
    </row>
    <row r="1160" spans="1:6">
      <c r="A1160" s="115">
        <v>41039</v>
      </c>
      <c r="B1160" s="114">
        <v>1653.83</v>
      </c>
      <c r="C1160" s="114">
        <v>0.19568641706046996</v>
      </c>
      <c r="D1160" s="114">
        <v>0.7241433913541151</v>
      </c>
      <c r="E1160" s="114">
        <v>7.2251505779990621</v>
      </c>
      <c r="F1160" s="114">
        <v>14.815020514707399</v>
      </c>
    </row>
    <row r="1161" spans="1:6">
      <c r="A1161" s="115">
        <v>41040</v>
      </c>
      <c r="B1161" s="114">
        <v>1655.87</v>
      </c>
      <c r="C1161" s="114">
        <v>0.12335004202366218</v>
      </c>
      <c r="D1161" s="114">
        <v>0.84838666455533396</v>
      </c>
      <c r="E1161" s="114">
        <v>7.3574128462969623</v>
      </c>
      <c r="F1161" s="114">
        <v>15.01493366673612</v>
      </c>
    </row>
    <row r="1162" spans="1:6">
      <c r="A1162" s="115">
        <v>41043</v>
      </c>
      <c r="B1162" s="114">
        <v>1657.38</v>
      </c>
      <c r="C1162" s="114">
        <v>9.1190733572088511E-2</v>
      </c>
      <c r="D1162" s="114">
        <v>0.94035104815035631</v>
      </c>
      <c r="E1162" s="114">
        <v>7.4553128586155148</v>
      </c>
      <c r="F1162" s="114">
        <v>15.084644548446668</v>
      </c>
    </row>
    <row r="1163" spans="1:6">
      <c r="A1163" s="115">
        <v>41044</v>
      </c>
      <c r="B1163" s="114">
        <v>1658.78</v>
      </c>
      <c r="C1163" s="114">
        <v>8.4470670576441975E-2</v>
      </c>
      <c r="D1163" s="114">
        <v>1.0256160395629488</v>
      </c>
      <c r="E1163" s="114">
        <v>7.5460810819572233</v>
      </c>
      <c r="F1163" s="114">
        <v>15.181857319427273</v>
      </c>
    </row>
    <row r="1164" spans="1:6">
      <c r="A1164" s="115">
        <v>41045</v>
      </c>
      <c r="B1164" s="114">
        <v>1660.3</v>
      </c>
      <c r="C1164" s="114">
        <v>9.1633610243668784E-2</v>
      </c>
      <c r="D1164" s="114">
        <v>1.1181894588109031</v>
      </c>
      <c r="E1164" s="114">
        <v>7.6446294387281899</v>
      </c>
      <c r="F1164" s="114">
        <v>15.273795224639141</v>
      </c>
    </row>
    <row r="1165" spans="1:6">
      <c r="A1165" s="115">
        <v>41046</v>
      </c>
      <c r="B1165" s="114">
        <v>1658.24</v>
      </c>
      <c r="C1165" s="114">
        <v>-0.12407396253688585</v>
      </c>
      <c r="D1165" s="114">
        <v>0.99272811430379804</v>
      </c>
      <c r="E1165" s="114">
        <v>7.511070481525417</v>
      </c>
      <c r="F1165" s="114">
        <v>15.050092970332752</v>
      </c>
    </row>
    <row r="1166" spans="1:6">
      <c r="A1166" s="115">
        <v>41047</v>
      </c>
      <c r="B1166" s="114">
        <v>1658.47</v>
      </c>
      <c r="C1166" s="114">
        <v>1.387012736395743E-2</v>
      </c>
      <c r="D1166" s="114">
        <v>1.0067359343215898</v>
      </c>
      <c r="E1166" s="114">
        <v>7.5259824039315637</v>
      </c>
      <c r="F1166" s="114">
        <v>14.989461130987047</v>
      </c>
    </row>
    <row r="1167" spans="1:6">
      <c r="A1167" s="115">
        <v>41050</v>
      </c>
      <c r="B1167" s="114">
        <v>1659.03</v>
      </c>
      <c r="C1167" s="114">
        <v>3.3766061490414501E-2</v>
      </c>
      <c r="D1167" s="114">
        <v>1.0408419308866268</v>
      </c>
      <c r="E1167" s="114">
        <v>7.5622896932682204</v>
      </c>
      <c r="F1167" s="114">
        <v>15.008353379132489</v>
      </c>
    </row>
    <row r="1168" spans="1:6">
      <c r="A1168" s="115">
        <v>41051</v>
      </c>
      <c r="B1168" s="114">
        <v>1655.36</v>
      </c>
      <c r="C1168" s="114">
        <v>-0.22121360071849505</v>
      </c>
      <c r="D1168" s="114">
        <v>0.81732584625502369</v>
      </c>
      <c r="E1168" s="114">
        <v>7.3243472792224873</v>
      </c>
      <c r="F1168" s="114">
        <v>14.753939259495464</v>
      </c>
    </row>
    <row r="1169" spans="1:6">
      <c r="A1169" s="115">
        <v>41052</v>
      </c>
      <c r="B1169" s="114">
        <v>1655.4</v>
      </c>
      <c r="C1169" s="114">
        <v>2.4163928088238862E-3</v>
      </c>
      <c r="D1169" s="114">
        <v>0.8197619888668406</v>
      </c>
      <c r="E1169" s="114">
        <v>7.326940657032277</v>
      </c>
      <c r="F1169" s="114">
        <v>14.887326582875859</v>
      </c>
    </row>
    <row r="1170" spans="1:6">
      <c r="A1170" s="115">
        <v>41053</v>
      </c>
      <c r="B1170" s="114">
        <v>1649.17</v>
      </c>
      <c r="C1170" s="114">
        <v>-0.37634408602150726</v>
      </c>
      <c r="D1170" s="114">
        <v>0.44033277708077634</v>
      </c>
      <c r="E1170" s="114">
        <v>6.9230220631617101</v>
      </c>
      <c r="F1170" s="114">
        <v>14.341477619390997</v>
      </c>
    </row>
    <row r="1171" spans="1:6">
      <c r="A1171" s="115">
        <v>41054</v>
      </c>
      <c r="B1171" s="114">
        <v>1650.55</v>
      </c>
      <c r="C1171" s="114">
        <v>8.3678456435665183E-2</v>
      </c>
      <c r="D1171" s="114">
        <v>0.52437969718746036</v>
      </c>
      <c r="E1171" s="114">
        <v>7.0124935975985236</v>
      </c>
      <c r="F1171" s="114">
        <v>14.411772860866169</v>
      </c>
    </row>
    <row r="1172" spans="1:6">
      <c r="A1172" s="115">
        <v>41057</v>
      </c>
      <c r="B1172" s="114">
        <v>1650.29</v>
      </c>
      <c r="C1172" s="114">
        <v>-1.5752324982576393E-2</v>
      </c>
      <c r="D1172" s="114">
        <v>0.50854477021085032</v>
      </c>
      <c r="E1172" s="114">
        <v>6.9956366418350679</v>
      </c>
      <c r="F1172" s="114">
        <v>14.191115416551337</v>
      </c>
    </row>
    <row r="1173" spans="1:6">
      <c r="A1173" s="115">
        <v>41058</v>
      </c>
      <c r="B1173" s="114">
        <v>1652.51</v>
      </c>
      <c r="C1173" s="114">
        <v>0.13452181131801133</v>
      </c>
      <c r="D1173" s="114">
        <v>0.64375068516511202</v>
      </c>
      <c r="E1173" s="114">
        <v>7.139569110276911</v>
      </c>
      <c r="F1173" s="114">
        <v>14.344727373373933</v>
      </c>
    </row>
    <row r="1174" spans="1:6">
      <c r="A1174" s="115">
        <v>41059</v>
      </c>
      <c r="B1174" s="114">
        <v>1652.76</v>
      </c>
      <c r="C1174" s="114">
        <v>1.5128501491679103E-2</v>
      </c>
      <c r="D1174" s="114">
        <v>0.65897657648879004</v>
      </c>
      <c r="E1174" s="114">
        <v>7.1557777215879081</v>
      </c>
      <c r="F1174" s="114">
        <v>14.300336104233802</v>
      </c>
    </row>
    <row r="1175" spans="1:6">
      <c r="A1175" s="115">
        <v>41060</v>
      </c>
      <c r="B1175" s="114">
        <v>1656.07</v>
      </c>
      <c r="C1175" s="114">
        <v>0.20027106173914344</v>
      </c>
      <c r="D1175" s="114">
        <v>0.86056737761428526</v>
      </c>
      <c r="E1175" s="114">
        <v>7.3703797353457778</v>
      </c>
      <c r="F1175" s="114">
        <v>14.404238857111284</v>
      </c>
    </row>
    <row r="1176" spans="1:6">
      <c r="A1176" s="115">
        <v>41061</v>
      </c>
      <c r="B1176" s="114">
        <v>1654.41</v>
      </c>
      <c r="C1176" s="114">
        <v>-0.10023730880940329</v>
      </c>
      <c r="D1176" s="114">
        <v>-0.10023730880940329</v>
      </c>
      <c r="E1176" s="114">
        <v>7.2627545562406359</v>
      </c>
      <c r="F1176" s="114">
        <v>14.293510925658559</v>
      </c>
    </row>
    <row r="1177" spans="1:6">
      <c r="A1177" s="115">
        <v>41064</v>
      </c>
      <c r="B1177" s="114">
        <v>1650.84</v>
      </c>
      <c r="C1177" s="114">
        <v>-0.21578689683936503</v>
      </c>
      <c r="D1177" s="114">
        <v>-0.31580790667061764</v>
      </c>
      <c r="E1177" s="114">
        <v>7.0312955867193105</v>
      </c>
      <c r="F1177" s="114">
        <v>14.117045250307614</v>
      </c>
    </row>
    <row r="1178" spans="1:6">
      <c r="A1178" s="115">
        <v>41065</v>
      </c>
      <c r="B1178" s="114">
        <v>1650.81</v>
      </c>
      <c r="C1178" s="114">
        <v>-1.8172566693341885E-3</v>
      </c>
      <c r="D1178" s="114">
        <v>-0.31761942429969769</v>
      </c>
      <c r="E1178" s="114">
        <v>7.0293505533619793</v>
      </c>
      <c r="F1178" s="114">
        <v>14.114971450691961</v>
      </c>
    </row>
    <row r="1179" spans="1:6">
      <c r="A1179" s="115">
        <v>41066</v>
      </c>
      <c r="B1179" s="114">
        <v>1652.09</v>
      </c>
      <c r="C1179" s="114">
        <v>7.7537693617069081E-2</v>
      </c>
      <c r="D1179" s="114">
        <v>-0.24032800545871202</v>
      </c>
      <c r="E1179" s="114">
        <v>7.1123386432743851</v>
      </c>
      <c r="F1179" s="114">
        <v>14.276129210762933</v>
      </c>
    </row>
    <row r="1180" spans="1:6">
      <c r="A1180" s="115">
        <v>41068</v>
      </c>
      <c r="B1180" s="114">
        <v>1654.72</v>
      </c>
      <c r="C1180" s="114">
        <v>0.15919229581924377</v>
      </c>
      <c r="D1180" s="114">
        <v>-8.1518293308857626E-2</v>
      </c>
      <c r="E1180" s="114">
        <v>7.2828532342662955</v>
      </c>
      <c r="F1180" s="114">
        <v>14.391582673137293</v>
      </c>
    </row>
    <row r="1181" spans="1:6">
      <c r="A1181" s="115">
        <v>41071</v>
      </c>
      <c r="B1181" s="114">
        <v>1655.24</v>
      </c>
      <c r="C1181" s="114">
        <v>3.1425256236694565E-2</v>
      </c>
      <c r="D1181" s="114">
        <v>-5.0118654404696095E-2</v>
      </c>
      <c r="E1181" s="114">
        <v>7.3165671457932069</v>
      </c>
      <c r="F1181" s="114">
        <v>14.44018860880265</v>
      </c>
    </row>
    <row r="1182" spans="1:6">
      <c r="A1182" s="115">
        <v>41072</v>
      </c>
      <c r="B1182" s="114">
        <v>1658.49</v>
      </c>
      <c r="C1182" s="114">
        <v>0.19634614919890048</v>
      </c>
      <c r="D1182" s="114">
        <v>0.14612908874624964</v>
      </c>
      <c r="E1182" s="114">
        <v>7.5272790928364364</v>
      </c>
      <c r="F1182" s="114">
        <v>14.664887512272017</v>
      </c>
    </row>
    <row r="1183" spans="1:6">
      <c r="A1183" s="115">
        <v>41073</v>
      </c>
      <c r="B1183" s="114">
        <v>1659.8</v>
      </c>
      <c r="C1183" s="114">
        <v>7.8987512737493937E-2</v>
      </c>
      <c r="D1183" s="114">
        <v>0.22523202521633756</v>
      </c>
      <c r="E1183" s="114">
        <v>7.6122122161061734</v>
      </c>
      <c r="F1183" s="114">
        <v>14.734040714754769</v>
      </c>
    </row>
    <row r="1184" spans="1:6">
      <c r="A1184" s="115">
        <v>41074</v>
      </c>
      <c r="B1184" s="114">
        <v>1659.24</v>
      </c>
      <c r="C1184" s="114">
        <v>-3.3739004699362418E-2</v>
      </c>
      <c r="D1184" s="114">
        <v>0.19141702947340633</v>
      </c>
      <c r="E1184" s="114">
        <v>7.5759049267694945</v>
      </c>
      <c r="F1184" s="114">
        <v>14.56466201753781</v>
      </c>
    </row>
    <row r="1185" spans="1:6">
      <c r="A1185" s="115">
        <v>41075</v>
      </c>
      <c r="B1185" s="114">
        <v>1658.61</v>
      </c>
      <c r="C1185" s="114">
        <v>-3.7969190713826872E-2</v>
      </c>
      <c r="D1185" s="114">
        <v>0.15337515926259204</v>
      </c>
      <c r="E1185" s="114">
        <v>7.5350592262657168</v>
      </c>
      <c r="F1185" s="114">
        <v>14.465838509316754</v>
      </c>
    </row>
    <row r="1186" spans="1:6">
      <c r="A1186" s="115">
        <v>41078</v>
      </c>
      <c r="B1186" s="114">
        <v>1661.9</v>
      </c>
      <c r="C1186" s="114">
        <v>0.19835886676193848</v>
      </c>
      <c r="D1186" s="114">
        <v>0.35203825925234078</v>
      </c>
      <c r="E1186" s="114">
        <v>7.7483645511187138</v>
      </c>
      <c r="F1186" s="114">
        <v>14.756249136859555</v>
      </c>
    </row>
    <row r="1187" spans="1:6">
      <c r="A1187" s="115">
        <v>41079</v>
      </c>
      <c r="B1187" s="114">
        <v>1662.02</v>
      </c>
      <c r="C1187" s="114">
        <v>7.2206510620231867E-3</v>
      </c>
      <c r="D1187" s="114">
        <v>0.35928432976866098</v>
      </c>
      <c r="E1187" s="114">
        <v>7.7561446845479942</v>
      </c>
      <c r="F1187" s="114">
        <v>14.764535285181601</v>
      </c>
    </row>
    <row r="1188" spans="1:6">
      <c r="A1188" s="115">
        <v>41080</v>
      </c>
      <c r="B1188" s="114">
        <v>1661.12</v>
      </c>
      <c r="C1188" s="114">
        <v>-5.4150972912481166E-2</v>
      </c>
      <c r="D1188" s="114">
        <v>0.30493880089610403</v>
      </c>
      <c r="E1188" s="114">
        <v>7.6977936838283245</v>
      </c>
      <c r="F1188" s="114">
        <v>14.685758866619247</v>
      </c>
    </row>
    <row r="1189" spans="1:6">
      <c r="A1189" s="115">
        <v>41081</v>
      </c>
      <c r="B1189" s="114">
        <v>1662.2</v>
      </c>
      <c r="C1189" s="114">
        <v>6.5016374494319962E-2</v>
      </c>
      <c r="D1189" s="114">
        <v>0.37015343554318569</v>
      </c>
      <c r="E1189" s="114">
        <v>7.767814884691937</v>
      </c>
      <c r="F1189" s="114">
        <v>14.651878216005198</v>
      </c>
    </row>
    <row r="1190" spans="1:6">
      <c r="A1190" s="115">
        <v>41082</v>
      </c>
      <c r="B1190" s="114">
        <v>1662.53</v>
      </c>
      <c r="C1190" s="114">
        <v>1.9853206593656303E-2</v>
      </c>
      <c r="D1190" s="114">
        <v>0.39008012946313286</v>
      </c>
      <c r="E1190" s="114">
        <v>7.7892102516224693</v>
      </c>
      <c r="F1190" s="114">
        <v>14.611396820582122</v>
      </c>
    </row>
    <row r="1191" spans="1:6">
      <c r="A1191" s="115">
        <v>41085</v>
      </c>
      <c r="B1191" s="114">
        <v>1663.29</v>
      </c>
      <c r="C1191" s="114">
        <v>4.5713460809726492E-2</v>
      </c>
      <c r="D1191" s="114">
        <v>0.4359719093999681</v>
      </c>
      <c r="E1191" s="114">
        <v>7.8384844300079637</v>
      </c>
      <c r="F1191" s="114">
        <v>14.590323180687692</v>
      </c>
    </row>
    <row r="1192" spans="1:6">
      <c r="A1192" s="115">
        <v>41086</v>
      </c>
      <c r="B1192" s="114">
        <v>1664.33</v>
      </c>
      <c r="C1192" s="114">
        <v>6.2526679051755352E-2</v>
      </c>
      <c r="D1192" s="114">
        <v>0.49877118720826896</v>
      </c>
      <c r="E1192" s="114">
        <v>7.9059122530617865</v>
      </c>
      <c r="F1192" s="114">
        <v>14.661972704287262</v>
      </c>
    </row>
    <row r="1193" spans="1:6">
      <c r="A1193" s="115">
        <v>41087</v>
      </c>
      <c r="B1193" s="114">
        <v>1666.56</v>
      </c>
      <c r="C1193" s="114">
        <v>0.13398785096705446</v>
      </c>
      <c r="D1193" s="114">
        <v>0.63342733097031534</v>
      </c>
      <c r="E1193" s="114">
        <v>8.050493065956065</v>
      </c>
      <c r="F1193" s="114">
        <v>14.919321472900293</v>
      </c>
    </row>
    <row r="1194" spans="1:6">
      <c r="A1194" s="115">
        <v>41088</v>
      </c>
      <c r="B1194" s="114">
        <v>1668.06</v>
      </c>
      <c r="C1194" s="114">
        <v>9.0005760368661036E-2</v>
      </c>
      <c r="D1194" s="114">
        <v>0.72400321242460652</v>
      </c>
      <c r="E1194" s="114">
        <v>8.1477447338221829</v>
      </c>
      <c r="F1194" s="114">
        <v>14.828761229477161</v>
      </c>
    </row>
    <row r="1195" spans="1:6">
      <c r="A1195" s="115">
        <v>41089</v>
      </c>
      <c r="B1195" s="114">
        <v>1668.64</v>
      </c>
      <c r="C1195" s="114">
        <v>3.4770931501282298E-2</v>
      </c>
      <c r="D1195" s="114">
        <v>0.75902588658693926</v>
      </c>
      <c r="E1195" s="114">
        <v>8.1853487120637336</v>
      </c>
      <c r="F1195" s="114">
        <v>14.768350390667994</v>
      </c>
    </row>
    <row r="1196" spans="1:6">
      <c r="A1196" s="115">
        <v>41092</v>
      </c>
      <c r="B1196" s="114">
        <v>1668.58</v>
      </c>
      <c r="C1196" s="114">
        <v>-3.5957426407273729E-3</v>
      </c>
      <c r="D1196" s="114">
        <v>-3.5957426407273729E-3</v>
      </c>
      <c r="E1196" s="114">
        <v>8.1814586453490925</v>
      </c>
      <c r="F1196" s="114">
        <v>14.590043471393344</v>
      </c>
    </row>
    <row r="1197" spans="1:6">
      <c r="A1197" s="115">
        <v>41093</v>
      </c>
      <c r="B1197" s="114">
        <v>1672.18</v>
      </c>
      <c r="C1197" s="114">
        <v>0.2157523163408559</v>
      </c>
      <c r="D1197" s="114">
        <v>0.21214881580209344</v>
      </c>
      <c r="E1197" s="114">
        <v>8.41486264822775</v>
      </c>
      <c r="F1197" s="114">
        <v>14.837274144478862</v>
      </c>
    </row>
    <row r="1198" spans="1:6">
      <c r="A1198" s="115">
        <v>41094</v>
      </c>
      <c r="B1198" s="114">
        <v>1673.92</v>
      </c>
      <c r="C1198" s="114">
        <v>0.10405578346828204</v>
      </c>
      <c r="D1198" s="114">
        <v>0.31642535238278757</v>
      </c>
      <c r="E1198" s="114">
        <v>8.527674582952427</v>
      </c>
      <c r="F1198" s="114">
        <v>14.944138873438684</v>
      </c>
    </row>
    <row r="1199" spans="1:6">
      <c r="A1199" s="115">
        <v>41095</v>
      </c>
      <c r="B1199" s="114">
        <v>1674.98</v>
      </c>
      <c r="C1199" s="114">
        <v>6.3324412158283216E-2</v>
      </c>
      <c r="D1199" s="114">
        <v>0.37995013903537878</v>
      </c>
      <c r="E1199" s="114">
        <v>8.5963990949111455</v>
      </c>
      <c r="F1199" s="114">
        <v>15.0461563822188</v>
      </c>
    </row>
    <row r="1200" spans="1:6">
      <c r="A1200" s="115">
        <v>41096</v>
      </c>
      <c r="B1200" s="114">
        <v>1677.98</v>
      </c>
      <c r="C1200" s="114">
        <v>0.17910661619839896</v>
      </c>
      <c r="D1200" s="114">
        <v>0.55973727107103688</v>
      </c>
      <c r="E1200" s="114">
        <v>8.7909024306433547</v>
      </c>
      <c r="F1200" s="114">
        <v>15.296558927000881</v>
      </c>
    </row>
    <row r="1201" spans="1:6">
      <c r="A1201" s="115">
        <v>41099</v>
      </c>
      <c r="B1201" s="114">
        <v>1678.1</v>
      </c>
      <c r="C1201" s="114">
        <v>7.1514559172314307E-3</v>
      </c>
      <c r="D1201" s="114">
        <v>0.56692875635246942</v>
      </c>
      <c r="E1201" s="114">
        <v>8.7986825640726352</v>
      </c>
      <c r="F1201" s="114">
        <v>15.347603139907351</v>
      </c>
    </row>
    <row r="1202" spans="1:6">
      <c r="A1202" s="115">
        <v>41100</v>
      </c>
      <c r="B1202" s="114">
        <v>1679</v>
      </c>
      <c r="C1202" s="114">
        <v>5.3632083904431305E-2</v>
      </c>
      <c r="D1202" s="114">
        <v>0.62086489596318017</v>
      </c>
      <c r="E1202" s="114">
        <v>8.8570335647923049</v>
      </c>
      <c r="F1202" s="114">
        <v>15.409466463205067</v>
      </c>
    </row>
    <row r="1203" spans="1:6">
      <c r="A1203" s="115">
        <v>41101</v>
      </c>
      <c r="B1203" s="114">
        <v>1681.11</v>
      </c>
      <c r="C1203" s="114">
        <v>0.12567004169148355</v>
      </c>
      <c r="D1203" s="114">
        <v>0.74731517882824505</v>
      </c>
      <c r="E1203" s="114">
        <v>8.9938342442572825</v>
      </c>
      <c r="F1203" s="114">
        <v>15.654668537934446</v>
      </c>
    </row>
    <row r="1204" spans="1:6">
      <c r="A1204" s="115">
        <v>41102</v>
      </c>
      <c r="B1204" s="114">
        <v>1681.25</v>
      </c>
      <c r="C1204" s="114">
        <v>8.3278310164081049E-3</v>
      </c>
      <c r="D1204" s="114">
        <v>0.75570524498993485</v>
      </c>
      <c r="E1204" s="114">
        <v>9.0029110665914569</v>
      </c>
      <c r="F1204" s="114">
        <v>15.692157361977955</v>
      </c>
    </row>
    <row r="1205" spans="1:6">
      <c r="A1205" s="115">
        <v>41103</v>
      </c>
      <c r="B1205" s="114">
        <v>1683.19</v>
      </c>
      <c r="C1205" s="114">
        <v>0.11539033457248493</v>
      </c>
      <c r="D1205" s="114">
        <v>0.87196759037300176</v>
      </c>
      <c r="E1205" s="114">
        <v>9.1286898903649494</v>
      </c>
      <c r="F1205" s="114">
        <v>15.715768704583422</v>
      </c>
    </row>
    <row r="1206" spans="1:6">
      <c r="A1206" s="115">
        <v>41106</v>
      </c>
      <c r="B1206" s="114">
        <v>1684.52</v>
      </c>
      <c r="C1206" s="114">
        <v>7.901662913871732E-2</v>
      </c>
      <c r="D1206" s="114">
        <v>0.95167321890881063</v>
      </c>
      <c r="E1206" s="114">
        <v>9.2149197025395591</v>
      </c>
      <c r="F1206" s="114">
        <v>15.861366934679587</v>
      </c>
    </row>
    <row r="1207" spans="1:6">
      <c r="A1207" s="115">
        <v>41107</v>
      </c>
      <c r="B1207" s="114">
        <v>1683.45</v>
      </c>
      <c r="C1207" s="114">
        <v>-6.3519578277482225E-2</v>
      </c>
      <c r="D1207" s="114">
        <v>0.88754914181607969</v>
      </c>
      <c r="E1207" s="114">
        <v>9.1455468461284042</v>
      </c>
      <c r="F1207" s="114">
        <v>15.787772283016132</v>
      </c>
    </row>
    <row r="1208" spans="1:6">
      <c r="A1208" s="115">
        <v>41108</v>
      </c>
      <c r="B1208" s="114">
        <v>1685.66</v>
      </c>
      <c r="C1208" s="114">
        <v>0.13127803023553763</v>
      </c>
      <c r="D1208" s="114">
        <v>1.0199923290823643</v>
      </c>
      <c r="E1208" s="114">
        <v>9.2888309701178109</v>
      </c>
      <c r="F1208" s="114">
        <v>16.016380467325099</v>
      </c>
    </row>
    <row r="1209" spans="1:6">
      <c r="A1209" s="115">
        <v>41109</v>
      </c>
      <c r="B1209" s="114">
        <v>1688.88</v>
      </c>
      <c r="C1209" s="114">
        <v>0.19102310074392559</v>
      </c>
      <c r="D1209" s="114">
        <v>1.2129638508006524</v>
      </c>
      <c r="E1209" s="114">
        <v>9.4975978838037101</v>
      </c>
      <c r="F1209" s="114">
        <v>16.096568411790592</v>
      </c>
    </row>
    <row r="1210" spans="1:6">
      <c r="A1210" s="115">
        <v>41110</v>
      </c>
      <c r="B1210" s="114">
        <v>1690.5</v>
      </c>
      <c r="C1210" s="114">
        <v>9.5921557481881692E-2</v>
      </c>
      <c r="D1210" s="114">
        <v>1.310048902099914</v>
      </c>
      <c r="E1210" s="114">
        <v>9.6026296850990853</v>
      </c>
      <c r="F1210" s="114">
        <v>16.173590351510136</v>
      </c>
    </row>
    <row r="1211" spans="1:6">
      <c r="A1211" s="115">
        <v>41113</v>
      </c>
      <c r="B1211" s="114">
        <v>1690.94</v>
      </c>
      <c r="C1211" s="114">
        <v>2.602780242531022E-2</v>
      </c>
      <c r="D1211" s="114">
        <v>1.3364176814651518</v>
      </c>
      <c r="E1211" s="114">
        <v>9.6311568410064829</v>
      </c>
      <c r="F1211" s="114">
        <v>15.966340449754135</v>
      </c>
    </row>
    <row r="1212" spans="1:6">
      <c r="A1212" s="115">
        <v>41114</v>
      </c>
      <c r="B1212" s="114">
        <v>1693.03</v>
      </c>
      <c r="C1212" s="114">
        <v>0.12359989118477799</v>
      </c>
      <c r="D1212" s="114">
        <v>1.4616693834499817</v>
      </c>
      <c r="E1212" s="114">
        <v>9.7666608315665862</v>
      </c>
      <c r="F1212" s="114">
        <v>16.109674720360999</v>
      </c>
    </row>
    <row r="1213" spans="1:6">
      <c r="A1213" s="115">
        <v>41115</v>
      </c>
      <c r="B1213" s="114">
        <v>1691.82</v>
      </c>
      <c r="C1213" s="114">
        <v>-7.1469495519871362E-2</v>
      </c>
      <c r="D1213" s="114">
        <v>1.3891552401956053</v>
      </c>
      <c r="E1213" s="114">
        <v>9.6882111528212569</v>
      </c>
      <c r="F1213" s="114">
        <v>15.994076268048874</v>
      </c>
    </row>
    <row r="1214" spans="1:6">
      <c r="A1214" s="115">
        <v>41116</v>
      </c>
      <c r="B1214" s="114">
        <v>1690.74</v>
      </c>
      <c r="C1214" s="114">
        <v>-6.3836578359399709E-2</v>
      </c>
      <c r="D1214" s="114">
        <v>1.3244318726627569</v>
      </c>
      <c r="E1214" s="114">
        <v>9.6181899519576675</v>
      </c>
      <c r="F1214" s="114">
        <v>15.895397059327564</v>
      </c>
    </row>
    <row r="1215" spans="1:6">
      <c r="A1215" s="115">
        <v>41117</v>
      </c>
      <c r="B1215" s="114">
        <v>1691.23</v>
      </c>
      <c r="C1215" s="114">
        <v>2.8981392762927882E-2</v>
      </c>
      <c r="D1215" s="114">
        <v>1.3537971042285823</v>
      </c>
      <c r="E1215" s="114">
        <v>9.6499588301272698</v>
      </c>
      <c r="F1215" s="114">
        <v>16.055473971700309</v>
      </c>
    </row>
    <row r="1216" spans="1:6">
      <c r="A1216" s="115">
        <v>41120</v>
      </c>
      <c r="B1216" s="114">
        <v>1693.85</v>
      </c>
      <c r="C1216" s="114">
        <v>0.15491683567581127</v>
      </c>
      <c r="D1216" s="114">
        <v>1.51081119953973</v>
      </c>
      <c r="E1216" s="114">
        <v>9.8198250766667208</v>
      </c>
      <c r="F1216" s="114">
        <v>16.092663034166055</v>
      </c>
    </row>
    <row r="1217" spans="1:6">
      <c r="A1217" s="115">
        <v>41121</v>
      </c>
      <c r="B1217" s="114">
        <v>1693.08</v>
      </c>
      <c r="C1217" s="114">
        <v>-4.5458570711687241E-2</v>
      </c>
      <c r="D1217" s="114">
        <v>1.4646658356505693</v>
      </c>
      <c r="E1217" s="114">
        <v>9.7699025538287909</v>
      </c>
      <c r="F1217" s="114">
        <v>16.039888968849603</v>
      </c>
    </row>
    <row r="1218" spans="1:6">
      <c r="A1218" s="115">
        <v>41122</v>
      </c>
      <c r="B1218" s="114">
        <v>1695.88</v>
      </c>
      <c r="C1218" s="114">
        <v>0.16537907245965933</v>
      </c>
      <c r="D1218" s="114">
        <v>0.16537907245965933</v>
      </c>
      <c r="E1218" s="114">
        <v>9.9514390005121847</v>
      </c>
      <c r="F1218" s="114">
        <v>16.173670005069262</v>
      </c>
    </row>
    <row r="1219" spans="1:6">
      <c r="A1219" s="115">
        <v>41123</v>
      </c>
      <c r="B1219" s="114">
        <v>1696.29</v>
      </c>
      <c r="C1219" s="114">
        <v>2.4176238884821011E-2</v>
      </c>
      <c r="D1219" s="114">
        <v>0.18959529378410611</v>
      </c>
      <c r="E1219" s="114">
        <v>9.978021123062252</v>
      </c>
      <c r="F1219" s="114">
        <v>16.432263245680858</v>
      </c>
    </row>
    <row r="1220" spans="1:6">
      <c r="A1220" s="115">
        <v>41124</v>
      </c>
      <c r="B1220" s="114">
        <v>1693.59</v>
      </c>
      <c r="C1220" s="114">
        <v>-0.15917089648586069</v>
      </c>
      <c r="D1220" s="114">
        <v>3.012261676944572E-2</v>
      </c>
      <c r="E1220" s="114">
        <v>9.802968120903266</v>
      </c>
      <c r="F1220" s="114">
        <v>16.550134195857137</v>
      </c>
    </row>
    <row r="1221" spans="1:6">
      <c r="A1221" s="115">
        <v>41127</v>
      </c>
      <c r="B1221" s="114">
        <v>1695.04</v>
      </c>
      <c r="C1221" s="114">
        <v>8.5616943888422448E-2</v>
      </c>
      <c r="D1221" s="114">
        <v>0.11576535072175265</v>
      </c>
      <c r="E1221" s="114">
        <v>9.8969780665071561</v>
      </c>
      <c r="F1221" s="114">
        <v>17.103635999364396</v>
      </c>
    </row>
    <row r="1222" spans="1:6">
      <c r="A1222" s="115">
        <v>41128</v>
      </c>
      <c r="B1222" s="114">
        <v>1696.61</v>
      </c>
      <c r="C1222" s="114">
        <v>9.2623182933726511E-2</v>
      </c>
      <c r="D1222" s="114">
        <v>0.20849575920807162</v>
      </c>
      <c r="E1222" s="114">
        <v>9.9987681455403496</v>
      </c>
      <c r="F1222" s="114">
        <v>17.212101114358134</v>
      </c>
    </row>
    <row r="1223" spans="1:6">
      <c r="A1223" s="115">
        <v>41129</v>
      </c>
      <c r="B1223" s="114">
        <v>1699.93</v>
      </c>
      <c r="C1223" s="114">
        <v>0.19568433523320383</v>
      </c>
      <c r="D1223" s="114">
        <v>0.40458808798167212</v>
      </c>
      <c r="E1223" s="114">
        <v>10.214018503750676</v>
      </c>
      <c r="F1223" s="114">
        <v>18.099902737251639</v>
      </c>
    </row>
    <row r="1224" spans="1:6">
      <c r="A1224" s="115">
        <v>41130</v>
      </c>
      <c r="B1224" s="114">
        <v>1700.96</v>
      </c>
      <c r="C1224" s="114">
        <v>6.0590730206544485E-2</v>
      </c>
      <c r="D1224" s="114">
        <v>0.46542396106503681</v>
      </c>
      <c r="E1224" s="114">
        <v>10.280797982352063</v>
      </c>
      <c r="F1224" s="114">
        <v>17.674405733735512</v>
      </c>
    </row>
    <row r="1225" spans="1:6">
      <c r="A1225" s="115">
        <v>41131</v>
      </c>
      <c r="B1225" s="114">
        <v>1702.05</v>
      </c>
      <c r="C1225" s="114">
        <v>6.4081459881482061E-2</v>
      </c>
      <c r="D1225" s="114">
        <v>0.52980367141541862</v>
      </c>
      <c r="E1225" s="114">
        <v>10.35146752766809</v>
      </c>
      <c r="F1225" s="114">
        <v>17.659461215686555</v>
      </c>
    </row>
    <row r="1226" spans="1:6">
      <c r="A1226" s="115">
        <v>41134</v>
      </c>
      <c r="B1226" s="114">
        <v>1702.45</v>
      </c>
      <c r="C1226" s="114">
        <v>2.3501072236431497E-2</v>
      </c>
      <c r="D1226" s="114">
        <v>0.55342925319536995</v>
      </c>
      <c r="E1226" s="114">
        <v>10.377401305765721</v>
      </c>
      <c r="F1226" s="114">
        <v>16.958642484198961</v>
      </c>
    </row>
    <row r="1227" spans="1:6">
      <c r="A1227" s="115">
        <v>41135</v>
      </c>
      <c r="B1227" s="114">
        <v>1703.46</v>
      </c>
      <c r="C1227" s="114">
        <v>5.9326265088555097E-2</v>
      </c>
      <c r="D1227" s="114">
        <v>0.61308384718974374</v>
      </c>
      <c r="E1227" s="114">
        <v>10.442884095462235</v>
      </c>
      <c r="F1227" s="114">
        <v>17.028029678483115</v>
      </c>
    </row>
    <row r="1228" spans="1:6">
      <c r="A1228" s="115">
        <v>41136</v>
      </c>
      <c r="B1228" s="114">
        <v>1704.16</v>
      </c>
      <c r="C1228" s="114">
        <v>4.1092834583733584E-2</v>
      </c>
      <c r="D1228" s="114">
        <v>0.65442861530466967</v>
      </c>
      <c r="E1228" s="114">
        <v>10.488268207133089</v>
      </c>
      <c r="F1228" s="114">
        <v>16.832117588986996</v>
      </c>
    </row>
    <row r="1229" spans="1:6">
      <c r="A1229" s="115">
        <v>41137</v>
      </c>
      <c r="B1229" s="114">
        <v>1702.13</v>
      </c>
      <c r="C1229" s="114">
        <v>-0.1191202703971439</v>
      </c>
      <c r="D1229" s="114">
        <v>0.53452878777140445</v>
      </c>
      <c r="E1229" s="114">
        <v>10.356654283287625</v>
      </c>
      <c r="F1229" s="114">
        <v>16.659356023741335</v>
      </c>
    </row>
    <row r="1230" spans="1:6">
      <c r="A1230" s="115">
        <v>41138</v>
      </c>
      <c r="B1230" s="114">
        <v>1702.54</v>
      </c>
      <c r="C1230" s="114">
        <v>2.4087466879718633E-2</v>
      </c>
      <c r="D1230" s="114">
        <v>0.55874500909585123</v>
      </c>
      <c r="E1230" s="114">
        <v>10.383236405837692</v>
      </c>
      <c r="F1230" s="114">
        <v>16.344576864202942</v>
      </c>
    </row>
    <row r="1231" spans="1:6">
      <c r="A1231" s="115">
        <v>41141</v>
      </c>
      <c r="B1231" s="114">
        <v>1700.64</v>
      </c>
      <c r="C1231" s="114">
        <v>-0.11159796539287337</v>
      </c>
      <c r="D1231" s="114">
        <v>0.4465234956410935</v>
      </c>
      <c r="E1231" s="114">
        <v>10.260050959873968</v>
      </c>
      <c r="F1231" s="114">
        <v>16.182187092234447</v>
      </c>
    </row>
    <row r="1232" spans="1:6">
      <c r="A1232" s="115">
        <v>41142</v>
      </c>
      <c r="B1232" s="114">
        <v>1700.55</v>
      </c>
      <c r="C1232" s="114">
        <v>-5.2921253175353122E-3</v>
      </c>
      <c r="D1232" s="114">
        <v>0.44120773974059002</v>
      </c>
      <c r="E1232" s="114">
        <v>10.254215859801995</v>
      </c>
      <c r="F1232" s="114">
        <v>16.176038585296858</v>
      </c>
    </row>
    <row r="1233" spans="1:6">
      <c r="A1233" s="115">
        <v>41143</v>
      </c>
      <c r="B1233" s="114">
        <v>1699.46</v>
      </c>
      <c r="C1233" s="114">
        <v>-6.4096909823285753E-2</v>
      </c>
      <c r="D1233" s="114">
        <v>0.37682802939023041</v>
      </c>
      <c r="E1233" s="114">
        <v>10.183546314485948</v>
      </c>
      <c r="F1233" s="114">
        <v>16.137276877238072</v>
      </c>
    </row>
    <row r="1234" spans="1:6">
      <c r="A1234" s="115">
        <v>41144</v>
      </c>
      <c r="B1234" s="114">
        <v>1698.39</v>
      </c>
      <c r="C1234" s="114">
        <v>-6.2961175902931377E-2</v>
      </c>
      <c r="D1234" s="114">
        <v>0.31362959812886171</v>
      </c>
      <c r="E1234" s="114">
        <v>10.114173458074816</v>
      </c>
      <c r="F1234" s="114">
        <v>15.85197817189632</v>
      </c>
    </row>
    <row r="1235" spans="1:6">
      <c r="A1235" s="115">
        <v>41145</v>
      </c>
      <c r="B1235" s="114">
        <v>1699.63</v>
      </c>
      <c r="C1235" s="114">
        <v>7.3010321539812573E-2</v>
      </c>
      <c r="D1235" s="114">
        <v>0.38686890164671972</v>
      </c>
      <c r="E1235" s="114">
        <v>10.194568170177455</v>
      </c>
      <c r="F1235" s="114">
        <v>15.956336346580247</v>
      </c>
    </row>
    <row r="1236" spans="1:6">
      <c r="A1236" s="115">
        <v>41148</v>
      </c>
      <c r="B1236" s="114">
        <v>1700.19</v>
      </c>
      <c r="C1236" s="114">
        <v>3.2948347581518433E-2</v>
      </c>
      <c r="D1236" s="114">
        <v>0.4199447161386427</v>
      </c>
      <c r="E1236" s="114">
        <v>10.230875459514133</v>
      </c>
      <c r="F1236" s="114">
        <v>15.532647916227816</v>
      </c>
    </row>
    <row r="1237" spans="1:6">
      <c r="A1237" s="115">
        <v>41149</v>
      </c>
      <c r="B1237" s="114">
        <v>1701.54</v>
      </c>
      <c r="C1237" s="114">
        <v>7.9402890265201087E-2</v>
      </c>
      <c r="D1237" s="114">
        <v>0.4996810546459729</v>
      </c>
      <c r="E1237" s="114">
        <v>10.318401960593615</v>
      </c>
      <c r="F1237" s="114">
        <v>15.624384177873218</v>
      </c>
    </row>
    <row r="1238" spans="1:6">
      <c r="A1238" s="115">
        <v>41150</v>
      </c>
      <c r="B1238" s="114">
        <v>1702.6</v>
      </c>
      <c r="C1238" s="114">
        <v>6.2296507869330497E-2</v>
      </c>
      <c r="D1238" s="114">
        <v>0.56228884636284615</v>
      </c>
      <c r="E1238" s="114">
        <v>10.387126472552332</v>
      </c>
      <c r="F1238" s="114">
        <v>15.138563912520109</v>
      </c>
    </row>
    <row r="1239" spans="1:6">
      <c r="A1239" s="115">
        <v>41151</v>
      </c>
      <c r="B1239" s="114">
        <v>1703</v>
      </c>
      <c r="C1239" s="114">
        <v>2.3493480559144686E-2</v>
      </c>
      <c r="D1239" s="114">
        <v>0.58591442814279748</v>
      </c>
      <c r="E1239" s="114">
        <v>10.413060250649963</v>
      </c>
      <c r="F1239" s="114">
        <v>15.037253696661001</v>
      </c>
    </row>
    <row r="1240" spans="1:6">
      <c r="A1240" s="115">
        <v>41152</v>
      </c>
      <c r="B1240" s="114">
        <v>1703.18</v>
      </c>
      <c r="C1240" s="114">
        <v>1.0569583088670953E-2</v>
      </c>
      <c r="D1240" s="114">
        <v>0.59654593994378224</v>
      </c>
      <c r="E1240" s="114">
        <v>10.424730450793884</v>
      </c>
      <c r="F1240" s="114">
        <v>14.527213308767163</v>
      </c>
    </row>
    <row r="1241" spans="1:6">
      <c r="A1241" s="115">
        <v>41155</v>
      </c>
      <c r="B1241" s="114">
        <v>1705.23</v>
      </c>
      <c r="C1241" s="114">
        <v>0.12036308552236807</v>
      </c>
      <c r="D1241" s="114">
        <v>0.12036308552236807</v>
      </c>
      <c r="E1241" s="114">
        <v>10.557641063544242</v>
      </c>
      <c r="F1241" s="114">
        <v>13.857340304068266</v>
      </c>
    </row>
    <row r="1242" spans="1:6">
      <c r="A1242" s="115">
        <v>41156</v>
      </c>
      <c r="B1242" s="114">
        <v>1706.57</v>
      </c>
      <c r="C1242" s="114">
        <v>7.8581774892527712E-2</v>
      </c>
      <c r="D1242" s="114">
        <v>0.19903944386381323</v>
      </c>
      <c r="E1242" s="114">
        <v>10.64451922017129</v>
      </c>
      <c r="F1242" s="114">
        <v>13.946811422924622</v>
      </c>
    </row>
    <row r="1243" spans="1:6">
      <c r="A1243" s="115">
        <v>41157</v>
      </c>
      <c r="B1243" s="114">
        <v>1707</v>
      </c>
      <c r="C1243" s="114">
        <v>2.5196739659083534E-2</v>
      </c>
      <c r="D1243" s="114">
        <v>0.22428633497340034</v>
      </c>
      <c r="E1243" s="114">
        <v>10.67239803162623</v>
      </c>
      <c r="F1243" s="114">
        <v>14.089788061676645</v>
      </c>
    </row>
    <row r="1244" spans="1:6">
      <c r="A1244" s="115">
        <v>41158</v>
      </c>
      <c r="B1244" s="114">
        <v>1708.15</v>
      </c>
      <c r="C1244" s="114">
        <v>6.7369654364379805E-2</v>
      </c>
      <c r="D1244" s="114">
        <v>0.29180709026643825</v>
      </c>
      <c r="E1244" s="114">
        <v>10.746957643656918</v>
      </c>
      <c r="F1244" s="114">
        <v>13.912359205884517</v>
      </c>
    </row>
    <row r="1245" spans="1:6">
      <c r="A1245" s="115">
        <v>41162</v>
      </c>
      <c r="B1245" s="114">
        <v>1705.74</v>
      </c>
      <c r="C1245" s="114">
        <v>-0.14108831191640414</v>
      </c>
      <c r="D1245" s="114">
        <v>0.15030707265233367</v>
      </c>
      <c r="E1245" s="114">
        <v>10.590706630618719</v>
      </c>
      <c r="F1245" s="114">
        <v>13.607693998388193</v>
      </c>
    </row>
    <row r="1246" spans="1:6">
      <c r="A1246" s="115">
        <v>41163</v>
      </c>
      <c r="B1246" s="114">
        <v>1704.54</v>
      </c>
      <c r="C1246" s="114">
        <v>-7.0350698230681186E-2</v>
      </c>
      <c r="D1246" s="114">
        <v>7.9850632346545325E-2</v>
      </c>
      <c r="E1246" s="114">
        <v>10.512905296325826</v>
      </c>
      <c r="F1246" s="114">
        <v>13.527770192416554</v>
      </c>
    </row>
    <row r="1247" spans="1:6">
      <c r="A1247" s="115">
        <v>41164</v>
      </c>
      <c r="B1247" s="114">
        <v>1704.16</v>
      </c>
      <c r="C1247" s="114">
        <v>-2.2293404672224515E-2</v>
      </c>
      <c r="D1247" s="114">
        <v>5.7539426249730852E-2</v>
      </c>
      <c r="E1247" s="114">
        <v>10.488268207133089</v>
      </c>
      <c r="F1247" s="114">
        <v>13.428424997171206</v>
      </c>
    </row>
    <row r="1248" spans="1:6">
      <c r="A1248" s="115">
        <v>41165</v>
      </c>
      <c r="B1248" s="114">
        <v>1706.5</v>
      </c>
      <c r="C1248" s="114">
        <v>0.13731105060557081</v>
      </c>
      <c r="D1248" s="114">
        <v>0.19492948484598482</v>
      </c>
      <c r="E1248" s="114">
        <v>10.639980809004189</v>
      </c>
      <c r="F1248" s="114">
        <v>13.627283865125461</v>
      </c>
    </row>
    <row r="1249" spans="1:6">
      <c r="A1249" s="115">
        <v>41166</v>
      </c>
      <c r="B1249" s="114">
        <v>1706.23</v>
      </c>
      <c r="C1249" s="114">
        <v>-1.582185760328203E-2</v>
      </c>
      <c r="D1249" s="114">
        <v>0.1790767857771991</v>
      </c>
      <c r="E1249" s="114">
        <v>10.622475508788298</v>
      </c>
      <c r="F1249" s="114">
        <v>13.616114533044787</v>
      </c>
    </row>
    <row r="1250" spans="1:6">
      <c r="A1250" s="115">
        <v>41169</v>
      </c>
      <c r="B1250" s="114">
        <v>1707.19</v>
      </c>
      <c r="C1250" s="114">
        <v>5.6264395773131248E-2</v>
      </c>
      <c r="D1250" s="114">
        <v>0.23544193802180757</v>
      </c>
      <c r="E1250" s="114">
        <v>10.684716576222609</v>
      </c>
      <c r="F1250" s="114">
        <v>13.6006121905776</v>
      </c>
    </row>
    <row r="1251" spans="1:6">
      <c r="A1251" s="115">
        <v>41170</v>
      </c>
      <c r="B1251" s="114">
        <v>1707.7</v>
      </c>
      <c r="C1251" s="114">
        <v>2.9873652024670072E-2</v>
      </c>
      <c r="D1251" s="114">
        <v>0.26538592515177317</v>
      </c>
      <c r="E1251" s="114">
        <v>10.717782143297082</v>
      </c>
      <c r="F1251" s="114">
        <v>13.634548842161308</v>
      </c>
    </row>
    <row r="1252" spans="1:6">
      <c r="A1252" s="115">
        <v>41171</v>
      </c>
      <c r="B1252" s="114">
        <v>1706.81</v>
      </c>
      <c r="C1252" s="114">
        <v>-5.2116882356390004E-2</v>
      </c>
      <c r="D1252" s="114">
        <v>0.2131307319249709</v>
      </c>
      <c r="E1252" s="114">
        <v>10.660079487029851</v>
      </c>
      <c r="F1252" s="114">
        <v>13.57834917085896</v>
      </c>
    </row>
    <row r="1253" spans="1:6">
      <c r="A1253" s="115">
        <v>41172</v>
      </c>
      <c r="B1253" s="114">
        <v>1709.22</v>
      </c>
      <c r="C1253" s="114">
        <v>0.1411990789836004</v>
      </c>
      <c r="D1253" s="114">
        <v>0.35463074953909768</v>
      </c>
      <c r="E1253" s="114">
        <v>10.816330500068073</v>
      </c>
      <c r="F1253" s="114">
        <v>13.830375278878492</v>
      </c>
    </row>
    <row r="1254" spans="1:6">
      <c r="A1254" s="115">
        <v>41173</v>
      </c>
      <c r="B1254" s="114">
        <v>1710.65</v>
      </c>
      <c r="C1254" s="114">
        <v>8.3663893471874751E-2</v>
      </c>
      <c r="D1254" s="114">
        <v>0.43859134090349361</v>
      </c>
      <c r="E1254" s="114">
        <v>10.90904375676709</v>
      </c>
      <c r="F1254" s="114">
        <v>14.114845303056601</v>
      </c>
    </row>
    <row r="1255" spans="1:6">
      <c r="A1255" s="115">
        <v>41176</v>
      </c>
      <c r="B1255" s="114">
        <v>1711.94</v>
      </c>
      <c r="C1255" s="114">
        <v>7.5409931897230109E-2</v>
      </c>
      <c r="D1255" s="114">
        <v>0.51433201423221053</v>
      </c>
      <c r="E1255" s="114">
        <v>10.992680191131932</v>
      </c>
      <c r="F1255" s="114">
        <v>14.006206630172757</v>
      </c>
    </row>
    <row r="1256" spans="1:6">
      <c r="A1256" s="115">
        <v>41177</v>
      </c>
      <c r="B1256" s="114">
        <v>1713.41</v>
      </c>
      <c r="C1256" s="114">
        <v>8.5867495356151124E-2</v>
      </c>
      <c r="D1256" s="114">
        <v>0.60064115360678461</v>
      </c>
      <c r="E1256" s="114">
        <v>11.087986825640716</v>
      </c>
      <c r="F1256" s="114">
        <v>14.104100904356631</v>
      </c>
    </row>
    <row r="1257" spans="1:6">
      <c r="A1257" s="115">
        <v>41178</v>
      </c>
      <c r="B1257" s="114">
        <v>1713.22</v>
      </c>
      <c r="C1257" s="114">
        <v>-1.108899796312679E-2</v>
      </c>
      <c r="D1257" s="114">
        <v>0.58948555055835516</v>
      </c>
      <c r="E1257" s="114">
        <v>11.075668281044337</v>
      </c>
      <c r="F1257" s="114">
        <v>13.908632141646105</v>
      </c>
    </row>
    <row r="1258" spans="1:6">
      <c r="A1258" s="115">
        <v>41179</v>
      </c>
      <c r="B1258" s="114">
        <v>1714.01</v>
      </c>
      <c r="C1258" s="114">
        <v>4.6111999626430311E-2</v>
      </c>
      <c r="D1258" s="114">
        <v>0.63586937375967878</v>
      </c>
      <c r="E1258" s="114">
        <v>11.126887492787162</v>
      </c>
      <c r="F1258" s="114">
        <v>13.858959199670506</v>
      </c>
    </row>
    <row r="1259" spans="1:6">
      <c r="A1259" s="115">
        <v>41180</v>
      </c>
      <c r="B1259" s="114">
        <v>1716.31</v>
      </c>
      <c r="C1259" s="114">
        <v>0.1341882486099788</v>
      </c>
      <c r="D1259" s="114">
        <v>0.77091088434575461</v>
      </c>
      <c r="E1259" s="114">
        <v>11.276006716848519</v>
      </c>
      <c r="F1259" s="114">
        <v>14.060236319895791</v>
      </c>
    </row>
    <row r="1260" spans="1:6">
      <c r="A1260" s="115">
        <v>41183</v>
      </c>
      <c r="B1260" s="114">
        <v>1718.84</v>
      </c>
      <c r="C1260" s="114">
        <v>0.14740926755656414</v>
      </c>
      <c r="D1260" s="114">
        <v>0.14740926755656414</v>
      </c>
      <c r="E1260" s="114">
        <v>11.440037863316</v>
      </c>
      <c r="F1260" s="114">
        <v>14.10779842398413</v>
      </c>
    </row>
    <row r="1261" spans="1:6">
      <c r="A1261" s="115">
        <v>41184</v>
      </c>
      <c r="B1261" s="114">
        <v>1719.77</v>
      </c>
      <c r="C1261" s="114">
        <v>5.4106257708697036E-2</v>
      </c>
      <c r="D1261" s="114">
        <v>0.20159528290344397</v>
      </c>
      <c r="E1261" s="114">
        <v>11.500333897393</v>
      </c>
      <c r="F1261" s="114">
        <v>14.169537883465111</v>
      </c>
    </row>
    <row r="1262" spans="1:6">
      <c r="A1262" s="115">
        <v>41185</v>
      </c>
      <c r="B1262" s="114">
        <v>1719.44</v>
      </c>
      <c r="C1262" s="114">
        <v>-1.9188612430731666E-2</v>
      </c>
      <c r="D1262" s="114">
        <v>0.1823679871352013</v>
      </c>
      <c r="E1262" s="114">
        <v>11.478938530462468</v>
      </c>
      <c r="F1262" s="114">
        <v>13.834013028970915</v>
      </c>
    </row>
    <row r="1263" spans="1:6">
      <c r="A1263" s="115">
        <v>41186</v>
      </c>
      <c r="B1263" s="114">
        <v>1721</v>
      </c>
      <c r="C1263" s="114">
        <v>9.0727213511376803E-2</v>
      </c>
      <c r="D1263" s="114">
        <v>0.27326065803963129</v>
      </c>
      <c r="E1263" s="114">
        <v>11.580080265043202</v>
      </c>
      <c r="F1263" s="114">
        <v>14.346841010717103</v>
      </c>
    </row>
    <row r="1264" spans="1:6">
      <c r="A1264" s="115">
        <v>41187</v>
      </c>
      <c r="B1264" s="114">
        <v>1728.52</v>
      </c>
      <c r="C1264" s="114">
        <v>0.4369552585705927</v>
      </c>
      <c r="D1264" s="114">
        <v>0.71140994342513419</v>
      </c>
      <c r="E1264" s="114">
        <v>12.067635293278611</v>
      </c>
      <c r="F1264" s="114">
        <v>14.687987260723867</v>
      </c>
    </row>
    <row r="1265" spans="1:6">
      <c r="A1265" s="115">
        <v>41190</v>
      </c>
      <c r="B1265" s="114">
        <v>1728.06</v>
      </c>
      <c r="C1265" s="114">
        <v>-2.6612362020694835E-2</v>
      </c>
      <c r="D1265" s="114">
        <v>0.68460825841485384</v>
      </c>
      <c r="E1265" s="114">
        <v>12.037811448466339</v>
      </c>
      <c r="F1265" s="114">
        <v>14.684098752322793</v>
      </c>
    </row>
    <row r="1266" spans="1:6">
      <c r="A1266" s="115">
        <v>41191</v>
      </c>
      <c r="B1266" s="114">
        <v>1727.59</v>
      </c>
      <c r="C1266" s="114">
        <v>-2.7198129694572248E-2</v>
      </c>
      <c r="D1266" s="114">
        <v>0.65722392807825436</v>
      </c>
      <c r="E1266" s="114">
        <v>12.007339259201611</v>
      </c>
      <c r="F1266" s="114">
        <v>14.652906822405098</v>
      </c>
    </row>
    <row r="1267" spans="1:6">
      <c r="A1267" s="115">
        <v>41192</v>
      </c>
      <c r="B1267" s="114">
        <v>1727.52</v>
      </c>
      <c r="C1267" s="114">
        <v>-4.0518873112183051E-3</v>
      </c>
      <c r="D1267" s="114">
        <v>0.65314541079408706</v>
      </c>
      <c r="E1267" s="114">
        <v>12.002800848034534</v>
      </c>
      <c r="F1267" s="114">
        <v>14.574504068922977</v>
      </c>
    </row>
    <row r="1268" spans="1:6">
      <c r="A1268" s="115">
        <v>41193</v>
      </c>
      <c r="B1268" s="114">
        <v>1729.88</v>
      </c>
      <c r="C1268" s="114">
        <v>0.1366120218579292</v>
      </c>
      <c r="D1268" s="114">
        <v>0.7906497078033814</v>
      </c>
      <c r="E1268" s="114">
        <v>12.155810138810551</v>
      </c>
      <c r="F1268" s="114">
        <v>14.678546332020748</v>
      </c>
    </row>
    <row r="1269" spans="1:6">
      <c r="A1269" s="115">
        <v>41197</v>
      </c>
      <c r="B1269" s="114">
        <v>1730.33</v>
      </c>
      <c r="C1269" s="114">
        <v>2.6013365088894957E-2</v>
      </c>
      <c r="D1269" s="114">
        <v>0.81686874748734262</v>
      </c>
      <c r="E1269" s="114">
        <v>12.184985639170364</v>
      </c>
      <c r="F1269" s="114">
        <v>14.76087201628895</v>
      </c>
    </row>
    <row r="1270" spans="1:6">
      <c r="A1270" s="115">
        <v>41198</v>
      </c>
      <c r="B1270" s="114">
        <v>1731.62</v>
      </c>
      <c r="C1270" s="114">
        <v>7.455225303842905E-2</v>
      </c>
      <c r="D1270" s="114">
        <v>0.89202999458140031</v>
      </c>
      <c r="E1270" s="114">
        <v>12.268622073535207</v>
      </c>
      <c r="F1270" s="114">
        <v>14.84642883198366</v>
      </c>
    </row>
    <row r="1271" spans="1:6">
      <c r="A1271" s="115">
        <v>41199</v>
      </c>
      <c r="B1271" s="114">
        <v>1730.36</v>
      </c>
      <c r="C1271" s="114">
        <v>-7.2764232337352297E-2</v>
      </c>
      <c r="D1271" s="114">
        <v>0.81861668346627781</v>
      </c>
      <c r="E1271" s="114">
        <v>12.186930672527696</v>
      </c>
      <c r="F1271" s="114">
        <v>14.730902605109431</v>
      </c>
    </row>
    <row r="1272" spans="1:6">
      <c r="A1272" s="115">
        <v>41200</v>
      </c>
      <c r="B1272" s="114">
        <v>1730.32</v>
      </c>
      <c r="C1272" s="114">
        <v>-2.3116576897241892E-3</v>
      </c>
      <c r="D1272" s="114">
        <v>0.81628610216102349</v>
      </c>
      <c r="E1272" s="114">
        <v>12.184337294717928</v>
      </c>
      <c r="F1272" s="114">
        <v>14.570242406986832</v>
      </c>
    </row>
    <row r="1273" spans="1:6">
      <c r="A1273" s="115">
        <v>41201</v>
      </c>
      <c r="B1273" s="114">
        <v>1730.31</v>
      </c>
      <c r="C1273" s="114">
        <v>-5.7792778214160734E-4</v>
      </c>
      <c r="D1273" s="114">
        <v>0.81570345683472656</v>
      </c>
      <c r="E1273" s="114">
        <v>12.183688950265491</v>
      </c>
      <c r="F1273" s="114">
        <v>14.531662662086209</v>
      </c>
    </row>
    <row r="1274" spans="1:6">
      <c r="A1274" s="115">
        <v>41204</v>
      </c>
      <c r="B1274" s="114">
        <v>1730.56</v>
      </c>
      <c r="C1274" s="114">
        <v>1.4448278054213226E-2</v>
      </c>
      <c r="D1274" s="114">
        <v>0.83026958999248279</v>
      </c>
      <c r="E1274" s="114">
        <v>12.199897561576512</v>
      </c>
      <c r="F1274" s="114">
        <v>14.776126332265527</v>
      </c>
    </row>
    <row r="1275" spans="1:6">
      <c r="A1275" s="115">
        <v>41205</v>
      </c>
      <c r="B1275" s="114">
        <v>1730.61</v>
      </c>
      <c r="C1275" s="114">
        <v>2.8892381656708821E-3</v>
      </c>
      <c r="D1275" s="114">
        <v>0.83318281662403404</v>
      </c>
      <c r="E1275" s="114">
        <v>12.203139283838693</v>
      </c>
      <c r="F1275" s="114">
        <v>14.779442487912608</v>
      </c>
    </row>
    <row r="1276" spans="1:6">
      <c r="A1276" s="115">
        <v>41206</v>
      </c>
      <c r="B1276" s="114">
        <v>1731.54</v>
      </c>
      <c r="C1276" s="114">
        <v>5.3738277254833378E-2</v>
      </c>
      <c r="D1276" s="114">
        <v>0.88736883197091387</v>
      </c>
      <c r="E1276" s="114">
        <v>12.263435317915693</v>
      </c>
      <c r="F1276" s="114">
        <v>14.719386233991671</v>
      </c>
    </row>
    <row r="1277" spans="1:6">
      <c r="A1277" s="115">
        <v>41207</v>
      </c>
      <c r="B1277" s="114">
        <v>1732.64</v>
      </c>
      <c r="C1277" s="114">
        <v>6.3527264746987555E-2</v>
      </c>
      <c r="D1277" s="114">
        <v>0.95145981786508571</v>
      </c>
      <c r="E1277" s="114">
        <v>12.33475320768418</v>
      </c>
      <c r="F1277" s="114">
        <v>14.808998442832056</v>
      </c>
    </row>
    <row r="1278" spans="1:6">
      <c r="A1278" s="115">
        <v>41208</v>
      </c>
      <c r="B1278" s="114">
        <v>1733.18</v>
      </c>
      <c r="C1278" s="114">
        <v>3.1166312678920782E-2</v>
      </c>
      <c r="D1278" s="114">
        <v>0.9829226654858525</v>
      </c>
      <c r="E1278" s="114">
        <v>12.369763808115962</v>
      </c>
      <c r="F1278" s="114">
        <v>14.666225603704941</v>
      </c>
    </row>
    <row r="1279" spans="1:6">
      <c r="A1279" s="115">
        <v>41211</v>
      </c>
      <c r="B1279" s="114">
        <v>1733.9</v>
      </c>
      <c r="C1279" s="114">
        <v>4.1542136419758791E-2</v>
      </c>
      <c r="D1279" s="114">
        <v>1.0248731289802082</v>
      </c>
      <c r="E1279" s="114">
        <v>12.416444608691712</v>
      </c>
      <c r="F1279" s="114">
        <v>14.313781077143183</v>
      </c>
    </row>
    <row r="1280" spans="1:6">
      <c r="A1280" s="115">
        <v>41212</v>
      </c>
      <c r="B1280" s="114">
        <v>1734.91</v>
      </c>
      <c r="C1280" s="114">
        <v>5.8250187438724232E-2</v>
      </c>
      <c r="D1280" s="114">
        <v>1.0837203069375745</v>
      </c>
      <c r="E1280" s="114">
        <v>12.481927398388205</v>
      </c>
      <c r="F1280" s="114">
        <v>14.380369068888911</v>
      </c>
    </row>
    <row r="1281" spans="1:6">
      <c r="A1281" s="115">
        <v>41213</v>
      </c>
      <c r="B1281" s="114">
        <v>1736.16</v>
      </c>
      <c r="C1281" s="114">
        <v>7.2049846966115716E-2</v>
      </c>
      <c r="D1281" s="114">
        <v>1.1565509727263779</v>
      </c>
      <c r="E1281" s="114">
        <v>12.562970454943301</v>
      </c>
      <c r="F1281" s="114">
        <v>14.342918110091007</v>
      </c>
    </row>
    <row r="1282" spans="1:6">
      <c r="A1282" s="115">
        <v>41214</v>
      </c>
      <c r="B1282" s="114">
        <v>1737.98</v>
      </c>
      <c r="C1282" s="114">
        <v>0.10482904801401016</v>
      </c>
      <c r="D1282" s="114">
        <v>0.10482904801401016</v>
      </c>
      <c r="E1282" s="114">
        <v>12.680969145287513</v>
      </c>
      <c r="F1282" s="114">
        <v>14.634918540993347</v>
      </c>
    </row>
    <row r="1283" spans="1:6">
      <c r="A1283" s="115">
        <v>41218</v>
      </c>
      <c r="B1283" s="114">
        <v>1739.82</v>
      </c>
      <c r="C1283" s="114">
        <v>0.10587003302684472</v>
      </c>
      <c r="D1283" s="114">
        <v>0.21081006358860677</v>
      </c>
      <c r="E1283" s="114">
        <v>12.800264524536576</v>
      </c>
      <c r="F1283" s="114">
        <v>14.557557959610978</v>
      </c>
    </row>
    <row r="1284" spans="1:6">
      <c r="A1284" s="115">
        <v>41219</v>
      </c>
      <c r="B1284" s="114">
        <v>1740.48</v>
      </c>
      <c r="C1284" s="114">
        <v>3.7934958788854445E-2</v>
      </c>
      <c r="D1284" s="114">
        <v>0.2488249930881814</v>
      </c>
      <c r="E1284" s="114">
        <v>12.843055258397683</v>
      </c>
      <c r="F1284" s="114">
        <v>14.601015322012479</v>
      </c>
    </row>
    <row r="1285" spans="1:6">
      <c r="A1285" s="115">
        <v>41220</v>
      </c>
      <c r="B1285" s="114">
        <v>1741.2</v>
      </c>
      <c r="C1285" s="114">
        <v>4.1367898510746848E-2</v>
      </c>
      <c r="D1285" s="114">
        <v>0.29029582526955977</v>
      </c>
      <c r="E1285" s="114">
        <v>12.889736058973412</v>
      </c>
      <c r="F1285" s="114">
        <v>14.600130317170933</v>
      </c>
    </row>
    <row r="1286" spans="1:6">
      <c r="A1286" s="115">
        <v>41221</v>
      </c>
      <c r="B1286" s="114">
        <v>1740.55</v>
      </c>
      <c r="C1286" s="114">
        <v>-3.7330576613836541E-2</v>
      </c>
      <c r="D1286" s="114">
        <v>0.25285687955025615</v>
      </c>
      <c r="E1286" s="114">
        <v>12.847593669564761</v>
      </c>
      <c r="F1286" s="114">
        <v>14.57469357662886</v>
      </c>
    </row>
    <row r="1287" spans="1:6">
      <c r="A1287" s="115">
        <v>41222</v>
      </c>
      <c r="B1287" s="114">
        <v>1739.59</v>
      </c>
      <c r="C1287" s="114">
        <v>-5.5154979747784605E-2</v>
      </c>
      <c r="D1287" s="114">
        <v>0.19756243664177386</v>
      </c>
      <c r="E1287" s="114">
        <v>12.785352602130452</v>
      </c>
      <c r="F1287" s="114">
        <v>14.397038128181183</v>
      </c>
    </row>
    <row r="1288" spans="1:6">
      <c r="A1288" s="115">
        <v>41225</v>
      </c>
      <c r="B1288" s="114">
        <v>1737.43</v>
      </c>
      <c r="C1288" s="114">
        <v>-0.1241671888203455</v>
      </c>
      <c r="D1288" s="114">
        <v>7.3149940097683164E-2</v>
      </c>
      <c r="E1288" s="114">
        <v>12.645310200403269</v>
      </c>
      <c r="F1288" s="114">
        <v>14.116912972085395</v>
      </c>
    </row>
    <row r="1289" spans="1:6">
      <c r="A1289" s="115">
        <v>41226</v>
      </c>
      <c r="B1289" s="114">
        <v>1736.73</v>
      </c>
      <c r="C1289" s="114">
        <v>-4.0289392953962722E-2</v>
      </c>
      <c r="D1289" s="114">
        <v>3.2831075476913441E-2</v>
      </c>
      <c r="E1289" s="114">
        <v>12.599926088732417</v>
      </c>
      <c r="F1289" s="114">
        <v>14.070935960591125</v>
      </c>
    </row>
    <row r="1290" spans="1:6">
      <c r="A1290" s="115">
        <v>41227</v>
      </c>
      <c r="B1290" s="114">
        <v>1733.7</v>
      </c>
      <c r="C1290" s="114">
        <v>-0.17446580642932474</v>
      </c>
      <c r="D1290" s="114">
        <v>-0.14169200995299835</v>
      </c>
      <c r="E1290" s="114">
        <v>12.403477719642897</v>
      </c>
      <c r="F1290" s="114">
        <v>13.771787064258723</v>
      </c>
    </row>
    <row r="1291" spans="1:6">
      <c r="A1291" s="115">
        <v>41229</v>
      </c>
      <c r="B1291" s="114">
        <v>1736.33</v>
      </c>
      <c r="C1291" s="114">
        <v>0.151698679125567</v>
      </c>
      <c r="D1291" s="114">
        <v>9.7917242650291669E-3</v>
      </c>
      <c r="E1291" s="114">
        <v>12.573992310634786</v>
      </c>
      <c r="F1291" s="114">
        <v>13.845013998439516</v>
      </c>
    </row>
    <row r="1292" spans="1:6">
      <c r="A1292" s="115">
        <v>41232</v>
      </c>
      <c r="B1292" s="114">
        <v>1738.94</v>
      </c>
      <c r="C1292" s="114">
        <v>0.15031704802659362</v>
      </c>
      <c r="D1292" s="114">
        <v>0.16012349092249245</v>
      </c>
      <c r="E1292" s="114">
        <v>12.743210212721801</v>
      </c>
      <c r="F1292" s="114">
        <v>14.477755394925683</v>
      </c>
    </row>
    <row r="1293" spans="1:6">
      <c r="A1293" s="115">
        <v>41233</v>
      </c>
      <c r="B1293" s="114">
        <v>1739.88</v>
      </c>
      <c r="C1293" s="114">
        <v>5.4055919123152663E-2</v>
      </c>
      <c r="D1293" s="114">
        <v>0.2142659662703883</v>
      </c>
      <c r="E1293" s="114">
        <v>12.804154591251237</v>
      </c>
      <c r="F1293" s="114">
        <v>14.539637397795957</v>
      </c>
    </row>
    <row r="1294" spans="1:6">
      <c r="A1294" s="115">
        <v>41234</v>
      </c>
      <c r="B1294" s="114">
        <v>1739.96</v>
      </c>
      <c r="C1294" s="114">
        <v>4.5980182541205394E-3</v>
      </c>
      <c r="D1294" s="114">
        <v>0.21887383651275627</v>
      </c>
      <c r="E1294" s="114">
        <v>12.809341346870751</v>
      </c>
      <c r="F1294" s="114">
        <v>14.636219289634411</v>
      </c>
    </row>
    <row r="1295" spans="1:6">
      <c r="A1295" s="115">
        <v>41235</v>
      </c>
      <c r="B1295" s="114">
        <v>1740.66</v>
      </c>
      <c r="C1295" s="114">
        <v>4.0230809903674114E-2</v>
      </c>
      <c r="D1295" s="114">
        <v>0.25919270113352599</v>
      </c>
      <c r="E1295" s="114">
        <v>12.854725458541605</v>
      </c>
      <c r="F1295" s="114">
        <v>14.681582796379033</v>
      </c>
    </row>
    <row r="1296" spans="1:6">
      <c r="A1296" s="115">
        <v>41236</v>
      </c>
      <c r="B1296" s="114">
        <v>1742.55</v>
      </c>
      <c r="C1296" s="114">
        <v>0.10857950432594521</v>
      </c>
      <c r="D1296" s="114">
        <v>0.36805363560961091</v>
      </c>
      <c r="E1296" s="114">
        <v>12.977262560052893</v>
      </c>
      <c r="F1296" s="114">
        <v>14.803834370985269</v>
      </c>
    </row>
    <row r="1297" spans="1:6">
      <c r="A1297" s="115">
        <v>41239</v>
      </c>
      <c r="B1297" s="114">
        <v>1741.55</v>
      </c>
      <c r="C1297" s="114">
        <v>-5.738716249175102E-2</v>
      </c>
      <c r="D1297" s="114">
        <v>0.31045525757993353</v>
      </c>
      <c r="E1297" s="114">
        <v>12.912428114808815</v>
      </c>
      <c r="F1297" s="114">
        <v>14.440136680247084</v>
      </c>
    </row>
    <row r="1298" spans="1:6">
      <c r="A1298" s="115">
        <v>41240</v>
      </c>
      <c r="B1298" s="114">
        <v>1743.35</v>
      </c>
      <c r="C1298" s="114">
        <v>0.10335620567885062</v>
      </c>
      <c r="D1298" s="114">
        <v>0.41413233803335725</v>
      </c>
      <c r="E1298" s="114">
        <v>13.029130116248155</v>
      </c>
      <c r="F1298" s="114">
        <v>14.558417663293465</v>
      </c>
    </row>
    <row r="1299" spans="1:6">
      <c r="A1299" s="115">
        <v>41241</v>
      </c>
      <c r="B1299" s="114">
        <v>1743.81</v>
      </c>
      <c r="C1299" s="114">
        <v>2.6385981013565818E-2</v>
      </c>
      <c r="D1299" s="114">
        <v>0.44062759192700085</v>
      </c>
      <c r="E1299" s="114">
        <v>13.058953961060427</v>
      </c>
      <c r="F1299" s="114">
        <v>14.485579416611394</v>
      </c>
    </row>
    <row r="1300" spans="1:6">
      <c r="A1300" s="115">
        <v>41242</v>
      </c>
      <c r="B1300" s="114">
        <v>1744.51</v>
      </c>
      <c r="C1300" s="114">
        <v>4.0141987945929714E-2</v>
      </c>
      <c r="D1300" s="114">
        <v>0.48094645654777057</v>
      </c>
      <c r="E1300" s="114">
        <v>13.104338072731281</v>
      </c>
      <c r="F1300" s="114">
        <v>14.488692296586025</v>
      </c>
    </row>
    <row r="1301" spans="1:6">
      <c r="A1301" s="115">
        <v>41243</v>
      </c>
      <c r="B1301" s="114">
        <v>1747.17</v>
      </c>
      <c r="C1301" s="114">
        <v>0.1524783463551449</v>
      </c>
      <c r="D1301" s="114">
        <v>0.63415814210672217</v>
      </c>
      <c r="E1301" s="114">
        <v>13.2767976970805</v>
      </c>
      <c r="F1301" s="114">
        <v>14.265813843980535</v>
      </c>
    </row>
    <row r="1302" spans="1:6">
      <c r="A1302" s="115">
        <v>41246</v>
      </c>
      <c r="B1302" s="114">
        <v>1748.33</v>
      </c>
      <c r="C1302" s="114">
        <v>6.6393081383031571E-2</v>
      </c>
      <c r="D1302" s="114">
        <v>6.6393081383031571E-2</v>
      </c>
      <c r="E1302" s="114">
        <v>13.352005653563603</v>
      </c>
      <c r="F1302" s="114">
        <v>14.180381400208987</v>
      </c>
    </row>
    <row r="1303" spans="1:6">
      <c r="A1303" s="115">
        <v>41247</v>
      </c>
      <c r="B1303" s="114">
        <v>1751.17</v>
      </c>
      <c r="C1303" s="114">
        <v>0.16244072915296837</v>
      </c>
      <c r="D1303" s="114">
        <v>0.22894165994149507</v>
      </c>
      <c r="E1303" s="114">
        <v>13.536135478056789</v>
      </c>
      <c r="F1303" s="114">
        <v>14.365856844305114</v>
      </c>
    </row>
    <row r="1304" spans="1:6">
      <c r="A1304" s="115">
        <v>41248</v>
      </c>
      <c r="B1304" s="114">
        <v>1752.43</v>
      </c>
      <c r="C1304" s="114">
        <v>7.1951895018762535E-2</v>
      </c>
      <c r="D1304" s="114">
        <v>0.30105828282307456</v>
      </c>
      <c r="E1304" s="114">
        <v>13.6178268790643</v>
      </c>
      <c r="F1304" s="114">
        <v>14.38763454546641</v>
      </c>
    </row>
    <row r="1305" spans="1:6">
      <c r="A1305" s="115">
        <v>41249</v>
      </c>
      <c r="B1305" s="114">
        <v>1759.35</v>
      </c>
      <c r="C1305" s="114">
        <v>0.39488025199294619</v>
      </c>
      <c r="D1305" s="114">
        <v>0.69712735452187591</v>
      </c>
      <c r="E1305" s="114">
        <v>14.066481240153262</v>
      </c>
      <c r="F1305" s="114">
        <v>14.756931987919986</v>
      </c>
    </row>
    <row r="1306" spans="1:6">
      <c r="A1306" s="115">
        <v>41250</v>
      </c>
      <c r="B1306" s="114">
        <v>1759.13</v>
      </c>
      <c r="C1306" s="114">
        <v>-1.2504618182840321E-2</v>
      </c>
      <c r="D1306" s="114">
        <v>0.68453556322509712</v>
      </c>
      <c r="E1306" s="114">
        <v>14.052217662199574</v>
      </c>
      <c r="F1306" s="114">
        <v>14.679748362071777</v>
      </c>
    </row>
    <row r="1307" spans="1:6">
      <c r="A1307" s="115">
        <v>41253</v>
      </c>
      <c r="B1307" s="114">
        <v>1758.93</v>
      </c>
      <c r="C1307" s="114">
        <v>-1.1369256393789495E-2</v>
      </c>
      <c r="D1307" s="114">
        <v>0.67308848022802348</v>
      </c>
      <c r="E1307" s="114">
        <v>14.039250773150759</v>
      </c>
      <c r="F1307" s="114">
        <v>14.738517537622563</v>
      </c>
    </row>
    <row r="1308" spans="1:6">
      <c r="A1308" s="115">
        <v>41254</v>
      </c>
      <c r="B1308" s="114">
        <v>1758.5</v>
      </c>
      <c r="C1308" s="114">
        <v>-2.4446680652445707E-2</v>
      </c>
      <c r="D1308" s="114">
        <v>0.64847725178431848</v>
      </c>
      <c r="E1308" s="114">
        <v>14.011371961695795</v>
      </c>
      <c r="F1308" s="114">
        <v>14.71046777865479</v>
      </c>
    </row>
    <row r="1309" spans="1:6">
      <c r="A1309" s="115">
        <v>41255</v>
      </c>
      <c r="B1309" s="114">
        <v>1760.21</v>
      </c>
      <c r="C1309" s="114">
        <v>9.7241967586003675E-2</v>
      </c>
      <c r="D1309" s="114">
        <v>0.74634981140930812</v>
      </c>
      <c r="E1309" s="114">
        <v>14.122238863063163</v>
      </c>
      <c r="F1309" s="114">
        <v>14.813776009392754</v>
      </c>
    </row>
    <row r="1310" spans="1:6">
      <c r="A1310" s="115">
        <v>41256</v>
      </c>
      <c r="B1310" s="114">
        <v>1760.33</v>
      </c>
      <c r="C1310" s="114">
        <v>6.8173683821726172E-3</v>
      </c>
      <c r="D1310" s="114">
        <v>0.75321806120753898</v>
      </c>
      <c r="E1310" s="114">
        <v>14.130018996492444</v>
      </c>
      <c r="F1310" s="114">
        <v>14.629445128185093</v>
      </c>
    </row>
    <row r="1311" spans="1:6">
      <c r="A1311" s="115">
        <v>41257</v>
      </c>
      <c r="B1311" s="114">
        <v>1761.23</v>
      </c>
      <c r="C1311" s="114">
        <v>5.1126777365606557E-2</v>
      </c>
      <c r="D1311" s="114">
        <v>0.80472993469438148</v>
      </c>
      <c r="E1311" s="114">
        <v>14.188369997212114</v>
      </c>
      <c r="F1311" s="114">
        <v>14.685064237388579</v>
      </c>
    </row>
    <row r="1312" spans="1:6">
      <c r="A1312" s="115">
        <v>41260</v>
      </c>
      <c r="B1312" s="114">
        <v>1763.19</v>
      </c>
      <c r="C1312" s="114">
        <v>0.11128586272093344</v>
      </c>
      <c r="D1312" s="114">
        <v>0.91691134806572983</v>
      </c>
      <c r="E1312" s="114">
        <v>14.315445509890502</v>
      </c>
      <c r="F1312" s="114">
        <v>14.748433198617716</v>
      </c>
    </row>
    <row r="1313" spans="1:6">
      <c r="A1313" s="115">
        <v>41261</v>
      </c>
      <c r="B1313" s="114">
        <v>1764.78</v>
      </c>
      <c r="C1313" s="114">
        <v>9.0177462440221845E-2</v>
      </c>
      <c r="D1313" s="114">
        <v>1.0079156578924664</v>
      </c>
      <c r="E1313" s="114">
        <v>14.418532277828566</v>
      </c>
      <c r="F1313" s="114">
        <v>14.851910423866155</v>
      </c>
    </row>
    <row r="1314" spans="1:6">
      <c r="A1314" s="115">
        <v>41262</v>
      </c>
      <c r="B1314" s="114">
        <v>1765.65</v>
      </c>
      <c r="C1314" s="114">
        <v>4.929792948695777E-2</v>
      </c>
      <c r="D1314" s="114">
        <v>1.0577104689297512</v>
      </c>
      <c r="E1314" s="114">
        <v>14.474938245190906</v>
      </c>
      <c r="F1314" s="114">
        <v>14.990849707255771</v>
      </c>
    </row>
    <row r="1315" spans="1:6">
      <c r="A1315" s="115">
        <v>41263</v>
      </c>
      <c r="B1315" s="114">
        <v>1766.1</v>
      </c>
      <c r="C1315" s="114">
        <v>2.5486364794824468E-2</v>
      </c>
      <c r="D1315" s="114">
        <v>1.0834664056731613</v>
      </c>
      <c r="E1315" s="114">
        <v>14.504113745550718</v>
      </c>
      <c r="F1315" s="114">
        <v>14.885478803333175</v>
      </c>
    </row>
    <row r="1316" spans="1:6">
      <c r="A1316" s="115">
        <v>41264</v>
      </c>
      <c r="B1316" s="114">
        <v>1765.94</v>
      </c>
      <c r="C1316" s="114">
        <v>-9.05950965403024E-3</v>
      </c>
      <c r="D1316" s="114">
        <v>1.0743087392755202</v>
      </c>
      <c r="E1316" s="114">
        <v>14.493740234311691</v>
      </c>
      <c r="F1316" s="114">
        <v>14.76010683580169</v>
      </c>
    </row>
    <row r="1317" spans="1:6">
      <c r="A1317" s="115">
        <v>41267</v>
      </c>
      <c r="B1317" s="114">
        <v>1765.86</v>
      </c>
      <c r="C1317" s="114">
        <v>-4.5301652377816026E-3</v>
      </c>
      <c r="D1317" s="114">
        <v>1.0697299060766774</v>
      </c>
      <c r="E1317" s="114">
        <v>14.488553478692157</v>
      </c>
      <c r="F1317" s="114">
        <v>14.831770474320116</v>
      </c>
    </row>
    <row r="1318" spans="1:6">
      <c r="A1318" s="115">
        <v>41269</v>
      </c>
      <c r="B1318" s="114">
        <v>1765.94</v>
      </c>
      <c r="C1318" s="114">
        <v>4.5303704710564219E-3</v>
      </c>
      <c r="D1318" s="114">
        <v>1.0743087392755202</v>
      </c>
      <c r="E1318" s="114">
        <v>14.493740234311691</v>
      </c>
      <c r="F1318" s="114">
        <v>14.81532049906702</v>
      </c>
    </row>
    <row r="1319" spans="1:6">
      <c r="A1319" s="115">
        <v>41270</v>
      </c>
      <c r="B1319" s="114">
        <v>1767.71</v>
      </c>
      <c r="C1319" s="114">
        <v>0.10022990588580694</v>
      </c>
      <c r="D1319" s="114">
        <v>1.1756154237996252</v>
      </c>
      <c r="E1319" s="114">
        <v>14.608497202393679</v>
      </c>
      <c r="F1319" s="114">
        <v>14.887823012530532</v>
      </c>
    </row>
    <row r="1320" spans="1:6">
      <c r="A1320" s="115">
        <v>41271</v>
      </c>
      <c r="B1320" s="114">
        <v>1768.59</v>
      </c>
      <c r="C1320" s="114">
        <v>4.9781921242741944E-2</v>
      </c>
      <c r="D1320" s="114">
        <v>1.2259825889867626</v>
      </c>
      <c r="E1320" s="114">
        <v>14.665551514208452</v>
      </c>
      <c r="F1320" s="114">
        <v>14.912901947279856</v>
      </c>
    </row>
    <row r="1321" spans="1:6">
      <c r="A1321" s="115">
        <v>41274</v>
      </c>
      <c r="B1321" s="114">
        <v>1770.63</v>
      </c>
      <c r="C1321" s="114">
        <v>0.11534612318289117</v>
      </c>
      <c r="D1321" s="114">
        <v>1.3427428355569315</v>
      </c>
      <c r="E1321" s="114">
        <v>14.797813782506374</v>
      </c>
      <c r="F1321" s="114">
        <v>14.797813782506374</v>
      </c>
    </row>
    <row r="1322" spans="1:6">
      <c r="A1322" s="115">
        <v>41276</v>
      </c>
      <c r="B1322" s="114">
        <v>1776.33</v>
      </c>
      <c r="C1322" s="114">
        <v>0.32191931685330299</v>
      </c>
      <c r="D1322" s="114">
        <v>0.32191931685330299</v>
      </c>
      <c r="E1322" s="114">
        <v>0.32191931685330299</v>
      </c>
      <c r="F1322" s="114">
        <v>15.150199012070376</v>
      </c>
    </row>
    <row r="1323" spans="1:6">
      <c r="A1323" s="115">
        <v>41277</v>
      </c>
      <c r="B1323" s="114">
        <v>1778.56</v>
      </c>
      <c r="C1323" s="114">
        <v>0.12553973642284166</v>
      </c>
      <c r="D1323" s="114">
        <v>0.44786318993803587</v>
      </c>
      <c r="E1323" s="114">
        <v>0.44786318993803587</v>
      </c>
      <c r="F1323" s="114">
        <v>15.096293228411684</v>
      </c>
    </row>
    <row r="1324" spans="1:6">
      <c r="A1324" s="115">
        <v>41278</v>
      </c>
      <c r="B1324" s="114">
        <v>1778.99</v>
      </c>
      <c r="C1324" s="114">
        <v>2.4176862180635972E-2</v>
      </c>
      <c r="D1324" s="114">
        <v>0.47214833138486956</v>
      </c>
      <c r="E1324" s="114">
        <v>0.47214833138486956</v>
      </c>
      <c r="F1324" s="114">
        <v>15.145729098570214</v>
      </c>
    </row>
    <row r="1325" spans="1:6">
      <c r="A1325" s="115">
        <v>41281</v>
      </c>
      <c r="B1325" s="114">
        <v>1777.74</v>
      </c>
      <c r="C1325" s="114">
        <v>-7.0264588333834865E-2</v>
      </c>
      <c r="D1325" s="114">
        <v>0.4015519899696729</v>
      </c>
      <c r="E1325" s="114">
        <v>0.4015519899696729</v>
      </c>
      <c r="F1325" s="114">
        <v>14.902693304549587</v>
      </c>
    </row>
    <row r="1326" spans="1:6">
      <c r="A1326" s="115">
        <v>41282</v>
      </c>
      <c r="B1326" s="114">
        <v>1776.93</v>
      </c>
      <c r="C1326" s="114">
        <v>-4.5563468223697168E-2</v>
      </c>
      <c r="D1326" s="114">
        <v>0.35580556073262493</v>
      </c>
      <c r="E1326" s="114">
        <v>0.35580556073262493</v>
      </c>
      <c r="F1326" s="114">
        <v>14.850339652397594</v>
      </c>
    </row>
    <row r="1327" spans="1:6">
      <c r="A1327" s="115">
        <v>41283</v>
      </c>
      <c r="B1327" s="114">
        <v>1779.95</v>
      </c>
      <c r="C1327" s="114">
        <v>0.16995604779028728</v>
      </c>
      <c r="D1327" s="114">
        <v>0.52636632159175356</v>
      </c>
      <c r="E1327" s="114">
        <v>0.52636632159175356</v>
      </c>
      <c r="F1327" s="114">
        <v>15.036612399744076</v>
      </c>
    </row>
    <row r="1328" spans="1:6">
      <c r="A1328" s="115">
        <v>41284</v>
      </c>
      <c r="B1328" s="114">
        <v>1781.15</v>
      </c>
      <c r="C1328" s="114">
        <v>6.741762409057106E-2</v>
      </c>
      <c r="D1328" s="114">
        <v>0.59413880935035301</v>
      </c>
      <c r="E1328" s="114">
        <v>0.59413880935035301</v>
      </c>
      <c r="F1328" s="114">
        <v>14.861030502353788</v>
      </c>
    </row>
    <row r="1329" spans="1:6">
      <c r="A1329" s="115">
        <v>41285</v>
      </c>
      <c r="B1329" s="114">
        <v>1781.38</v>
      </c>
      <c r="C1329" s="114">
        <v>1.2913005642412045E-2</v>
      </c>
      <c r="D1329" s="114">
        <v>0.60712853617073126</v>
      </c>
      <c r="E1329" s="114">
        <v>0.60712853617073126</v>
      </c>
      <c r="F1329" s="114">
        <v>14.828470870344358</v>
      </c>
    </row>
    <row r="1330" spans="1:6">
      <c r="A1330" s="115">
        <v>41288</v>
      </c>
      <c r="B1330" s="114">
        <v>1781.52</v>
      </c>
      <c r="C1330" s="114">
        <v>7.8590755481666719E-3</v>
      </c>
      <c r="D1330" s="114">
        <v>0.61503532640923009</v>
      </c>
      <c r="E1330" s="114">
        <v>0.61503532640923009</v>
      </c>
      <c r="F1330" s="114">
        <v>14.725087902322166</v>
      </c>
    </row>
    <row r="1331" spans="1:6">
      <c r="A1331" s="115">
        <v>41289</v>
      </c>
      <c r="B1331" s="114">
        <v>1782.81</v>
      </c>
      <c r="C1331" s="114">
        <v>7.2410076788353983E-2</v>
      </c>
      <c r="D1331" s="114">
        <v>0.68789075074973116</v>
      </c>
      <c r="E1331" s="114">
        <v>0.68789075074973116</v>
      </c>
      <c r="F1331" s="114">
        <v>14.808160426567763</v>
      </c>
    </row>
    <row r="1332" spans="1:6">
      <c r="A1332" s="115">
        <v>41290</v>
      </c>
      <c r="B1332" s="114">
        <v>1783.47</v>
      </c>
      <c r="C1332" s="114">
        <v>3.7020209669003101E-2</v>
      </c>
      <c r="D1332" s="114">
        <v>0.7251656190169653</v>
      </c>
      <c r="E1332" s="114">
        <v>0.7251656190169653</v>
      </c>
      <c r="F1332" s="114">
        <v>14.80704238952011</v>
      </c>
    </row>
    <row r="1333" spans="1:6">
      <c r="A1333" s="115">
        <v>41291</v>
      </c>
      <c r="B1333" s="114">
        <v>1785.07</v>
      </c>
      <c r="C1333" s="114">
        <v>8.971275098543785E-2</v>
      </c>
      <c r="D1333" s="114">
        <v>0.81552893602840903</v>
      </c>
      <c r="E1333" s="114">
        <v>0.81552893602840903</v>
      </c>
      <c r="F1333" s="114">
        <v>14.836854429891133</v>
      </c>
    </row>
    <row r="1334" spans="1:6">
      <c r="A1334" s="115">
        <v>41292</v>
      </c>
      <c r="B1334" s="114">
        <v>1785.33</v>
      </c>
      <c r="C1334" s="114">
        <v>1.4565255144050049E-2</v>
      </c>
      <c r="D1334" s="114">
        <v>0.83021297504277669</v>
      </c>
      <c r="E1334" s="114">
        <v>0.83021297504277669</v>
      </c>
      <c r="F1334" s="114">
        <v>14.78343052224842</v>
      </c>
    </row>
    <row r="1335" spans="1:6">
      <c r="A1335" s="115">
        <v>41295</v>
      </c>
      <c r="B1335" s="114">
        <v>1786.99</v>
      </c>
      <c r="C1335" s="114">
        <v>9.2980009298004873E-2</v>
      </c>
      <c r="D1335" s="114">
        <v>0.92396491644215484</v>
      </c>
      <c r="E1335" s="114">
        <v>0.92396491644215484</v>
      </c>
      <c r="F1335" s="114">
        <v>14.618971566382521</v>
      </c>
    </row>
    <row r="1336" spans="1:6">
      <c r="A1336" s="115">
        <v>41296</v>
      </c>
      <c r="B1336" s="114">
        <v>1787.51</v>
      </c>
      <c r="C1336" s="114">
        <v>2.909921152327577E-2</v>
      </c>
      <c r="D1336" s="114">
        <v>0.95333299447089015</v>
      </c>
      <c r="E1336" s="114">
        <v>0.95333299447089015</v>
      </c>
      <c r="F1336" s="114">
        <v>14.652324783364445</v>
      </c>
    </row>
    <row r="1337" spans="1:6">
      <c r="A1337" s="115">
        <v>41297</v>
      </c>
      <c r="B1337" s="114">
        <v>1788.2</v>
      </c>
      <c r="C1337" s="114">
        <v>3.8601182650732646E-2</v>
      </c>
      <c r="D1337" s="114">
        <v>0.9923021749320915</v>
      </c>
      <c r="E1337" s="114">
        <v>0.9923021749320915</v>
      </c>
      <c r="F1337" s="114">
        <v>14.748838522549356</v>
      </c>
    </row>
    <row r="1338" spans="1:6">
      <c r="A1338" s="115">
        <v>41298</v>
      </c>
      <c r="B1338" s="114">
        <v>1787.24</v>
      </c>
      <c r="C1338" s="114">
        <v>-5.3685270104020244E-2</v>
      </c>
      <c r="D1338" s="114">
        <v>0.93808418472520749</v>
      </c>
      <c r="E1338" s="114">
        <v>0.93808418472520749</v>
      </c>
      <c r="F1338" s="114">
        <v>14.689443185974739</v>
      </c>
    </row>
    <row r="1339" spans="1:6">
      <c r="A1339" s="115">
        <v>41299</v>
      </c>
      <c r="B1339" s="114">
        <v>1787.32</v>
      </c>
      <c r="C1339" s="114">
        <v>4.476175555612194E-3</v>
      </c>
      <c r="D1339" s="114">
        <v>0.94260235057577191</v>
      </c>
      <c r="E1339" s="114">
        <v>0.94260235057577191</v>
      </c>
      <c r="F1339" s="114">
        <v>14.651904215124656</v>
      </c>
    </row>
    <row r="1340" spans="1:6">
      <c r="A1340" s="115">
        <v>41302</v>
      </c>
      <c r="B1340" s="114">
        <v>1786.8</v>
      </c>
      <c r="C1340" s="114">
        <v>-2.9093838820126727E-2</v>
      </c>
      <c r="D1340" s="114">
        <v>0.9132342725470588</v>
      </c>
      <c r="E1340" s="114">
        <v>0.9132342725470588</v>
      </c>
      <c r="F1340" s="114">
        <v>14.244063375148652</v>
      </c>
    </row>
    <row r="1341" spans="1:6">
      <c r="A1341" s="115">
        <v>41303</v>
      </c>
      <c r="B1341" s="114">
        <v>1788.71</v>
      </c>
      <c r="C1341" s="114">
        <v>0.10689500783525041</v>
      </c>
      <c r="D1341" s="114">
        <v>1.0211054822294896</v>
      </c>
      <c r="E1341" s="114">
        <v>1.0211054822294896</v>
      </c>
      <c r="F1341" s="114">
        <v>14.366184575644825</v>
      </c>
    </row>
    <row r="1342" spans="1:6">
      <c r="A1342" s="115">
        <v>41304</v>
      </c>
      <c r="B1342" s="114">
        <v>1788.88</v>
      </c>
      <c r="C1342" s="114">
        <v>9.5040559956682813E-3</v>
      </c>
      <c r="D1342" s="114">
        <v>1.0307065846619556</v>
      </c>
      <c r="E1342" s="114">
        <v>1.0307065846619556</v>
      </c>
      <c r="F1342" s="114">
        <v>14.308352929148359</v>
      </c>
    </row>
    <row r="1343" spans="1:6">
      <c r="A1343" s="115">
        <v>41305</v>
      </c>
      <c r="B1343" s="114">
        <v>1788.76</v>
      </c>
      <c r="C1343" s="114">
        <v>-6.7081078663822069E-3</v>
      </c>
      <c r="D1343" s="114">
        <v>1.0239293358860868</v>
      </c>
      <c r="E1343" s="114">
        <v>1.0239293358860868</v>
      </c>
      <c r="F1343" s="114">
        <v>14.129304349490535</v>
      </c>
    </row>
    <row r="1344" spans="1:6">
      <c r="A1344" s="115">
        <v>41306</v>
      </c>
      <c r="B1344" s="114">
        <v>1791.07</v>
      </c>
      <c r="C1344" s="114">
        <v>0.12913973926071964</v>
      </c>
      <c r="D1344" s="114">
        <v>0.12913973926071964</v>
      </c>
      <c r="E1344" s="114">
        <v>1.1543913748213841</v>
      </c>
      <c r="F1344" s="114">
        <v>14.136869674936104</v>
      </c>
    </row>
    <row r="1345" spans="1:6">
      <c r="A1345" s="115">
        <v>41309</v>
      </c>
      <c r="B1345" s="114">
        <v>1790.46</v>
      </c>
      <c r="C1345" s="114">
        <v>-3.4057853685220962E-2</v>
      </c>
      <c r="D1345" s="114">
        <v>9.5037903352035435E-2</v>
      </c>
      <c r="E1345" s="114">
        <v>1.1199403602107694</v>
      </c>
      <c r="F1345" s="114">
        <v>13.84480390660765</v>
      </c>
    </row>
    <row r="1346" spans="1:6">
      <c r="A1346" s="115">
        <v>41310</v>
      </c>
      <c r="B1346" s="114">
        <v>1790.89</v>
      </c>
      <c r="C1346" s="114">
        <v>2.4016174614338581E-2</v>
      </c>
      <c r="D1346" s="114">
        <v>0.11907690243522229</v>
      </c>
      <c r="E1346" s="114">
        <v>1.1442255016576031</v>
      </c>
      <c r="F1346" s="114">
        <v>13.872145073503228</v>
      </c>
    </row>
    <row r="1347" spans="1:6">
      <c r="A1347" s="115">
        <v>41311</v>
      </c>
      <c r="B1347" s="114">
        <v>1790.65</v>
      </c>
      <c r="C1347" s="114">
        <v>-1.3401158083414799E-2</v>
      </c>
      <c r="D1347" s="114">
        <v>0.10565978666785547</v>
      </c>
      <c r="E1347" s="114">
        <v>1.1306710041058876</v>
      </c>
      <c r="F1347" s="114">
        <v>13.804061139534141</v>
      </c>
    </row>
    <row r="1348" spans="1:6">
      <c r="A1348" s="115">
        <v>41312</v>
      </c>
      <c r="B1348" s="114">
        <v>1790.1</v>
      </c>
      <c r="C1348" s="114">
        <v>-3.0715103454059811E-2</v>
      </c>
      <c r="D1348" s="114">
        <v>7.4912229701018518E-2</v>
      </c>
      <c r="E1348" s="114">
        <v>1.0996086138831851</v>
      </c>
      <c r="F1348" s="114">
        <v>13.682405613945935</v>
      </c>
    </row>
    <row r="1349" spans="1:6">
      <c r="A1349" s="115">
        <v>41313</v>
      </c>
      <c r="B1349" s="114">
        <v>1790.38</v>
      </c>
      <c r="C1349" s="114">
        <v>1.5641584269054931E-2</v>
      </c>
      <c r="D1349" s="114">
        <v>9.0565531429609436E-2</v>
      </c>
      <c r="E1349" s="114">
        <v>1.115422194360205</v>
      </c>
      <c r="F1349" s="114">
        <v>13.507721958765506</v>
      </c>
    </row>
    <row r="1350" spans="1:6">
      <c r="A1350" s="115">
        <v>41318</v>
      </c>
      <c r="B1350" s="114">
        <v>1791.28</v>
      </c>
      <c r="C1350" s="114">
        <v>5.0268658050245385E-2</v>
      </c>
      <c r="D1350" s="114">
        <v>0.14087971555714063</v>
      </c>
      <c r="E1350" s="114">
        <v>1.1662515601791323</v>
      </c>
      <c r="F1350" s="114">
        <v>13.423838711311475</v>
      </c>
    </row>
    <row r="1351" spans="1:6">
      <c r="A1351" s="115">
        <v>41319</v>
      </c>
      <c r="B1351" s="114">
        <v>1791</v>
      </c>
      <c r="C1351" s="114">
        <v>-1.5631280425165706E-2</v>
      </c>
      <c r="D1351" s="114">
        <v>0.12522641382857191</v>
      </c>
      <c r="E1351" s="114">
        <v>1.1504379797021347</v>
      </c>
      <c r="F1351" s="114">
        <v>13.358735141840828</v>
      </c>
    </row>
    <row r="1352" spans="1:6">
      <c r="A1352" s="115">
        <v>41320</v>
      </c>
      <c r="B1352" s="114">
        <v>1791.38</v>
      </c>
      <c r="C1352" s="114">
        <v>2.1217197096601303E-2</v>
      </c>
      <c r="D1352" s="114">
        <v>0.14647018046021199</v>
      </c>
      <c r="E1352" s="114">
        <v>1.1718992674923712</v>
      </c>
      <c r="F1352" s="114">
        <v>13.13931309762908</v>
      </c>
    </row>
    <row r="1353" spans="1:6">
      <c r="A1353" s="115">
        <v>41323</v>
      </c>
      <c r="B1353" s="114">
        <v>1791.78</v>
      </c>
      <c r="C1353" s="114">
        <v>2.2329154059996803E-2</v>
      </c>
      <c r="D1353" s="114">
        <v>0.168832040072453</v>
      </c>
      <c r="E1353" s="114">
        <v>1.1944900967452154</v>
      </c>
      <c r="F1353" s="114">
        <v>12.892209985130677</v>
      </c>
    </row>
    <row r="1354" spans="1:6">
      <c r="A1354" s="115">
        <v>41324</v>
      </c>
      <c r="B1354" s="114">
        <v>1792.16</v>
      </c>
      <c r="C1354" s="114">
        <v>2.1207960798763636E-2</v>
      </c>
      <c r="D1354" s="114">
        <v>0.19007580670409308</v>
      </c>
      <c r="E1354" s="114">
        <v>1.2159513845354519</v>
      </c>
      <c r="F1354" s="114">
        <v>12.916152120769176</v>
      </c>
    </row>
    <row r="1355" spans="1:6">
      <c r="A1355" s="115">
        <v>41325</v>
      </c>
      <c r="B1355" s="114">
        <v>1790.42</v>
      </c>
      <c r="C1355" s="114">
        <v>-9.7089545576289904E-2</v>
      </c>
      <c r="D1355" s="114">
        <v>9.2801717390833538E-2</v>
      </c>
      <c r="E1355" s="114">
        <v>1.1176812772854872</v>
      </c>
      <c r="F1355" s="114">
        <v>12.806522341792892</v>
      </c>
    </row>
    <row r="1356" spans="1:6">
      <c r="A1356" s="115">
        <v>41326</v>
      </c>
      <c r="B1356" s="114">
        <v>1790.6</v>
      </c>
      <c r="C1356" s="114">
        <v>1.0053506998342066E-2</v>
      </c>
      <c r="D1356" s="114">
        <v>0.10286455421633089</v>
      </c>
      <c r="E1356" s="114">
        <v>1.1278471504492682</v>
      </c>
      <c r="F1356" s="114">
        <v>12.817863353411107</v>
      </c>
    </row>
    <row r="1357" spans="1:6">
      <c r="A1357" s="115">
        <v>41327</v>
      </c>
      <c r="B1357" s="114">
        <v>1791.16</v>
      </c>
      <c r="C1357" s="114">
        <v>3.127443315091849E-2</v>
      </c>
      <c r="D1357" s="114">
        <v>0.13417115767346832</v>
      </c>
      <c r="E1357" s="114">
        <v>1.1594743114032857</v>
      </c>
      <c r="F1357" s="114">
        <v>12.899382922263335</v>
      </c>
    </row>
    <row r="1358" spans="1:6">
      <c r="A1358" s="115">
        <v>41330</v>
      </c>
      <c r="B1358" s="114">
        <v>1791.6</v>
      </c>
      <c r="C1358" s="114">
        <v>2.456508631276666E-2</v>
      </c>
      <c r="D1358" s="114">
        <v>0.15876920324693344</v>
      </c>
      <c r="E1358" s="114">
        <v>1.1843242235814344</v>
      </c>
      <c r="F1358" s="114">
        <v>12.975539622784282</v>
      </c>
    </row>
    <row r="1359" spans="1:6">
      <c r="A1359" s="115">
        <v>41331</v>
      </c>
      <c r="B1359" s="114">
        <v>1792.66</v>
      </c>
      <c r="C1359" s="114">
        <v>5.9164992185767318E-2</v>
      </c>
      <c r="D1359" s="114">
        <v>0.21802813121940545</v>
      </c>
      <c r="E1359" s="114">
        <v>1.244189921101535</v>
      </c>
      <c r="F1359" s="114">
        <v>13.042381591973928</v>
      </c>
    </row>
    <row r="1360" spans="1:6">
      <c r="A1360" s="115">
        <v>41332</v>
      </c>
      <c r="B1360" s="114">
        <v>1794.2</v>
      </c>
      <c r="C1360" s="114">
        <v>8.5905860564738923E-2</v>
      </c>
      <c r="D1360" s="114">
        <v>0.30412129072654448</v>
      </c>
      <c r="E1360" s="114">
        <v>1.3311646137250444</v>
      </c>
      <c r="F1360" s="114">
        <v>13.119518822780263</v>
      </c>
    </row>
    <row r="1361" spans="1:6">
      <c r="A1361" s="115">
        <v>41333</v>
      </c>
      <c r="B1361" s="114">
        <v>1795.82</v>
      </c>
      <c r="C1361" s="114">
        <v>9.0290937465153931E-2</v>
      </c>
      <c r="D1361" s="114">
        <v>0.39468682215613171</v>
      </c>
      <c r="E1361" s="114">
        <v>1.4226574721991403</v>
      </c>
      <c r="F1361" s="114">
        <v>13.044901453490198</v>
      </c>
    </row>
    <row r="1362" spans="1:6">
      <c r="A1362" s="115">
        <v>41334</v>
      </c>
      <c r="B1362" s="114">
        <v>1797.37</v>
      </c>
      <c r="C1362" s="114">
        <v>8.6311545700579195E-2</v>
      </c>
      <c r="D1362" s="114">
        <v>8.6311545700579195E-2</v>
      </c>
      <c r="E1362" s="114">
        <v>1.510196935554009</v>
      </c>
      <c r="F1362" s="114">
        <v>12.716041640536812</v>
      </c>
    </row>
    <row r="1363" spans="1:6">
      <c r="A1363" s="115">
        <v>41337</v>
      </c>
      <c r="B1363" s="114">
        <v>1796.76</v>
      </c>
      <c r="C1363" s="114">
        <v>-3.3938476774397763E-2</v>
      </c>
      <c r="D1363" s="114">
        <v>5.2343776102281581E-2</v>
      </c>
      <c r="E1363" s="114">
        <v>1.4757459209433943</v>
      </c>
      <c r="F1363" s="114">
        <v>12.42186669002583</v>
      </c>
    </row>
    <row r="1364" spans="1:6">
      <c r="A1364" s="115">
        <v>41338</v>
      </c>
      <c r="B1364" s="114">
        <v>1798.33</v>
      </c>
      <c r="C1364" s="114">
        <v>8.7379505331819374E-2</v>
      </c>
      <c r="D1364" s="114">
        <v>0.13976901916672446</v>
      </c>
      <c r="E1364" s="114">
        <v>1.5644149257608708</v>
      </c>
      <c r="F1364" s="114">
        <v>12.579269934079962</v>
      </c>
    </row>
    <row r="1365" spans="1:6">
      <c r="A1365" s="115">
        <v>41339</v>
      </c>
      <c r="B1365" s="114">
        <v>1799.18</v>
      </c>
      <c r="C1365" s="114">
        <v>4.7266074635921029E-2</v>
      </c>
      <c r="D1365" s="114">
        <v>0.18710115713156394</v>
      </c>
      <c r="E1365" s="114">
        <v>1.6124204379232232</v>
      </c>
      <c r="F1365" s="114">
        <v>12.699506401743887</v>
      </c>
    </row>
    <row r="1366" spans="1:6">
      <c r="A1366" s="115">
        <v>41340</v>
      </c>
      <c r="B1366" s="114">
        <v>1798.33</v>
      </c>
      <c r="C1366" s="114">
        <v>-4.7243744372449381E-2</v>
      </c>
      <c r="D1366" s="114">
        <v>0.13976901916672446</v>
      </c>
      <c r="E1366" s="114">
        <v>1.5644149257608708</v>
      </c>
      <c r="F1366" s="114">
        <v>12.505317684742611</v>
      </c>
    </row>
    <row r="1367" spans="1:6">
      <c r="A1367" s="115">
        <v>41341</v>
      </c>
      <c r="B1367" s="114">
        <v>1801.26</v>
      </c>
      <c r="C1367" s="114">
        <v>0.16292893962732702</v>
      </c>
      <c r="D1367" s="114">
        <v>0.3029256829749194</v>
      </c>
      <c r="E1367" s="114">
        <v>1.72989275003812</v>
      </c>
      <c r="F1367" s="114">
        <v>12.328818379106487</v>
      </c>
    </row>
    <row r="1368" spans="1:6">
      <c r="A1368" s="115">
        <v>41344</v>
      </c>
      <c r="B1368" s="114">
        <v>1801.9</v>
      </c>
      <c r="C1368" s="114">
        <v>3.5530684076712227E-2</v>
      </c>
      <c r="D1368" s="114">
        <v>0.33856399861902364</v>
      </c>
      <c r="E1368" s="114">
        <v>1.766038076842702</v>
      </c>
      <c r="F1368" s="114">
        <v>12.073094122988714</v>
      </c>
    </row>
    <row r="1369" spans="1:6">
      <c r="A1369" s="115">
        <v>41345</v>
      </c>
      <c r="B1369" s="114">
        <v>1801.58</v>
      </c>
      <c r="C1369" s="114">
        <v>-1.775903213275809E-2</v>
      </c>
      <c r="D1369" s="114">
        <v>0.32074484079696042</v>
      </c>
      <c r="E1369" s="114">
        <v>1.7479654134403999</v>
      </c>
      <c r="F1369" s="114">
        <v>12.12711532118027</v>
      </c>
    </row>
    <row r="1370" spans="1:6">
      <c r="A1370" s="115">
        <v>41346</v>
      </c>
      <c r="B1370" s="114">
        <v>1801.45</v>
      </c>
      <c r="C1370" s="114">
        <v>-7.2158882758355247E-3</v>
      </c>
      <c r="D1370" s="114">
        <v>0.31350580793176874</v>
      </c>
      <c r="E1370" s="114">
        <v>1.7406233939332383</v>
      </c>
      <c r="F1370" s="114">
        <v>11.855871742491519</v>
      </c>
    </row>
    <row r="1371" spans="1:6">
      <c r="A1371" s="115">
        <v>41347</v>
      </c>
      <c r="B1371" s="114">
        <v>1802.18</v>
      </c>
      <c r="C1371" s="114">
        <v>4.0522912098595043E-2</v>
      </c>
      <c r="D1371" s="114">
        <v>0.35415576171331509</v>
      </c>
      <c r="E1371" s="114">
        <v>1.7818516573196996</v>
      </c>
      <c r="F1371" s="114">
        <v>11.837312200964355</v>
      </c>
    </row>
    <row r="1372" spans="1:6">
      <c r="A1372" s="115">
        <v>41348</v>
      </c>
      <c r="B1372" s="114">
        <v>1801.16</v>
      </c>
      <c r="C1372" s="114">
        <v>-5.659812005459619E-2</v>
      </c>
      <c r="D1372" s="114">
        <v>0.29735719615553435</v>
      </c>
      <c r="E1372" s="114">
        <v>1.7242450427249034</v>
      </c>
      <c r="F1372" s="114">
        <v>11.76985274497515</v>
      </c>
    </row>
    <row r="1373" spans="1:6">
      <c r="A1373" s="115">
        <v>41351</v>
      </c>
      <c r="B1373" s="114">
        <v>1803.42</v>
      </c>
      <c r="C1373" s="114">
        <v>0.12547469408603629</v>
      </c>
      <c r="D1373" s="114">
        <v>0.423204998273774</v>
      </c>
      <c r="E1373" s="114">
        <v>1.8518832280035813</v>
      </c>
      <c r="F1373" s="114">
        <v>11.909401179025746</v>
      </c>
    </row>
    <row r="1374" spans="1:6">
      <c r="A1374" s="115">
        <v>41352</v>
      </c>
      <c r="B1374" s="114">
        <v>1803.24</v>
      </c>
      <c r="C1374" s="114">
        <v>-9.9810360315477631E-3</v>
      </c>
      <c r="D1374" s="114">
        <v>0.4131817219988676</v>
      </c>
      <c r="E1374" s="114">
        <v>1.8417173548398003</v>
      </c>
      <c r="F1374" s="114">
        <v>11.898925838819974</v>
      </c>
    </row>
    <row r="1375" spans="1:6">
      <c r="A1375" s="115">
        <v>41353</v>
      </c>
      <c r="B1375" s="114">
        <v>1804.27</v>
      </c>
      <c r="C1375" s="114">
        <v>5.7119407289096813E-2</v>
      </c>
      <c r="D1375" s="114">
        <v>0.47053713623859128</v>
      </c>
      <c r="E1375" s="114">
        <v>1.8998887401659115</v>
      </c>
      <c r="F1375" s="114">
        <v>11.969095196723334</v>
      </c>
    </row>
    <row r="1376" spans="1:6">
      <c r="A1376" s="115">
        <v>41354</v>
      </c>
      <c r="B1376" s="114">
        <v>1803.06</v>
      </c>
      <c r="C1376" s="114">
        <v>-6.7063133566480637E-2</v>
      </c>
      <c r="D1376" s="114">
        <v>0.4031584457239612</v>
      </c>
      <c r="E1376" s="114">
        <v>1.831551481675997</v>
      </c>
      <c r="F1376" s="114">
        <v>11.823915753437397</v>
      </c>
    </row>
    <row r="1377" spans="1:6">
      <c r="A1377" s="115">
        <v>41355</v>
      </c>
      <c r="B1377" s="114">
        <v>1803.82</v>
      </c>
      <c r="C1377" s="114">
        <v>4.2150566259580025E-2</v>
      </c>
      <c r="D1377" s="114">
        <v>0.44547894555133638</v>
      </c>
      <c r="E1377" s="114">
        <v>1.8744740572564478</v>
      </c>
      <c r="F1377" s="114">
        <v>12.016245218341703</v>
      </c>
    </row>
    <row r="1378" spans="1:6">
      <c r="A1378" s="115">
        <v>41358</v>
      </c>
      <c r="B1378" s="114">
        <v>1804.94</v>
      </c>
      <c r="C1378" s="114">
        <v>6.2090452484175884E-2</v>
      </c>
      <c r="D1378" s="114">
        <v>0.50784599792852436</v>
      </c>
      <c r="E1378" s="114">
        <v>1.9377283791644828</v>
      </c>
      <c r="F1378" s="114">
        <v>12.069093979733768</v>
      </c>
    </row>
    <row r="1379" spans="1:6">
      <c r="A1379" s="115">
        <v>41359</v>
      </c>
      <c r="B1379" s="114">
        <v>1805.79</v>
      </c>
      <c r="C1379" s="114">
        <v>4.7092978159923859E-2</v>
      </c>
      <c r="D1379" s="114">
        <v>0.55517813589336384</v>
      </c>
      <c r="E1379" s="114">
        <v>1.985733891326813</v>
      </c>
      <c r="F1379" s="114">
        <v>12.034917266923518</v>
      </c>
    </row>
    <row r="1380" spans="1:6">
      <c r="A1380" s="115">
        <v>41360</v>
      </c>
      <c r="B1380" s="114">
        <v>1806.78</v>
      </c>
      <c r="C1380" s="114">
        <v>5.4823650590596351E-2</v>
      </c>
      <c r="D1380" s="114">
        <v>0.61030615540533795</v>
      </c>
      <c r="E1380" s="114">
        <v>2.041646193727642</v>
      </c>
      <c r="F1380" s="114">
        <v>12.132514941444427</v>
      </c>
    </row>
    <row r="1381" spans="1:6">
      <c r="A1381" s="115">
        <v>41361</v>
      </c>
      <c r="B1381" s="114">
        <v>1808.05</v>
      </c>
      <c r="C1381" s="114">
        <v>7.0290793566463172E-2</v>
      </c>
      <c r="D1381" s="114">
        <v>0.68102593801160349</v>
      </c>
      <c r="E1381" s="114">
        <v>2.1133720766054909</v>
      </c>
      <c r="F1381" s="114">
        <v>12.245468090389867</v>
      </c>
    </row>
    <row r="1382" spans="1:6">
      <c r="A1382" s="115">
        <v>41365</v>
      </c>
      <c r="B1382" s="114">
        <v>1804.67</v>
      </c>
      <c r="C1382" s="114">
        <v>-0.1869417328060563</v>
      </c>
      <c r="D1382" s="114">
        <v>-0.1869417328060563</v>
      </c>
      <c r="E1382" s="114">
        <v>1.9224795694188002</v>
      </c>
      <c r="F1382" s="114">
        <v>11.969598262757874</v>
      </c>
    </row>
    <row r="1383" spans="1:6">
      <c r="A1383" s="115">
        <v>41366</v>
      </c>
      <c r="B1383" s="114">
        <v>1805.66</v>
      </c>
      <c r="C1383" s="114">
        <v>5.4857674810349089E-2</v>
      </c>
      <c r="D1383" s="114">
        <v>-0.13218660988356667</v>
      </c>
      <c r="E1383" s="114">
        <v>1.9783918718196292</v>
      </c>
      <c r="F1383" s="114">
        <v>11.839505484636215</v>
      </c>
    </row>
    <row r="1384" spans="1:6">
      <c r="A1384" s="115">
        <v>41367</v>
      </c>
      <c r="B1384" s="114">
        <v>1802.41</v>
      </c>
      <c r="C1384" s="114">
        <v>-0.17998958829458234</v>
      </c>
      <c r="D1384" s="114">
        <v>-0.31193827604324431</v>
      </c>
      <c r="E1384" s="114">
        <v>1.7948413841401001</v>
      </c>
      <c r="F1384" s="114">
        <v>11.495945118367912</v>
      </c>
    </row>
    <row r="1385" spans="1:6">
      <c r="A1385" s="115">
        <v>41368</v>
      </c>
      <c r="B1385" s="114">
        <v>1802.57</v>
      </c>
      <c r="C1385" s="114">
        <v>8.8770035674423653E-3</v>
      </c>
      <c r="D1385" s="114">
        <v>-0.30308896324769963</v>
      </c>
      <c r="E1385" s="114">
        <v>1.8038777158412511</v>
      </c>
      <c r="F1385" s="114">
        <v>11.486532455082422</v>
      </c>
    </row>
    <row r="1386" spans="1:6">
      <c r="A1386" s="115">
        <v>41369</v>
      </c>
      <c r="B1386" s="114">
        <v>1804.18</v>
      </c>
      <c r="C1386" s="114">
        <v>8.9316919731285971E-2</v>
      </c>
      <c r="D1386" s="114">
        <v>-0.21404275324243827</v>
      </c>
      <c r="E1386" s="114">
        <v>1.8948058035840321</v>
      </c>
      <c r="F1386" s="114">
        <v>11.540577801682828</v>
      </c>
    </row>
    <row r="1387" spans="1:6">
      <c r="A1387" s="115">
        <v>41372</v>
      </c>
      <c r="B1387" s="114">
        <v>1805.5</v>
      </c>
      <c r="C1387" s="114">
        <v>7.3163431586653616E-2</v>
      </c>
      <c r="D1387" s="114">
        <v>-0.14103592267912246</v>
      </c>
      <c r="E1387" s="114">
        <v>1.9693555401184781</v>
      </c>
      <c r="F1387" s="114">
        <v>11.622184716014129</v>
      </c>
    </row>
    <row r="1388" spans="1:6">
      <c r="A1388" s="115">
        <v>41373</v>
      </c>
      <c r="B1388" s="114">
        <v>1806.67</v>
      </c>
      <c r="C1388" s="114">
        <v>6.4801993907503963E-2</v>
      </c>
      <c r="D1388" s="114">
        <v>-7.6325322861636735E-2</v>
      </c>
      <c r="E1388" s="114">
        <v>2.0354337156831104</v>
      </c>
      <c r="F1388" s="114">
        <v>11.825873818557708</v>
      </c>
    </row>
    <row r="1389" spans="1:6">
      <c r="A1389" s="115">
        <v>41374</v>
      </c>
      <c r="B1389" s="114">
        <v>1809.94</v>
      </c>
      <c r="C1389" s="114">
        <v>0.18099597602219131</v>
      </c>
      <c r="D1389" s="114">
        <v>0.10453250739748121</v>
      </c>
      <c r="E1389" s="114">
        <v>2.2201137448252917</v>
      </c>
      <c r="F1389" s="114">
        <v>12.067118665056809</v>
      </c>
    </row>
    <row r="1390" spans="1:6">
      <c r="A1390" s="115">
        <v>41375</v>
      </c>
      <c r="B1390" s="114">
        <v>1808.73</v>
      </c>
      <c r="C1390" s="114">
        <v>-6.6853044852321908E-2</v>
      </c>
      <c r="D1390" s="114">
        <v>3.7609579381103764E-2</v>
      </c>
      <c r="E1390" s="114">
        <v>2.1517764863353772</v>
      </c>
      <c r="F1390" s="114">
        <v>11.957537680666031</v>
      </c>
    </row>
    <row r="1391" spans="1:6">
      <c r="A1391" s="115">
        <v>41376</v>
      </c>
      <c r="B1391" s="114">
        <v>1803.92</v>
      </c>
      <c r="C1391" s="114">
        <v>-0.26593244984048914</v>
      </c>
      <c r="D1391" s="114">
        <v>-0.2284228865352067</v>
      </c>
      <c r="E1391" s="114">
        <v>1.8801217645696644</v>
      </c>
      <c r="F1391" s="114">
        <v>11.493485623872047</v>
      </c>
    </row>
    <row r="1392" spans="1:6">
      <c r="A1392" s="115">
        <v>41379</v>
      </c>
      <c r="B1392" s="114">
        <v>1797.66</v>
      </c>
      <c r="C1392" s="114">
        <v>-0.34702204088873367</v>
      </c>
      <c r="D1392" s="114">
        <v>-0.57465224966123385</v>
      </c>
      <c r="E1392" s="114">
        <v>1.5265752867623439</v>
      </c>
      <c r="F1392" s="114">
        <v>11.005724236305369</v>
      </c>
    </row>
    <row r="1393" spans="1:6">
      <c r="A1393" s="115">
        <v>41380</v>
      </c>
      <c r="B1393" s="114">
        <v>1801.47</v>
      </c>
      <c r="C1393" s="114">
        <v>0.21194219151563498</v>
      </c>
      <c r="D1393" s="114">
        <v>-0.36392798871712762</v>
      </c>
      <c r="E1393" s="114">
        <v>1.7417529353958683</v>
      </c>
      <c r="F1393" s="114">
        <v>11.199792596433401</v>
      </c>
    </row>
    <row r="1394" spans="1:6">
      <c r="A1394" s="115">
        <v>41381</v>
      </c>
      <c r="B1394" s="114">
        <v>1801.65</v>
      </c>
      <c r="C1394" s="114">
        <v>9.9918399973475402E-3</v>
      </c>
      <c r="D1394" s="114">
        <v>-0.35397251182212042</v>
      </c>
      <c r="E1394" s="114">
        <v>1.7519188085596715</v>
      </c>
      <c r="F1394" s="114">
        <v>11.092955141051331</v>
      </c>
    </row>
    <row r="1395" spans="1:6">
      <c r="A1395" s="115">
        <v>41382</v>
      </c>
      <c r="B1395" s="114">
        <v>1809.87</v>
      </c>
      <c r="C1395" s="114">
        <v>0.45624843893097289</v>
      </c>
      <c r="D1395" s="114">
        <v>0.10066093304941237</v>
      </c>
      <c r="E1395" s="114">
        <v>2.21616034970602</v>
      </c>
      <c r="F1395" s="114">
        <v>11.424613679738972</v>
      </c>
    </row>
    <row r="1396" spans="1:6">
      <c r="A1396" s="115">
        <v>41383</v>
      </c>
      <c r="B1396" s="114">
        <v>1812.3</v>
      </c>
      <c r="C1396" s="114">
        <v>0.13426378690182261</v>
      </c>
      <c r="D1396" s="114">
        <v>0.23505987113188187</v>
      </c>
      <c r="E1396" s="114">
        <v>2.3533996374171862</v>
      </c>
      <c r="F1396" s="114">
        <v>11.250253218172768</v>
      </c>
    </row>
    <row r="1397" spans="1:6">
      <c r="A1397" s="115">
        <v>41386</v>
      </c>
      <c r="B1397" s="114">
        <v>1814.82</v>
      </c>
      <c r="C1397" s="114">
        <v>0.13904982618770934</v>
      </c>
      <c r="D1397" s="114">
        <v>0.37443654766184942</v>
      </c>
      <c r="E1397" s="114">
        <v>2.4957218617102317</v>
      </c>
      <c r="F1397" s="114">
        <v>11.312700106723582</v>
      </c>
    </row>
    <row r="1398" spans="1:6">
      <c r="A1398" s="115">
        <v>41387</v>
      </c>
      <c r="B1398" s="114">
        <v>1817.89</v>
      </c>
      <c r="C1398" s="114">
        <v>0.16916278198388923</v>
      </c>
      <c r="D1398" s="114">
        <v>0.54423273692654206</v>
      </c>
      <c r="E1398" s="114">
        <v>2.6691064762259797</v>
      </c>
      <c r="F1398" s="114">
        <v>11.4524643030121</v>
      </c>
    </row>
    <row r="1399" spans="1:6">
      <c r="A1399" s="115">
        <v>41388</v>
      </c>
      <c r="B1399" s="114">
        <v>1818.17</v>
      </c>
      <c r="C1399" s="114">
        <v>1.5402472096770481E-2</v>
      </c>
      <c r="D1399" s="114">
        <v>0.55971903431875081</v>
      </c>
      <c r="E1399" s="114">
        <v>2.6849200567029774</v>
      </c>
      <c r="F1399" s="114">
        <v>11.308579999387792</v>
      </c>
    </row>
    <row r="1400" spans="1:6">
      <c r="A1400" s="115">
        <v>41389</v>
      </c>
      <c r="B1400" s="114">
        <v>1817.41</v>
      </c>
      <c r="C1400" s="114">
        <v>-4.1800271701764036E-2</v>
      </c>
      <c r="D1400" s="114">
        <v>0.5176847985398636</v>
      </c>
      <c r="E1400" s="114">
        <v>2.6419974811225266</v>
      </c>
      <c r="F1400" s="114">
        <v>11.214392803598194</v>
      </c>
    </row>
    <row r="1401" spans="1:6">
      <c r="A1401" s="115">
        <v>41390</v>
      </c>
      <c r="B1401" s="114">
        <v>1814.98</v>
      </c>
      <c r="C1401" s="114">
        <v>-0.13370675851899216</v>
      </c>
      <c r="D1401" s="114">
        <v>0.3832858604573941</v>
      </c>
      <c r="E1401" s="114">
        <v>2.5047581934113827</v>
      </c>
      <c r="F1401" s="114">
        <v>10.940775921613222</v>
      </c>
    </row>
    <row r="1402" spans="1:6">
      <c r="A1402" s="115">
        <v>41393</v>
      </c>
      <c r="B1402" s="114">
        <v>1815.73</v>
      </c>
      <c r="C1402" s="114">
        <v>4.1322769396900938E-2</v>
      </c>
      <c r="D1402" s="114">
        <v>0.4247670141865667</v>
      </c>
      <c r="E1402" s="114">
        <v>2.5471159982604963</v>
      </c>
      <c r="F1402" s="114">
        <v>10.745631423256397</v>
      </c>
    </row>
    <row r="1403" spans="1:6">
      <c r="A1403" s="115">
        <v>41394</v>
      </c>
      <c r="B1403" s="114">
        <v>1817.81</v>
      </c>
      <c r="C1403" s="114">
        <v>0.11455447671184782</v>
      </c>
      <c r="D1403" s="114">
        <v>0.53980808052873641</v>
      </c>
      <c r="E1403" s="114">
        <v>2.6645883103753931</v>
      </c>
      <c r="F1403" s="114">
        <v>10.711110028381054</v>
      </c>
    </row>
    <row r="1404" spans="1:6">
      <c r="A1404" s="115">
        <v>41396</v>
      </c>
      <c r="B1404" s="114">
        <v>1821.3</v>
      </c>
      <c r="C1404" s="114">
        <v>0.19198926180403753</v>
      </c>
      <c r="D1404" s="114">
        <v>0.19198926180403753</v>
      </c>
      <c r="E1404" s="114">
        <v>2.8616932956066377</v>
      </c>
      <c r="F1404" s="114">
        <v>10.592950177611815</v>
      </c>
    </row>
    <row r="1405" spans="1:6">
      <c r="A1405" s="115">
        <v>41397</v>
      </c>
      <c r="B1405" s="114">
        <v>1822.86</v>
      </c>
      <c r="C1405" s="114">
        <v>8.565310492505418E-2</v>
      </c>
      <c r="D1405" s="114">
        <v>0.27780681149294217</v>
      </c>
      <c r="E1405" s="114">
        <v>2.9497975296927992</v>
      </c>
      <c r="F1405" s="114">
        <v>10.672891862519496</v>
      </c>
    </row>
    <row r="1406" spans="1:6">
      <c r="A1406" s="115">
        <v>41400</v>
      </c>
      <c r="B1406" s="114">
        <v>1824.38</v>
      </c>
      <c r="C1406" s="114">
        <v>8.3385449239115061E-2</v>
      </c>
      <c r="D1406" s="114">
        <v>0.36142391118985095</v>
      </c>
      <c r="E1406" s="114">
        <v>3.0356426808537007</v>
      </c>
      <c r="F1406" s="114">
        <v>10.535659107295414</v>
      </c>
    </row>
    <row r="1407" spans="1:6">
      <c r="A1407" s="115">
        <v>41401</v>
      </c>
      <c r="B1407" s="114">
        <v>1825.82</v>
      </c>
      <c r="C1407" s="114">
        <v>7.8930924478437525E-2</v>
      </c>
      <c r="D1407" s="114">
        <v>0.44064011090267918</v>
      </c>
      <c r="E1407" s="114">
        <v>3.1169696661640156</v>
      </c>
      <c r="F1407" s="114">
        <v>10.430212233196446</v>
      </c>
    </row>
    <row r="1408" spans="1:6">
      <c r="A1408" s="115">
        <v>41402</v>
      </c>
      <c r="B1408" s="114">
        <v>1826.89</v>
      </c>
      <c r="C1408" s="114">
        <v>5.8603805413470766E-2</v>
      </c>
      <c r="D1408" s="114">
        <v>0.49950214818932359</v>
      </c>
      <c r="E1408" s="114">
        <v>3.1774001344154312</v>
      </c>
      <c r="F1408" s="114">
        <v>10.652873089805649</v>
      </c>
    </row>
    <row r="1409" spans="1:6">
      <c r="A1409" s="115">
        <v>41403</v>
      </c>
      <c r="B1409" s="114">
        <v>1830.07</v>
      </c>
      <c r="C1409" s="114">
        <v>0.17406630941105838</v>
      </c>
      <c r="D1409" s="114">
        <v>0.6744379225551711</v>
      </c>
      <c r="E1409" s="114">
        <v>3.3569972269756887</v>
      </c>
      <c r="F1409" s="114">
        <v>10.873015873015879</v>
      </c>
    </row>
    <row r="1410" spans="1:6">
      <c r="A1410" s="115">
        <v>41404</v>
      </c>
      <c r="B1410" s="114">
        <v>1831.35</v>
      </c>
      <c r="C1410" s="114">
        <v>6.9942679788193018E-2</v>
      </c>
      <c r="D1410" s="114">
        <v>0.74485232229990483</v>
      </c>
      <c r="E1410" s="114">
        <v>3.4292878805848748</v>
      </c>
      <c r="F1410" s="114">
        <v>10.733872284333934</v>
      </c>
    </row>
    <row r="1411" spans="1:6">
      <c r="A1411" s="115">
        <v>41407</v>
      </c>
      <c r="B1411" s="114">
        <v>1829.86</v>
      </c>
      <c r="C1411" s="114">
        <v>-8.1360744805747398E-2</v>
      </c>
      <c r="D1411" s="114">
        <v>0.66288556009703736</v>
      </c>
      <c r="E1411" s="114">
        <v>3.3451370416179405</v>
      </c>
      <c r="F1411" s="114">
        <v>10.507467373646474</v>
      </c>
    </row>
    <row r="1412" spans="1:6">
      <c r="A1412" s="115">
        <v>41408</v>
      </c>
      <c r="B1412" s="114">
        <v>1830.38</v>
      </c>
      <c r="C1412" s="114">
        <v>2.8417474560904488E-2</v>
      </c>
      <c r="D1412" s="114">
        <v>0.69149140999336112</v>
      </c>
      <c r="E1412" s="114">
        <v>3.3745051196466758</v>
      </c>
      <c r="F1412" s="114">
        <v>10.438161435518701</v>
      </c>
    </row>
    <row r="1413" spans="1:6">
      <c r="A1413" s="115">
        <v>41409</v>
      </c>
      <c r="B1413" s="114">
        <v>1833.78</v>
      </c>
      <c r="C1413" s="114">
        <v>0.1857537779040408</v>
      </c>
      <c r="D1413" s="114">
        <v>0.87852965931534133</v>
      </c>
      <c r="E1413" s="114">
        <v>3.5665271682960187</v>
      </c>
      <c r="F1413" s="114">
        <v>10.54992223200184</v>
      </c>
    </row>
    <row r="1414" spans="1:6">
      <c r="A1414" s="115">
        <v>41410</v>
      </c>
      <c r="B1414" s="114">
        <v>1831.8</v>
      </c>
      <c r="C1414" s="114">
        <v>-0.10797369368190646</v>
      </c>
      <c r="D1414" s="114">
        <v>0.76960738471016921</v>
      </c>
      <c r="E1414" s="114">
        <v>3.4547025634943385</v>
      </c>
      <c r="F1414" s="114">
        <v>10.329458531590685</v>
      </c>
    </row>
    <row r="1415" spans="1:6">
      <c r="A1415" s="115">
        <v>41411</v>
      </c>
      <c r="B1415" s="114">
        <v>1834.01</v>
      </c>
      <c r="C1415" s="114">
        <v>0.12064635877280239</v>
      </c>
      <c r="D1415" s="114">
        <v>0.891182246769473</v>
      </c>
      <c r="E1415" s="114">
        <v>3.5795168951164191</v>
      </c>
      <c r="F1415" s="114">
        <v>10.599792551138565</v>
      </c>
    </row>
    <row r="1416" spans="1:6">
      <c r="A1416" s="115">
        <v>41414</v>
      </c>
      <c r="B1416" s="114">
        <v>1833.4</v>
      </c>
      <c r="C1416" s="114">
        <v>-3.3260451142569369E-2</v>
      </c>
      <c r="D1416" s="114">
        <v>0.85762538439111413</v>
      </c>
      <c r="E1416" s="114">
        <v>3.5450658805058044</v>
      </c>
      <c r="F1416" s="114">
        <v>10.547673458066775</v>
      </c>
    </row>
    <row r="1417" spans="1:6">
      <c r="A1417" s="115">
        <v>41415</v>
      </c>
      <c r="B1417" s="114">
        <v>1835.02</v>
      </c>
      <c r="C1417" s="114">
        <v>8.8360423257327625E-2</v>
      </c>
      <c r="D1417" s="114">
        <v>0.94674360906805699</v>
      </c>
      <c r="E1417" s="114">
        <v>3.6365587389799003</v>
      </c>
      <c r="F1417" s="114">
        <v>10.608005882955695</v>
      </c>
    </row>
    <row r="1418" spans="1:6">
      <c r="A1418" s="115">
        <v>41416</v>
      </c>
      <c r="B1418" s="114">
        <v>1835.93</v>
      </c>
      <c r="C1418" s="114">
        <v>4.9590740155425195E-2</v>
      </c>
      <c r="D1418" s="114">
        <v>0.9968038463865847</v>
      </c>
      <c r="E1418" s="114">
        <v>3.6879528755301649</v>
      </c>
      <c r="F1418" s="114">
        <v>10.908201237193138</v>
      </c>
    </row>
    <row r="1419" spans="1:6">
      <c r="A1419" s="115">
        <v>41417</v>
      </c>
      <c r="B1419" s="114">
        <v>1832.43</v>
      </c>
      <c r="C1419" s="114">
        <v>-0.19063907665325397</v>
      </c>
      <c r="D1419" s="114">
        <v>0.80426447208454821</v>
      </c>
      <c r="E1419" s="114">
        <v>3.4902831195676054</v>
      </c>
      <c r="F1419" s="114">
        <v>10.69409206234142</v>
      </c>
    </row>
    <row r="1420" spans="1:6">
      <c r="A1420" s="115">
        <v>41418</v>
      </c>
      <c r="B1420" s="114">
        <v>1830.19</v>
      </c>
      <c r="C1420" s="114">
        <v>-0.12224205017381529</v>
      </c>
      <c r="D1420" s="114">
        <v>0.68103927253124752</v>
      </c>
      <c r="E1420" s="114">
        <v>3.3637744757515575</v>
      </c>
      <c r="F1420" s="114">
        <v>10.976430568103957</v>
      </c>
    </row>
    <row r="1421" spans="1:6">
      <c r="A1421" s="115">
        <v>41421</v>
      </c>
      <c r="B1421" s="114">
        <v>1829.62</v>
      </c>
      <c r="C1421" s="114">
        <v>-3.1144307421637762E-2</v>
      </c>
      <c r="D1421" s="114">
        <v>0.64968286014490673</v>
      </c>
      <c r="E1421" s="114">
        <v>3.331582544066225</v>
      </c>
      <c r="F1421" s="114">
        <v>10.849110902426462</v>
      </c>
    </row>
    <row r="1422" spans="1:6">
      <c r="A1422" s="115">
        <v>41422</v>
      </c>
      <c r="B1422" s="114">
        <v>1831.15</v>
      </c>
      <c r="C1422" s="114">
        <v>8.3623921907283183E-2</v>
      </c>
      <c r="D1422" s="114">
        <v>0.73385007233979227</v>
      </c>
      <c r="E1422" s="114">
        <v>3.4179924659584415</v>
      </c>
      <c r="F1422" s="114">
        <v>10.959285943682628</v>
      </c>
    </row>
    <row r="1423" spans="1:6">
      <c r="A1423" s="115">
        <v>41423</v>
      </c>
      <c r="B1423" s="114">
        <v>1832.53</v>
      </c>
      <c r="C1423" s="114">
        <v>7.5362477131846184E-2</v>
      </c>
      <c r="D1423" s="114">
        <v>0.80976559706460449</v>
      </c>
      <c r="E1423" s="114">
        <v>3.495930826880822</v>
      </c>
      <c r="F1423" s="114">
        <v>10.893731354121904</v>
      </c>
    </row>
    <row r="1424" spans="1:6">
      <c r="A1424" s="115">
        <v>41425</v>
      </c>
      <c r="B1424" s="114">
        <v>1827.35</v>
      </c>
      <c r="C1424" s="114">
        <v>-0.28266931509989268</v>
      </c>
      <c r="D1424" s="114">
        <v>0.52480732309756473</v>
      </c>
      <c r="E1424" s="114">
        <v>3.2033795880562099</v>
      </c>
      <c r="F1424" s="114">
        <v>10.342557983660106</v>
      </c>
    </row>
    <row r="1425" spans="1:6">
      <c r="A1425" s="115">
        <v>41428</v>
      </c>
      <c r="B1425" s="114">
        <v>1823.97</v>
      </c>
      <c r="C1425" s="114">
        <v>-0.18496730237775871</v>
      </c>
      <c r="D1425" s="114">
        <v>-0.18496730237775871</v>
      </c>
      <c r="E1425" s="114">
        <v>3.0124870808695192</v>
      </c>
      <c r="F1425" s="114">
        <v>10.248970932235668</v>
      </c>
    </row>
    <row r="1426" spans="1:6">
      <c r="A1426" s="115">
        <v>41429</v>
      </c>
      <c r="B1426" s="114">
        <v>1827.72</v>
      </c>
      <c r="C1426" s="114">
        <v>0.20559548676788442</v>
      </c>
      <c r="D1426" s="114">
        <v>2.0247899964442873E-2</v>
      </c>
      <c r="E1426" s="114">
        <v>3.2242761051151314</v>
      </c>
      <c r="F1426" s="114">
        <v>10.71454532238134</v>
      </c>
    </row>
    <row r="1427" spans="1:6">
      <c r="A1427" s="115">
        <v>41430</v>
      </c>
      <c r="B1427" s="114">
        <v>1823.97</v>
      </c>
      <c r="C1427" s="114">
        <v>-0.20517365898496953</v>
      </c>
      <c r="D1427" s="114">
        <v>-0.18496730237775871</v>
      </c>
      <c r="E1427" s="114">
        <v>3.0124870808695192</v>
      </c>
      <c r="F1427" s="114">
        <v>10.489396114634641</v>
      </c>
    </row>
    <row r="1428" spans="1:6">
      <c r="A1428" s="115">
        <v>41431</v>
      </c>
      <c r="B1428" s="114">
        <v>1820.51</v>
      </c>
      <c r="C1428" s="114">
        <v>-0.18969610245782587</v>
      </c>
      <c r="D1428" s="114">
        <v>-0.37431252907215162</v>
      </c>
      <c r="E1428" s="114">
        <v>2.8170764078322419</v>
      </c>
      <c r="F1428" s="114">
        <v>10.194359871435577</v>
      </c>
    </row>
    <row r="1429" spans="1:6">
      <c r="A1429" s="115">
        <v>41432</v>
      </c>
      <c r="B1429" s="114">
        <v>1819.63</v>
      </c>
      <c r="C1429" s="114">
        <v>-4.8338103059031301E-2</v>
      </c>
      <c r="D1429" s="114">
        <v>-0.42246969655510558</v>
      </c>
      <c r="E1429" s="114">
        <v>2.7673765834759445</v>
      </c>
      <c r="F1429" s="114">
        <v>10.141094008195694</v>
      </c>
    </row>
    <row r="1430" spans="1:6">
      <c r="A1430" s="115">
        <v>41435</v>
      </c>
      <c r="B1430" s="114">
        <v>1817.52</v>
      </c>
      <c r="C1430" s="114">
        <v>-0.11595763973994977</v>
      </c>
      <c r="D1430" s="114">
        <v>-0.53793745040632279</v>
      </c>
      <c r="E1430" s="114">
        <v>2.6482099591670583</v>
      </c>
      <c r="F1430" s="114">
        <v>9.8385225294913994</v>
      </c>
    </row>
    <row r="1431" spans="1:6">
      <c r="A1431" s="115">
        <v>41436</v>
      </c>
      <c r="B1431" s="114">
        <v>1811.64</v>
      </c>
      <c r="C1431" s="114">
        <v>-0.32351776046479763</v>
      </c>
      <c r="D1431" s="114">
        <v>-0.85971488767886406</v>
      </c>
      <c r="E1431" s="114">
        <v>2.316124769149952</v>
      </c>
      <c r="F1431" s="114">
        <v>9.4487808414489791</v>
      </c>
    </row>
    <row r="1432" spans="1:6">
      <c r="A1432" s="115">
        <v>41437</v>
      </c>
      <c r="B1432" s="114">
        <v>1811.76</v>
      </c>
      <c r="C1432" s="114">
        <v>6.623832549501607E-3</v>
      </c>
      <c r="D1432" s="114">
        <v>-0.85314800120392942</v>
      </c>
      <c r="E1432" s="114">
        <v>2.3229020179258209</v>
      </c>
      <c r="F1432" s="114">
        <v>9.2415389902863474</v>
      </c>
    </row>
    <row r="1433" spans="1:6">
      <c r="A1433" s="115">
        <v>41438</v>
      </c>
      <c r="B1433" s="114">
        <v>1814.88</v>
      </c>
      <c r="C1433" s="114">
        <v>0.17220823950192532</v>
      </c>
      <c r="D1433" s="114">
        <v>-0.68240895285521797</v>
      </c>
      <c r="E1433" s="114">
        <v>2.4991104860981661</v>
      </c>
      <c r="F1433" s="114">
        <v>9.3432943728160023</v>
      </c>
    </row>
    <row r="1434" spans="1:6">
      <c r="A1434" s="115">
        <v>41439</v>
      </c>
      <c r="B1434" s="114">
        <v>1812.13</v>
      </c>
      <c r="C1434" s="114">
        <v>-0.15152516970818874</v>
      </c>
      <c r="D1434" s="114">
        <v>-0.83290010123948655</v>
      </c>
      <c r="E1434" s="114">
        <v>2.3437985349847201</v>
      </c>
      <c r="F1434" s="114">
        <v>9.2144596321207306</v>
      </c>
    </row>
    <row r="1435" spans="1:6">
      <c r="A1435" s="115">
        <v>41442</v>
      </c>
      <c r="B1435" s="114">
        <v>1814.7</v>
      </c>
      <c r="C1435" s="114">
        <v>0.14182205470909537</v>
      </c>
      <c r="D1435" s="114">
        <v>-0.69225928256764213</v>
      </c>
      <c r="E1435" s="114">
        <v>2.4889446129343851</v>
      </c>
      <c r="F1435" s="114">
        <v>9.4108922531517472</v>
      </c>
    </row>
    <row r="1436" spans="1:6">
      <c r="A1436" s="115">
        <v>41443</v>
      </c>
      <c r="B1436" s="114">
        <v>1815.88</v>
      </c>
      <c r="C1436" s="114">
        <v>6.502452195955577E-2</v>
      </c>
      <c r="D1436" s="114">
        <v>-0.62768489889729606</v>
      </c>
      <c r="E1436" s="114">
        <v>2.5555875592303323</v>
      </c>
      <c r="F1436" s="114">
        <v>9.2652987544376906</v>
      </c>
    </row>
    <row r="1437" spans="1:6">
      <c r="A1437" s="115">
        <v>41444</v>
      </c>
      <c r="B1437" s="114">
        <v>1815.69</v>
      </c>
      <c r="C1437" s="114">
        <v>-1.0463246470038268E-2</v>
      </c>
      <c r="D1437" s="114">
        <v>-0.63808246914930367</v>
      </c>
      <c r="E1437" s="114">
        <v>2.5448569153352141</v>
      </c>
      <c r="F1437" s="114">
        <v>9.2459777860675718</v>
      </c>
    </row>
    <row r="1438" spans="1:6">
      <c r="A1438" s="115">
        <v>41445</v>
      </c>
      <c r="B1438" s="114">
        <v>1820.51</v>
      </c>
      <c r="C1438" s="114">
        <v>0.26546381816279219</v>
      </c>
      <c r="D1438" s="114">
        <v>-0.37431252907215162</v>
      </c>
      <c r="E1438" s="114">
        <v>2.8170764078322419</v>
      </c>
      <c r="F1438" s="114">
        <v>9.5953332691196316</v>
      </c>
    </row>
    <row r="1439" spans="1:6">
      <c r="A1439" s="115">
        <v>41446</v>
      </c>
      <c r="B1439" s="114">
        <v>1817.03</v>
      </c>
      <c r="C1439" s="114">
        <v>-0.19115522573345256</v>
      </c>
      <c r="D1439" s="114">
        <v>-0.56475223684570031</v>
      </c>
      <c r="E1439" s="114">
        <v>2.6205361933323124</v>
      </c>
      <c r="F1439" s="114">
        <v>9.314763566357831</v>
      </c>
    </row>
    <row r="1440" spans="1:6">
      <c r="A1440" s="115">
        <v>41449</v>
      </c>
      <c r="B1440" s="114">
        <v>1811.39</v>
      </c>
      <c r="C1440" s="114">
        <v>-0.31039663626907243</v>
      </c>
      <c r="D1440" s="114">
        <v>-0.87339590116835009</v>
      </c>
      <c r="E1440" s="114">
        <v>2.3020055008669216</v>
      </c>
      <c r="F1440" s="114">
        <v>8.9538233896531381</v>
      </c>
    </row>
    <row r="1441" spans="1:6">
      <c r="A1441" s="115">
        <v>41450</v>
      </c>
      <c r="B1441" s="114">
        <v>1812.26</v>
      </c>
      <c r="C1441" s="114">
        <v>4.8029413875516624E-2</v>
      </c>
      <c r="D1441" s="114">
        <v>-0.82578597422496847</v>
      </c>
      <c r="E1441" s="114">
        <v>2.351140554491904</v>
      </c>
      <c r="F1441" s="114">
        <v>8.9563455560966574</v>
      </c>
    </row>
    <row r="1442" spans="1:6">
      <c r="A1442" s="115">
        <v>41451</v>
      </c>
      <c r="B1442" s="114">
        <v>1814.05</v>
      </c>
      <c r="C1442" s="114">
        <v>9.8771699425026505E-2</v>
      </c>
      <c r="D1442" s="114">
        <v>-0.72782991764029914</v>
      </c>
      <c r="E1442" s="114">
        <v>2.4522345153984659</v>
      </c>
      <c r="F1442" s="114">
        <v>8.995812128604296</v>
      </c>
    </row>
    <row r="1443" spans="1:6">
      <c r="A1443" s="115">
        <v>41452</v>
      </c>
      <c r="B1443" s="114">
        <v>1818.96</v>
      </c>
      <c r="C1443" s="114">
        <v>0.27066508640887221</v>
      </c>
      <c r="D1443" s="114">
        <v>-0.45913481270691836</v>
      </c>
      <c r="E1443" s="114">
        <v>2.7295369444773954</v>
      </c>
      <c r="F1443" s="114">
        <v>9.1445852534562277</v>
      </c>
    </row>
    <row r="1444" spans="1:6">
      <c r="A1444" s="115">
        <v>41453</v>
      </c>
      <c r="B1444" s="114">
        <v>1823.77</v>
      </c>
      <c r="C1444" s="114">
        <v>0.26443682104058119</v>
      </c>
      <c r="D1444" s="114">
        <v>-0.19591211316933865</v>
      </c>
      <c r="E1444" s="114">
        <v>3.001191666243086</v>
      </c>
      <c r="F1444" s="114">
        <v>9.3347961104516699</v>
      </c>
    </row>
    <row r="1445" spans="1:6">
      <c r="A1445" s="115">
        <v>41456</v>
      </c>
      <c r="B1445" s="114">
        <v>1824.96</v>
      </c>
      <c r="C1445" s="114">
        <v>6.524945579760022E-2</v>
      </c>
      <c r="D1445" s="114">
        <v>6.524945579760022E-2</v>
      </c>
      <c r="E1445" s="114">
        <v>3.0683993832703482</v>
      </c>
      <c r="F1445" s="114">
        <v>9.3681081599386253</v>
      </c>
    </row>
    <row r="1446" spans="1:6">
      <c r="A1446" s="115">
        <v>41457</v>
      </c>
      <c r="B1446" s="114">
        <v>1825.23</v>
      </c>
      <c r="C1446" s="114">
        <v>1.4794844818522002E-2</v>
      </c>
      <c r="D1446" s="114">
        <v>8.0053954171854791E-2</v>
      </c>
      <c r="E1446" s="114">
        <v>3.0836481930160309</v>
      </c>
      <c r="F1446" s="114">
        <v>9.388222320775764</v>
      </c>
    </row>
    <row r="1447" spans="1:6">
      <c r="A1447" s="115">
        <v>41458</v>
      </c>
      <c r="B1447" s="114">
        <v>1827.07</v>
      </c>
      <c r="C1447" s="114">
        <v>0.10080921308546209</v>
      </c>
      <c r="D1447" s="114">
        <v>0.18094386901856829</v>
      </c>
      <c r="E1447" s="114">
        <v>3.1875660075792123</v>
      </c>
      <c r="F1447" s="114">
        <v>9.2627587939097431</v>
      </c>
    </row>
    <row r="1448" spans="1:6">
      <c r="A1448" s="115">
        <v>41459</v>
      </c>
      <c r="B1448" s="114">
        <v>1829.47</v>
      </c>
      <c r="C1448" s="114">
        <v>0.13135785711548831</v>
      </c>
      <c r="D1448" s="114">
        <v>0.31253941012299169</v>
      </c>
      <c r="E1448" s="114">
        <v>3.3231109830964112</v>
      </c>
      <c r="F1448" s="114">
        <v>9.2925587841712787</v>
      </c>
    </row>
    <row r="1449" spans="1:6">
      <c r="A1449" s="115">
        <v>41460</v>
      </c>
      <c r="B1449" s="114">
        <v>1827.49</v>
      </c>
      <c r="C1449" s="114">
        <v>-0.10822806605191859</v>
      </c>
      <c r="D1449" s="114">
        <v>0.20397308871185071</v>
      </c>
      <c r="E1449" s="114">
        <v>3.211286378294731</v>
      </c>
      <c r="F1449" s="114">
        <v>9.1051833454727884</v>
      </c>
    </row>
    <row r="1450" spans="1:6">
      <c r="A1450" s="115">
        <v>41463</v>
      </c>
      <c r="B1450" s="114">
        <v>1829.81</v>
      </c>
      <c r="C1450" s="114">
        <v>0.12695007907019829</v>
      </c>
      <c r="D1450" s="114">
        <v>0.3311821117794489</v>
      </c>
      <c r="E1450" s="114">
        <v>3.3423131879613432</v>
      </c>
      <c r="F1450" s="114">
        <v>9.0483795992800875</v>
      </c>
    </row>
    <row r="1451" spans="1:6">
      <c r="A1451" s="115">
        <v>41464</v>
      </c>
      <c r="B1451" s="114">
        <v>1831.29</v>
      </c>
      <c r="C1451" s="114">
        <v>8.0882714598784489E-2</v>
      </c>
      <c r="D1451" s="114">
        <v>0.41233269546050444</v>
      </c>
      <c r="E1451" s="114">
        <v>3.4258992561969404</v>
      </c>
      <c r="F1451" s="114">
        <v>9.1287765925749387</v>
      </c>
    </row>
    <row r="1452" spans="1:6">
      <c r="A1452" s="115">
        <v>41465</v>
      </c>
      <c r="B1452" s="114">
        <v>1830.36</v>
      </c>
      <c r="C1452" s="114">
        <v>-5.0783873662829659E-2</v>
      </c>
      <c r="D1452" s="114">
        <v>0.36133942328253621</v>
      </c>
      <c r="E1452" s="114">
        <v>3.3733755781840236</v>
      </c>
      <c r="F1452" s="114">
        <v>9.0148898153662884</v>
      </c>
    </row>
    <row r="1453" spans="1:6">
      <c r="A1453" s="115">
        <v>41466</v>
      </c>
      <c r="B1453" s="114">
        <v>1829.13</v>
      </c>
      <c r="C1453" s="114">
        <v>-6.7199895102587615E-2</v>
      </c>
      <c r="D1453" s="114">
        <v>0.29389670846653448</v>
      </c>
      <c r="E1453" s="114">
        <v>3.3039087782314791</v>
      </c>
      <c r="F1453" s="114">
        <v>8.8048967646376717</v>
      </c>
    </row>
    <row r="1454" spans="1:6">
      <c r="A1454" s="115">
        <v>41467</v>
      </c>
      <c r="B1454" s="114">
        <v>1830.35</v>
      </c>
      <c r="C1454" s="114">
        <v>6.6698375730522841E-2</v>
      </c>
      <c r="D1454" s="114">
        <v>0.36079110852793583</v>
      </c>
      <c r="E1454" s="114">
        <v>3.3728108074527086</v>
      </c>
      <c r="F1454" s="114">
        <v>8.8684014869888408</v>
      </c>
    </row>
    <row r="1455" spans="1:6">
      <c r="A1455" s="115">
        <v>41470</v>
      </c>
      <c r="B1455" s="114">
        <v>1825.33</v>
      </c>
      <c r="C1455" s="114">
        <v>-0.27426448493457212</v>
      </c>
      <c r="D1455" s="114">
        <v>8.5537101717858555E-2</v>
      </c>
      <c r="E1455" s="114">
        <v>3.0892959003292475</v>
      </c>
      <c r="F1455" s="114">
        <v>8.4446794479529963</v>
      </c>
    </row>
    <row r="1456" spans="1:6">
      <c r="A1456" s="115">
        <v>41471</v>
      </c>
      <c r="B1456" s="114">
        <v>1828.08</v>
      </c>
      <c r="C1456" s="114">
        <v>0.15065768929454215</v>
      </c>
      <c r="D1456" s="114">
        <v>0.23632365923333953</v>
      </c>
      <c r="E1456" s="114">
        <v>3.2446078514426935</v>
      </c>
      <c r="F1456" s="114">
        <v>8.5223090257165133</v>
      </c>
    </row>
    <row r="1457" spans="1:6">
      <c r="A1457" s="115">
        <v>41472</v>
      </c>
      <c r="B1457" s="114">
        <v>1827.84</v>
      </c>
      <c r="C1457" s="114">
        <v>-1.3128528291983521E-2</v>
      </c>
      <c r="D1457" s="114">
        <v>0.2231641051229083</v>
      </c>
      <c r="E1457" s="114">
        <v>3.231053353890978</v>
      </c>
      <c r="F1457" s="114">
        <v>8.5770293147999546</v>
      </c>
    </row>
    <row r="1458" spans="1:6">
      <c r="A1458" s="115">
        <v>41473</v>
      </c>
      <c r="B1458" s="114">
        <v>1829.28</v>
      </c>
      <c r="C1458" s="114">
        <v>7.8781512605052839E-2</v>
      </c>
      <c r="D1458" s="114">
        <v>0.30212142978556233</v>
      </c>
      <c r="E1458" s="114">
        <v>3.3123803392012929</v>
      </c>
      <c r="F1458" s="114">
        <v>8.5201048847335592</v>
      </c>
    </row>
    <row r="1459" spans="1:6">
      <c r="A1459" s="115">
        <v>41474</v>
      </c>
      <c r="B1459" s="114">
        <v>1831.87</v>
      </c>
      <c r="C1459" s="114">
        <v>0.14158576051779281</v>
      </c>
      <c r="D1459" s="114">
        <v>0.44413495122739288</v>
      </c>
      <c r="E1459" s="114">
        <v>3.4586559586135879</v>
      </c>
      <c r="F1459" s="114">
        <v>8.4665577187248218</v>
      </c>
    </row>
    <row r="1460" spans="1:6">
      <c r="A1460" s="115">
        <v>41477</v>
      </c>
      <c r="B1460" s="114">
        <v>1832.9</v>
      </c>
      <c r="C1460" s="114">
        <v>5.6226697309313955E-2</v>
      </c>
      <c r="D1460" s="114">
        <v>0.50061137095138708</v>
      </c>
      <c r="E1460" s="114">
        <v>3.5168273439397213</v>
      </c>
      <c r="F1460" s="114">
        <v>8.423543330375626</v>
      </c>
    </row>
    <row r="1461" spans="1:6">
      <c r="A1461" s="115">
        <v>41478</v>
      </c>
      <c r="B1461" s="114">
        <v>1831.05</v>
      </c>
      <c r="C1461" s="114">
        <v>-0.10093294778766859</v>
      </c>
      <c r="D1461" s="114">
        <v>0.399173141350051</v>
      </c>
      <c r="E1461" s="114">
        <v>3.4123447586452249</v>
      </c>
      <c r="F1461" s="114">
        <v>8.2859238056938622</v>
      </c>
    </row>
    <row r="1462" spans="1:6">
      <c r="A1462" s="115">
        <v>41479</v>
      </c>
      <c r="B1462" s="114">
        <v>1835.38</v>
      </c>
      <c r="C1462" s="114">
        <v>0.23647633871277662</v>
      </c>
      <c r="D1462" s="114">
        <v>0.63659343009261349</v>
      </c>
      <c r="E1462" s="114">
        <v>3.6568904853074846</v>
      </c>
      <c r="F1462" s="114">
        <v>8.40800222087028</v>
      </c>
    </row>
    <row r="1463" spans="1:6">
      <c r="A1463" s="115">
        <v>41480</v>
      </c>
      <c r="B1463" s="114">
        <v>1836.05</v>
      </c>
      <c r="C1463" s="114">
        <v>3.6504702023543167E-2</v>
      </c>
      <c r="D1463" s="114">
        <v>0.67333051865092752</v>
      </c>
      <c r="E1463" s="114">
        <v>3.6947301243060338</v>
      </c>
      <c r="F1463" s="114">
        <v>8.5251386081261593</v>
      </c>
    </row>
    <row r="1464" spans="1:6">
      <c r="A1464" s="115">
        <v>41481</v>
      </c>
      <c r="B1464" s="114">
        <v>1835.27</v>
      </c>
      <c r="C1464" s="114">
        <v>-4.248250319980329E-2</v>
      </c>
      <c r="D1464" s="114">
        <v>0.63056196779198714</v>
      </c>
      <c r="E1464" s="114">
        <v>3.650678007262953</v>
      </c>
      <c r="F1464" s="114">
        <v>8.5483279510746755</v>
      </c>
    </row>
    <row r="1465" spans="1:6">
      <c r="A1465" s="115">
        <v>41484</v>
      </c>
      <c r="B1465" s="114">
        <v>1836.42</v>
      </c>
      <c r="C1465" s="114">
        <v>6.2661079841119793E-2</v>
      </c>
      <c r="D1465" s="114">
        <v>0.69361816457118586</v>
      </c>
      <c r="E1465" s="114">
        <v>3.715626641364933</v>
      </c>
      <c r="F1465" s="114">
        <v>8.5848760960957513</v>
      </c>
    </row>
    <row r="1466" spans="1:6">
      <c r="A1466" s="115">
        <v>41485</v>
      </c>
      <c r="B1466" s="114">
        <v>1838</v>
      </c>
      <c r="C1466" s="114">
        <v>8.6036963221913787E-2</v>
      </c>
      <c r="D1466" s="114">
        <v>0.78025189579826737</v>
      </c>
      <c r="E1466" s="114">
        <v>3.8048604169137468</v>
      </c>
      <c r="F1466" s="114">
        <v>8.5101986598577373</v>
      </c>
    </row>
    <row r="1467" spans="1:6">
      <c r="A1467" s="115">
        <v>41486</v>
      </c>
      <c r="B1467" s="114">
        <v>1839.48</v>
      </c>
      <c r="C1467" s="114">
        <v>8.0522306855268511E-2</v>
      </c>
      <c r="D1467" s="114">
        <v>0.86140247947932291</v>
      </c>
      <c r="E1467" s="114">
        <v>3.8884464851493439</v>
      </c>
      <c r="F1467" s="114">
        <v>8.6469629314621876</v>
      </c>
    </row>
    <row r="1468" spans="1:6">
      <c r="A1468" s="115">
        <v>41487</v>
      </c>
      <c r="B1468" s="114">
        <v>1844.21</v>
      </c>
      <c r="C1468" s="114">
        <v>0.25713788679408989</v>
      </c>
      <c r="D1468" s="114">
        <v>0.25713788679408989</v>
      </c>
      <c r="E1468" s="114">
        <v>4.1555830410644701</v>
      </c>
      <c r="F1468" s="114">
        <v>8.7464914970398766</v>
      </c>
    </row>
    <row r="1469" spans="1:6">
      <c r="A1469" s="115">
        <v>41488</v>
      </c>
      <c r="B1469" s="114">
        <v>1842.54</v>
      </c>
      <c r="C1469" s="114">
        <v>-9.0553678810989524E-2</v>
      </c>
      <c r="D1469" s="114">
        <v>0.16635136016700525</v>
      </c>
      <c r="E1469" s="114">
        <v>4.0612663289337547</v>
      </c>
      <c r="F1469" s="114">
        <v>8.6217568929841004</v>
      </c>
    </row>
    <row r="1470" spans="1:6">
      <c r="A1470" s="115">
        <v>41491</v>
      </c>
      <c r="B1470" s="114">
        <v>1845.07</v>
      </c>
      <c r="C1470" s="114">
        <v>0.13731045187621582</v>
      </c>
      <c r="D1470" s="114">
        <v>0.30389022984755876</v>
      </c>
      <c r="E1470" s="114">
        <v>4.2041533239581375</v>
      </c>
      <c r="F1470" s="114">
        <v>8.9443135587716114</v>
      </c>
    </row>
    <row r="1471" spans="1:6">
      <c r="A1471" s="115">
        <v>41492</v>
      </c>
      <c r="B1471" s="114">
        <v>1844.26</v>
      </c>
      <c r="C1471" s="114">
        <v>-4.3900773412386407E-2</v>
      </c>
      <c r="D1471" s="114">
        <v>0.25985604627394299</v>
      </c>
      <c r="E1471" s="114">
        <v>4.1584068947210895</v>
      </c>
      <c r="F1471" s="114">
        <v>8.8033320747592967</v>
      </c>
    </row>
    <row r="1472" spans="1:6">
      <c r="A1472" s="115">
        <v>41493</v>
      </c>
      <c r="B1472" s="114">
        <v>1845.1</v>
      </c>
      <c r="C1472" s="114">
        <v>4.5546723347023033E-2</v>
      </c>
      <c r="D1472" s="114">
        <v>0.3055211255354795</v>
      </c>
      <c r="E1472" s="114">
        <v>4.2058476361520825</v>
      </c>
      <c r="F1472" s="114">
        <v>8.7521587164993697</v>
      </c>
    </row>
    <row r="1473" spans="1:6">
      <c r="A1473" s="115">
        <v>41494</v>
      </c>
      <c r="B1473" s="114">
        <v>1844.1</v>
      </c>
      <c r="C1473" s="114">
        <v>-5.4197604465877625E-2</v>
      </c>
      <c r="D1473" s="114">
        <v>0.25115793593841751</v>
      </c>
      <c r="E1473" s="114">
        <v>4.1493705630199385</v>
      </c>
      <c r="F1473" s="114">
        <v>8.4809374503655999</v>
      </c>
    </row>
    <row r="1474" spans="1:6">
      <c r="A1474" s="115">
        <v>41495</v>
      </c>
      <c r="B1474" s="114">
        <v>1843.49</v>
      </c>
      <c r="C1474" s="114">
        <v>-3.3078466460600975E-2</v>
      </c>
      <c r="D1474" s="114">
        <v>0.21799639028421414</v>
      </c>
      <c r="E1474" s="114">
        <v>4.1149195484093237</v>
      </c>
      <c r="F1474" s="114">
        <v>8.3793857586304199</v>
      </c>
    </row>
    <row r="1475" spans="1:6">
      <c r="A1475" s="115">
        <v>41498</v>
      </c>
      <c r="B1475" s="114">
        <v>1843.81</v>
      </c>
      <c r="C1475" s="114">
        <v>1.7358380029186549E-2</v>
      </c>
      <c r="D1475" s="114">
        <v>0.23539261095526509</v>
      </c>
      <c r="E1475" s="114">
        <v>4.1329922118116036</v>
      </c>
      <c r="F1475" s="114">
        <v>8.3287800005875212</v>
      </c>
    </row>
    <row r="1476" spans="1:6">
      <c r="A1476" s="115">
        <v>41499</v>
      </c>
      <c r="B1476" s="114">
        <v>1848.82</v>
      </c>
      <c r="C1476" s="114">
        <v>0.27171997114669999</v>
      </c>
      <c r="D1476" s="114">
        <v>0.50775219083654122</v>
      </c>
      <c r="E1476" s="114">
        <v>4.4159423482037274</v>
      </c>
      <c r="F1476" s="114">
        <v>8.5976093277335472</v>
      </c>
    </row>
    <row r="1477" spans="1:6">
      <c r="A1477" s="115">
        <v>41500</v>
      </c>
      <c r="B1477" s="114">
        <v>1849.09</v>
      </c>
      <c r="C1477" s="114">
        <v>1.4603909520660707E-2</v>
      </c>
      <c r="D1477" s="114">
        <v>0.52243025202773907</v>
      </c>
      <c r="E1477" s="114">
        <v>4.4311911579494101</v>
      </c>
      <c r="F1477" s="114">
        <v>8.5490707148978995</v>
      </c>
    </row>
    <row r="1478" spans="1:6">
      <c r="A1478" s="115">
        <v>41501</v>
      </c>
      <c r="B1478" s="114">
        <v>1848.25</v>
      </c>
      <c r="C1478" s="114">
        <v>-4.5427750947757417E-2</v>
      </c>
      <c r="D1478" s="114">
        <v>0.47676517276622477</v>
      </c>
      <c r="E1478" s="114">
        <v>4.3837504165184171</v>
      </c>
      <c r="F1478" s="114">
        <v>8.4551920007510883</v>
      </c>
    </row>
    <row r="1479" spans="1:6">
      <c r="A1479" s="115">
        <v>41502</v>
      </c>
      <c r="B1479" s="114">
        <v>1851.83</v>
      </c>
      <c r="C1479" s="114">
        <v>0.19369674015961014</v>
      </c>
      <c r="D1479" s="114">
        <v>0.67138539152369336</v>
      </c>
      <c r="E1479" s="114">
        <v>4.5859383383315411</v>
      </c>
      <c r="F1479" s="114">
        <v>8.7948629070634823</v>
      </c>
    </row>
    <row r="1480" spans="1:6">
      <c r="A1480" s="115">
        <v>41505</v>
      </c>
      <c r="B1480" s="114">
        <v>1851.46</v>
      </c>
      <c r="C1480" s="114">
        <v>-1.9980235766781096E-2</v>
      </c>
      <c r="D1480" s="114">
        <v>0.65127101137278931</v>
      </c>
      <c r="E1480" s="114">
        <v>4.5650418212726418</v>
      </c>
      <c r="F1480" s="114">
        <v>8.7469310559517019</v>
      </c>
    </row>
    <row r="1481" spans="1:6">
      <c r="A1481" s="115">
        <v>41506</v>
      </c>
      <c r="B1481" s="114">
        <v>1851.53</v>
      </c>
      <c r="C1481" s="114">
        <v>3.7808000172834255E-3</v>
      </c>
      <c r="D1481" s="114">
        <v>0.65507643464457477</v>
      </c>
      <c r="E1481" s="114">
        <v>4.5689952163918912</v>
      </c>
      <c r="F1481" s="114">
        <v>8.8725421017969541</v>
      </c>
    </row>
    <row r="1482" spans="1:6">
      <c r="A1482" s="115">
        <v>41507</v>
      </c>
      <c r="B1482" s="114">
        <v>1855.62</v>
      </c>
      <c r="C1482" s="114">
        <v>0.22089839214054496</v>
      </c>
      <c r="D1482" s="114">
        <v>0.87742188009654054</v>
      </c>
      <c r="E1482" s="114">
        <v>4.7999864455024355</v>
      </c>
      <c r="F1482" s="114">
        <v>9.1188145011907871</v>
      </c>
    </row>
    <row r="1483" spans="1:6">
      <c r="A1483" s="115">
        <v>41508</v>
      </c>
      <c r="B1483" s="114">
        <v>1858.08</v>
      </c>
      <c r="C1483" s="114">
        <v>0.13257024606330159</v>
      </c>
      <c r="D1483" s="114">
        <v>1.0111553265053086</v>
      </c>
      <c r="E1483" s="114">
        <v>4.9389200454075466</v>
      </c>
      <c r="F1483" s="114">
        <v>9.3335530109564182</v>
      </c>
    </row>
    <row r="1484" spans="1:6">
      <c r="A1484" s="115">
        <v>41509</v>
      </c>
      <c r="B1484" s="114">
        <v>1852.23</v>
      </c>
      <c r="C1484" s="114">
        <v>-0.31484112632393924</v>
      </c>
      <c r="D1484" s="114">
        <v>0.69313066736251816</v>
      </c>
      <c r="E1484" s="114">
        <v>4.6085291675844076</v>
      </c>
      <c r="F1484" s="114">
        <v>9.0579902142617463</v>
      </c>
    </row>
    <row r="1485" spans="1:6">
      <c r="A1485" s="115">
        <v>41512</v>
      </c>
      <c r="B1485" s="114">
        <v>1852.6</v>
      </c>
      <c r="C1485" s="114">
        <v>1.9975920916937007E-2</v>
      </c>
      <c r="D1485" s="114">
        <v>0.71324504751342221</v>
      </c>
      <c r="E1485" s="114">
        <v>4.6294256846433068</v>
      </c>
      <c r="F1485" s="114">
        <v>9.0001941599053836</v>
      </c>
    </row>
    <row r="1486" spans="1:6">
      <c r="A1486" s="115">
        <v>41513</v>
      </c>
      <c r="B1486" s="114">
        <v>1850.29</v>
      </c>
      <c r="C1486" s="114">
        <v>-0.12468962539133877</v>
      </c>
      <c r="D1486" s="114">
        <v>0.58766607954421346</v>
      </c>
      <c r="E1486" s="114">
        <v>4.4989636457080096</v>
      </c>
      <c r="F1486" s="114">
        <v>8.8284250583758208</v>
      </c>
    </row>
    <row r="1487" spans="1:6">
      <c r="A1487" s="115">
        <v>41514</v>
      </c>
      <c r="B1487" s="114">
        <v>1847.35</v>
      </c>
      <c r="C1487" s="114">
        <v>-0.15889401120905422</v>
      </c>
      <c r="D1487" s="114">
        <v>0.42783830212884677</v>
      </c>
      <c r="E1487" s="114">
        <v>4.3329210506994675</v>
      </c>
      <c r="F1487" s="114">
        <v>8.5692960494610837</v>
      </c>
    </row>
    <row r="1488" spans="1:6">
      <c r="A1488" s="115">
        <v>41515</v>
      </c>
      <c r="B1488" s="114">
        <v>1854.03</v>
      </c>
      <c r="C1488" s="114">
        <v>0.36159904728394476</v>
      </c>
      <c r="D1488" s="114">
        <v>0.79098440863722974</v>
      </c>
      <c r="E1488" s="114">
        <v>4.7101878992223067</v>
      </c>
      <c r="F1488" s="114">
        <v>8.8940444026782686</v>
      </c>
    </row>
    <row r="1489" spans="1:6">
      <c r="A1489" s="115">
        <v>41516</v>
      </c>
      <c r="B1489" s="114">
        <v>1856.93</v>
      </c>
      <c r="C1489" s="114">
        <v>0.15641602347320482</v>
      </c>
      <c r="D1489" s="114">
        <v>0.94863765846870951</v>
      </c>
      <c r="E1489" s="114">
        <v>4.8739714113055665</v>
      </c>
      <c r="F1489" s="114">
        <v>9.038755137991771</v>
      </c>
    </row>
    <row r="1490" spans="1:6">
      <c r="A1490" s="115">
        <v>41519</v>
      </c>
      <c r="B1490" s="114">
        <v>1857.54</v>
      </c>
      <c r="C1490" s="114">
        <v>3.2849918952249091E-2</v>
      </c>
      <c r="D1490" s="114">
        <v>3.2849918952249091E-2</v>
      </c>
      <c r="E1490" s="114">
        <v>4.9084224259161813</v>
      </c>
      <c r="F1490" s="114">
        <v>9.063046771333628</v>
      </c>
    </row>
    <row r="1491" spans="1:6">
      <c r="A1491" s="115">
        <v>41520</v>
      </c>
      <c r="B1491" s="114">
        <v>1856.4</v>
      </c>
      <c r="C1491" s="114">
        <v>-6.1371491327233407E-2</v>
      </c>
      <c r="D1491" s="114">
        <v>-2.854173286015449E-2</v>
      </c>
      <c r="E1491" s="114">
        <v>4.8440385625455384</v>
      </c>
      <c r="F1491" s="114">
        <v>8.8650797839587625</v>
      </c>
    </row>
    <row r="1492" spans="1:6">
      <c r="A1492" s="115">
        <v>41521</v>
      </c>
      <c r="B1492" s="114">
        <v>1856.28</v>
      </c>
      <c r="C1492" s="114">
        <v>-6.464124111194014E-3</v>
      </c>
      <c r="D1492" s="114">
        <v>-3.5004011998307494E-2</v>
      </c>
      <c r="E1492" s="114">
        <v>4.8372613137696696</v>
      </c>
      <c r="F1492" s="114">
        <v>8.7725671961888416</v>
      </c>
    </row>
    <row r="1493" spans="1:6">
      <c r="A1493" s="115">
        <v>41522</v>
      </c>
      <c r="B1493" s="114">
        <v>1854.04</v>
      </c>
      <c r="C1493" s="114">
        <v>-0.12067145042773397</v>
      </c>
      <c r="D1493" s="114">
        <v>-0.15563322257705625</v>
      </c>
      <c r="E1493" s="114">
        <v>4.7107526699536217</v>
      </c>
      <c r="F1493" s="114">
        <v>8.6139425893380093</v>
      </c>
    </row>
    <row r="1494" spans="1:6">
      <c r="A1494" s="115">
        <v>41523</v>
      </c>
      <c r="B1494" s="114">
        <v>1849.51</v>
      </c>
      <c r="C1494" s="114">
        <v>-0.24433129813812293</v>
      </c>
      <c r="D1494" s="114">
        <v>-0.39958426004211844</v>
      </c>
      <c r="E1494" s="114">
        <v>4.4549115286649288</v>
      </c>
      <c r="F1494" s="114">
        <v>8.2756198226151092</v>
      </c>
    </row>
    <row r="1495" spans="1:6">
      <c r="A1495" s="115">
        <v>41526</v>
      </c>
      <c r="B1495" s="114">
        <v>1849.62</v>
      </c>
      <c r="C1495" s="114">
        <v>5.9475212353499174E-3</v>
      </c>
      <c r="D1495" s="114">
        <v>-0.39366050416548282</v>
      </c>
      <c r="E1495" s="114">
        <v>4.4611240067094604</v>
      </c>
      <c r="F1495" s="114">
        <v>8.2820595380967532</v>
      </c>
    </row>
    <row r="1496" spans="1:6">
      <c r="A1496" s="115">
        <v>41527</v>
      </c>
      <c r="B1496" s="114">
        <v>1853.15</v>
      </c>
      <c r="C1496" s="114">
        <v>0.19085001243499544</v>
      </c>
      <c r="D1496" s="114">
        <v>-0.20356179285163645</v>
      </c>
      <c r="E1496" s="114">
        <v>4.6604880748660094</v>
      </c>
      <c r="F1496" s="114">
        <v>8.6419970218204476</v>
      </c>
    </row>
    <row r="1497" spans="1:6">
      <c r="A1497" s="115">
        <v>41528</v>
      </c>
      <c r="B1497" s="114">
        <v>1852.81</v>
      </c>
      <c r="C1497" s="114">
        <v>-1.8347138655805395E-2</v>
      </c>
      <c r="D1497" s="114">
        <v>-0.22187158374306071</v>
      </c>
      <c r="E1497" s="114">
        <v>4.6412858700010551</v>
      </c>
      <c r="F1497" s="114">
        <v>8.6985345019770612</v>
      </c>
    </row>
    <row r="1498" spans="1:6">
      <c r="A1498" s="115">
        <v>41529</v>
      </c>
      <c r="B1498" s="114">
        <v>1855.41</v>
      </c>
      <c r="C1498" s="114">
        <v>0.14032739460603239</v>
      </c>
      <c r="D1498" s="114">
        <v>-8.1855535749864039E-2</v>
      </c>
      <c r="E1498" s="114">
        <v>4.7881262601446872</v>
      </c>
      <c r="F1498" s="114">
        <v>8.8753403436297127</v>
      </c>
    </row>
    <row r="1499" spans="1:6">
      <c r="A1499" s="115">
        <v>41530</v>
      </c>
      <c r="B1499" s="114">
        <v>1855.75</v>
      </c>
      <c r="C1499" s="114">
        <v>1.8324790747059616E-2</v>
      </c>
      <c r="D1499" s="114">
        <v>-6.3545744858450881E-2</v>
      </c>
      <c r="E1499" s="114">
        <v>4.8073284650096193</v>
      </c>
      <c r="F1499" s="114">
        <v>8.745971286258424</v>
      </c>
    </row>
    <row r="1500" spans="1:6">
      <c r="A1500" s="115">
        <v>41533</v>
      </c>
      <c r="B1500" s="114">
        <v>1856.88</v>
      </c>
      <c r="C1500" s="114">
        <v>6.0891822713204924E-2</v>
      </c>
      <c r="D1500" s="114">
        <v>-2.6926163075535747E-3</v>
      </c>
      <c r="E1500" s="114">
        <v>4.8711475576489693</v>
      </c>
      <c r="F1500" s="114">
        <v>8.8294075241907688</v>
      </c>
    </row>
    <row r="1501" spans="1:6">
      <c r="A1501" s="115">
        <v>41534</v>
      </c>
      <c r="B1501" s="114">
        <v>1854.83</v>
      </c>
      <c r="C1501" s="114">
        <v>-0.11040024126492964</v>
      </c>
      <c r="D1501" s="114">
        <v>-0.11308988491758321</v>
      </c>
      <c r="E1501" s="114">
        <v>4.7553695577280397</v>
      </c>
      <c r="F1501" s="114">
        <v>8.648129382201164</v>
      </c>
    </row>
    <row r="1502" spans="1:6">
      <c r="A1502" s="115">
        <v>41535</v>
      </c>
      <c r="B1502" s="114">
        <v>1850.71</v>
      </c>
      <c r="C1502" s="114">
        <v>-0.22212278214175374</v>
      </c>
      <c r="D1502" s="114">
        <v>-0.33496146866064391</v>
      </c>
      <c r="E1502" s="114">
        <v>4.5226840164235282</v>
      </c>
      <c r="F1502" s="114">
        <v>8.3744217368390217</v>
      </c>
    </row>
    <row r="1503" spans="1:6">
      <c r="A1503" s="115">
        <v>41536</v>
      </c>
      <c r="B1503" s="114">
        <v>1849.25</v>
      </c>
      <c r="C1503" s="114">
        <v>-7.8888642737118264E-2</v>
      </c>
      <c r="D1503" s="114">
        <v>-0.413585864841437</v>
      </c>
      <c r="E1503" s="114">
        <v>4.4402274896505611</v>
      </c>
      <c r="F1503" s="114">
        <v>8.3453928673959066</v>
      </c>
    </row>
    <row r="1504" spans="1:6">
      <c r="A1504" s="115">
        <v>41537</v>
      </c>
      <c r="B1504" s="114">
        <v>1848.19</v>
      </c>
      <c r="C1504" s="114">
        <v>-5.7320535352167745E-2</v>
      </c>
      <c r="D1504" s="114">
        <v>-0.47066933056173488</v>
      </c>
      <c r="E1504" s="114">
        <v>4.3803617921304827</v>
      </c>
      <c r="F1504" s="114">
        <v>8.1306092837668764</v>
      </c>
    </row>
    <row r="1505" spans="1:6">
      <c r="A1505" s="115">
        <v>41540</v>
      </c>
      <c r="B1505" s="114">
        <v>1847.8</v>
      </c>
      <c r="C1505" s="114">
        <v>-2.1101726554095812E-2</v>
      </c>
      <c r="D1505" s="114">
        <v>-0.49167173776072381</v>
      </c>
      <c r="E1505" s="114">
        <v>4.3583357336089312</v>
      </c>
      <c r="F1505" s="114">
        <v>8.0174202788413584</v>
      </c>
    </row>
    <row r="1506" spans="1:6">
      <c r="A1506" s="115">
        <v>41541</v>
      </c>
      <c r="B1506" s="114">
        <v>1847.35</v>
      </c>
      <c r="C1506" s="114">
        <v>-2.4353284987554957E-2</v>
      </c>
      <c r="D1506" s="114">
        <v>-0.5159052845287726</v>
      </c>
      <c r="E1506" s="114">
        <v>4.3329210506994675</v>
      </c>
      <c r="F1506" s="114">
        <v>7.9097398273303865</v>
      </c>
    </row>
    <row r="1507" spans="1:6">
      <c r="A1507" s="115">
        <v>41542</v>
      </c>
      <c r="B1507" s="114">
        <v>1850.58</v>
      </c>
      <c r="C1507" s="114">
        <v>0.17484504831244418</v>
      </c>
      <c r="D1507" s="114">
        <v>-0.34196227106030319</v>
      </c>
      <c r="E1507" s="114">
        <v>4.5153419969163444</v>
      </c>
      <c r="F1507" s="114">
        <v>8.0056728979053471</v>
      </c>
    </row>
    <row r="1508" spans="1:6">
      <c r="A1508" s="115">
        <v>41543</v>
      </c>
      <c r="B1508" s="114">
        <v>1853.48</v>
      </c>
      <c r="C1508" s="114">
        <v>0.15670762679809158</v>
      </c>
      <c r="D1508" s="114">
        <v>-0.18579052522174067</v>
      </c>
      <c r="E1508" s="114">
        <v>4.6791255089996264</v>
      </c>
      <c r="F1508" s="114">
        <v>8.1869228703844286</v>
      </c>
    </row>
    <row r="1509" spans="1:6">
      <c r="A1509" s="115">
        <v>41544</v>
      </c>
      <c r="B1509" s="114">
        <v>1854.43</v>
      </c>
      <c r="C1509" s="114">
        <v>5.1254936659694827E-2</v>
      </c>
      <c r="D1509" s="114">
        <v>-0.13463081537806731</v>
      </c>
      <c r="E1509" s="114">
        <v>4.7327787284751732</v>
      </c>
      <c r="F1509" s="114">
        <v>8.1924842912235007</v>
      </c>
    </row>
    <row r="1510" spans="1:6">
      <c r="A1510" s="115">
        <v>41547</v>
      </c>
      <c r="B1510" s="114">
        <v>1850.02</v>
      </c>
      <c r="C1510" s="114">
        <v>-0.2378089224182145</v>
      </c>
      <c r="D1510" s="114">
        <v>-0.37211957370498761</v>
      </c>
      <c r="E1510" s="114">
        <v>4.4837148359623269</v>
      </c>
      <c r="F1510" s="114">
        <v>7.7905506580979056</v>
      </c>
    </row>
    <row r="1511" spans="1:6">
      <c r="A1511" s="115">
        <v>41548</v>
      </c>
      <c r="B1511" s="114">
        <v>1851.93</v>
      </c>
      <c r="C1511" s="114">
        <v>0.10324212711214642</v>
      </c>
      <c r="D1511" s="114">
        <v>0.10324212711214642</v>
      </c>
      <c r="E1511" s="114">
        <v>4.5915860456447577</v>
      </c>
      <c r="F1511" s="114">
        <v>7.7430127295152529</v>
      </c>
    </row>
    <row r="1512" spans="1:6">
      <c r="A1512" s="115">
        <v>41549</v>
      </c>
      <c r="B1512" s="114">
        <v>1847.24</v>
      </c>
      <c r="C1512" s="114">
        <v>-0.25324931287900032</v>
      </c>
      <c r="D1512" s="114">
        <v>-0.15026864574436694</v>
      </c>
      <c r="E1512" s="114">
        <v>4.3267085726549137</v>
      </c>
      <c r="F1512" s="114">
        <v>7.4120376561982226</v>
      </c>
    </row>
    <row r="1513" spans="1:6">
      <c r="A1513" s="115">
        <v>41550</v>
      </c>
      <c r="B1513" s="114">
        <v>1846.86</v>
      </c>
      <c r="C1513" s="114">
        <v>-2.0571230592669743E-2</v>
      </c>
      <c r="D1513" s="114">
        <v>-0.1708089642274202</v>
      </c>
      <c r="E1513" s="114">
        <v>4.3052472848646994</v>
      </c>
      <c r="F1513" s="114">
        <v>7.4105522728330042</v>
      </c>
    </row>
    <row r="1514" spans="1:6">
      <c r="A1514" s="115">
        <v>41551</v>
      </c>
      <c r="B1514" s="114">
        <v>1848.9</v>
      </c>
      <c r="C1514" s="114">
        <v>0.11045774991067514</v>
      </c>
      <c r="D1514" s="114">
        <v>-6.0539886055277492E-2</v>
      </c>
      <c r="E1514" s="114">
        <v>4.4204605140543141</v>
      </c>
      <c r="F1514" s="114">
        <v>7.4317257408483384</v>
      </c>
    </row>
    <row r="1515" spans="1:6">
      <c r="A1515" s="115">
        <v>41554</v>
      </c>
      <c r="B1515" s="114">
        <v>1848.64</v>
      </c>
      <c r="C1515" s="114">
        <v>-1.4062415490290192E-2</v>
      </c>
      <c r="D1515" s="114">
        <v>-7.4593788175258968E-2</v>
      </c>
      <c r="E1515" s="114">
        <v>4.4057764750399464</v>
      </c>
      <c r="F1515" s="114">
        <v>6.9492976650544991</v>
      </c>
    </row>
    <row r="1516" spans="1:6">
      <c r="A1516" s="115">
        <v>41555</v>
      </c>
      <c r="B1516" s="114">
        <v>1847.31</v>
      </c>
      <c r="C1516" s="114">
        <v>-7.1944781028221438E-2</v>
      </c>
      <c r="D1516" s="114">
        <v>-0.14648490286591764</v>
      </c>
      <c r="E1516" s="114">
        <v>4.3306619677741631</v>
      </c>
      <c r="F1516" s="114">
        <v>6.9008020554841787</v>
      </c>
    </row>
    <row r="1517" spans="1:6">
      <c r="A1517" s="115">
        <v>41556</v>
      </c>
      <c r="B1517" s="114">
        <v>1848.04</v>
      </c>
      <c r="C1517" s="114">
        <v>3.95169191960143E-2</v>
      </c>
      <c r="D1517" s="114">
        <v>-0.10702586999059571</v>
      </c>
      <c r="E1517" s="114">
        <v>4.3718902311606467</v>
      </c>
      <c r="F1517" s="114">
        <v>6.9721403805301119</v>
      </c>
    </row>
    <row r="1518" spans="1:6">
      <c r="A1518" s="115">
        <v>41557</v>
      </c>
      <c r="B1518" s="114">
        <v>1847.36</v>
      </c>
      <c r="C1518" s="114">
        <v>-3.6795740351946993E-2</v>
      </c>
      <c r="D1518" s="114">
        <v>-0.14378222938130625</v>
      </c>
      <c r="E1518" s="114">
        <v>4.3334858214307825</v>
      </c>
      <c r="F1518" s="114">
        <v>6.937112160785408</v>
      </c>
    </row>
    <row r="1519" spans="1:6">
      <c r="A1519" s="115">
        <v>41558</v>
      </c>
      <c r="B1519" s="114">
        <v>1848.94</v>
      </c>
      <c r="C1519" s="114">
        <v>8.5527455395806307E-2</v>
      </c>
      <c r="D1519" s="114">
        <v>-5.8377747267590596E-2</v>
      </c>
      <c r="E1519" s="114">
        <v>4.4227195969795963</v>
      </c>
      <c r="F1519" s="114">
        <v>6.8825583277452695</v>
      </c>
    </row>
    <row r="1520" spans="1:6">
      <c r="A1520" s="115">
        <v>41561</v>
      </c>
      <c r="B1520" s="114">
        <v>1849.97</v>
      </c>
      <c r="C1520" s="114">
        <v>5.570759462178998E-2</v>
      </c>
      <c r="D1520" s="114">
        <v>-2.7026734846113953E-3</v>
      </c>
      <c r="E1520" s="114">
        <v>4.4808909823057297</v>
      </c>
      <c r="F1520" s="114">
        <v>6.9421000300598834</v>
      </c>
    </row>
    <row r="1521" spans="1:6">
      <c r="A1521" s="115">
        <v>41562</v>
      </c>
      <c r="B1521" s="114">
        <v>1850.42</v>
      </c>
      <c r="C1521" s="114">
        <v>2.432471877922282E-2</v>
      </c>
      <c r="D1521" s="114">
        <v>2.1621387876891163E-2</v>
      </c>
      <c r="E1521" s="114">
        <v>4.5063056652151934</v>
      </c>
      <c r="F1521" s="114">
        <v>6.9402946258806164</v>
      </c>
    </row>
    <row r="1522" spans="1:6">
      <c r="A1522" s="115">
        <v>41563</v>
      </c>
      <c r="B1522" s="114">
        <v>1849.9</v>
      </c>
      <c r="C1522" s="114">
        <v>-2.8101728256291203E-2</v>
      </c>
      <c r="D1522" s="114">
        <v>-6.4864163630606875E-3</v>
      </c>
      <c r="E1522" s="114">
        <v>4.4769375871864803</v>
      </c>
      <c r="F1522" s="114">
        <v>6.8305979371917847</v>
      </c>
    </row>
    <row r="1523" spans="1:6">
      <c r="A1523" s="115">
        <v>41564</v>
      </c>
      <c r="B1523" s="114">
        <v>1849.2</v>
      </c>
      <c r="C1523" s="114">
        <v>-3.7839883236934213E-2</v>
      </c>
      <c r="D1523" s="114">
        <v>-4.4323845147620222E-2</v>
      </c>
      <c r="E1523" s="114">
        <v>4.4374036359939639</v>
      </c>
      <c r="F1523" s="114">
        <v>6.867934996185765</v>
      </c>
    </row>
    <row r="1524" spans="1:6">
      <c r="A1524" s="115">
        <v>41565</v>
      </c>
      <c r="B1524" s="114">
        <v>1853.82</v>
      </c>
      <c r="C1524" s="114">
        <v>0.24983776768332522</v>
      </c>
      <c r="D1524" s="114">
        <v>0.20540318483042164</v>
      </c>
      <c r="E1524" s="114">
        <v>4.6983277138645363</v>
      </c>
      <c r="F1524" s="114">
        <v>7.1374081094826458</v>
      </c>
    </row>
    <row r="1525" spans="1:6">
      <c r="A1525" s="115">
        <v>41568</v>
      </c>
      <c r="B1525" s="114">
        <v>1854.84</v>
      </c>
      <c r="C1525" s="114">
        <v>5.5021523125220462E-2</v>
      </c>
      <c r="D1525" s="114">
        <v>0.26053772391649854</v>
      </c>
      <c r="E1525" s="114">
        <v>4.7559343284593547</v>
      </c>
      <c r="F1525" s="114">
        <v>7.1969762643688151</v>
      </c>
    </row>
    <row r="1526" spans="1:6">
      <c r="A1526" s="115">
        <v>41569</v>
      </c>
      <c r="B1526" s="114">
        <v>1854.82</v>
      </c>
      <c r="C1526" s="114">
        <v>-1.0782601194692099E-3</v>
      </c>
      <c r="D1526" s="114">
        <v>0.25945665452264954</v>
      </c>
      <c r="E1526" s="114">
        <v>4.7548047869967025</v>
      </c>
      <c r="F1526" s="114">
        <v>7.1803346893491105</v>
      </c>
    </row>
    <row r="1527" spans="1:6">
      <c r="A1527" s="115">
        <v>41570</v>
      </c>
      <c r="B1527" s="114">
        <v>1852.43</v>
      </c>
      <c r="C1527" s="114">
        <v>-0.12885347365242383</v>
      </c>
      <c r="D1527" s="114">
        <v>0.13026886195826037</v>
      </c>
      <c r="E1527" s="114">
        <v>4.6198245822108408</v>
      </c>
      <c r="F1527" s="114">
        <v>7.0391364894459185</v>
      </c>
    </row>
    <row r="1528" spans="1:6">
      <c r="A1528" s="115">
        <v>41571</v>
      </c>
      <c r="B1528" s="114">
        <v>1855.25</v>
      </c>
      <c r="C1528" s="114">
        <v>0.15223247302191822</v>
      </c>
      <c r="D1528" s="114">
        <v>0.2826996464903031</v>
      </c>
      <c r="E1528" s="114">
        <v>4.7790899284435362</v>
      </c>
      <c r="F1528" s="114">
        <v>7.1445072016817379</v>
      </c>
    </row>
    <row r="1529" spans="1:6">
      <c r="A1529" s="115">
        <v>41572</v>
      </c>
      <c r="B1529" s="114">
        <v>1854</v>
      </c>
      <c r="C1529" s="114">
        <v>-6.7376364371374287E-2</v>
      </c>
      <c r="D1529" s="114">
        <v>0.21513280937504042</v>
      </c>
      <c r="E1529" s="114">
        <v>4.7084935870283395</v>
      </c>
      <c r="F1529" s="114">
        <v>7.004340197617509</v>
      </c>
    </row>
    <row r="1530" spans="1:6">
      <c r="A1530" s="115">
        <v>41575</v>
      </c>
      <c r="B1530" s="114">
        <v>1853.74</v>
      </c>
      <c r="C1530" s="114">
        <v>-1.4023732470336281E-2</v>
      </c>
      <c r="D1530" s="114">
        <v>0.20107890725504785</v>
      </c>
      <c r="E1530" s="114">
        <v>4.6938095480139719</v>
      </c>
      <c r="F1530" s="114">
        <v>6.9559999538420625</v>
      </c>
    </row>
    <row r="1531" spans="1:6">
      <c r="A1531" s="115">
        <v>41576</v>
      </c>
      <c r="B1531" s="114">
        <v>1855.83</v>
      </c>
      <c r="C1531" s="114">
        <v>0.11274504515195183</v>
      </c>
      <c r="D1531" s="114">
        <v>0.31405065891179085</v>
      </c>
      <c r="E1531" s="114">
        <v>4.8118466308601837</v>
      </c>
      <c r="F1531" s="114">
        <v>7.0321241132706547</v>
      </c>
    </row>
    <row r="1532" spans="1:6">
      <c r="A1532" s="115">
        <v>41577</v>
      </c>
      <c r="B1532" s="114">
        <v>1857.53</v>
      </c>
      <c r="C1532" s="114">
        <v>9.16032179671733E-2</v>
      </c>
      <c r="D1532" s="114">
        <v>0.40594155738857829</v>
      </c>
      <c r="E1532" s="114">
        <v>4.9078576551848663</v>
      </c>
      <c r="F1532" s="114">
        <v>7.0678017879890032</v>
      </c>
    </row>
    <row r="1533" spans="1:6">
      <c r="A1533" s="115">
        <v>41578</v>
      </c>
      <c r="B1533" s="114">
        <v>1863.44</v>
      </c>
      <c r="C1533" s="114">
        <v>0.3181644441812459</v>
      </c>
      <c r="D1533" s="114">
        <v>0.72539756326959193</v>
      </c>
      <c r="E1533" s="114">
        <v>5.2416371573959619</v>
      </c>
      <c r="F1533" s="114">
        <v>7.3311215556169929</v>
      </c>
    </row>
    <row r="1534" spans="1:6">
      <c r="A1534" s="115">
        <v>41579</v>
      </c>
      <c r="B1534" s="114">
        <v>1867.2</v>
      </c>
      <c r="C1534" s="114">
        <v>0.20177735800455121</v>
      </c>
      <c r="D1534" s="114">
        <v>0.20177735800455121</v>
      </c>
      <c r="E1534" s="114">
        <v>5.4539909523728891</v>
      </c>
      <c r="F1534" s="114">
        <v>7.4350682976789262</v>
      </c>
    </row>
    <row r="1535" spans="1:6">
      <c r="A1535" s="115">
        <v>41582</v>
      </c>
      <c r="B1535" s="114">
        <v>1866.96</v>
      </c>
      <c r="C1535" s="114">
        <v>-1.2853470437013126E-2</v>
      </c>
      <c r="D1535" s="114">
        <v>0.18889795217447158</v>
      </c>
      <c r="E1535" s="114">
        <v>5.4404364548211515</v>
      </c>
      <c r="F1535" s="114">
        <v>7.4212591629362779</v>
      </c>
    </row>
    <row r="1536" spans="1:6">
      <c r="A1536" s="115">
        <v>41583</v>
      </c>
      <c r="B1536" s="114">
        <v>1871.01</v>
      </c>
      <c r="C1536" s="114">
        <v>0.21693019668338476</v>
      </c>
      <c r="D1536" s="114">
        <v>0.4062379255570292</v>
      </c>
      <c r="E1536" s="114">
        <v>5.6691686010064135</v>
      </c>
      <c r="F1536" s="114">
        <v>7.540435217436281</v>
      </c>
    </row>
    <row r="1537" spans="1:6">
      <c r="A1537" s="115">
        <v>41584</v>
      </c>
      <c r="B1537" s="114">
        <v>1870.92</v>
      </c>
      <c r="C1537" s="114">
        <v>-4.81023618259524E-3</v>
      </c>
      <c r="D1537" s="114">
        <v>0.40140814837075212</v>
      </c>
      <c r="E1537" s="114">
        <v>5.6640856644245341</v>
      </c>
      <c r="F1537" s="114">
        <v>7.4944842801985656</v>
      </c>
    </row>
    <row r="1538" spans="1:6">
      <c r="A1538" s="115">
        <v>41585</v>
      </c>
      <c r="B1538" s="114">
        <v>1870.35</v>
      </c>
      <c r="C1538" s="114">
        <v>-3.0466294657183202E-2</v>
      </c>
      <c r="D1538" s="114">
        <v>0.37081955952431578</v>
      </c>
      <c r="E1538" s="114">
        <v>5.6318937327391794</v>
      </c>
      <c r="F1538" s="114">
        <v>7.4172984148862753</v>
      </c>
    </row>
    <row r="1539" spans="1:6">
      <c r="A1539" s="115">
        <v>41586</v>
      </c>
      <c r="B1539" s="114">
        <v>1871.51</v>
      </c>
      <c r="C1539" s="114">
        <v>6.2020477450741573E-2</v>
      </c>
      <c r="D1539" s="114">
        <v>0.43307002103636361</v>
      </c>
      <c r="E1539" s="114">
        <v>5.6974071375724966</v>
      </c>
      <c r="F1539" s="114">
        <v>7.524058487259766</v>
      </c>
    </row>
    <row r="1540" spans="1:6">
      <c r="A1540" s="115">
        <v>41589</v>
      </c>
      <c r="B1540" s="114">
        <v>1875.78</v>
      </c>
      <c r="C1540" s="114">
        <v>0.22815801144531189</v>
      </c>
      <c r="D1540" s="114">
        <v>0.6622161164298257</v>
      </c>
      <c r="E1540" s="114">
        <v>5.9385642398468219</v>
      </c>
      <c r="F1540" s="114">
        <v>7.8288562247426086</v>
      </c>
    </row>
    <row r="1541" spans="1:6">
      <c r="A1541" s="115">
        <v>41590</v>
      </c>
      <c r="B1541" s="114">
        <v>1875.65</v>
      </c>
      <c r="C1541" s="114">
        <v>-6.9304502660183509E-3</v>
      </c>
      <c r="D1541" s="114">
        <v>0.65523977160519831</v>
      </c>
      <c r="E1541" s="114">
        <v>5.9312222203396603</v>
      </c>
      <c r="F1541" s="114">
        <v>7.9554284201377889</v>
      </c>
    </row>
    <row r="1542" spans="1:6">
      <c r="A1542" s="115">
        <v>41591</v>
      </c>
      <c r="B1542" s="114">
        <v>1877.34</v>
      </c>
      <c r="C1542" s="114">
        <v>9.0102097939381842E-2</v>
      </c>
      <c r="D1542" s="114">
        <v>0.74593225432533217</v>
      </c>
      <c r="E1542" s="114">
        <v>6.0266684739330056</v>
      </c>
      <c r="F1542" s="114">
        <v>8.0962498488538657</v>
      </c>
    </row>
    <row r="1543" spans="1:6">
      <c r="A1543" s="115">
        <v>41592</v>
      </c>
      <c r="B1543" s="114">
        <v>1880.6</v>
      </c>
      <c r="C1543" s="114">
        <v>0.17364995152715501</v>
      </c>
      <c r="D1543" s="114">
        <v>0.92087751685054897</v>
      </c>
      <c r="E1543" s="114">
        <v>6.2107837323438497</v>
      </c>
      <c r="F1543" s="114">
        <v>8.4732075907019588</v>
      </c>
    </row>
    <row r="1544" spans="1:6">
      <c r="A1544" s="115">
        <v>41596</v>
      </c>
      <c r="B1544" s="114">
        <v>1877.87</v>
      </c>
      <c r="C1544" s="114">
        <v>-0.14516643624374881</v>
      </c>
      <c r="D1544" s="114">
        <v>0.7743742755334182</v>
      </c>
      <c r="E1544" s="114">
        <v>6.0566013226930338</v>
      </c>
      <c r="F1544" s="114">
        <v>8.1516762366600872</v>
      </c>
    </row>
    <row r="1545" spans="1:6">
      <c r="A1545" s="115">
        <v>41597</v>
      </c>
      <c r="B1545" s="114">
        <v>1876.68</v>
      </c>
      <c r="C1545" s="114">
        <v>-6.3369668826906977E-2</v>
      </c>
      <c r="D1545" s="114">
        <v>0.71051388829261874</v>
      </c>
      <c r="E1545" s="114">
        <v>5.9893936056657715</v>
      </c>
      <c r="F1545" s="114">
        <v>7.9209173404487743</v>
      </c>
    </row>
    <row r="1546" spans="1:6">
      <c r="A1546" s="115">
        <v>41598</v>
      </c>
      <c r="B1546" s="114">
        <v>1876.68</v>
      </c>
      <c r="C1546" s="114">
        <v>0</v>
      </c>
      <c r="D1546" s="114">
        <v>0.71051388829261874</v>
      </c>
      <c r="E1546" s="114">
        <v>5.9893936056657715</v>
      </c>
      <c r="F1546" s="114">
        <v>7.8626112145665283</v>
      </c>
    </row>
    <row r="1547" spans="1:6">
      <c r="A1547" s="115">
        <v>41599</v>
      </c>
      <c r="B1547" s="114">
        <v>1881.45</v>
      </c>
      <c r="C1547" s="114">
        <v>0.25417226165356244</v>
      </c>
      <c r="D1547" s="114">
        <v>0.96649207916541524</v>
      </c>
      <c r="E1547" s="114">
        <v>6.2587892445061799</v>
      </c>
      <c r="F1547" s="114">
        <v>8.1317961332444391</v>
      </c>
    </row>
    <row r="1548" spans="1:6">
      <c r="A1548" s="115">
        <v>41600</v>
      </c>
      <c r="B1548" s="114">
        <v>1881.41</v>
      </c>
      <c r="C1548" s="114">
        <v>-2.1260198251327189E-3</v>
      </c>
      <c r="D1548" s="114">
        <v>0.96434551152706494</v>
      </c>
      <c r="E1548" s="114">
        <v>6.2565301615808977</v>
      </c>
      <c r="F1548" s="114">
        <v>8.0860133512575594</v>
      </c>
    </row>
    <row r="1549" spans="1:6">
      <c r="A1549" s="115">
        <v>41603</v>
      </c>
      <c r="B1549" s="114">
        <v>1880.57</v>
      </c>
      <c r="C1549" s="114">
        <v>-4.4647365539685069E-2</v>
      </c>
      <c r="D1549" s="114">
        <v>0.91926759112179735</v>
      </c>
      <c r="E1549" s="114">
        <v>6.2090894201498825</v>
      </c>
      <c r="F1549" s="114">
        <v>7.920576167111415</v>
      </c>
    </row>
    <row r="1550" spans="1:6">
      <c r="A1550" s="115">
        <v>41604</v>
      </c>
      <c r="B1550" s="114">
        <v>1883.17</v>
      </c>
      <c r="C1550" s="114">
        <v>0.13825595431173898</v>
      </c>
      <c r="D1550" s="114">
        <v>1.0587944876143007</v>
      </c>
      <c r="E1550" s="114">
        <v>6.3559298102935147</v>
      </c>
      <c r="F1550" s="114">
        <v>8.1318365823548113</v>
      </c>
    </row>
    <row r="1551" spans="1:6">
      <c r="A1551" s="115">
        <v>41605</v>
      </c>
      <c r="B1551" s="114">
        <v>1888.28</v>
      </c>
      <c r="C1551" s="114">
        <v>0.27135096672099568</v>
      </c>
      <c r="D1551" s="114">
        <v>1.3330185034130304</v>
      </c>
      <c r="E1551" s="114">
        <v>6.6445276539988551</v>
      </c>
      <c r="F1551" s="114">
        <v>8.3133048441219604</v>
      </c>
    </row>
    <row r="1552" spans="1:6">
      <c r="A1552" s="115">
        <v>41606</v>
      </c>
      <c r="B1552" s="114">
        <v>1894.61</v>
      </c>
      <c r="C1552" s="114">
        <v>0.33522570805177843</v>
      </c>
      <c r="D1552" s="114">
        <v>1.6727128321813334</v>
      </c>
      <c r="E1552" s="114">
        <v>7.0020275269254251</v>
      </c>
      <c r="F1552" s="114">
        <v>8.647731117495594</v>
      </c>
    </row>
    <row r="1553" spans="1:6">
      <c r="A1553" s="115">
        <v>41607</v>
      </c>
      <c r="B1553" s="114">
        <v>1896</v>
      </c>
      <c r="C1553" s="114">
        <v>7.3366022558740696E-2</v>
      </c>
      <c r="D1553" s="114">
        <v>1.7473060576138622</v>
      </c>
      <c r="E1553" s="114">
        <v>7.0805306585791428</v>
      </c>
      <c r="F1553" s="114">
        <v>8.6838137929848394</v>
      </c>
    </row>
    <row r="1554" spans="1:6">
      <c r="A1554" s="115">
        <v>41610</v>
      </c>
      <c r="B1554" s="114">
        <v>1899.44</v>
      </c>
      <c r="C1554" s="114">
        <v>0.18143459915611615</v>
      </c>
      <c r="D1554" s="114">
        <v>0.18143459915611615</v>
      </c>
      <c r="E1554" s="114">
        <v>7.2748117901537901</v>
      </c>
      <c r="F1554" s="114">
        <v>8.715236639823253</v>
      </c>
    </row>
    <row r="1555" spans="1:6">
      <c r="A1555" s="115">
        <v>41611</v>
      </c>
      <c r="B1555" s="114">
        <v>1900.02</v>
      </c>
      <c r="C1555" s="114">
        <v>3.0535315671986751E-2</v>
      </c>
      <c r="D1555" s="114">
        <v>0.21202531645569955</v>
      </c>
      <c r="E1555" s="114">
        <v>7.3075684925704376</v>
      </c>
      <c r="F1555" s="114">
        <v>8.6762796497228845</v>
      </c>
    </row>
    <row r="1556" spans="1:6">
      <c r="A1556" s="115">
        <v>41612</v>
      </c>
      <c r="B1556" s="114">
        <v>1900.43</v>
      </c>
      <c r="C1556" s="114">
        <v>2.1578720223991432E-2</v>
      </c>
      <c r="D1556" s="114">
        <v>0.23364978902953304</v>
      </c>
      <c r="E1556" s="114">
        <v>7.3307240925546191</v>
      </c>
      <c r="F1556" s="114">
        <v>8.5234443257936157</v>
      </c>
    </row>
    <row r="1557" spans="1:6">
      <c r="A1557" s="115">
        <v>41613</v>
      </c>
      <c r="B1557" s="114">
        <v>1896.83</v>
      </c>
      <c r="C1557" s="114">
        <v>-0.18943081302653653</v>
      </c>
      <c r="D1557" s="114">
        <v>4.377637130801304E-2</v>
      </c>
      <c r="E1557" s="114">
        <v>7.1274066292788429</v>
      </c>
      <c r="F1557" s="114">
        <v>8.2399867612400932</v>
      </c>
    </row>
    <row r="1558" spans="1:6">
      <c r="A1558" s="115">
        <v>41614</v>
      </c>
      <c r="B1558" s="114">
        <v>1895.67</v>
      </c>
      <c r="C1558" s="114">
        <v>-6.115466330666175E-2</v>
      </c>
      <c r="D1558" s="114">
        <v>-1.7405063291131562E-2</v>
      </c>
      <c r="E1558" s="114">
        <v>7.0618932244455257</v>
      </c>
      <c r="F1558" s="114">
        <v>7.7483161394833466</v>
      </c>
    </row>
    <row r="1559" spans="1:6">
      <c r="A1559" s="115">
        <v>41617</v>
      </c>
      <c r="B1559" s="114">
        <v>1896.27</v>
      </c>
      <c r="C1559" s="114">
        <v>3.1651078510486208E-2</v>
      </c>
      <c r="D1559" s="114">
        <v>1.4240506329121772E-2</v>
      </c>
      <c r="E1559" s="114">
        <v>7.0957794683248254</v>
      </c>
      <c r="F1559" s="114">
        <v>7.7958991092187624</v>
      </c>
    </row>
    <row r="1560" spans="1:6">
      <c r="A1560" s="115">
        <v>41618</v>
      </c>
      <c r="B1560" s="114">
        <v>1894.75</v>
      </c>
      <c r="C1560" s="114">
        <v>-8.0157361557164908E-2</v>
      </c>
      <c r="D1560" s="114">
        <v>-6.5928270042192594E-2</v>
      </c>
      <c r="E1560" s="114">
        <v>7.0099343171639461</v>
      </c>
      <c r="F1560" s="114">
        <v>7.7217399214295046</v>
      </c>
    </row>
    <row r="1561" spans="1:6">
      <c r="A1561" s="115">
        <v>41619</v>
      </c>
      <c r="B1561" s="114">
        <v>1896.77</v>
      </c>
      <c r="C1561" s="114">
        <v>0.10661037076131752</v>
      </c>
      <c r="D1561" s="114">
        <v>4.0611814345981045E-2</v>
      </c>
      <c r="E1561" s="114">
        <v>7.1240180048909085</v>
      </c>
      <c r="F1561" s="114">
        <v>7.8629513790162031</v>
      </c>
    </row>
    <row r="1562" spans="1:6">
      <c r="A1562" s="115">
        <v>41620</v>
      </c>
      <c r="B1562" s="114">
        <v>1898.43</v>
      </c>
      <c r="C1562" s="114">
        <v>8.7517200293141251E-2</v>
      </c>
      <c r="D1562" s="114">
        <v>0.12816455696202933</v>
      </c>
      <c r="E1562" s="114">
        <v>7.2177699462903089</v>
      </c>
      <c r="F1562" s="114">
        <v>7.8524721482095883</v>
      </c>
    </row>
    <row r="1563" spans="1:6">
      <c r="A1563" s="115">
        <v>41621</v>
      </c>
      <c r="B1563" s="114">
        <v>1898.72</v>
      </c>
      <c r="C1563" s="114">
        <v>1.5275780513368531E-2</v>
      </c>
      <c r="D1563" s="114">
        <v>0.14345991561182103</v>
      </c>
      <c r="E1563" s="114">
        <v>7.2341482974986215</v>
      </c>
      <c r="F1563" s="114">
        <v>7.8615941329182704</v>
      </c>
    </row>
    <row r="1564" spans="1:6">
      <c r="A1564" s="115">
        <v>41624</v>
      </c>
      <c r="B1564" s="114">
        <v>1898.18</v>
      </c>
      <c r="C1564" s="114">
        <v>-2.8440212353586514E-2</v>
      </c>
      <c r="D1564" s="114">
        <v>0.11497890295359969</v>
      </c>
      <c r="E1564" s="114">
        <v>7.2036506780072562</v>
      </c>
      <c r="F1564" s="114">
        <v>7.7758157651186988</v>
      </c>
    </row>
    <row r="1565" spans="1:6">
      <c r="A1565" s="115">
        <v>41625</v>
      </c>
      <c r="B1565" s="114">
        <v>1897.06</v>
      </c>
      <c r="C1565" s="114">
        <v>-5.9003887934760968E-2</v>
      </c>
      <c r="D1565" s="114">
        <v>5.5907172995772747E-2</v>
      </c>
      <c r="E1565" s="114">
        <v>7.1403963560992212</v>
      </c>
      <c r="F1565" s="114">
        <v>7.5924886143864168</v>
      </c>
    </row>
    <row r="1566" spans="1:6">
      <c r="A1566" s="115">
        <v>41626</v>
      </c>
      <c r="B1566" s="114">
        <v>1902.56</v>
      </c>
      <c r="C1566" s="114">
        <v>0.28992230082338644</v>
      </c>
      <c r="D1566" s="114">
        <v>0.3459915611814246</v>
      </c>
      <c r="E1566" s="114">
        <v>7.4510202583261131</v>
      </c>
      <c r="F1566" s="114">
        <v>7.807205430705233</v>
      </c>
    </row>
    <row r="1567" spans="1:6">
      <c r="A1567" s="115">
        <v>41627</v>
      </c>
      <c r="B1567" s="114">
        <v>1906.01</v>
      </c>
      <c r="C1567" s="114">
        <v>0.18133462282399204</v>
      </c>
      <c r="D1567" s="114">
        <v>0.52795358649788682</v>
      </c>
      <c r="E1567" s="114">
        <v>7.6458661606320755</v>
      </c>
      <c r="F1567" s="114">
        <v>7.94948036134</v>
      </c>
    </row>
    <row r="1568" spans="1:6">
      <c r="A1568" s="115">
        <v>41628</v>
      </c>
      <c r="B1568" s="114">
        <v>1909.57</v>
      </c>
      <c r="C1568" s="114">
        <v>0.18677761396843628</v>
      </c>
      <c r="D1568" s="114">
        <v>0.71571729957804475</v>
      </c>
      <c r="E1568" s="114">
        <v>7.8469245409825694</v>
      </c>
      <c r="F1568" s="114">
        <v>8.1235490629069762</v>
      </c>
    </row>
    <row r="1569" spans="1:6">
      <c r="A1569" s="115">
        <v>41631</v>
      </c>
      <c r="B1569" s="114">
        <v>1909.87</v>
      </c>
      <c r="C1569" s="114">
        <v>1.5710343166253082E-2</v>
      </c>
      <c r="D1569" s="114">
        <v>0.73154008438818252</v>
      </c>
      <c r="E1569" s="114">
        <v>7.8638676629222193</v>
      </c>
      <c r="F1569" s="114">
        <v>8.1503335334156333</v>
      </c>
    </row>
    <row r="1570" spans="1:6">
      <c r="A1570" s="115">
        <v>41632</v>
      </c>
      <c r="B1570" s="114">
        <v>1910.52</v>
      </c>
      <c r="C1570" s="114">
        <v>3.4033730044447097E-2</v>
      </c>
      <c r="D1570" s="114">
        <v>0.76582278481012178</v>
      </c>
      <c r="E1570" s="114">
        <v>7.9005777604581384</v>
      </c>
      <c r="F1570" s="114">
        <v>8.1920424042676068</v>
      </c>
    </row>
    <row r="1571" spans="1:6">
      <c r="A1571" s="115">
        <v>41634</v>
      </c>
      <c r="B1571" s="114">
        <v>1911.54</v>
      </c>
      <c r="C1571" s="114">
        <v>5.3388606243331971E-2</v>
      </c>
      <c r="D1571" s="114">
        <v>0.81962025316455467</v>
      </c>
      <c r="E1571" s="114">
        <v>7.9581843750529346</v>
      </c>
      <c r="F1571" s="114">
        <v>8.2449007327542123</v>
      </c>
    </row>
    <row r="1572" spans="1:6">
      <c r="A1572" s="115">
        <v>41635</v>
      </c>
      <c r="B1572" s="114">
        <v>1911.64</v>
      </c>
      <c r="C1572" s="114">
        <v>5.2313841196083288E-3</v>
      </c>
      <c r="D1572" s="114">
        <v>0.82489451476794873</v>
      </c>
      <c r="E1572" s="114">
        <v>7.9638320823661735</v>
      </c>
      <c r="F1572" s="114">
        <v>8.1421726414400588</v>
      </c>
    </row>
    <row r="1573" spans="1:6">
      <c r="A1573" s="115">
        <v>41638</v>
      </c>
      <c r="B1573" s="114">
        <v>1916.9</v>
      </c>
      <c r="C1573" s="114">
        <v>0.27515641020274817</v>
      </c>
      <c r="D1573" s="114">
        <v>1.1023206751054948</v>
      </c>
      <c r="E1573" s="114">
        <v>8.2609014870413269</v>
      </c>
      <c r="F1573" s="114">
        <v>8.3857762398294788</v>
      </c>
    </row>
    <row r="1574" spans="1:6">
      <c r="A1574" s="115">
        <v>41639</v>
      </c>
      <c r="B1574" s="114">
        <v>1917.9</v>
      </c>
      <c r="C1574" s="114">
        <v>5.2167562209826102E-2</v>
      </c>
      <c r="D1574" s="114">
        <v>1.1550632911392356</v>
      </c>
      <c r="E1574" s="114">
        <v>8.3173785601734949</v>
      </c>
      <c r="F1574" s="114">
        <v>8.3173785601734949</v>
      </c>
    </row>
    <row r="1575" spans="1:6">
      <c r="A1575" s="115">
        <v>41641</v>
      </c>
      <c r="B1575" s="114">
        <v>1920.42</v>
      </c>
      <c r="C1575" s="114">
        <v>0.13139371187236293</v>
      </c>
      <c r="D1575" s="114">
        <v>0.13139371187236293</v>
      </c>
      <c r="E1575" s="114">
        <v>0.13139371187236293</v>
      </c>
      <c r="F1575" s="114">
        <v>8.1116684399858308</v>
      </c>
    </row>
    <row r="1576" spans="1:6">
      <c r="A1576" s="115">
        <v>41642</v>
      </c>
      <c r="B1576" s="114">
        <v>1917.24</v>
      </c>
      <c r="C1576" s="114">
        <v>-0.16558877745493916</v>
      </c>
      <c r="D1576" s="114">
        <v>-3.441263882372203E-2</v>
      </c>
      <c r="E1576" s="114">
        <v>-3.441263882372203E-2</v>
      </c>
      <c r="F1576" s="114">
        <v>7.7973191795609909</v>
      </c>
    </row>
    <row r="1577" spans="1:6">
      <c r="A1577" s="115">
        <v>41645</v>
      </c>
      <c r="B1577" s="114">
        <v>1916.85</v>
      </c>
      <c r="C1577" s="114">
        <v>-2.034174125306043E-2</v>
      </c>
      <c r="D1577" s="114">
        <v>-5.4747379946828989E-2</v>
      </c>
      <c r="E1577" s="114">
        <v>-5.4747379946828989E-2</v>
      </c>
      <c r="F1577" s="114">
        <v>7.7493409181614181</v>
      </c>
    </row>
    <row r="1578" spans="1:6">
      <c r="A1578" s="115">
        <v>41646</v>
      </c>
      <c r="B1578" s="114">
        <v>1915.77</v>
      </c>
      <c r="C1578" s="114">
        <v>-5.6342436810385976E-2</v>
      </c>
      <c r="D1578" s="114">
        <v>-0.11105897074926707</v>
      </c>
      <c r="E1578" s="114">
        <v>-0.11105897074926707</v>
      </c>
      <c r="F1578" s="114">
        <v>7.7643524924904561</v>
      </c>
    </row>
    <row r="1579" spans="1:6">
      <c r="A1579" s="115">
        <v>41647</v>
      </c>
      <c r="B1579" s="114">
        <v>1921.67</v>
      </c>
      <c r="C1579" s="114">
        <v>0.30797016343298012</v>
      </c>
      <c r="D1579" s="114">
        <v>0.19656916418999693</v>
      </c>
      <c r="E1579" s="114">
        <v>0.19656916418999693</v>
      </c>
      <c r="F1579" s="114">
        <v>8.1455093897902628</v>
      </c>
    </row>
    <row r="1580" spans="1:6">
      <c r="A1580" s="115">
        <v>41648</v>
      </c>
      <c r="B1580" s="114">
        <v>1921.65</v>
      </c>
      <c r="C1580" s="114">
        <v>-1.0407614210561356E-3</v>
      </c>
      <c r="D1580" s="114">
        <v>0.1955263569529242</v>
      </c>
      <c r="E1580" s="114">
        <v>0.1955263569529242</v>
      </c>
      <c r="F1580" s="114">
        <v>7.9608977780274648</v>
      </c>
    </row>
    <row r="1581" spans="1:6">
      <c r="A1581" s="115">
        <v>41649</v>
      </c>
      <c r="B1581" s="114">
        <v>1917.9</v>
      </c>
      <c r="C1581" s="114">
        <v>-0.19514479743969471</v>
      </c>
      <c r="D1581" s="114">
        <v>0</v>
      </c>
      <c r="E1581" s="114">
        <v>0</v>
      </c>
      <c r="F1581" s="114">
        <v>7.6776240069617918</v>
      </c>
    </row>
    <row r="1582" spans="1:6">
      <c r="A1582" s="115">
        <v>41652</v>
      </c>
      <c r="B1582" s="114">
        <v>1913.31</v>
      </c>
      <c r="C1582" s="114">
        <v>-0.23932426091037851</v>
      </c>
      <c r="D1582" s="114">
        <v>-0.23932426091037851</v>
      </c>
      <c r="E1582" s="114">
        <v>-0.23932426091037851</v>
      </c>
      <c r="F1582" s="114">
        <v>7.4060559790724012</v>
      </c>
    </row>
    <row r="1583" spans="1:6">
      <c r="A1583" s="115">
        <v>41653</v>
      </c>
      <c r="B1583" s="114">
        <v>1917.3</v>
      </c>
      <c r="C1583" s="114">
        <v>0.20853912852596412</v>
      </c>
      <c r="D1583" s="114">
        <v>-3.1284217112470536E-2</v>
      </c>
      <c r="E1583" s="114">
        <v>-3.1284217112470536E-2</v>
      </c>
      <c r="F1583" s="114">
        <v>7.6215815707934675</v>
      </c>
    </row>
    <row r="1584" spans="1:6">
      <c r="A1584" s="115">
        <v>41654</v>
      </c>
      <c r="B1584" s="114">
        <v>1918.53</v>
      </c>
      <c r="C1584" s="114">
        <v>6.415271475512796E-2</v>
      </c>
      <c r="D1584" s="114">
        <v>3.2848427968090732E-2</v>
      </c>
      <c r="E1584" s="114">
        <v>3.2848427968090732E-2</v>
      </c>
      <c r="F1584" s="114">
        <v>7.6127012973900676</v>
      </c>
    </row>
    <row r="1585" spans="1:6">
      <c r="A1585" s="115">
        <v>41655</v>
      </c>
      <c r="B1585" s="114">
        <v>1919.16</v>
      </c>
      <c r="C1585" s="114">
        <v>3.283764131913891E-2</v>
      </c>
      <c r="D1585" s="114">
        <v>6.5696855936181464E-2</v>
      </c>
      <c r="E1585" s="114">
        <v>6.5696855936181464E-2</v>
      </c>
      <c r="F1585" s="114">
        <v>7.6082019882588448</v>
      </c>
    </row>
    <row r="1586" spans="1:6">
      <c r="A1586" s="115">
        <v>41656</v>
      </c>
      <c r="B1586" s="114">
        <v>1915.35</v>
      </c>
      <c r="C1586" s="114">
        <v>-0.19852435440506078</v>
      </c>
      <c r="D1586" s="114">
        <v>-0.13295792272799423</v>
      </c>
      <c r="E1586" s="114">
        <v>-0.13295792272799423</v>
      </c>
      <c r="F1586" s="114">
        <v>7.2983132314138999</v>
      </c>
    </row>
    <row r="1587" spans="1:6">
      <c r="A1587" s="115">
        <v>41659</v>
      </c>
      <c r="B1587" s="114">
        <v>1913.31</v>
      </c>
      <c r="C1587" s="114">
        <v>-0.10650794893883875</v>
      </c>
      <c r="D1587" s="114">
        <v>-0.23932426091037851</v>
      </c>
      <c r="E1587" s="114">
        <v>-0.23932426091037851</v>
      </c>
      <c r="F1587" s="114">
        <v>7.1684226445531074</v>
      </c>
    </row>
    <row r="1588" spans="1:6">
      <c r="A1588" s="115">
        <v>41660</v>
      </c>
      <c r="B1588" s="114">
        <v>1918.11</v>
      </c>
      <c r="C1588" s="114">
        <v>0.25087413958009286</v>
      </c>
      <c r="D1588" s="114">
        <v>1.0949475989363577E-2</v>
      </c>
      <c r="E1588" s="114">
        <v>1.0949475989363577E-2</v>
      </c>
      <c r="F1588" s="114">
        <v>7.3374781056413152</v>
      </c>
    </row>
    <row r="1589" spans="1:6">
      <c r="A1589" s="115">
        <v>41661</v>
      </c>
      <c r="B1589" s="114">
        <v>1921.66</v>
      </c>
      <c r="C1589" s="114">
        <v>0.18507801950879976</v>
      </c>
      <c r="D1589" s="114">
        <v>0.19604776057144946</v>
      </c>
      <c r="E1589" s="114">
        <v>0.19604776057144946</v>
      </c>
      <c r="F1589" s="114">
        <v>7.5048531197028368</v>
      </c>
    </row>
    <row r="1590" spans="1:6">
      <c r="A1590" s="115">
        <v>41662</v>
      </c>
      <c r="B1590" s="114">
        <v>1922.5</v>
      </c>
      <c r="C1590" s="114">
        <v>4.371220715422286E-2</v>
      </c>
      <c r="D1590" s="114">
        <v>0.23984566452890377</v>
      </c>
      <c r="E1590" s="114">
        <v>0.23984566452890377</v>
      </c>
      <c r="F1590" s="114">
        <v>7.5103455989262935</v>
      </c>
    </row>
    <row r="1591" spans="1:6">
      <c r="A1591" s="115">
        <v>41663</v>
      </c>
      <c r="B1591" s="114">
        <v>1917.52</v>
      </c>
      <c r="C1591" s="114">
        <v>-0.25903771131339237</v>
      </c>
      <c r="D1591" s="114">
        <v>-1.9813337504570594E-2</v>
      </c>
      <c r="E1591" s="114">
        <v>-1.9813337504570594E-2</v>
      </c>
      <c r="F1591" s="114">
        <v>7.2894518923032114</v>
      </c>
    </row>
    <row r="1592" spans="1:6">
      <c r="A1592" s="115">
        <v>41666</v>
      </c>
      <c r="B1592" s="114">
        <v>1920.94</v>
      </c>
      <c r="C1592" s="114">
        <v>0.17835537569361737</v>
      </c>
      <c r="D1592" s="114">
        <v>0.15850670003649814</v>
      </c>
      <c r="E1592" s="114">
        <v>0.15850670003649814</v>
      </c>
      <c r="F1592" s="114">
        <v>7.4759975829733927</v>
      </c>
    </row>
    <row r="1593" spans="1:6">
      <c r="A1593" s="115">
        <v>41667</v>
      </c>
      <c r="B1593" s="114">
        <v>1923.81</v>
      </c>
      <c r="C1593" s="114">
        <v>0.14940601996937808</v>
      </c>
      <c r="D1593" s="114">
        <v>0.30814953855780036</v>
      </c>
      <c r="E1593" s="114">
        <v>0.30814953855780036</v>
      </c>
      <c r="F1593" s="114">
        <v>7.6678979180658136</v>
      </c>
    </row>
    <row r="1594" spans="1:6">
      <c r="A1594" s="115">
        <v>41668</v>
      </c>
      <c r="B1594" s="114">
        <v>1923.47</v>
      </c>
      <c r="C1594" s="114">
        <v>-1.7673262952155877E-2</v>
      </c>
      <c r="D1594" s="114">
        <v>0.29042181552738633</v>
      </c>
      <c r="E1594" s="114">
        <v>0.29042181552738633</v>
      </c>
      <c r="F1594" s="114">
        <v>7.5339210939727508</v>
      </c>
    </row>
    <row r="1595" spans="1:6">
      <c r="A1595" s="115">
        <v>41669</v>
      </c>
      <c r="B1595" s="114">
        <v>1918.28</v>
      </c>
      <c r="C1595" s="114">
        <v>-0.26982484780111449</v>
      </c>
      <c r="D1595" s="114">
        <v>1.9813337504559492E-2</v>
      </c>
      <c r="E1595" s="114">
        <v>1.9813337504559492E-2</v>
      </c>
      <c r="F1595" s="114">
        <v>7.2335763159071531</v>
      </c>
    </row>
    <row r="1596" spans="1:6">
      <c r="A1596" s="115">
        <v>41670</v>
      </c>
      <c r="B1596" s="114">
        <v>1920.84</v>
      </c>
      <c r="C1596" s="114">
        <v>0.13345288487602858</v>
      </c>
      <c r="D1596" s="114">
        <v>0.15329266385106788</v>
      </c>
      <c r="E1596" s="114">
        <v>0.15329266385106788</v>
      </c>
      <c r="F1596" s="114">
        <v>7.3838860439634058</v>
      </c>
    </row>
    <row r="1597" spans="1:6">
      <c r="A1597" s="115">
        <v>41673</v>
      </c>
      <c r="B1597" s="114">
        <v>1915.96</v>
      </c>
      <c r="C1597" s="114">
        <v>-0.25405551737780474</v>
      </c>
      <c r="D1597" s="114">
        <v>-0.25405551737780474</v>
      </c>
      <c r="E1597" s="114">
        <v>-0.10115230199697622</v>
      </c>
      <c r="F1597" s="114">
        <v>6.9729267979476095</v>
      </c>
    </row>
    <row r="1598" spans="1:6">
      <c r="A1598" s="115">
        <v>41674</v>
      </c>
      <c r="B1598" s="114">
        <v>1916.14</v>
      </c>
      <c r="C1598" s="114">
        <v>9.3947681579997777E-3</v>
      </c>
      <c r="D1598" s="114">
        <v>-0.24468461714665102</v>
      </c>
      <c r="E1598" s="114">
        <v>-9.1767036863232843E-2</v>
      </c>
      <c r="F1598" s="114">
        <v>7.0194251756531933</v>
      </c>
    </row>
    <row r="1599" spans="1:6">
      <c r="A1599" s="115">
        <v>41675</v>
      </c>
      <c r="B1599" s="114">
        <v>1916.03</v>
      </c>
      <c r="C1599" s="114">
        <v>-5.740707881474183E-3</v>
      </c>
      <c r="D1599" s="114">
        <v>-0.25041127839903199</v>
      </c>
      <c r="E1599" s="114">
        <v>-9.7502476667199467E-2</v>
      </c>
      <c r="F1599" s="114">
        <v>6.9875871773252385</v>
      </c>
    </row>
    <row r="1600" spans="1:6">
      <c r="A1600" s="115">
        <v>41676</v>
      </c>
      <c r="B1600" s="114">
        <v>1918.83</v>
      </c>
      <c r="C1600" s="114">
        <v>0.14613549892223965</v>
      </c>
      <c r="D1600" s="114">
        <v>-0.10464171924783328</v>
      </c>
      <c r="E1600" s="114">
        <v>4.8490536524314898E-2</v>
      </c>
      <c r="F1600" s="114">
        <v>7.1582944740736565</v>
      </c>
    </row>
    <row r="1601" spans="1:6">
      <c r="A1601" s="115">
        <v>41677</v>
      </c>
      <c r="B1601" s="114">
        <v>1921.19</v>
      </c>
      <c r="C1601" s="114">
        <v>0.12299161468187769</v>
      </c>
      <c r="D1601" s="114">
        <v>1.8221194893897064E-2</v>
      </c>
      <c r="E1601" s="114">
        <v>0.17154179050002938</v>
      </c>
      <c r="F1601" s="114">
        <v>7.3230545779565448</v>
      </c>
    </row>
    <row r="1602" spans="1:6">
      <c r="A1602" s="115">
        <v>41680</v>
      </c>
      <c r="B1602" s="114">
        <v>1924.41</v>
      </c>
      <c r="C1602" s="114">
        <v>0.16760445348975583</v>
      </c>
      <c r="D1602" s="114">
        <v>0.1858561879177989</v>
      </c>
      <c r="E1602" s="114">
        <v>0.3394337556702709</v>
      </c>
      <c r="F1602" s="114">
        <v>7.4861202649716851</v>
      </c>
    </row>
    <row r="1603" spans="1:6">
      <c r="A1603" s="115">
        <v>41681</v>
      </c>
      <c r="B1603" s="114">
        <v>1928.65</v>
      </c>
      <c r="C1603" s="114">
        <v>0.22032726913703282</v>
      </c>
      <c r="D1603" s="114">
        <v>0.40659294891818298</v>
      </c>
      <c r="E1603" s="114">
        <v>0.5605088899316879</v>
      </c>
      <c r="F1603" s="114">
        <v>7.7229414984528511</v>
      </c>
    </row>
    <row r="1604" spans="1:6">
      <c r="A1604" s="115">
        <v>41682</v>
      </c>
      <c r="B1604" s="114">
        <v>1931.92</v>
      </c>
      <c r="C1604" s="114">
        <v>0.16954864801803637</v>
      </c>
      <c r="D1604" s="114">
        <v>0.57683096978407011</v>
      </c>
      <c r="E1604" s="114">
        <v>0.73100787319464455</v>
      </c>
      <c r="F1604" s="114">
        <v>7.9055842893687389</v>
      </c>
    </row>
    <row r="1605" spans="1:6">
      <c r="A1605" s="115">
        <v>41683</v>
      </c>
      <c r="B1605" s="114">
        <v>1927.62</v>
      </c>
      <c r="C1605" s="114">
        <v>-0.22257650420308694</v>
      </c>
      <c r="D1605" s="114">
        <v>0.35297057537326815</v>
      </c>
      <c r="E1605" s="114">
        <v>0.50680431722194275</v>
      </c>
      <c r="F1605" s="114">
        <v>7.6113170470278213</v>
      </c>
    </row>
    <row r="1606" spans="1:6">
      <c r="A1606" s="115">
        <v>41684</v>
      </c>
      <c r="B1606" s="114">
        <v>1927.23</v>
      </c>
      <c r="C1606" s="114">
        <v>-2.0232203442582808E-2</v>
      </c>
      <c r="D1606" s="114">
        <v>0.33266695820579617</v>
      </c>
      <c r="E1606" s="114">
        <v>0.48646957609885799</v>
      </c>
      <c r="F1606" s="114">
        <v>7.6063651591289805</v>
      </c>
    </row>
    <row r="1607" spans="1:6">
      <c r="A1607" s="115">
        <v>41687</v>
      </c>
      <c r="B1607" s="114">
        <v>1927.27</v>
      </c>
      <c r="C1607" s="114">
        <v>2.0755177119413659E-3</v>
      </c>
      <c r="D1607" s="114">
        <v>0.33474938047937108</v>
      </c>
      <c r="E1607" s="114">
        <v>0.48855519057302565</v>
      </c>
      <c r="F1607" s="114">
        <v>7.5857718630329529</v>
      </c>
    </row>
    <row r="1608" spans="1:6">
      <c r="A1608" s="115">
        <v>41688</v>
      </c>
      <c r="B1608" s="114">
        <v>1927.56</v>
      </c>
      <c r="C1608" s="114">
        <v>1.5047191104522462E-2</v>
      </c>
      <c r="D1608" s="114">
        <v>0.34984694196289468</v>
      </c>
      <c r="E1608" s="114">
        <v>0.50367589551070235</v>
      </c>
      <c r="F1608" s="114">
        <v>7.5779392559354397</v>
      </c>
    </row>
    <row r="1609" spans="1:6">
      <c r="A1609" s="115">
        <v>41689</v>
      </c>
      <c r="B1609" s="114">
        <v>1927.62</v>
      </c>
      <c r="C1609" s="114">
        <v>3.1127435721867158E-3</v>
      </c>
      <c r="D1609" s="114">
        <v>0.35297057537326815</v>
      </c>
      <c r="E1609" s="114">
        <v>0.50680431722194275</v>
      </c>
      <c r="F1609" s="114">
        <v>7.5584769217034165</v>
      </c>
    </row>
    <row r="1610" spans="1:6">
      <c r="A1610" s="115">
        <v>41690</v>
      </c>
      <c r="B1610" s="114">
        <v>1924.97</v>
      </c>
      <c r="C1610" s="114">
        <v>-0.13747522852013416</v>
      </c>
      <c r="D1610" s="114">
        <v>0.21501009974802532</v>
      </c>
      <c r="E1610" s="114">
        <v>0.36863235830857377</v>
      </c>
      <c r="F1610" s="114">
        <v>7.5149964812725401</v>
      </c>
    </row>
    <row r="1611" spans="1:6">
      <c r="A1611" s="115">
        <v>41691</v>
      </c>
      <c r="B1611" s="114">
        <v>1922.24</v>
      </c>
      <c r="C1611" s="114">
        <v>-0.14182039200610896</v>
      </c>
      <c r="D1611" s="114">
        <v>7.2884779575610459E-2</v>
      </c>
      <c r="E1611" s="114">
        <v>0.22628917044684727</v>
      </c>
      <c r="F1611" s="114">
        <v>7.3517256785435192</v>
      </c>
    </row>
    <row r="1612" spans="1:6">
      <c r="A1612" s="115">
        <v>41694</v>
      </c>
      <c r="B1612" s="114">
        <v>1920.34</v>
      </c>
      <c r="C1612" s="114">
        <v>-9.8843016480776313E-2</v>
      </c>
      <c r="D1612" s="114">
        <v>-2.6030278419852948E-2</v>
      </c>
      <c r="E1612" s="114">
        <v>0.1272224829240276</v>
      </c>
      <c r="F1612" s="114">
        <v>7.21208602246588</v>
      </c>
    </row>
    <row r="1613" spans="1:6">
      <c r="A1613" s="115">
        <v>41695</v>
      </c>
      <c r="B1613" s="114">
        <v>1917.56</v>
      </c>
      <c r="C1613" s="114">
        <v>-0.14476603101534202</v>
      </c>
      <c r="D1613" s="114">
        <v>-0.1707586264342642</v>
      </c>
      <c r="E1613" s="114">
        <v>-1.7727723030402931E-2</v>
      </c>
      <c r="F1613" s="114">
        <v>7.0305871846394252</v>
      </c>
    </row>
    <row r="1614" spans="1:6">
      <c r="A1614" s="115">
        <v>41696</v>
      </c>
      <c r="B1614" s="114">
        <v>1921.62</v>
      </c>
      <c r="C1614" s="114">
        <v>0.21172740357537911</v>
      </c>
      <c r="D1614" s="114">
        <v>4.0607234334966158E-2</v>
      </c>
      <c r="E1614" s="114">
        <v>0.1939621460972818</v>
      </c>
      <c r="F1614" s="114">
        <v>7.1937790769024623</v>
      </c>
    </row>
    <row r="1615" spans="1:6">
      <c r="A1615" s="115">
        <v>41697</v>
      </c>
      <c r="B1615" s="114">
        <v>1917.05</v>
      </c>
      <c r="C1615" s="114">
        <v>-0.23782017256273047</v>
      </c>
      <c r="D1615" s="114">
        <v>-0.19730951042251643</v>
      </c>
      <c r="E1615" s="114">
        <v>-4.4319307576001776E-2</v>
      </c>
      <c r="F1615" s="114">
        <v>6.8470627577750465</v>
      </c>
    </row>
    <row r="1616" spans="1:6">
      <c r="A1616" s="115">
        <v>41698</v>
      </c>
      <c r="B1616" s="114">
        <v>1921.64</v>
      </c>
      <c r="C1616" s="114">
        <v>0.2394303747946136</v>
      </c>
      <c r="D1616" s="114">
        <v>4.1648445471786921E-2</v>
      </c>
      <c r="E1616" s="114">
        <v>0.19500495333437673</v>
      </c>
      <c r="F1616" s="114">
        <v>7.0062701161586416</v>
      </c>
    </row>
    <row r="1617" spans="1:6">
      <c r="A1617" s="115">
        <v>41703</v>
      </c>
      <c r="B1617" s="114">
        <v>1920.31</v>
      </c>
      <c r="C1617" s="114">
        <v>-6.9211714993455686E-2</v>
      </c>
      <c r="D1617" s="114">
        <v>-6.9211714993455686E-2</v>
      </c>
      <c r="E1617" s="114">
        <v>0.12565827206840741</v>
      </c>
      <c r="F1617" s="114">
        <v>6.7829597459865498</v>
      </c>
    </row>
    <row r="1618" spans="1:6">
      <c r="A1618" s="115">
        <v>41704</v>
      </c>
      <c r="B1618" s="114">
        <v>1923.05</v>
      </c>
      <c r="C1618" s="114">
        <v>0.14268529560330645</v>
      </c>
      <c r="D1618" s="114">
        <v>7.337482566973641E-2</v>
      </c>
      <c r="E1618" s="114">
        <v>0.26852286354865917</v>
      </c>
      <c r="F1618" s="114">
        <v>6.8848030769572688</v>
      </c>
    </row>
    <row r="1619" spans="1:6">
      <c r="A1619" s="115">
        <v>41705</v>
      </c>
      <c r="B1619" s="114">
        <v>1929.15</v>
      </c>
      <c r="C1619" s="114">
        <v>0.31720444086218436</v>
      </c>
      <c r="D1619" s="114">
        <v>0.39081201473740723</v>
      </c>
      <c r="E1619" s="114">
        <v>0.58657907085875038</v>
      </c>
      <c r="F1619" s="114">
        <v>7.274526922200053</v>
      </c>
    </row>
    <row r="1620" spans="1:6">
      <c r="A1620" s="115">
        <v>41708</v>
      </c>
      <c r="B1620" s="114">
        <v>1928.38</v>
      </c>
      <c r="C1620" s="114">
        <v>-3.9913951740400133E-2</v>
      </c>
      <c r="D1620" s="114">
        <v>0.35074207447804984</v>
      </c>
      <c r="E1620" s="114">
        <v>0.54643099223108393</v>
      </c>
      <c r="F1620" s="114">
        <v>7.0572821247349093</v>
      </c>
    </row>
    <row r="1621" spans="1:6">
      <c r="A1621" s="115">
        <v>41709</v>
      </c>
      <c r="B1621" s="114">
        <v>1930.3</v>
      </c>
      <c r="C1621" s="114">
        <v>9.956543834721554E-2</v>
      </c>
      <c r="D1621" s="114">
        <v>0.45065673070918688</v>
      </c>
      <c r="E1621" s="114">
        <v>0.64654048699097633</v>
      </c>
      <c r="F1621" s="114">
        <v>7.125811643265445</v>
      </c>
    </row>
    <row r="1622" spans="1:6">
      <c r="A1622" s="115">
        <v>41710</v>
      </c>
      <c r="B1622" s="114">
        <v>1927.97</v>
      </c>
      <c r="C1622" s="114">
        <v>-0.12070662591306958</v>
      </c>
      <c r="D1622" s="114">
        <v>0.32940613226202231</v>
      </c>
      <c r="E1622" s="114">
        <v>0.52505344387090425</v>
      </c>
      <c r="F1622" s="114">
        <v>7.0155086091097774</v>
      </c>
    </row>
    <row r="1623" spans="1:6">
      <c r="A1623" s="115">
        <v>41711</v>
      </c>
      <c r="B1623" s="114">
        <v>1928.24</v>
      </c>
      <c r="C1623" s="114">
        <v>1.4004367287867581E-2</v>
      </c>
      <c r="D1623" s="114">
        <v>0.34345663079451416</v>
      </c>
      <c r="E1623" s="114">
        <v>0.53913134157150822</v>
      </c>
      <c r="F1623" s="114">
        <v>7.0382192123011889</v>
      </c>
    </row>
    <row r="1624" spans="1:6">
      <c r="A1624" s="115">
        <v>41712</v>
      </c>
      <c r="B1624" s="114">
        <v>1925.46</v>
      </c>
      <c r="C1624" s="114">
        <v>-0.14417292453221542</v>
      </c>
      <c r="D1624" s="114">
        <v>0.19878853479320391</v>
      </c>
      <c r="E1624" s="114">
        <v>0.39418113561708878</v>
      </c>
      <c r="F1624" s="114">
        <v>6.8406041571874132</v>
      </c>
    </row>
    <row r="1625" spans="1:6">
      <c r="A1625" s="115">
        <v>41715</v>
      </c>
      <c r="B1625" s="114">
        <v>1927.24</v>
      </c>
      <c r="C1625" s="114">
        <v>9.2445441608757228E-2</v>
      </c>
      <c r="D1625" s="114">
        <v>0.29141774734080528</v>
      </c>
      <c r="E1625" s="114">
        <v>0.48699097971740546</v>
      </c>
      <c r="F1625" s="114">
        <v>6.99993337626863</v>
      </c>
    </row>
    <row r="1626" spans="1:6">
      <c r="A1626" s="115">
        <v>41716</v>
      </c>
      <c r="B1626" s="114">
        <v>1927.71</v>
      </c>
      <c r="C1626" s="114">
        <v>2.4387206575204878E-2</v>
      </c>
      <c r="D1626" s="114">
        <v>0.31587602256406555</v>
      </c>
      <c r="E1626" s="114">
        <v>0.51149694978882554</v>
      </c>
      <c r="F1626" s="114">
        <v>6.891905379778418</v>
      </c>
    </row>
    <row r="1627" spans="1:6">
      <c r="A1627" s="115">
        <v>41717</v>
      </c>
      <c r="B1627" s="114">
        <v>1932.34</v>
      </c>
      <c r="C1627" s="114">
        <v>0.24018135507932747</v>
      </c>
      <c r="D1627" s="114">
        <v>0.55681605295476722</v>
      </c>
      <c r="E1627" s="114">
        <v>0.7529068251733495</v>
      </c>
      <c r="F1627" s="114">
        <v>7.1593354184689817</v>
      </c>
    </row>
    <row r="1628" spans="1:6">
      <c r="A1628" s="115">
        <v>41718</v>
      </c>
      <c r="B1628" s="114">
        <v>1932.11</v>
      </c>
      <c r="C1628" s="114">
        <v>-1.1902667232477349E-2</v>
      </c>
      <c r="D1628" s="114">
        <v>0.54484710976039352</v>
      </c>
      <c r="E1628" s="114">
        <v>0.7409145419469132</v>
      </c>
      <c r="F1628" s="114">
        <v>7.0854140455696824</v>
      </c>
    </row>
    <row r="1629" spans="1:6">
      <c r="A1629" s="115">
        <v>41719</v>
      </c>
      <c r="B1629" s="114">
        <v>1930.55</v>
      </c>
      <c r="C1629" s="114">
        <v>-8.0740744574581136E-2</v>
      </c>
      <c r="D1629" s="114">
        <v>0.46366645157260855</v>
      </c>
      <c r="E1629" s="114">
        <v>0.65957557745450757</v>
      </c>
      <c r="F1629" s="114">
        <v>7.0707574900447101</v>
      </c>
    </row>
    <row r="1630" spans="1:6">
      <c r="A1630" s="115">
        <v>41722</v>
      </c>
      <c r="B1630" s="114">
        <v>1928.79</v>
      </c>
      <c r="C1630" s="114">
        <v>-9.1165729973319287E-2</v>
      </c>
      <c r="D1630" s="114">
        <v>0.37207801669407736</v>
      </c>
      <c r="E1630" s="114">
        <v>0.56780854059126362</v>
      </c>
      <c r="F1630" s="114">
        <v>6.928074863345568</v>
      </c>
    </row>
    <row r="1631" spans="1:6">
      <c r="A1631" s="115">
        <v>41723</v>
      </c>
      <c r="B1631" s="114">
        <v>1924.84</v>
      </c>
      <c r="C1631" s="114">
        <v>-0.20479160509957461</v>
      </c>
      <c r="D1631" s="114">
        <v>0.16652442705187287</v>
      </c>
      <c r="E1631" s="114">
        <v>0.36185411126752332</v>
      </c>
      <c r="F1631" s="114">
        <v>6.6428800957372358</v>
      </c>
    </row>
    <row r="1632" spans="1:6">
      <c r="A1632" s="115">
        <v>41724</v>
      </c>
      <c r="B1632" s="114">
        <v>1923.87</v>
      </c>
      <c r="C1632" s="114">
        <v>-5.0393798965109315E-2</v>
      </c>
      <c r="D1632" s="114">
        <v>0.11604671010176926</v>
      </c>
      <c r="E1632" s="114">
        <v>0.31127796026904075</v>
      </c>
      <c r="F1632" s="114">
        <v>6.5389663249879604</v>
      </c>
    </row>
    <row r="1633" spans="1:6">
      <c r="A1633" s="115">
        <v>41725</v>
      </c>
      <c r="B1633" s="114">
        <v>1914.33</v>
      </c>
      <c r="C1633" s="114">
        <v>-0.49587550094341015</v>
      </c>
      <c r="D1633" s="114">
        <v>-0.38040423804667212</v>
      </c>
      <c r="E1633" s="114">
        <v>-0.18614109181918082</v>
      </c>
      <c r="F1633" s="114">
        <v>5.9525786205293363</v>
      </c>
    </row>
    <row r="1634" spans="1:6">
      <c r="A1634" s="115">
        <v>41726</v>
      </c>
      <c r="B1634" s="114">
        <v>1918.18</v>
      </c>
      <c r="C1634" s="114">
        <v>0.20111475033040005</v>
      </c>
      <c r="D1634" s="114">
        <v>-0.18005453674986294</v>
      </c>
      <c r="E1634" s="114">
        <v>1.4599301319151436E-2</v>
      </c>
      <c r="F1634" s="114">
        <v>6.0910926135892218</v>
      </c>
    </row>
    <row r="1635" spans="1:6">
      <c r="A1635" s="115">
        <v>41729</v>
      </c>
      <c r="B1635" s="114">
        <v>1922.3</v>
      </c>
      <c r="C1635" s="114">
        <v>0.21478693344731958</v>
      </c>
      <c r="D1635" s="114">
        <v>3.4345663079449196E-2</v>
      </c>
      <c r="E1635" s="114">
        <v>0.22941759215808766</v>
      </c>
      <c r="F1635" s="114">
        <v>6.318962418074725</v>
      </c>
    </row>
    <row r="1636" spans="1:6">
      <c r="A1636" s="115">
        <v>41730</v>
      </c>
      <c r="B1636" s="114">
        <v>1925.02</v>
      </c>
      <c r="C1636" s="114">
        <v>0.14149716485460928</v>
      </c>
      <c r="D1636" s="114">
        <v>0.14149716485460928</v>
      </c>
      <c r="E1636" s="114">
        <v>0.3712393764012667</v>
      </c>
      <c r="F1636" s="114">
        <v>6.6688092559858525</v>
      </c>
    </row>
    <row r="1637" spans="1:6">
      <c r="A1637" s="115">
        <v>41731</v>
      </c>
      <c r="B1637" s="114">
        <v>1928.94</v>
      </c>
      <c r="C1637" s="114">
        <v>0.20363424795586393</v>
      </c>
      <c r="D1637" s="114">
        <v>0.34541954949800502</v>
      </c>
      <c r="E1637" s="114">
        <v>0.57562959486938681</v>
      </c>
      <c r="F1637" s="114">
        <v>6.8274204446019615</v>
      </c>
    </row>
    <row r="1638" spans="1:6">
      <c r="A1638" s="115">
        <v>41732</v>
      </c>
      <c r="B1638" s="114">
        <v>1932.31</v>
      </c>
      <c r="C1638" s="114">
        <v>0.1747073522245346</v>
      </c>
      <c r="D1638" s="114">
        <v>0.52073037507152087</v>
      </c>
      <c r="E1638" s="114">
        <v>0.75134261431772931</v>
      </c>
      <c r="F1638" s="114">
        <v>7.2070172713200487</v>
      </c>
    </row>
    <row r="1639" spans="1:6">
      <c r="A1639" s="115">
        <v>41733</v>
      </c>
      <c r="B1639" s="114">
        <v>1921.82</v>
      </c>
      <c r="C1639" s="114">
        <v>-0.54287355548540139</v>
      </c>
      <c r="D1639" s="114">
        <v>-2.4970087915521244E-2</v>
      </c>
      <c r="E1639" s="114">
        <v>0.20439021846809791</v>
      </c>
      <c r="F1639" s="114">
        <v>6.6155544583566872</v>
      </c>
    </row>
    <row r="1640" spans="1:6">
      <c r="A1640" s="115">
        <v>41736</v>
      </c>
      <c r="B1640" s="114">
        <v>1913.7</v>
      </c>
      <c r="C1640" s="114">
        <v>-0.42251615655992669</v>
      </c>
      <c r="D1640" s="114">
        <v>-0.44738074181969179</v>
      </c>
      <c r="E1640" s="114">
        <v>-0.21898951978727155</v>
      </c>
      <c r="F1640" s="114">
        <v>6.0703477480074097</v>
      </c>
    </row>
    <row r="1641" spans="1:6">
      <c r="A1641" s="115">
        <v>41737</v>
      </c>
      <c r="B1641" s="114">
        <v>1906.71</v>
      </c>
      <c r="C1641" s="114">
        <v>-0.365261012697915</v>
      </c>
      <c r="D1641" s="114">
        <v>-0.81100764708942341</v>
      </c>
      <c r="E1641" s="114">
        <v>-0.58345064914750999</v>
      </c>
      <c r="F1641" s="114">
        <v>5.6056494045970684</v>
      </c>
    </row>
    <row r="1642" spans="1:6">
      <c r="A1642" s="115">
        <v>41738</v>
      </c>
      <c r="B1642" s="114">
        <v>1907.13</v>
      </c>
      <c r="C1642" s="114">
        <v>2.2027471403629484E-2</v>
      </c>
      <c r="D1642" s="114">
        <v>-0.78915882016333816</v>
      </c>
      <c r="E1642" s="114">
        <v>-0.56155169716878284</v>
      </c>
      <c r="F1642" s="114">
        <v>5.5605063459292614</v>
      </c>
    </row>
    <row r="1643" spans="1:6">
      <c r="A1643" s="115">
        <v>41739</v>
      </c>
      <c r="B1643" s="114">
        <v>1907.6</v>
      </c>
      <c r="C1643" s="114">
        <v>2.4644360898307127E-2</v>
      </c>
      <c r="D1643" s="114">
        <v>-0.76470894241273957</v>
      </c>
      <c r="E1643" s="114">
        <v>-0.53704572709735166</v>
      </c>
      <c r="F1643" s="114">
        <v>5.3957589754356494</v>
      </c>
    </row>
    <row r="1644" spans="1:6">
      <c r="A1644" s="115">
        <v>41740</v>
      </c>
      <c r="B1644" s="114">
        <v>1910.32</v>
      </c>
      <c r="C1644" s="114">
        <v>0.14258754455860334</v>
      </c>
      <c r="D1644" s="114">
        <v>-0.62321177755813029</v>
      </c>
      <c r="E1644" s="114">
        <v>-0.39522394285417262</v>
      </c>
      <c r="F1644" s="114">
        <v>5.6166481453837624</v>
      </c>
    </row>
    <row r="1645" spans="1:6">
      <c r="A1645" s="115">
        <v>41743</v>
      </c>
      <c r="B1645" s="114">
        <v>1913.42</v>
      </c>
      <c r="C1645" s="114">
        <v>0.16227647723943139</v>
      </c>
      <c r="D1645" s="114">
        <v>-0.46194662643707085</v>
      </c>
      <c r="E1645" s="114">
        <v>-0.23358882110642298</v>
      </c>
      <c r="F1645" s="114">
        <v>6.070113974012159</v>
      </c>
    </row>
    <row r="1646" spans="1:6">
      <c r="A1646" s="115">
        <v>41744</v>
      </c>
      <c r="B1646" s="114">
        <v>1918.23</v>
      </c>
      <c r="C1646" s="114">
        <v>0.25138234156640848</v>
      </c>
      <c r="D1646" s="114">
        <v>-0.21172553711699127</v>
      </c>
      <c r="E1646" s="114">
        <v>1.7206319411844362E-2</v>
      </c>
      <c r="F1646" s="114">
        <v>6.7070525015853866</v>
      </c>
    </row>
    <row r="1647" spans="1:6">
      <c r="A1647" s="115">
        <v>41745</v>
      </c>
      <c r="B1647" s="114">
        <v>1922.5</v>
      </c>
      <c r="C1647" s="114">
        <v>0.22260104367046729</v>
      </c>
      <c r="D1647" s="114">
        <v>1.0404203298142178E-2</v>
      </c>
      <c r="E1647" s="114">
        <v>0.23984566452890377</v>
      </c>
      <c r="F1647" s="114">
        <v>6.7184021937639837</v>
      </c>
    </row>
    <row r="1648" spans="1:6">
      <c r="A1648" s="115">
        <v>41746</v>
      </c>
      <c r="B1648" s="114">
        <v>1922.18</v>
      </c>
      <c r="C1648" s="114">
        <v>-1.6644993498049487E-2</v>
      </c>
      <c r="D1648" s="114">
        <v>-6.2425219788719843E-3</v>
      </c>
      <c r="E1648" s="114">
        <v>0.22316074873558467</v>
      </c>
      <c r="F1648" s="114">
        <v>6.6899786306996445</v>
      </c>
    </row>
    <row r="1649" spans="1:6">
      <c r="A1649" s="115">
        <v>41751</v>
      </c>
      <c r="B1649" s="114">
        <v>1922.38</v>
      </c>
      <c r="C1649" s="114">
        <v>1.0404852823353572E-2</v>
      </c>
      <c r="D1649" s="114">
        <v>4.161681319270194E-3</v>
      </c>
      <c r="E1649" s="114">
        <v>0.23358882110642298</v>
      </c>
      <c r="F1649" s="114">
        <v>5.9267585766081599</v>
      </c>
    </row>
    <row r="1650" spans="1:6">
      <c r="A1650" s="115">
        <v>41752</v>
      </c>
      <c r="B1650" s="114">
        <v>1917.15</v>
      </c>
      <c r="C1650" s="114">
        <v>-0.27205859403447441</v>
      </c>
      <c r="D1650" s="114">
        <v>-0.26790823492690574</v>
      </c>
      <c r="E1650" s="114">
        <v>-3.9105271390582619E-2</v>
      </c>
      <c r="F1650" s="114">
        <v>5.460176358305513</v>
      </c>
    </row>
    <row r="1651" spans="1:6">
      <c r="A1651" s="115">
        <v>41753</v>
      </c>
      <c r="B1651" s="114">
        <v>1917.46</v>
      </c>
      <c r="C1651" s="114">
        <v>1.6169835432799928E-2</v>
      </c>
      <c r="D1651" s="114">
        <v>-0.25178171981480313</v>
      </c>
      <c r="E1651" s="114">
        <v>-2.2941759215810986E-2</v>
      </c>
      <c r="F1651" s="114">
        <v>5.4609854964057236</v>
      </c>
    </row>
    <row r="1652" spans="1:6">
      <c r="A1652" s="115">
        <v>41754</v>
      </c>
      <c r="B1652" s="114">
        <v>1920.86</v>
      </c>
      <c r="C1652" s="114">
        <v>0.17731791015196396</v>
      </c>
      <c r="D1652" s="114">
        <v>-7.491026374655263E-2</v>
      </c>
      <c r="E1652" s="114">
        <v>0.15433547108816281</v>
      </c>
      <c r="F1652" s="114">
        <v>5.692166324604786</v>
      </c>
    </row>
    <row r="1653" spans="1:6">
      <c r="A1653" s="115">
        <v>41757</v>
      </c>
      <c r="B1653" s="114">
        <v>1919.66</v>
      </c>
      <c r="C1653" s="114">
        <v>-6.2472017742043473E-2</v>
      </c>
      <c r="D1653" s="114">
        <v>-0.13733548353533909</v>
      </c>
      <c r="E1653" s="114">
        <v>9.1767036863243945E-2</v>
      </c>
      <c r="F1653" s="114">
        <v>5.7675566672910961</v>
      </c>
    </row>
    <row r="1654" spans="1:6">
      <c r="A1654" s="115">
        <v>41758</v>
      </c>
      <c r="B1654" s="114">
        <v>1921.12</v>
      </c>
      <c r="C1654" s="114">
        <v>7.6055134763430843E-2</v>
      </c>
      <c r="D1654" s="114">
        <v>-6.1384799458985562E-2</v>
      </c>
      <c r="E1654" s="114">
        <v>0.16789196517021931</v>
      </c>
      <c r="F1654" s="114">
        <v>5.8042770676256961</v>
      </c>
    </row>
    <row r="1655" spans="1:6">
      <c r="A1655" s="115">
        <v>41759</v>
      </c>
      <c r="B1655" s="114">
        <v>1921.03</v>
      </c>
      <c r="C1655" s="114">
        <v>-4.6847672191208112E-3</v>
      </c>
      <c r="D1655" s="114">
        <v>-6.6066690943145101E-2</v>
      </c>
      <c r="E1655" s="114">
        <v>0.16319933260335873</v>
      </c>
      <c r="F1655" s="114">
        <v>5.6782612044163017</v>
      </c>
    </row>
    <row r="1656" spans="1:6">
      <c r="A1656" s="115">
        <v>41761</v>
      </c>
      <c r="B1656" s="114">
        <v>1919.95</v>
      </c>
      <c r="C1656" s="114">
        <v>-5.6219840398119558E-2</v>
      </c>
      <c r="D1656" s="114">
        <v>-5.6219840398119558E-2</v>
      </c>
      <c r="E1656" s="114">
        <v>0.10688774180092064</v>
      </c>
      <c r="F1656" s="114">
        <v>5.4164607697798406</v>
      </c>
    </row>
    <row r="1657" spans="1:6">
      <c r="A1657" s="115">
        <v>41764</v>
      </c>
      <c r="B1657" s="114">
        <v>1923.66</v>
      </c>
      <c r="C1657" s="114">
        <v>0.19323419880725723</v>
      </c>
      <c r="D1657" s="114">
        <v>0.1369057224509751</v>
      </c>
      <c r="E1657" s="114">
        <v>0.30032848427967718</v>
      </c>
      <c r="F1657" s="114">
        <v>5.5297718969092635</v>
      </c>
    </row>
    <row r="1658" spans="1:6">
      <c r="A1658" s="115">
        <v>41765</v>
      </c>
      <c r="B1658" s="114">
        <v>1918.24</v>
      </c>
      <c r="C1658" s="114">
        <v>-0.28175457201377041</v>
      </c>
      <c r="D1658" s="114">
        <v>-0.14523458769514219</v>
      </c>
      <c r="E1658" s="114">
        <v>1.7727723030391829E-2</v>
      </c>
      <c r="F1658" s="114">
        <v>5.1447615080191467</v>
      </c>
    </row>
    <row r="1659" spans="1:6">
      <c r="A1659" s="115">
        <v>41766</v>
      </c>
      <c r="B1659" s="114">
        <v>1919.41</v>
      </c>
      <c r="C1659" s="114">
        <v>6.0993410626419831E-2</v>
      </c>
      <c r="D1659" s="114">
        <v>-8.4329760597179337E-2</v>
      </c>
      <c r="E1659" s="114">
        <v>7.8731946399712704E-2</v>
      </c>
      <c r="F1659" s="114">
        <v>5.1259160267715487</v>
      </c>
    </row>
    <row r="1660" spans="1:6">
      <c r="A1660" s="115">
        <v>41767</v>
      </c>
      <c r="B1660" s="114">
        <v>1917.94</v>
      </c>
      <c r="C1660" s="114">
        <v>-7.6586034250114565E-2</v>
      </c>
      <c r="D1660" s="114">
        <v>-0.16085121002794578</v>
      </c>
      <c r="E1660" s="114">
        <v>2.085614474167663E-3</v>
      </c>
      <c r="F1660" s="114">
        <v>4.9838797081378727</v>
      </c>
    </row>
    <row r="1661" spans="1:6">
      <c r="A1661" s="115">
        <v>41768</v>
      </c>
      <c r="B1661" s="114">
        <v>1918.79</v>
      </c>
      <c r="C1661" s="114">
        <v>4.431838326537374E-2</v>
      </c>
      <c r="D1661" s="114">
        <v>-0.11660411341832821</v>
      </c>
      <c r="E1661" s="114">
        <v>4.6404922050147235E-2</v>
      </c>
      <c r="F1661" s="114">
        <v>4.8479019928199474</v>
      </c>
    </row>
    <row r="1662" spans="1:6">
      <c r="A1662" s="115">
        <v>41771</v>
      </c>
      <c r="B1662" s="114">
        <v>1921.34</v>
      </c>
      <c r="C1662" s="114">
        <v>0.13289625232568714</v>
      </c>
      <c r="D1662" s="114">
        <v>1.6137176410557785E-2</v>
      </c>
      <c r="E1662" s="114">
        <v>0.17936284477813036</v>
      </c>
      <c r="F1662" s="114">
        <v>4.9138613591066749</v>
      </c>
    </row>
    <row r="1663" spans="1:6">
      <c r="A1663" s="115">
        <v>41772</v>
      </c>
      <c r="B1663" s="114">
        <v>1921.79</v>
      </c>
      <c r="C1663" s="114">
        <v>2.342115398628053E-2</v>
      </c>
      <c r="D1663" s="114">
        <v>3.956210990978537E-2</v>
      </c>
      <c r="E1663" s="114">
        <v>0.20282600761247771</v>
      </c>
      <c r="F1663" s="114">
        <v>5.0238816084290594</v>
      </c>
    </row>
    <row r="1664" spans="1:6">
      <c r="A1664" s="115">
        <v>41773</v>
      </c>
      <c r="B1664" s="114">
        <v>1919.68</v>
      </c>
      <c r="C1664" s="114">
        <v>-0.10979347379265203</v>
      </c>
      <c r="D1664" s="114">
        <v>-7.0274800497649448E-2</v>
      </c>
      <c r="E1664" s="114">
        <v>9.2809844100316674E-2</v>
      </c>
      <c r="F1664" s="114">
        <v>4.8787683431855688</v>
      </c>
    </row>
    <row r="1665" spans="1:6">
      <c r="A1665" s="115">
        <v>41774</v>
      </c>
      <c r="B1665" s="114">
        <v>1921</v>
      </c>
      <c r="C1665" s="114">
        <v>6.8761460243371708E-2</v>
      </c>
      <c r="D1665" s="114">
        <v>-1.5616622332847996E-3</v>
      </c>
      <c r="E1665" s="114">
        <v>0.16163512174773853</v>
      </c>
      <c r="F1665" s="114">
        <v>4.756295738856342</v>
      </c>
    </row>
    <row r="1666" spans="1:6">
      <c r="A1666" s="115">
        <v>41775</v>
      </c>
      <c r="B1666" s="114">
        <v>1921.73</v>
      </c>
      <c r="C1666" s="114">
        <v>3.8001041124413604E-2</v>
      </c>
      <c r="D1666" s="114">
        <v>3.6438785443237975E-2</v>
      </c>
      <c r="E1666" s="114">
        <v>0.19969758590123732</v>
      </c>
      <c r="F1666" s="114">
        <v>4.9093787531389932</v>
      </c>
    </row>
    <row r="1667" spans="1:6">
      <c r="A1667" s="115">
        <v>41778</v>
      </c>
      <c r="B1667" s="114">
        <v>1921.8</v>
      </c>
      <c r="C1667" s="114">
        <v>3.6425512428772677E-3</v>
      </c>
      <c r="D1667" s="114">
        <v>4.0082663987539568E-2</v>
      </c>
      <c r="E1667" s="114">
        <v>0.20334741123102518</v>
      </c>
      <c r="F1667" s="114">
        <v>4.7867786980441807</v>
      </c>
    </row>
    <row r="1668" spans="1:6">
      <c r="A1668" s="115">
        <v>41779</v>
      </c>
      <c r="B1668" s="114">
        <v>1922.05</v>
      </c>
      <c r="C1668" s="114">
        <v>1.3008637735456574E-2</v>
      </c>
      <c r="D1668" s="114">
        <v>5.3096515931549959E-2</v>
      </c>
      <c r="E1668" s="114">
        <v>0.21638250169455642</v>
      </c>
      <c r="F1668" s="114">
        <v>4.8352787171375589</v>
      </c>
    </row>
    <row r="1669" spans="1:6">
      <c r="A1669" s="115">
        <v>41780</v>
      </c>
      <c r="B1669" s="114">
        <v>1921.96</v>
      </c>
      <c r="C1669" s="114">
        <v>-4.6825004552442095E-3</v>
      </c>
      <c r="D1669" s="114">
        <v>4.8411529231717765E-2</v>
      </c>
      <c r="E1669" s="114">
        <v>0.21168986912769583</v>
      </c>
      <c r="F1669" s="114">
        <v>4.7378230210024963</v>
      </c>
    </row>
    <row r="1670" spans="1:6">
      <c r="A1670" s="115">
        <v>41781</v>
      </c>
      <c r="B1670" s="114">
        <v>1926.26</v>
      </c>
      <c r="C1670" s="114">
        <v>0.22372994235051458</v>
      </c>
      <c r="D1670" s="114">
        <v>0.2722497826686654</v>
      </c>
      <c r="E1670" s="114">
        <v>0.43589342510037543</v>
      </c>
      <c r="F1670" s="114">
        <v>4.9201222268822953</v>
      </c>
    </row>
    <row r="1671" spans="1:6">
      <c r="A1671" s="115">
        <v>41782</v>
      </c>
      <c r="B1671" s="114">
        <v>1927.81</v>
      </c>
      <c r="C1671" s="114">
        <v>8.0466811333868016E-2</v>
      </c>
      <c r="D1671" s="114">
        <v>0.35293566472152094</v>
      </c>
      <c r="E1671" s="114">
        <v>0.51671098597423359</v>
      </c>
      <c r="F1671" s="114">
        <v>5.2051101542760048</v>
      </c>
    </row>
    <row r="1672" spans="1:6">
      <c r="A1672" s="115">
        <v>41785</v>
      </c>
      <c r="B1672" s="114">
        <v>1928.97</v>
      </c>
      <c r="C1672" s="114">
        <v>6.0171904907635465E-2</v>
      </c>
      <c r="D1672" s="114">
        <v>0.4133199377417407</v>
      </c>
      <c r="E1672" s="114">
        <v>0.577193805725007</v>
      </c>
      <c r="F1672" s="114">
        <v>5.3972538370333112</v>
      </c>
    </row>
    <row r="1673" spans="1:6">
      <c r="A1673" s="115">
        <v>41786</v>
      </c>
      <c r="B1673" s="114">
        <v>1932.41</v>
      </c>
      <c r="C1673" s="114">
        <v>0.17833351477731796</v>
      </c>
      <c r="D1673" s="114">
        <v>0.59239054049129436</v>
      </c>
      <c r="E1673" s="114">
        <v>0.75655665050315957</v>
      </c>
      <c r="F1673" s="114">
        <v>5.6181064920584722</v>
      </c>
    </row>
    <row r="1674" spans="1:6">
      <c r="A1674" s="115">
        <v>41787</v>
      </c>
      <c r="B1674" s="114">
        <v>1934.24</v>
      </c>
      <c r="C1674" s="114">
        <v>9.4700400018621345E-2</v>
      </c>
      <c r="D1674" s="114">
        <v>0.68765193672144509</v>
      </c>
      <c r="E1674" s="114">
        <v>0.85197351269616917</v>
      </c>
      <c r="F1674" s="114">
        <v>5.6297954837124076</v>
      </c>
    </row>
    <row r="1675" spans="1:6">
      <c r="A1675" s="115">
        <v>41788</v>
      </c>
      <c r="B1675" s="114">
        <v>1933.23</v>
      </c>
      <c r="C1675" s="114">
        <v>-5.2216891388867648E-2</v>
      </c>
      <c r="D1675" s="114">
        <v>0.63507597486764933</v>
      </c>
      <c r="E1675" s="114">
        <v>0.79931174722351894</v>
      </c>
      <c r="F1675" s="114">
        <v>5.4951351410345239</v>
      </c>
    </row>
    <row r="1676" spans="1:6">
      <c r="A1676" s="115">
        <v>41789</v>
      </c>
      <c r="B1676" s="114">
        <v>1937.26</v>
      </c>
      <c r="C1676" s="114">
        <v>0.20845941765852416</v>
      </c>
      <c r="D1676" s="114">
        <v>0.84485926820507817</v>
      </c>
      <c r="E1676" s="114">
        <v>1.0094374054955946</v>
      </c>
      <c r="F1676" s="114">
        <v>5.7150496854076138</v>
      </c>
    </row>
    <row r="1677" spans="1:6">
      <c r="A1677" s="115">
        <v>41792</v>
      </c>
      <c r="B1677" s="114">
        <v>1941.35</v>
      </c>
      <c r="C1677" s="114">
        <v>0.21112292619471784</v>
      </c>
      <c r="D1677" s="114">
        <v>0.21112292619471784</v>
      </c>
      <c r="E1677" s="114">
        <v>1.2226914854789106</v>
      </c>
      <c r="F1677" s="114">
        <v>6.2385421512025641</v>
      </c>
    </row>
    <row r="1678" spans="1:6">
      <c r="A1678" s="115">
        <v>41793</v>
      </c>
      <c r="B1678" s="114">
        <v>1942.75</v>
      </c>
      <c r="C1678" s="114">
        <v>7.2114765498243472E-2</v>
      </c>
      <c r="D1678" s="114">
        <v>0.28338994249610394</v>
      </c>
      <c r="E1678" s="114">
        <v>1.2956879920746678</v>
      </c>
      <c r="F1678" s="114">
        <v>6.5121685115435035</v>
      </c>
    </row>
    <row r="1679" spans="1:6">
      <c r="A1679" s="115">
        <v>41794</v>
      </c>
      <c r="B1679" s="114">
        <v>1946.04</v>
      </c>
      <c r="C1679" s="114">
        <v>0.16934757431474878</v>
      </c>
      <c r="D1679" s="114">
        <v>0.4532174308043313</v>
      </c>
      <c r="E1679" s="114">
        <v>1.467229782574675</v>
      </c>
      <c r="F1679" s="114">
        <v>6.4736392882936089</v>
      </c>
    </row>
    <row r="1680" spans="1:6">
      <c r="A1680" s="115">
        <v>41795</v>
      </c>
      <c r="B1680" s="114">
        <v>1945.32</v>
      </c>
      <c r="C1680" s="114">
        <v>-3.6998211753103138E-2</v>
      </c>
      <c r="D1680" s="114">
        <v>0.41605153670647432</v>
      </c>
      <c r="E1680" s="114">
        <v>1.4296887220397236</v>
      </c>
      <c r="F1680" s="114">
        <v>6.6530699518084102</v>
      </c>
    </row>
    <row r="1681" spans="1:6">
      <c r="A1681" s="115">
        <v>41796</v>
      </c>
      <c r="B1681" s="114">
        <v>1946.57</v>
      </c>
      <c r="C1681" s="114">
        <v>6.4256780375471223E-2</v>
      </c>
      <c r="D1681" s="114">
        <v>0.48057565840413652</v>
      </c>
      <c r="E1681" s="114">
        <v>1.4948641743573576</v>
      </c>
      <c r="F1681" s="114">
        <v>6.9244332632064642</v>
      </c>
    </row>
    <row r="1682" spans="1:6">
      <c r="A1682" s="115">
        <v>41799</v>
      </c>
      <c r="B1682" s="114">
        <v>1945.7</v>
      </c>
      <c r="C1682" s="114">
        <v>-4.469400021576142E-2</v>
      </c>
      <c r="D1682" s="114">
        <v>0.43566686970257784</v>
      </c>
      <c r="E1682" s="114">
        <v>1.4495020595442831</v>
      </c>
      <c r="F1682" s="114">
        <v>6.9283315838934323</v>
      </c>
    </row>
    <row r="1683" spans="1:6">
      <c r="A1683" s="115">
        <v>41800</v>
      </c>
      <c r="B1683" s="114">
        <v>1944.67</v>
      </c>
      <c r="C1683" s="114">
        <v>-5.2937246235285063E-2</v>
      </c>
      <c r="D1683" s="114">
        <v>0.38249899342370774</v>
      </c>
      <c r="E1683" s="114">
        <v>1.3957974868345602</v>
      </c>
      <c r="F1683" s="114">
        <v>6.995796469915061</v>
      </c>
    </row>
    <row r="1684" spans="1:6">
      <c r="A1684" s="115">
        <v>41801</v>
      </c>
      <c r="B1684" s="114">
        <v>1945.97</v>
      </c>
      <c r="C1684" s="114">
        <v>6.6849388328105164E-2</v>
      </c>
      <c r="D1684" s="114">
        <v>0.44960407998926311</v>
      </c>
      <c r="E1684" s="114">
        <v>1.4635799572449093</v>
      </c>
      <c r="F1684" s="114">
        <v>7.4148285531341784</v>
      </c>
    </row>
    <row r="1685" spans="1:6">
      <c r="A1685" s="115">
        <v>41802</v>
      </c>
      <c r="B1685" s="114">
        <v>1945.72</v>
      </c>
      <c r="C1685" s="114">
        <v>-1.2847063418242044E-2</v>
      </c>
      <c r="D1685" s="114">
        <v>0.43669925564973067</v>
      </c>
      <c r="E1685" s="114">
        <v>1.4505448667813781</v>
      </c>
      <c r="F1685" s="114">
        <v>7.3939153088709242</v>
      </c>
    </row>
    <row r="1686" spans="1:6">
      <c r="A1686" s="115">
        <v>41803</v>
      </c>
      <c r="B1686" s="114">
        <v>1947.66</v>
      </c>
      <c r="C1686" s="114">
        <v>9.9706021421375191E-2</v>
      </c>
      <c r="D1686" s="114">
        <v>0.5368406925244873</v>
      </c>
      <c r="E1686" s="114">
        <v>1.5516971687783432</v>
      </c>
      <c r="F1686" s="114">
        <v>7.3161861941285267</v>
      </c>
    </row>
    <row r="1687" spans="1:6">
      <c r="A1687" s="115">
        <v>41806</v>
      </c>
      <c r="B1687" s="114">
        <v>1947.56</v>
      </c>
      <c r="C1687" s="114">
        <v>-5.1343663678538043E-3</v>
      </c>
      <c r="D1687" s="114">
        <v>0.53167876278867876</v>
      </c>
      <c r="E1687" s="114">
        <v>1.5464831325929351</v>
      </c>
      <c r="F1687" s="114">
        <v>7.473525630059652</v>
      </c>
    </row>
    <row r="1688" spans="1:6">
      <c r="A1688" s="115">
        <v>41807</v>
      </c>
      <c r="B1688" s="114">
        <v>1951.55</v>
      </c>
      <c r="C1688" s="114">
        <v>0.20487173694263561</v>
      </c>
      <c r="D1688" s="114">
        <v>0.73763975924758807</v>
      </c>
      <c r="E1688" s="114">
        <v>1.7545231763908431</v>
      </c>
      <c r="F1688" s="114">
        <v>7.54119138149556</v>
      </c>
    </row>
    <row r="1689" spans="1:6">
      <c r="A1689" s="115">
        <v>41808</v>
      </c>
      <c r="B1689" s="114">
        <v>1948.85</v>
      </c>
      <c r="C1689" s="114">
        <v>-0.13835156670338744</v>
      </c>
      <c r="D1689" s="114">
        <v>0.59826765638064661</v>
      </c>
      <c r="E1689" s="114">
        <v>1.6137441993847368</v>
      </c>
      <c r="F1689" s="114">
        <v>7.3226204374738257</v>
      </c>
    </row>
    <row r="1690" spans="1:6">
      <c r="A1690" s="115">
        <v>41810</v>
      </c>
      <c r="B1690" s="114">
        <v>1948.63</v>
      </c>
      <c r="C1690" s="114">
        <v>-1.1288708725643026E-2</v>
      </c>
      <c r="D1690" s="114">
        <v>0.58691141096187671</v>
      </c>
      <c r="E1690" s="114">
        <v>1.6022733197768479</v>
      </c>
      <c r="F1690" s="114">
        <v>7.0375883680946716</v>
      </c>
    </row>
    <row r="1691" spans="1:6">
      <c r="A1691" s="115">
        <v>41813</v>
      </c>
      <c r="B1691" s="114">
        <v>1948.15</v>
      </c>
      <c r="C1691" s="114">
        <v>-2.4632690659587286E-2</v>
      </c>
      <c r="D1691" s="114">
        <v>0.56213414822998686</v>
      </c>
      <c r="E1691" s="114">
        <v>1.5772459460868582</v>
      </c>
      <c r="F1691" s="114">
        <v>7.2161714446101755</v>
      </c>
    </row>
    <row r="1692" spans="1:6">
      <c r="A1692" s="115">
        <v>41814</v>
      </c>
      <c r="B1692" s="114">
        <v>1949.61</v>
      </c>
      <c r="C1692" s="114">
        <v>7.4942894540974692E-2</v>
      </c>
      <c r="D1692" s="114">
        <v>0.63749832237283144</v>
      </c>
      <c r="E1692" s="114">
        <v>1.6533708743938558</v>
      </c>
      <c r="F1692" s="114">
        <v>7.6306041216965825</v>
      </c>
    </row>
    <row r="1693" spans="1:6">
      <c r="A1693" s="115">
        <v>41815</v>
      </c>
      <c r="B1693" s="114">
        <v>1947.48</v>
      </c>
      <c r="C1693" s="114">
        <v>-0.10925261975471834</v>
      </c>
      <c r="D1693" s="114">
        <v>0.52754921900002305</v>
      </c>
      <c r="E1693" s="114">
        <v>1.5423119036445998</v>
      </c>
      <c r="F1693" s="114">
        <v>7.4614017856157622</v>
      </c>
    </row>
    <row r="1694" spans="1:6">
      <c r="A1694" s="115">
        <v>41816</v>
      </c>
      <c r="B1694" s="114">
        <v>1947.48</v>
      </c>
      <c r="C1694" s="114">
        <v>0</v>
      </c>
      <c r="D1694" s="114">
        <v>0.52754921900002305</v>
      </c>
      <c r="E1694" s="114">
        <v>1.5423119036445998</v>
      </c>
      <c r="F1694" s="114">
        <v>7.3553650671150272</v>
      </c>
    </row>
    <row r="1695" spans="1:6">
      <c r="A1695" s="115">
        <v>41817</v>
      </c>
      <c r="B1695" s="114">
        <v>1947.12</v>
      </c>
      <c r="C1695" s="114">
        <v>-1.8485427321468517E-2</v>
      </c>
      <c r="D1695" s="114">
        <v>0.50896627195109456</v>
      </c>
      <c r="E1695" s="114">
        <v>1.523541373377113</v>
      </c>
      <c r="F1695" s="114">
        <v>7.0457844042749684</v>
      </c>
    </row>
    <row r="1696" spans="1:6">
      <c r="A1696" s="115">
        <v>41820</v>
      </c>
      <c r="B1696" s="114">
        <v>1949.16</v>
      </c>
      <c r="C1696" s="114">
        <v>0.10477012202638747</v>
      </c>
      <c r="D1696" s="114">
        <v>0.61426963856168193</v>
      </c>
      <c r="E1696" s="114">
        <v>1.6299077115595084</v>
      </c>
      <c r="F1696" s="114">
        <v>6.875318707951128</v>
      </c>
    </row>
    <row r="1697" spans="1:6">
      <c r="A1697" s="115">
        <v>41821</v>
      </c>
      <c r="B1697" s="114">
        <v>1948.98</v>
      </c>
      <c r="C1697" s="114">
        <v>-9.2347472757547955E-3</v>
      </c>
      <c r="D1697" s="114">
        <v>-9.2347472757547955E-3</v>
      </c>
      <c r="E1697" s="114">
        <v>1.620522446425765</v>
      </c>
      <c r="F1697" s="114">
        <v>6.7957653866386192</v>
      </c>
    </row>
    <row r="1698" spans="1:6">
      <c r="A1698" s="115">
        <v>41822</v>
      </c>
      <c r="B1698" s="114">
        <v>1951.77</v>
      </c>
      <c r="C1698" s="114">
        <v>0.14315180248130055</v>
      </c>
      <c r="D1698" s="114">
        <v>0.13390383549836127</v>
      </c>
      <c r="E1698" s="114">
        <v>1.7659940559987319</v>
      </c>
      <c r="F1698" s="114">
        <v>6.9328249042586387</v>
      </c>
    </row>
    <row r="1699" spans="1:6">
      <c r="A1699" s="115">
        <v>41823</v>
      </c>
      <c r="B1699" s="114">
        <v>1953.45</v>
      </c>
      <c r="C1699" s="114">
        <v>8.6075715888656035E-2</v>
      </c>
      <c r="D1699" s="114">
        <v>0.22009481007203568</v>
      </c>
      <c r="E1699" s="114">
        <v>1.8535898639136628</v>
      </c>
      <c r="F1699" s="114">
        <v>6.917085825939906</v>
      </c>
    </row>
    <row r="1700" spans="1:6">
      <c r="A1700" s="115">
        <v>41824</v>
      </c>
      <c r="B1700" s="114">
        <v>1954.43</v>
      </c>
      <c r="C1700" s="114">
        <v>5.0167652102683924E-2</v>
      </c>
      <c r="D1700" s="114">
        <v>0.27037287857334391</v>
      </c>
      <c r="E1700" s="114">
        <v>1.9046874185306928</v>
      </c>
      <c r="F1700" s="114">
        <v>6.8303935019431883</v>
      </c>
    </row>
    <row r="1701" spans="1:6">
      <c r="A1701" s="115">
        <v>41827</v>
      </c>
      <c r="B1701" s="114">
        <v>1955.02</v>
      </c>
      <c r="C1701" s="114">
        <v>3.0187829699701574E-2</v>
      </c>
      <c r="D1701" s="114">
        <v>0.30064232797717416</v>
      </c>
      <c r="E1701" s="114">
        <v>1.9354502320245937</v>
      </c>
      <c r="F1701" s="114">
        <v>6.978423958544222</v>
      </c>
    </row>
    <row r="1702" spans="1:6">
      <c r="A1702" s="115">
        <v>41828</v>
      </c>
      <c r="B1702" s="114">
        <v>1953.25</v>
      </c>
      <c r="C1702" s="114">
        <v>-9.053615819787364E-2</v>
      </c>
      <c r="D1702" s="114">
        <v>0.209833979765639</v>
      </c>
      <c r="E1702" s="114">
        <v>1.8431617915428244</v>
      </c>
      <c r="F1702" s="114">
        <v>6.7460556014012463</v>
      </c>
    </row>
    <row r="1703" spans="1:6">
      <c r="A1703" s="115">
        <v>41829</v>
      </c>
      <c r="B1703" s="114">
        <v>1953.64</v>
      </c>
      <c r="C1703" s="114">
        <v>1.9966722129782788E-2</v>
      </c>
      <c r="D1703" s="114">
        <v>0.22984259886309477</v>
      </c>
      <c r="E1703" s="114">
        <v>1.8634965326659314</v>
      </c>
      <c r="F1703" s="114">
        <v>6.6810827340290313</v>
      </c>
    </row>
    <row r="1704" spans="1:6">
      <c r="A1704" s="115">
        <v>41830</v>
      </c>
      <c r="B1704" s="114">
        <v>1952.24</v>
      </c>
      <c r="C1704" s="114">
        <v>-7.1661104400000397E-2</v>
      </c>
      <c r="D1704" s="114">
        <v>0.15801678671838459</v>
      </c>
      <c r="E1704" s="114">
        <v>1.7905000260701742</v>
      </c>
      <c r="F1704" s="114">
        <v>6.6587993618741681</v>
      </c>
    </row>
    <row r="1705" spans="1:6">
      <c r="A1705" s="115">
        <v>41831</v>
      </c>
      <c r="B1705" s="114">
        <v>1951.7</v>
      </c>
      <c r="C1705" s="114">
        <v>-2.7660533540951882E-2</v>
      </c>
      <c r="D1705" s="114">
        <v>0.13031254489113131</v>
      </c>
      <c r="E1705" s="114">
        <v>1.7623442306689663</v>
      </c>
      <c r="F1705" s="114">
        <v>6.7009999289279643</v>
      </c>
    </row>
    <row r="1706" spans="1:6">
      <c r="A1706" s="115">
        <v>41834</v>
      </c>
      <c r="B1706" s="114">
        <v>1951.53</v>
      </c>
      <c r="C1706" s="114">
        <v>-8.7103550750700087E-3</v>
      </c>
      <c r="D1706" s="114">
        <v>0.12159083913070301</v>
      </c>
      <c r="E1706" s="114">
        <v>1.7534803691537482</v>
      </c>
      <c r="F1706" s="114">
        <v>6.6205916901139084</v>
      </c>
    </row>
    <row r="1707" spans="1:6">
      <c r="A1707" s="115">
        <v>41835</v>
      </c>
      <c r="B1707" s="114">
        <v>1953.1</v>
      </c>
      <c r="C1707" s="114">
        <v>8.0449698441742434E-2</v>
      </c>
      <c r="D1707" s="114">
        <v>0.20213835703584149</v>
      </c>
      <c r="E1707" s="114">
        <v>1.8353407372647013</v>
      </c>
      <c r="F1707" s="114">
        <v>6.9998301676956975</v>
      </c>
    </row>
    <row r="1708" spans="1:6">
      <c r="A1708" s="115">
        <v>41836</v>
      </c>
      <c r="B1708" s="114">
        <v>1954.45</v>
      </c>
      <c r="C1708" s="114">
        <v>6.9120884747331246E-2</v>
      </c>
      <c r="D1708" s="114">
        <v>0.2713989616039747</v>
      </c>
      <c r="E1708" s="114">
        <v>1.9057302257677655</v>
      </c>
      <c r="F1708" s="114">
        <v>6.9127171677388466</v>
      </c>
    </row>
    <row r="1709" spans="1:6">
      <c r="A1709" s="115">
        <v>41837</v>
      </c>
      <c r="B1709" s="114">
        <v>1956.95</v>
      </c>
      <c r="C1709" s="114">
        <v>0.12791322366907387</v>
      </c>
      <c r="D1709" s="114">
        <v>0.39965934043382223</v>
      </c>
      <c r="E1709" s="114">
        <v>2.0360811304030335</v>
      </c>
      <c r="F1709" s="114">
        <v>7.063528536414565</v>
      </c>
    </row>
    <row r="1710" spans="1:6">
      <c r="A1710" s="115">
        <v>41838</v>
      </c>
      <c r="B1710" s="114">
        <v>1959.28</v>
      </c>
      <c r="C1710" s="114">
        <v>0.11906282735889562</v>
      </c>
      <c r="D1710" s="114">
        <v>0.51919801350324146</v>
      </c>
      <c r="E1710" s="114">
        <v>2.1575681735231278</v>
      </c>
      <c r="F1710" s="114">
        <v>7.1066211842910842</v>
      </c>
    </row>
    <row r="1711" spans="1:6">
      <c r="A1711" s="115">
        <v>41841</v>
      </c>
      <c r="B1711" s="114">
        <v>1958.48</v>
      </c>
      <c r="C1711" s="114">
        <v>-4.0831325793144746E-2</v>
      </c>
      <c r="D1711" s="114">
        <v>0.47815469227769913</v>
      </c>
      <c r="E1711" s="114">
        <v>2.1158558840398412</v>
      </c>
      <c r="F1711" s="114">
        <v>6.9115166469236433</v>
      </c>
    </row>
    <row r="1712" spans="1:6">
      <c r="A1712" s="115">
        <v>41842</v>
      </c>
      <c r="B1712" s="114">
        <v>1961.38</v>
      </c>
      <c r="C1712" s="114">
        <v>0.14807401658429864</v>
      </c>
      <c r="D1712" s="114">
        <v>0.62693673172034003</v>
      </c>
      <c r="E1712" s="114">
        <v>2.2670629334167636</v>
      </c>
      <c r="F1712" s="114">
        <v>7.0096568279775173</v>
      </c>
    </row>
    <row r="1713" spans="1:6">
      <c r="A1713" s="115">
        <v>41843</v>
      </c>
      <c r="B1713" s="114">
        <v>1960.9</v>
      </c>
      <c r="C1713" s="114">
        <v>-2.4472565234678889E-2</v>
      </c>
      <c r="D1713" s="114">
        <v>0.60231073898500131</v>
      </c>
      <c r="E1713" s="114">
        <v>2.2420355597267738</v>
      </c>
      <c r="F1713" s="114">
        <v>7.0915594877256405</v>
      </c>
    </row>
    <row r="1714" spans="1:6">
      <c r="A1714" s="115">
        <v>41844</v>
      </c>
      <c r="B1714" s="114">
        <v>1959.04</v>
      </c>
      <c r="C1714" s="114">
        <v>-9.4854403590194369E-2</v>
      </c>
      <c r="D1714" s="114">
        <v>0.5068850171355832</v>
      </c>
      <c r="E1714" s="114">
        <v>2.1450544866781218</v>
      </c>
      <c r="F1714" s="114">
        <v>6.7375693316915175</v>
      </c>
    </row>
    <row r="1715" spans="1:6">
      <c r="A1715" s="115">
        <v>41845</v>
      </c>
      <c r="B1715" s="114">
        <v>1961.55</v>
      </c>
      <c r="C1715" s="114">
        <v>0.12812397909180984</v>
      </c>
      <c r="D1715" s="114">
        <v>0.63565843748074613</v>
      </c>
      <c r="E1715" s="114">
        <v>2.2759267949319595</v>
      </c>
      <c r="F1715" s="114">
        <v>6.8353258353530677</v>
      </c>
    </row>
    <row r="1716" spans="1:6">
      <c r="A1716" s="115">
        <v>41848</v>
      </c>
      <c r="B1716" s="114">
        <v>1961.12</v>
      </c>
      <c r="C1716" s="114">
        <v>-2.1921439677807797E-2</v>
      </c>
      <c r="D1716" s="114">
        <v>0.61359765232200658</v>
      </c>
      <c r="E1716" s="114">
        <v>2.2535064393346849</v>
      </c>
      <c r="F1716" s="114">
        <v>6.8573016504383411</v>
      </c>
    </row>
    <row r="1717" spans="1:6">
      <c r="A1717" s="115">
        <v>41849</v>
      </c>
      <c r="B1717" s="114">
        <v>1961.94</v>
      </c>
      <c r="C1717" s="114">
        <v>4.1812841641508669E-2</v>
      </c>
      <c r="D1717" s="114">
        <v>0.65566705657822411</v>
      </c>
      <c r="E1717" s="114">
        <v>2.2962615360550664</v>
      </c>
      <c r="F1717" s="114">
        <v>6.8350377364655213</v>
      </c>
    </row>
    <row r="1718" spans="1:6">
      <c r="A1718" s="115">
        <v>41850</v>
      </c>
      <c r="B1718" s="114">
        <v>1964.48</v>
      </c>
      <c r="C1718" s="114">
        <v>0.12946369409869707</v>
      </c>
      <c r="D1718" s="114">
        <v>0.78597960146935542</v>
      </c>
      <c r="E1718" s="114">
        <v>2.4286980551645021</v>
      </c>
      <c r="F1718" s="114">
        <v>6.8813928182807516</v>
      </c>
    </row>
    <row r="1719" spans="1:6">
      <c r="A1719" s="115">
        <v>41851</v>
      </c>
      <c r="B1719" s="114">
        <v>1963.71</v>
      </c>
      <c r="C1719" s="114">
        <v>-3.9196123147089423E-2</v>
      </c>
      <c r="D1719" s="114">
        <v>0.74647540478975927</v>
      </c>
      <c r="E1719" s="114">
        <v>2.3885499765368357</v>
      </c>
      <c r="F1719" s="114">
        <v>6.7535390436427756</v>
      </c>
    </row>
    <row r="1720" spans="1:6">
      <c r="A1720" s="115">
        <v>41852</v>
      </c>
      <c r="B1720" s="114">
        <v>1958.14</v>
      </c>
      <c r="C1720" s="114">
        <v>-0.28364677065350064</v>
      </c>
      <c r="D1720" s="114">
        <v>-0.28364677065350064</v>
      </c>
      <c r="E1720" s="114">
        <v>2.0981281610094271</v>
      </c>
      <c r="F1720" s="114">
        <v>6.1777129502605499</v>
      </c>
    </row>
    <row r="1721" spans="1:6">
      <c r="A1721" s="115">
        <v>41855</v>
      </c>
      <c r="B1721" s="114">
        <v>1958.95</v>
      </c>
      <c r="C1721" s="114">
        <v>4.1365785898861418E-2</v>
      </c>
      <c r="D1721" s="114">
        <v>-0.24239831747050467</v>
      </c>
      <c r="E1721" s="114">
        <v>2.1403618541112612</v>
      </c>
      <c r="F1721" s="114">
        <v>6.3179089734822558</v>
      </c>
    </row>
    <row r="1722" spans="1:6">
      <c r="A1722" s="115">
        <v>41856</v>
      </c>
      <c r="B1722" s="114">
        <v>1958.17</v>
      </c>
      <c r="C1722" s="114">
        <v>-3.9817249036466773E-2</v>
      </c>
      <c r="D1722" s="114">
        <v>-0.28211905016524153</v>
      </c>
      <c r="E1722" s="114">
        <v>2.0996923718650695</v>
      </c>
      <c r="F1722" s="114">
        <v>6.1298487320264439</v>
      </c>
    </row>
    <row r="1723" spans="1:6">
      <c r="A1723" s="115">
        <v>41857</v>
      </c>
      <c r="B1723" s="114">
        <v>1959.53</v>
      </c>
      <c r="C1723" s="114">
        <v>6.9452601153119353E-2</v>
      </c>
      <c r="D1723" s="114">
        <v>-0.21286238803082114</v>
      </c>
      <c r="E1723" s="114">
        <v>2.1706032639866368</v>
      </c>
      <c r="F1723" s="114">
        <v>6.2502033335863683</v>
      </c>
    </row>
    <row r="1724" spans="1:6">
      <c r="A1724" s="115">
        <v>41858</v>
      </c>
      <c r="B1724" s="114">
        <v>1958.25</v>
      </c>
      <c r="C1724" s="114">
        <v>-6.5321786346728139E-2</v>
      </c>
      <c r="D1724" s="114">
        <v>-0.27804512886322463</v>
      </c>
      <c r="E1724" s="114">
        <v>2.1038636008133826</v>
      </c>
      <c r="F1724" s="114">
        <v>6.1324589453146228</v>
      </c>
    </row>
    <row r="1725" spans="1:6">
      <c r="A1725" s="115">
        <v>41859</v>
      </c>
      <c r="B1725" s="114">
        <v>1958.76</v>
      </c>
      <c r="C1725" s="114">
        <v>2.604366143239556E-2</v>
      </c>
      <c r="D1725" s="114">
        <v>-0.25207388056281976</v>
      </c>
      <c r="E1725" s="114">
        <v>2.1304551853589704</v>
      </c>
      <c r="F1725" s="114">
        <v>6.2176671547096163</v>
      </c>
    </row>
    <row r="1726" spans="1:6">
      <c r="A1726" s="115">
        <v>41862</v>
      </c>
      <c r="B1726" s="114">
        <v>1961.44</v>
      </c>
      <c r="C1726" s="114">
        <v>0.13682125426290881</v>
      </c>
      <c r="D1726" s="114">
        <v>-0.11559751694496523</v>
      </c>
      <c r="E1726" s="114">
        <v>2.270191355128004</v>
      </c>
      <c r="F1726" s="114">
        <v>6.3981903888819636</v>
      </c>
    </row>
    <row r="1727" spans="1:6">
      <c r="A1727" s="115">
        <v>41863</v>
      </c>
      <c r="B1727" s="114">
        <v>1961.02</v>
      </c>
      <c r="C1727" s="114">
        <v>-2.1412839546464113E-2</v>
      </c>
      <c r="D1727" s="114">
        <v>-0.13698560378060387</v>
      </c>
      <c r="E1727" s="114">
        <v>2.2482924031492768</v>
      </c>
      <c r="F1727" s="114">
        <v>6.3569456722764262</v>
      </c>
    </row>
    <row r="1728" spans="1:6">
      <c r="A1728" s="115">
        <v>41864</v>
      </c>
      <c r="B1728" s="114">
        <v>1959.73</v>
      </c>
      <c r="C1728" s="114">
        <v>-6.5782092992416885E-2</v>
      </c>
      <c r="D1728" s="114">
        <v>-0.2026775847757567</v>
      </c>
      <c r="E1728" s="114">
        <v>2.1810313363574751</v>
      </c>
      <c r="F1728" s="114">
        <v>5.998961499767419</v>
      </c>
    </row>
    <row r="1729" spans="1:6">
      <c r="A1729" s="115">
        <v>41865</v>
      </c>
      <c r="B1729" s="114">
        <v>1961.01</v>
      </c>
      <c r="C1729" s="114">
        <v>6.5315119939990396E-2</v>
      </c>
      <c r="D1729" s="114">
        <v>-0.13749484394335321</v>
      </c>
      <c r="E1729" s="114">
        <v>2.2477709995307293</v>
      </c>
      <c r="F1729" s="114">
        <v>6.0527070072305955</v>
      </c>
    </row>
    <row r="1730" spans="1:6">
      <c r="A1730" s="115">
        <v>41866</v>
      </c>
      <c r="B1730" s="114">
        <v>1962.77</v>
      </c>
      <c r="C1730" s="114">
        <v>8.9749669813010691E-2</v>
      </c>
      <c r="D1730" s="114">
        <v>-4.786857529880395E-2</v>
      </c>
      <c r="E1730" s="114">
        <v>2.3395380363939733</v>
      </c>
      <c r="F1730" s="114">
        <v>6.1961314757202679</v>
      </c>
    </row>
    <row r="1731" spans="1:6">
      <c r="A1731" s="115">
        <v>41869</v>
      </c>
      <c r="B1731" s="114">
        <v>1964.94</v>
      </c>
      <c r="C1731" s="114">
        <v>0.11055803787505258</v>
      </c>
      <c r="D1731" s="114">
        <v>6.2636540018634612E-2</v>
      </c>
      <c r="E1731" s="114">
        <v>2.4526826216173969</v>
      </c>
      <c r="F1731" s="114">
        <v>6.1080120745424793</v>
      </c>
    </row>
    <row r="1732" spans="1:6">
      <c r="A1732" s="115">
        <v>41870</v>
      </c>
      <c r="B1732" s="114">
        <v>1966.78</v>
      </c>
      <c r="C1732" s="114">
        <v>9.364153612831938E-2</v>
      </c>
      <c r="D1732" s="114">
        <v>0.15633672996522296</v>
      </c>
      <c r="E1732" s="114">
        <v>2.548620887428954</v>
      </c>
      <c r="F1732" s="114">
        <v>6.2285979713307293</v>
      </c>
    </row>
    <row r="1733" spans="1:6">
      <c r="A1733" s="115">
        <v>41871</v>
      </c>
      <c r="B1733" s="114">
        <v>1968.38</v>
      </c>
      <c r="C1733" s="114">
        <v>8.1351244165595027E-2</v>
      </c>
      <c r="D1733" s="114">
        <v>0.23781515600573844</v>
      </c>
      <c r="E1733" s="114">
        <v>2.6320454663955273</v>
      </c>
      <c r="F1733" s="114">
        <v>6.3109968512527592</v>
      </c>
    </row>
    <row r="1734" spans="1:6">
      <c r="A1734" s="115">
        <v>41872</v>
      </c>
      <c r="B1734" s="114">
        <v>1968.02</v>
      </c>
      <c r="C1734" s="114">
        <v>-1.8289151484984778E-2</v>
      </c>
      <c r="D1734" s="114">
        <v>0.21948251014660691</v>
      </c>
      <c r="E1734" s="114">
        <v>2.6132749361280405</v>
      </c>
      <c r="F1734" s="114">
        <v>6.0572746575268788</v>
      </c>
    </row>
    <row r="1735" spans="1:6">
      <c r="A1735" s="115">
        <v>41873</v>
      </c>
      <c r="B1735" s="114">
        <v>1971.93</v>
      </c>
      <c r="C1735" s="114">
        <v>0.19867684271501762</v>
      </c>
      <c r="D1735" s="114">
        <v>0.41859541378308496</v>
      </c>
      <c r="E1735" s="114">
        <v>2.8171437509776354</v>
      </c>
      <c r="F1735" s="114">
        <v>6.1272926892276036</v>
      </c>
    </row>
    <row r="1736" spans="1:6">
      <c r="A1736" s="115">
        <v>41876</v>
      </c>
      <c r="B1736" s="114">
        <v>1976.81</v>
      </c>
      <c r="C1736" s="114">
        <v>0.24747328759133769</v>
      </c>
      <c r="D1736" s="114">
        <v>0.66710461320662606</v>
      </c>
      <c r="E1736" s="114">
        <v>3.0715887168256906</v>
      </c>
      <c r="F1736" s="114">
        <v>6.7259465617121039</v>
      </c>
    </row>
    <row r="1737" spans="1:6">
      <c r="A1737" s="115">
        <v>41877</v>
      </c>
      <c r="B1737" s="114">
        <v>1976.51</v>
      </c>
      <c r="C1737" s="114">
        <v>-1.5175965317859585E-2</v>
      </c>
      <c r="D1737" s="114">
        <v>0.65182740832403496</v>
      </c>
      <c r="E1737" s="114">
        <v>3.0559466082694664</v>
      </c>
      <c r="F1737" s="114">
        <v>6.6884378711000725</v>
      </c>
    </row>
    <row r="1738" spans="1:6">
      <c r="A1738" s="115">
        <v>41878</v>
      </c>
      <c r="B1738" s="114">
        <v>1978.29</v>
      </c>
      <c r="C1738" s="114">
        <v>9.0057728015535687E-2</v>
      </c>
      <c r="D1738" s="114">
        <v>0.7424721572941051</v>
      </c>
      <c r="E1738" s="114">
        <v>3.1487564523697831</v>
      </c>
      <c r="F1738" s="114">
        <v>6.9178345016186693</v>
      </c>
    </row>
    <row r="1739" spans="1:6">
      <c r="A1739" s="115">
        <v>41879</v>
      </c>
      <c r="B1739" s="114">
        <v>1976.38</v>
      </c>
      <c r="C1739" s="114">
        <v>-9.6548028853193912E-2</v>
      </c>
      <c r="D1739" s="114">
        <v>0.64520728620824919</v>
      </c>
      <c r="E1739" s="114">
        <v>3.0491683612284382</v>
      </c>
      <c r="F1739" s="114">
        <v>6.9845995615340994</v>
      </c>
    </row>
    <row r="1740" spans="1:6">
      <c r="A1740" s="115">
        <v>41880</v>
      </c>
      <c r="B1740" s="114">
        <v>1981.06</v>
      </c>
      <c r="C1740" s="114">
        <v>0.23679656746171673</v>
      </c>
      <c r="D1740" s="114">
        <v>0.88353168237671476</v>
      </c>
      <c r="E1740" s="114">
        <v>3.293185254705655</v>
      </c>
      <c r="F1740" s="114">
        <v>6.8515611937239429</v>
      </c>
    </row>
    <row r="1741" spans="1:6">
      <c r="A1741" s="115">
        <v>41883</v>
      </c>
      <c r="B1741" s="114">
        <v>1982.87</v>
      </c>
      <c r="C1741" s="114">
        <v>9.1365228715933888E-2</v>
      </c>
      <c r="D1741" s="114">
        <v>9.1365228715933888E-2</v>
      </c>
      <c r="E1741" s="114">
        <v>3.3875593096615919</v>
      </c>
      <c r="F1741" s="114">
        <v>6.782161955485666</v>
      </c>
    </row>
    <row r="1742" spans="1:6">
      <c r="A1742" s="115">
        <v>41884</v>
      </c>
      <c r="B1742" s="114">
        <v>1987.77</v>
      </c>
      <c r="C1742" s="114">
        <v>0.24711655327884774</v>
      </c>
      <c r="D1742" s="114">
        <v>0.33870756059888318</v>
      </c>
      <c r="E1742" s="114">
        <v>3.643047082746742</v>
      </c>
      <c r="F1742" s="114">
        <v>7.0108853645143521</v>
      </c>
    </row>
    <row r="1743" spans="1:6">
      <c r="A1743" s="115">
        <v>41885</v>
      </c>
      <c r="B1743" s="114">
        <v>1986.15</v>
      </c>
      <c r="C1743" s="114">
        <v>-8.1498362486598364E-2</v>
      </c>
      <c r="D1743" s="114">
        <v>0.25693315699677477</v>
      </c>
      <c r="E1743" s="114">
        <v>3.558579696543096</v>
      </c>
      <c r="F1743" s="114">
        <v>6.9893341952165455</v>
      </c>
    </row>
    <row r="1744" spans="1:6">
      <c r="A1744" s="115">
        <v>41886</v>
      </c>
      <c r="B1744" s="114">
        <v>1986.9</v>
      </c>
      <c r="C1744" s="114">
        <v>3.7761498376265301E-2</v>
      </c>
      <c r="D1744" s="114">
        <v>0.29479167718293731</v>
      </c>
      <c r="E1744" s="114">
        <v>3.5976849679336675</v>
      </c>
      <c r="F1744" s="114">
        <v>7.0366539530674288</v>
      </c>
    </row>
    <row r="1745" spans="1:6">
      <c r="A1745" s="115">
        <v>41887</v>
      </c>
      <c r="B1745" s="114">
        <v>1986.93</v>
      </c>
      <c r="C1745" s="114">
        <v>1.509889778050777E-3</v>
      </c>
      <c r="D1745" s="114">
        <v>0.29630601799037759</v>
      </c>
      <c r="E1745" s="114">
        <v>3.5992491787893099</v>
      </c>
      <c r="F1745" s="114">
        <v>7.1675907747405621</v>
      </c>
    </row>
    <row r="1746" spans="1:6">
      <c r="A1746" s="115">
        <v>41890</v>
      </c>
      <c r="B1746" s="114">
        <v>1986.37</v>
      </c>
      <c r="C1746" s="114">
        <v>-2.818418364010089E-2</v>
      </c>
      <c r="D1746" s="114">
        <v>0.26803832291804053</v>
      </c>
      <c r="E1746" s="114">
        <v>3.5700505761509849</v>
      </c>
      <c r="F1746" s="114">
        <v>7.3997977842779949</v>
      </c>
    </row>
    <row r="1747" spans="1:6">
      <c r="A1747" s="115">
        <v>41891</v>
      </c>
      <c r="B1747" s="114">
        <v>1984.23</v>
      </c>
      <c r="C1747" s="114">
        <v>-0.1077342086318156</v>
      </c>
      <c r="D1747" s="114">
        <v>0.1600153453201969</v>
      </c>
      <c r="E1747" s="114">
        <v>3.4584702017832036</v>
      </c>
      <c r="F1747" s="114">
        <v>7.2777110974146186</v>
      </c>
    </row>
    <row r="1748" spans="1:6">
      <c r="A1748" s="115">
        <v>41892</v>
      </c>
      <c r="B1748" s="114">
        <v>1985.93</v>
      </c>
      <c r="C1748" s="114">
        <v>8.5675551725361565E-2</v>
      </c>
      <c r="D1748" s="114">
        <v>0.24582799107548681</v>
      </c>
      <c r="E1748" s="114">
        <v>3.547108816935185</v>
      </c>
      <c r="F1748" s="114">
        <v>7.1650972668159563</v>
      </c>
    </row>
    <row r="1749" spans="1:6">
      <c r="A1749" s="115">
        <v>41893</v>
      </c>
      <c r="B1749" s="114">
        <v>1987.25</v>
      </c>
      <c r="C1749" s="114">
        <v>6.6467599562924917E-2</v>
      </c>
      <c r="D1749" s="114">
        <v>0.31245898660312577</v>
      </c>
      <c r="E1749" s="114">
        <v>3.6159340945826068</v>
      </c>
      <c r="F1749" s="114">
        <v>7.2560057426287683</v>
      </c>
    </row>
    <row r="1750" spans="1:6">
      <c r="A1750" s="115">
        <v>41894</v>
      </c>
      <c r="B1750" s="114">
        <v>1987.99</v>
      </c>
      <c r="C1750" s="114">
        <v>3.7237388350730427E-2</v>
      </c>
      <c r="D1750" s="114">
        <v>0.34981272652014894</v>
      </c>
      <c r="E1750" s="114">
        <v>3.6545179623546531</v>
      </c>
      <c r="F1750" s="114">
        <v>7.1455904624853739</v>
      </c>
    </row>
    <row r="1751" spans="1:6">
      <c r="A1751" s="115">
        <v>41897</v>
      </c>
      <c r="B1751" s="114">
        <v>1987.37</v>
      </c>
      <c r="C1751" s="114">
        <v>-3.1187279614086627E-2</v>
      </c>
      <c r="D1751" s="114">
        <v>0.31851634983290911</v>
      </c>
      <c r="E1751" s="114">
        <v>3.6221909380051098</v>
      </c>
      <c r="F1751" s="114">
        <v>7.0925501818671632</v>
      </c>
    </row>
    <row r="1752" spans="1:6">
      <c r="A1752" s="115">
        <v>41898</v>
      </c>
      <c r="B1752" s="114">
        <v>1986.93</v>
      </c>
      <c r="C1752" s="114">
        <v>-2.2139812918575696E-2</v>
      </c>
      <c r="D1752" s="114">
        <v>0.29630601799037759</v>
      </c>
      <c r="E1752" s="114">
        <v>3.5992491787893099</v>
      </c>
      <c r="F1752" s="114">
        <v>7.0036835982939083</v>
      </c>
    </row>
    <row r="1753" spans="1:6">
      <c r="A1753" s="115">
        <v>41899</v>
      </c>
      <c r="B1753" s="114">
        <v>1991.96</v>
      </c>
      <c r="C1753" s="114">
        <v>0.25315436376722733</v>
      </c>
      <c r="D1753" s="114">
        <v>0.55021049337224959</v>
      </c>
      <c r="E1753" s="114">
        <v>3.8615151989154883</v>
      </c>
      <c r="F1753" s="114">
        <v>7.3931303677426063</v>
      </c>
    </row>
    <row r="1754" spans="1:6">
      <c r="A1754" s="115">
        <v>41900</v>
      </c>
      <c r="B1754" s="114">
        <v>1994.55</v>
      </c>
      <c r="C1754" s="114">
        <v>0.1300226912186897</v>
      </c>
      <c r="D1754" s="114">
        <v>0.6809485830817863</v>
      </c>
      <c r="E1754" s="114">
        <v>3.9965587361176169</v>
      </c>
      <c r="F1754" s="114">
        <v>7.772152309113789</v>
      </c>
    </row>
    <row r="1755" spans="1:6">
      <c r="A1755" s="115">
        <v>41901</v>
      </c>
      <c r="B1755" s="114">
        <v>1998.21</v>
      </c>
      <c r="C1755" s="114">
        <v>0.18350003760247979</v>
      </c>
      <c r="D1755" s="114">
        <v>0.86569816159025592</v>
      </c>
      <c r="E1755" s="114">
        <v>4.1873924605036805</v>
      </c>
      <c r="F1755" s="114">
        <v>8.0551574962822734</v>
      </c>
    </row>
    <row r="1756" spans="1:6">
      <c r="A1756" s="115">
        <v>41904</v>
      </c>
      <c r="B1756" s="114">
        <v>1998.08</v>
      </c>
      <c r="C1756" s="114">
        <v>-6.5058227113334866E-3</v>
      </c>
      <c r="D1756" s="114">
        <v>0.85913601809133322</v>
      </c>
      <c r="E1756" s="114">
        <v>4.1806142134626301</v>
      </c>
      <c r="F1756" s="114">
        <v>8.110096905621166</v>
      </c>
    </row>
    <row r="1757" spans="1:6">
      <c r="A1757" s="115">
        <v>41905</v>
      </c>
      <c r="B1757" s="114">
        <v>1999.41</v>
      </c>
      <c r="C1757" s="114">
        <v>6.6563901345295662E-2</v>
      </c>
      <c r="D1757" s="114">
        <v>0.92627179388813374</v>
      </c>
      <c r="E1757" s="114">
        <v>4.2499608947285994</v>
      </c>
      <c r="F1757" s="114">
        <v>8.2048923043619446</v>
      </c>
    </row>
    <row r="1758" spans="1:6">
      <c r="A1758" s="115">
        <v>41906</v>
      </c>
      <c r="B1758" s="114">
        <v>2001.23</v>
      </c>
      <c r="C1758" s="114">
        <v>9.1026852921616275E-2</v>
      </c>
      <c r="D1758" s="114">
        <v>1.018141802873207</v>
      </c>
      <c r="E1758" s="114">
        <v>4.3448563533030837</v>
      </c>
      <c r="F1758" s="114">
        <v>8.3297696700679325</v>
      </c>
    </row>
    <row r="1759" spans="1:6">
      <c r="A1759" s="115">
        <v>41907</v>
      </c>
      <c r="B1759" s="114">
        <v>2004.32</v>
      </c>
      <c r="C1759" s="114">
        <v>0.15440504089985208</v>
      </c>
      <c r="D1759" s="114">
        <v>1.1741189060402002</v>
      </c>
      <c r="E1759" s="114">
        <v>4.505970071432297</v>
      </c>
      <c r="F1759" s="114">
        <v>8.3076657048060554</v>
      </c>
    </row>
    <row r="1760" spans="1:6">
      <c r="A1760" s="115">
        <v>41908</v>
      </c>
      <c r="B1760" s="114">
        <v>2006.72</v>
      </c>
      <c r="C1760" s="114">
        <v>0.11974135866528179</v>
      </c>
      <c r="D1760" s="114">
        <v>1.2952661706359336</v>
      </c>
      <c r="E1760" s="114">
        <v>4.6311069398821569</v>
      </c>
      <c r="F1760" s="114">
        <v>8.2676910460323327</v>
      </c>
    </row>
    <row r="1761" spans="1:6">
      <c r="A1761" s="115">
        <v>41911</v>
      </c>
      <c r="B1761" s="114">
        <v>2009.19</v>
      </c>
      <c r="C1761" s="114">
        <v>0.1230864295965528</v>
      </c>
      <c r="D1761" s="114">
        <v>1.419946897115687</v>
      </c>
      <c r="E1761" s="114">
        <v>4.7598936336618047</v>
      </c>
      <c r="F1761" s="114">
        <v>8.3454215041818713</v>
      </c>
    </row>
    <row r="1762" spans="1:6">
      <c r="A1762" s="115">
        <v>41912</v>
      </c>
      <c r="B1762" s="114">
        <v>2008.75</v>
      </c>
      <c r="C1762" s="114">
        <v>-2.189937238389339E-2</v>
      </c>
      <c r="D1762" s="114">
        <v>1.3977365652731333</v>
      </c>
      <c r="E1762" s="114">
        <v>4.7369518744460049</v>
      </c>
      <c r="F1762" s="114">
        <v>8.579907244245998</v>
      </c>
    </row>
    <row r="1763" spans="1:6">
      <c r="A1763" s="115">
        <v>41913</v>
      </c>
      <c r="B1763" s="114">
        <v>2010.6</v>
      </c>
      <c r="C1763" s="114">
        <v>9.2097075295582975E-2</v>
      </c>
      <c r="D1763" s="114">
        <v>9.2097075295582975E-2</v>
      </c>
      <c r="E1763" s="114">
        <v>4.8334115438761094</v>
      </c>
      <c r="F1763" s="114">
        <v>8.5678184380619129</v>
      </c>
    </row>
    <row r="1764" spans="1:6">
      <c r="A1764" s="115">
        <v>41914</v>
      </c>
      <c r="B1764" s="114">
        <v>2007.33</v>
      </c>
      <c r="C1764" s="114">
        <v>-0.16263801850193715</v>
      </c>
      <c r="D1764" s="114">
        <v>-7.0690728064715103E-2</v>
      </c>
      <c r="E1764" s="114">
        <v>4.6629125606131527</v>
      </c>
      <c r="F1764" s="114">
        <v>8.6664429094216224</v>
      </c>
    </row>
    <row r="1765" spans="1:6">
      <c r="A1765" s="115">
        <v>41915</v>
      </c>
      <c r="B1765" s="114">
        <v>2009.05</v>
      </c>
      <c r="C1765" s="114">
        <v>8.5685960953107987E-2</v>
      </c>
      <c r="D1765" s="114">
        <v>1.4934660858734183E-2</v>
      </c>
      <c r="E1765" s="114">
        <v>4.752593983002229</v>
      </c>
      <c r="F1765" s="114">
        <v>8.7819325774557875</v>
      </c>
    </row>
    <row r="1766" spans="1:6">
      <c r="A1766" s="115">
        <v>41918</v>
      </c>
      <c r="B1766" s="114">
        <v>1999.02</v>
      </c>
      <c r="C1766" s="114">
        <v>-0.49924093477016207</v>
      </c>
      <c r="D1766" s="114">
        <v>-0.48438083385189401</v>
      </c>
      <c r="E1766" s="114">
        <v>4.2296261536054924</v>
      </c>
      <c r="F1766" s="114">
        <v>8.1194223592406125</v>
      </c>
    </row>
    <row r="1767" spans="1:6">
      <c r="A1767" s="115">
        <v>41919</v>
      </c>
      <c r="B1767" s="114">
        <v>1992.21</v>
      </c>
      <c r="C1767" s="114">
        <v>-0.34066692679413091</v>
      </c>
      <c r="D1767" s="114">
        <v>-0.82339763534535759</v>
      </c>
      <c r="E1767" s="114">
        <v>3.8745502893789974</v>
      </c>
      <c r="F1767" s="114">
        <v>7.7662497836247235</v>
      </c>
    </row>
    <row r="1768" spans="1:6">
      <c r="A1768" s="115">
        <v>41920</v>
      </c>
      <c r="B1768" s="114">
        <v>1992.28</v>
      </c>
      <c r="C1768" s="114">
        <v>3.5136858062223553E-3</v>
      </c>
      <c r="D1768" s="114">
        <v>-0.81991288114499072</v>
      </c>
      <c r="E1768" s="114">
        <v>3.8782001147087852</v>
      </c>
      <c r="F1768" s="114">
        <v>7.8476270902014367</v>
      </c>
    </row>
    <row r="1769" spans="1:6">
      <c r="A1769" s="115">
        <v>41921</v>
      </c>
      <c r="B1769" s="114">
        <v>1991.28</v>
      </c>
      <c r="C1769" s="114">
        <v>-5.0193747866766891E-2</v>
      </c>
      <c r="D1769" s="114">
        <v>-0.86969508400747131</v>
      </c>
      <c r="E1769" s="114">
        <v>3.8260597528546825</v>
      </c>
      <c r="F1769" s="114">
        <v>7.7509144823705078</v>
      </c>
    </row>
    <row r="1770" spans="1:6">
      <c r="A1770" s="115">
        <v>41922</v>
      </c>
      <c r="B1770" s="114">
        <v>1987.22</v>
      </c>
      <c r="C1770" s="114">
        <v>-0.20388895584749767</v>
      </c>
      <c r="D1770" s="114">
        <v>-1.0718108276291161</v>
      </c>
      <c r="E1770" s="114">
        <v>3.6143698837269866</v>
      </c>
      <c r="F1770" s="114">
        <v>7.5708037415555207</v>
      </c>
    </row>
    <row r="1771" spans="1:6">
      <c r="A1771" s="115">
        <v>41925</v>
      </c>
      <c r="B1771" s="114">
        <v>1986.64</v>
      </c>
      <c r="C1771" s="114">
        <v>-2.9186501746158999E-2</v>
      </c>
      <c r="D1771" s="114">
        <v>-1.100684505289351</v>
      </c>
      <c r="E1771" s="114">
        <v>3.584128473851611</v>
      </c>
      <c r="F1771" s="114">
        <v>7.4475104654558866</v>
      </c>
    </row>
    <row r="1772" spans="1:6">
      <c r="A1772" s="115">
        <v>41926</v>
      </c>
      <c r="B1772" s="114">
        <v>1986.78</v>
      </c>
      <c r="C1772" s="114">
        <v>7.0470744573780664E-3</v>
      </c>
      <c r="D1772" s="114">
        <v>-1.0937149968886173</v>
      </c>
      <c r="E1772" s="114">
        <v>3.5914281245111868</v>
      </c>
      <c r="F1772" s="114">
        <v>7.39525505819012</v>
      </c>
    </row>
    <row r="1773" spans="1:6">
      <c r="A1773" s="115">
        <v>41927</v>
      </c>
      <c r="B1773" s="114">
        <v>1985.23</v>
      </c>
      <c r="C1773" s="114">
        <v>-7.8015683669052649E-2</v>
      </c>
      <c r="D1773" s="114">
        <v>-1.170877411325455</v>
      </c>
      <c r="E1773" s="114">
        <v>3.5106105636373064</v>
      </c>
      <c r="F1773" s="114">
        <v>7.2853730504425895</v>
      </c>
    </row>
    <row r="1774" spans="1:6">
      <c r="A1774" s="115">
        <v>41928</v>
      </c>
      <c r="B1774" s="114">
        <v>1988.47</v>
      </c>
      <c r="C1774" s="114">
        <v>0.16320527092579251</v>
      </c>
      <c r="D1774" s="114">
        <v>-1.0095830740510237</v>
      </c>
      <c r="E1774" s="114">
        <v>3.6795453360446206</v>
      </c>
      <c r="F1774" s="114">
        <v>7.4906751716308895</v>
      </c>
    </row>
    <row r="1775" spans="1:6">
      <c r="A1775" s="115">
        <v>41929</v>
      </c>
      <c r="B1775" s="114">
        <v>1986.86</v>
      </c>
      <c r="C1775" s="114">
        <v>-8.0966773448942764E-2</v>
      </c>
      <c r="D1775" s="114">
        <v>-1.0897324206596171</v>
      </c>
      <c r="E1775" s="114">
        <v>3.5955993534594999</v>
      </c>
      <c r="F1775" s="114">
        <v>7.4443002379407153</v>
      </c>
    </row>
    <row r="1776" spans="1:6">
      <c r="A1776" s="115">
        <v>41932</v>
      </c>
      <c r="B1776" s="114">
        <v>1989.74</v>
      </c>
      <c r="C1776" s="114">
        <v>0.14495233685312137</v>
      </c>
      <c r="D1776" s="114">
        <v>-0.94635967641567564</v>
      </c>
      <c r="E1776" s="114">
        <v>3.7457635955993496</v>
      </c>
      <c r="F1776" s="114">
        <v>7.3318876697845647</v>
      </c>
    </row>
    <row r="1777" spans="1:6">
      <c r="A1777" s="115">
        <v>41933</v>
      </c>
      <c r="B1777" s="114">
        <v>1992.67</v>
      </c>
      <c r="C1777" s="114">
        <v>0.14725542030618044</v>
      </c>
      <c r="D1777" s="114">
        <v>-0.80049782202862296</v>
      </c>
      <c r="E1777" s="114">
        <v>3.8985348558318922</v>
      </c>
      <c r="F1777" s="114">
        <v>7.4308296133359208</v>
      </c>
    </row>
    <row r="1778" spans="1:6">
      <c r="A1778" s="115">
        <v>41934</v>
      </c>
      <c r="B1778" s="114">
        <v>1993.93</v>
      </c>
      <c r="C1778" s="114">
        <v>6.3231744343017482E-2</v>
      </c>
      <c r="D1778" s="114">
        <v>-0.7377722464218972</v>
      </c>
      <c r="E1778" s="114">
        <v>3.9642317117680737</v>
      </c>
      <c r="F1778" s="114">
        <v>7.4999191296190482</v>
      </c>
    </row>
    <row r="1779" spans="1:6">
      <c r="A1779" s="115">
        <v>41935</v>
      </c>
      <c r="B1779" s="114">
        <v>2001.32</v>
      </c>
      <c r="C1779" s="114">
        <v>0.37062484640884019</v>
      </c>
      <c r="D1779" s="114">
        <v>-0.36988176726820976</v>
      </c>
      <c r="E1779" s="114">
        <v>4.3495489858699443</v>
      </c>
      <c r="F1779" s="114">
        <v>8.0375506766787286</v>
      </c>
    </row>
    <row r="1780" spans="1:6">
      <c r="A1780" s="115">
        <v>41936</v>
      </c>
      <c r="B1780" s="114">
        <v>1996.65</v>
      </c>
      <c r="C1780" s="114">
        <v>-0.23334599164550607</v>
      </c>
      <c r="D1780" s="114">
        <v>-0.60236465463596733</v>
      </c>
      <c r="E1780" s="114">
        <v>4.1060534960112527</v>
      </c>
      <c r="F1780" s="114">
        <v>7.6216143376903522</v>
      </c>
    </row>
    <row r="1781" spans="1:6">
      <c r="A1781" s="115">
        <v>41939</v>
      </c>
      <c r="B1781" s="114">
        <v>2007.18</v>
      </c>
      <c r="C1781" s="114">
        <v>0.52738336713995526</v>
      </c>
      <c r="D1781" s="114">
        <v>-7.8158058494082194E-2</v>
      </c>
      <c r="E1781" s="114">
        <v>4.6550915063350518</v>
      </c>
      <c r="F1781" s="114">
        <v>8.2621359223300939</v>
      </c>
    </row>
    <row r="1782" spans="1:6">
      <c r="A1782" s="115">
        <v>41940</v>
      </c>
      <c r="B1782" s="114">
        <v>2002.18</v>
      </c>
      <c r="C1782" s="114">
        <v>-0.24910571049930885</v>
      </c>
      <c r="D1782" s="114">
        <v>-0.32706907280647401</v>
      </c>
      <c r="E1782" s="114">
        <v>4.3943896970644936</v>
      </c>
      <c r="F1782" s="114">
        <v>8.0075954556733997</v>
      </c>
    </row>
    <row r="1783" spans="1:6">
      <c r="A1783" s="115">
        <v>41941</v>
      </c>
      <c r="B1783" s="114">
        <v>2000.78</v>
      </c>
      <c r="C1783" s="114">
        <v>-6.9923783076453194E-2</v>
      </c>
      <c r="D1783" s="114">
        <v>-0.39676415681394461</v>
      </c>
      <c r="E1783" s="114">
        <v>4.3213931904687364</v>
      </c>
      <c r="F1783" s="114">
        <v>7.8105214378472176</v>
      </c>
    </row>
    <row r="1784" spans="1:6">
      <c r="A1784" s="115">
        <v>41942</v>
      </c>
      <c r="B1784" s="114">
        <v>1991.31</v>
      </c>
      <c r="C1784" s="114">
        <v>-0.47331540699127039</v>
      </c>
      <c r="D1784" s="114">
        <v>-0.86820161792159345</v>
      </c>
      <c r="E1784" s="114">
        <v>3.8276239637103027</v>
      </c>
      <c r="F1784" s="114">
        <v>7.2020371138016515</v>
      </c>
    </row>
    <row r="1785" spans="1:6">
      <c r="A1785" s="115">
        <v>41943</v>
      </c>
      <c r="B1785" s="114">
        <v>2005.3</v>
      </c>
      <c r="C1785" s="114">
        <v>0.70255259100793221</v>
      </c>
      <c r="D1785" s="114">
        <v>-0.17174859987554303</v>
      </c>
      <c r="E1785" s="114">
        <v>4.557067626049327</v>
      </c>
      <c r="F1785" s="114">
        <v>7.612802129395102</v>
      </c>
    </row>
    <row r="1786" spans="1:6">
      <c r="A1786" s="115">
        <v>41946</v>
      </c>
      <c r="B1786" s="114">
        <v>2013.7</v>
      </c>
      <c r="C1786" s="114">
        <v>0.41888994165462101</v>
      </c>
      <c r="D1786" s="114">
        <v>0.41888994165462101</v>
      </c>
      <c r="E1786" s="114">
        <v>4.9950466656238479</v>
      </c>
      <c r="F1786" s="114">
        <v>7.8459725792630719</v>
      </c>
    </row>
    <row r="1787" spans="1:6">
      <c r="A1787" s="115">
        <v>41947</v>
      </c>
      <c r="B1787" s="114">
        <v>2015.09</v>
      </c>
      <c r="C1787" s="114">
        <v>6.9027163927093405E-2</v>
      </c>
      <c r="D1787" s="114">
        <v>0.48820625342840263</v>
      </c>
      <c r="E1787" s="114">
        <v>5.0675217686010576</v>
      </c>
      <c r="F1787" s="114">
        <v>7.9342888974589743</v>
      </c>
    </row>
    <row r="1788" spans="1:6">
      <c r="A1788" s="115">
        <v>41948</v>
      </c>
      <c r="B1788" s="114">
        <v>2021.11</v>
      </c>
      <c r="C1788" s="114">
        <v>0.29874596171883816</v>
      </c>
      <c r="D1788" s="114">
        <v>0.78841071161421805</v>
      </c>
      <c r="E1788" s="114">
        <v>5.3814067469628135</v>
      </c>
      <c r="F1788" s="114">
        <v>8.0224050111971543</v>
      </c>
    </row>
    <row r="1789" spans="1:6">
      <c r="A1789" s="115">
        <v>41949</v>
      </c>
      <c r="B1789" s="114">
        <v>2029.74</v>
      </c>
      <c r="C1789" s="114">
        <v>0.4269930879566175</v>
      </c>
      <c r="D1789" s="114">
        <v>1.2187702588141391</v>
      </c>
      <c r="E1789" s="114">
        <v>5.8313780697637929</v>
      </c>
      <c r="F1789" s="114">
        <v>8.4888717850041715</v>
      </c>
    </row>
    <row r="1790" spans="1:6">
      <c r="A1790" s="115">
        <v>41950</v>
      </c>
      <c r="B1790" s="114">
        <v>2030.38</v>
      </c>
      <c r="C1790" s="114">
        <v>3.1531132066175971E-2</v>
      </c>
      <c r="D1790" s="114">
        <v>1.2506856829402224</v>
      </c>
      <c r="E1790" s="114">
        <v>5.8647479013504311</v>
      </c>
      <c r="F1790" s="114">
        <v>8.5561525917609025</v>
      </c>
    </row>
    <row r="1791" spans="1:6">
      <c r="A1791" s="115">
        <v>41953</v>
      </c>
      <c r="B1791" s="114">
        <v>2029.68</v>
      </c>
      <c r="C1791" s="114">
        <v>-3.4476304928143797E-2</v>
      </c>
      <c r="D1791" s="114">
        <v>1.2157781878023188</v>
      </c>
      <c r="E1791" s="114">
        <v>5.8282496480525525</v>
      </c>
      <c r="F1791" s="114">
        <v>8.4514643255980459</v>
      </c>
    </row>
    <row r="1792" spans="1:6">
      <c r="A1792" s="115">
        <v>41954</v>
      </c>
      <c r="B1792" s="114">
        <v>2032.91</v>
      </c>
      <c r="C1792" s="114">
        <v>0.15913838634662447</v>
      </c>
      <c r="D1792" s="114">
        <v>1.3768513439385677</v>
      </c>
      <c r="E1792" s="114">
        <v>5.9966630168413415</v>
      </c>
      <c r="F1792" s="114">
        <v>8.3767819253857123</v>
      </c>
    </row>
    <row r="1793" spans="1:6">
      <c r="A1793" s="115">
        <v>41955</v>
      </c>
      <c r="B1793" s="114">
        <v>2033.19</v>
      </c>
      <c r="C1793" s="114">
        <v>1.3773359371538341E-2</v>
      </c>
      <c r="D1793" s="114">
        <v>1.3908143419937291</v>
      </c>
      <c r="E1793" s="114">
        <v>6.0112623181604929</v>
      </c>
      <c r="F1793" s="114">
        <v>8.3992216031775655</v>
      </c>
    </row>
    <row r="1794" spans="1:6">
      <c r="A1794" s="115">
        <v>41956</v>
      </c>
      <c r="B1794" s="114">
        <v>2040.94</v>
      </c>
      <c r="C1794" s="114">
        <v>0.38117441065517177</v>
      </c>
      <c r="D1794" s="114">
        <v>1.7772901810203079</v>
      </c>
      <c r="E1794" s="114">
        <v>6.4153501225298504</v>
      </c>
      <c r="F1794" s="114">
        <v>8.714457690136058</v>
      </c>
    </row>
    <row r="1795" spans="1:6">
      <c r="A1795" s="115">
        <v>41957</v>
      </c>
      <c r="B1795" s="114">
        <v>2043.58</v>
      </c>
      <c r="C1795" s="114">
        <v>0.12935216125902205</v>
      </c>
      <c r="D1795" s="114">
        <v>1.9089413055403126</v>
      </c>
      <c r="E1795" s="114">
        <v>6.5530006778246941</v>
      </c>
      <c r="F1795" s="114">
        <v>8.6663830692332198</v>
      </c>
    </row>
    <row r="1796" spans="1:6">
      <c r="A1796" s="115">
        <v>41960</v>
      </c>
      <c r="B1796" s="114">
        <v>2043.45</v>
      </c>
      <c r="C1796" s="114">
        <v>-6.3613854118682589E-3</v>
      </c>
      <c r="D1796" s="114">
        <v>1.902458485014713</v>
      </c>
      <c r="E1796" s="114">
        <v>6.5462224307836658</v>
      </c>
      <c r="F1796" s="114">
        <v>8.6594703817930441</v>
      </c>
    </row>
    <row r="1797" spans="1:6">
      <c r="A1797" s="115">
        <v>41961</v>
      </c>
      <c r="B1797" s="114">
        <v>2042.65</v>
      </c>
      <c r="C1797" s="114">
        <v>-3.9149477599154103E-2</v>
      </c>
      <c r="D1797" s="114">
        <v>1.8625642048571311</v>
      </c>
      <c r="E1797" s="114">
        <v>6.5045101413003792</v>
      </c>
      <c r="F1797" s="114">
        <v>8.7748353187387949</v>
      </c>
    </row>
    <row r="1798" spans="1:6">
      <c r="A1798" s="115">
        <v>41962</v>
      </c>
      <c r="B1798" s="114">
        <v>2040.26</v>
      </c>
      <c r="C1798" s="114">
        <v>-0.11700487112330515</v>
      </c>
      <c r="D1798" s="114">
        <v>1.7433800428863444</v>
      </c>
      <c r="E1798" s="114">
        <v>6.3798946764690445</v>
      </c>
      <c r="F1798" s="114">
        <v>8.7164567214442545</v>
      </c>
    </row>
    <row r="1799" spans="1:6">
      <c r="A1799" s="115">
        <v>41963</v>
      </c>
      <c r="B1799" s="114">
        <v>2040.38</v>
      </c>
      <c r="C1799" s="114">
        <v>5.8816033250641553E-3</v>
      </c>
      <c r="D1799" s="114">
        <v>1.7493641849100072</v>
      </c>
      <c r="E1799" s="114">
        <v>6.3861515198915475</v>
      </c>
      <c r="F1799" s="114">
        <v>8.7228509921776887</v>
      </c>
    </row>
    <row r="1800" spans="1:6">
      <c r="A1800" s="115">
        <v>41964</v>
      </c>
      <c r="B1800" s="114">
        <v>2033.22</v>
      </c>
      <c r="C1800" s="114">
        <v>-0.35091502563248111</v>
      </c>
      <c r="D1800" s="114">
        <v>1.3923103774996282</v>
      </c>
      <c r="E1800" s="114">
        <v>6.0128265290161131</v>
      </c>
      <c r="F1800" s="114">
        <v>8.066650721517977</v>
      </c>
    </row>
    <row r="1801" spans="1:6">
      <c r="A1801" s="115">
        <v>41967</v>
      </c>
      <c r="B1801" s="114">
        <v>2037.5</v>
      </c>
      <c r="C1801" s="114">
        <v>0.21050353626268503</v>
      </c>
      <c r="D1801" s="114">
        <v>1.6057447763426991</v>
      </c>
      <c r="E1801" s="114">
        <v>6.2359872777516978</v>
      </c>
      <c r="F1801" s="114">
        <v>8.2964372465331735</v>
      </c>
    </row>
    <row r="1802" spans="1:6">
      <c r="A1802" s="115">
        <v>41968</v>
      </c>
      <c r="B1802" s="114">
        <v>2036.16</v>
      </c>
      <c r="C1802" s="114">
        <v>-6.5766871165640062E-2</v>
      </c>
      <c r="D1802" s="114">
        <v>1.5389218570787566</v>
      </c>
      <c r="E1802" s="114">
        <v>6.1661191928672032</v>
      </c>
      <c r="F1802" s="114">
        <v>8.2735553582158783</v>
      </c>
    </row>
    <row r="1803" spans="1:6">
      <c r="A1803" s="115">
        <v>41969</v>
      </c>
      <c r="B1803" s="114">
        <v>2033.84</v>
      </c>
      <c r="C1803" s="114">
        <v>-0.11393996542512497</v>
      </c>
      <c r="D1803" s="114">
        <v>1.4232284446217491</v>
      </c>
      <c r="E1803" s="114">
        <v>6.0451535533656564</v>
      </c>
      <c r="F1803" s="114">
        <v>8.0008708719871091</v>
      </c>
    </row>
    <row r="1804" spans="1:6">
      <c r="A1804" s="115">
        <v>41970</v>
      </c>
      <c r="B1804" s="114">
        <v>2035.58</v>
      </c>
      <c r="C1804" s="114">
        <v>8.5552452503634413E-2</v>
      </c>
      <c r="D1804" s="114">
        <v>1.5099985039644936</v>
      </c>
      <c r="E1804" s="114">
        <v>6.1358777829918054</v>
      </c>
      <c r="F1804" s="114">
        <v>7.8007498887876725</v>
      </c>
    </row>
    <row r="1805" spans="1:6">
      <c r="A1805" s="115">
        <v>41971</v>
      </c>
      <c r="B1805" s="114">
        <v>2042.95</v>
      </c>
      <c r="C1805" s="114">
        <v>0.36205897090755279</v>
      </c>
      <c r="D1805" s="114">
        <v>1.8775245599162327</v>
      </c>
      <c r="E1805" s="114">
        <v>6.5201522498566034</v>
      </c>
      <c r="F1805" s="114">
        <v>7.8295797024189762</v>
      </c>
    </row>
    <row r="1806" spans="1:6">
      <c r="A1806" s="115">
        <v>41974</v>
      </c>
      <c r="B1806" s="114">
        <v>2039.79</v>
      </c>
      <c r="C1806" s="114">
        <v>-0.1546782838542371</v>
      </c>
      <c r="D1806" s="114">
        <v>-0.1546782838542371</v>
      </c>
      <c r="E1806" s="114">
        <v>6.3553887063976244</v>
      </c>
      <c r="F1806" s="114">
        <v>7.5838607594936658</v>
      </c>
    </row>
    <row r="1807" spans="1:6">
      <c r="A1807" s="115">
        <v>41975</v>
      </c>
      <c r="B1807" s="114">
        <v>2043.46</v>
      </c>
      <c r="C1807" s="114">
        <v>0.17992048201040944</v>
      </c>
      <c r="D1807" s="114">
        <v>2.4963900242291892E-2</v>
      </c>
      <c r="E1807" s="114">
        <v>6.5467438344022133</v>
      </c>
      <c r="F1807" s="114">
        <v>7.5822347639304288</v>
      </c>
    </row>
    <row r="1808" spans="1:6">
      <c r="A1808" s="115">
        <v>41976</v>
      </c>
      <c r="B1808" s="114">
        <v>2040.09</v>
      </c>
      <c r="C1808" s="114">
        <v>-0.16491636733775294</v>
      </c>
      <c r="D1808" s="114">
        <v>-0.13999363665289088</v>
      </c>
      <c r="E1808" s="114">
        <v>6.3710308149538486</v>
      </c>
      <c r="F1808" s="114">
        <v>7.3720276628667092</v>
      </c>
    </row>
    <row r="1809" spans="1:6">
      <c r="A1809" s="115">
        <v>41977</v>
      </c>
      <c r="B1809" s="114">
        <v>2047.73</v>
      </c>
      <c r="C1809" s="114">
        <v>0.37449328215912736</v>
      </c>
      <c r="D1809" s="114">
        <v>0.23397537874152441</v>
      </c>
      <c r="E1809" s="114">
        <v>6.7693831795192727</v>
      </c>
      <c r="F1809" s="114">
        <v>7.7508774330020014</v>
      </c>
    </row>
    <row r="1810" spans="1:6">
      <c r="A1810" s="115">
        <v>41978</v>
      </c>
      <c r="B1810" s="114">
        <v>2051.86</v>
      </c>
      <c r="C1810" s="114">
        <v>0.20168674581122481</v>
      </c>
      <c r="D1810" s="114">
        <v>0.43613402188011907</v>
      </c>
      <c r="E1810" s="114">
        <v>6.9847228739767564</v>
      </c>
      <c r="F1810" s="114">
        <v>8.1731098727877658</v>
      </c>
    </row>
    <row r="1811" spans="1:6">
      <c r="A1811" s="115">
        <v>41981</v>
      </c>
      <c r="B1811" s="114">
        <v>2054.4299999999998</v>
      </c>
      <c r="C1811" s="114">
        <v>0.12525221018977462</v>
      </c>
      <c r="D1811" s="114">
        <v>0.56193249957168234</v>
      </c>
      <c r="E1811" s="114">
        <v>7.11872360394179</v>
      </c>
      <c r="F1811" s="114">
        <v>8.3748753738783535</v>
      </c>
    </row>
    <row r="1812" spans="1:6">
      <c r="A1812" s="115">
        <v>41982</v>
      </c>
      <c r="B1812" s="114">
        <v>2050.46</v>
      </c>
      <c r="C1812" s="114">
        <v>-0.19324094761076216</v>
      </c>
      <c r="D1812" s="114">
        <v>0.36760566827382934</v>
      </c>
      <c r="E1812" s="114">
        <v>6.911726367380977</v>
      </c>
      <c r="F1812" s="114">
        <v>8.1312260384860835</v>
      </c>
    </row>
    <row r="1813" spans="1:6">
      <c r="A1813" s="115">
        <v>41983</v>
      </c>
      <c r="B1813" s="114">
        <v>2048.85</v>
      </c>
      <c r="C1813" s="114">
        <v>-7.851896647582679E-2</v>
      </c>
      <c r="D1813" s="114">
        <v>0.28879806162656063</v>
      </c>
      <c r="E1813" s="114">
        <v>6.8277803847958562</v>
      </c>
      <c r="F1813" s="114">
        <v>8.1329990763953077</v>
      </c>
    </row>
    <row r="1814" spans="1:6">
      <c r="A1814" s="115">
        <v>41984</v>
      </c>
      <c r="B1814" s="114">
        <v>2053.98</v>
      </c>
      <c r="C1814" s="114">
        <v>0.25038436195914393</v>
      </c>
      <c r="D1814" s="114">
        <v>0.53990552876967968</v>
      </c>
      <c r="E1814" s="114">
        <v>7.0952604411074649</v>
      </c>
      <c r="F1814" s="114">
        <v>8.2883006373993595</v>
      </c>
    </row>
    <row r="1815" spans="1:6">
      <c r="A1815" s="115">
        <v>41985</v>
      </c>
      <c r="B1815" s="114">
        <v>2051.9</v>
      </c>
      <c r="C1815" s="114">
        <v>-0.10126680882968087</v>
      </c>
      <c r="D1815" s="114">
        <v>0.43809197484030449</v>
      </c>
      <c r="E1815" s="114">
        <v>6.9868084884509019</v>
      </c>
      <c r="F1815" s="114">
        <v>8.0840483978866793</v>
      </c>
    </row>
    <row r="1816" spans="1:6">
      <c r="A1816" s="115">
        <v>41988</v>
      </c>
      <c r="B1816" s="114">
        <v>2051.61</v>
      </c>
      <c r="C1816" s="114">
        <v>-1.4133242360736542E-2</v>
      </c>
      <c r="D1816" s="114">
        <v>0.42389681587899908</v>
      </c>
      <c r="E1816" s="114">
        <v>6.9716877835132252</v>
      </c>
      <c r="F1816" s="114">
        <v>8.0522667902586988</v>
      </c>
    </row>
    <row r="1817" spans="1:6">
      <c r="A1817" s="115">
        <v>41989</v>
      </c>
      <c r="B1817" s="114">
        <v>2051.1999999999998</v>
      </c>
      <c r="C1817" s="114">
        <v>-1.9984305009246306E-2</v>
      </c>
      <c r="D1817" s="114">
        <v>0.40382779803713742</v>
      </c>
      <c r="E1817" s="114">
        <v>6.9503102351530233</v>
      </c>
      <c r="F1817" s="114">
        <v>8.0614061890863731</v>
      </c>
    </row>
    <row r="1818" spans="1:6">
      <c r="A1818" s="115">
        <v>41990</v>
      </c>
      <c r="B1818" s="114">
        <v>2050.5500000000002</v>
      </c>
      <c r="C1818" s="114">
        <v>-3.1688767550686059E-2</v>
      </c>
      <c r="D1818" s="114">
        <v>0.37201106243422988</v>
      </c>
      <c r="E1818" s="114">
        <v>6.9164189999478598</v>
      </c>
      <c r="F1818" s="114">
        <v>8.0909407187964568</v>
      </c>
    </row>
    <row r="1819" spans="1:6">
      <c r="A1819" s="115">
        <v>41991</v>
      </c>
      <c r="B1819" s="114">
        <v>2051.62</v>
      </c>
      <c r="C1819" s="114">
        <v>5.2181122137939795E-2</v>
      </c>
      <c r="D1819" s="114">
        <v>0.42438630411902878</v>
      </c>
      <c r="E1819" s="114">
        <v>6.9722091871317504</v>
      </c>
      <c r="F1819" s="114">
        <v>7.8347069212008957</v>
      </c>
    </row>
    <row r="1820" spans="1:6">
      <c r="A1820" s="115">
        <v>41992</v>
      </c>
      <c r="B1820" s="114">
        <v>2053.66</v>
      </c>
      <c r="C1820" s="114">
        <v>9.9433618311373095E-2</v>
      </c>
      <c r="D1820" s="114">
        <v>0.52424190508821855</v>
      </c>
      <c r="E1820" s="114">
        <v>7.0785755253141236</v>
      </c>
      <c r="F1820" s="114">
        <v>7.7465490737194331</v>
      </c>
    </row>
    <row r="1821" spans="1:6">
      <c r="A1821" s="115">
        <v>41995</v>
      </c>
      <c r="B1821" s="114">
        <v>2055.2800000000002</v>
      </c>
      <c r="C1821" s="114">
        <v>7.8883554239772558E-2</v>
      </c>
      <c r="D1821" s="114">
        <v>0.60353899997553917</v>
      </c>
      <c r="E1821" s="114">
        <v>7.163042911517814</v>
      </c>
      <c r="F1821" s="114">
        <v>7.6305136758537451</v>
      </c>
    </row>
    <row r="1822" spans="1:6">
      <c r="A1822" s="115">
        <v>41996</v>
      </c>
      <c r="B1822" s="114">
        <v>2062.89</v>
      </c>
      <c r="C1822" s="114">
        <v>0.37026585185471195</v>
      </c>
      <c r="D1822" s="114">
        <v>0.97603955064977654</v>
      </c>
      <c r="E1822" s="114">
        <v>7.5598310652275735</v>
      </c>
      <c r="F1822" s="114">
        <v>8.0120636483111518</v>
      </c>
    </row>
    <row r="1823" spans="1:6">
      <c r="A1823" s="115">
        <v>41997</v>
      </c>
      <c r="B1823" s="114">
        <v>2063.34</v>
      </c>
      <c r="C1823" s="114">
        <v>2.181405697831984E-2</v>
      </c>
      <c r="D1823" s="114">
        <v>0.99806652145182362</v>
      </c>
      <c r="E1823" s="114">
        <v>7.5832942280619431</v>
      </c>
      <c r="F1823" s="114">
        <v>7.9988694177501429</v>
      </c>
    </row>
    <row r="1824" spans="1:6">
      <c r="A1824" s="115">
        <v>41999</v>
      </c>
      <c r="B1824" s="114">
        <v>2061.88</v>
      </c>
      <c r="C1824" s="114">
        <v>-7.075906055230563E-2</v>
      </c>
      <c r="D1824" s="114">
        <v>0.92660123840524466</v>
      </c>
      <c r="E1824" s="114">
        <v>7.5071692997549455</v>
      </c>
      <c r="F1824" s="114">
        <v>7.8648628854222302</v>
      </c>
    </row>
    <row r="1825" spans="1:6">
      <c r="A1825" s="115">
        <v>42002</v>
      </c>
      <c r="B1825" s="114">
        <v>2064.9</v>
      </c>
      <c r="C1825" s="114">
        <v>0.14646827167439369</v>
      </c>
      <c r="D1825" s="114">
        <v>1.074426686898855</v>
      </c>
      <c r="E1825" s="114">
        <v>7.6646331925543487</v>
      </c>
      <c r="F1825" s="114">
        <v>8.0171998911928952</v>
      </c>
    </row>
    <row r="1826" spans="1:6">
      <c r="A1826" s="115">
        <v>42003</v>
      </c>
      <c r="B1826" s="114">
        <v>2060.2399999999998</v>
      </c>
      <c r="C1826" s="114">
        <v>-0.2256767882222066</v>
      </c>
      <c r="D1826" s="114">
        <v>0.84632516703784244</v>
      </c>
      <c r="E1826" s="114">
        <v>7.4216591063141824</v>
      </c>
      <c r="F1826" s="114">
        <v>7.4776983671552832</v>
      </c>
    </row>
    <row r="1827" spans="1:6">
      <c r="A1827" s="115">
        <v>42004</v>
      </c>
      <c r="B1827" s="114">
        <v>2060.66</v>
      </c>
      <c r="C1827" s="114">
        <v>2.0385974449577127E-2</v>
      </c>
      <c r="D1827" s="114">
        <v>0.8668836731197338</v>
      </c>
      <c r="E1827" s="114">
        <v>7.4435580582929095</v>
      </c>
      <c r="F1827" s="114">
        <v>7.4435580582929095</v>
      </c>
    </row>
    <row r="1828" spans="1:6">
      <c r="A1828" s="115">
        <v>42006</v>
      </c>
      <c r="B1828" s="114">
        <v>2065.13</v>
      </c>
      <c r="C1828" s="114">
        <v>0.21692079236750317</v>
      </c>
      <c r="D1828" s="114">
        <v>0.21692079236750317</v>
      </c>
      <c r="E1828" s="114">
        <v>0.21692079236750317</v>
      </c>
      <c r="F1828" s="114">
        <v>7.5353308130513108</v>
      </c>
    </row>
    <row r="1829" spans="1:6">
      <c r="A1829" s="115">
        <v>42009</v>
      </c>
      <c r="B1829" s="114">
        <v>2066.0500000000002</v>
      </c>
      <c r="C1829" s="114">
        <v>4.4549253557901736E-2</v>
      </c>
      <c r="D1829" s="114">
        <v>0.26156668251919868</v>
      </c>
      <c r="E1829" s="114">
        <v>0.26156668251919868</v>
      </c>
      <c r="F1829" s="114">
        <v>7.7616782458116873</v>
      </c>
    </row>
    <row r="1830" spans="1:6">
      <c r="A1830" s="115">
        <v>42010</v>
      </c>
      <c r="B1830" s="114">
        <v>2061.02</v>
      </c>
      <c r="C1830" s="114">
        <v>-0.24345974201980258</v>
      </c>
      <c r="D1830" s="114">
        <v>1.7470130928942673E-2</v>
      </c>
      <c r="E1830" s="114">
        <v>1.7470130928942673E-2</v>
      </c>
      <c r="F1830" s="114">
        <v>7.5211936249576228</v>
      </c>
    </row>
    <row r="1831" spans="1:6">
      <c r="A1831" s="115">
        <v>42011</v>
      </c>
      <c r="B1831" s="114">
        <v>2063.36</v>
      </c>
      <c r="C1831" s="114">
        <v>0.11353601614734199</v>
      </c>
      <c r="D1831" s="114">
        <v>0.13102598196694792</v>
      </c>
      <c r="E1831" s="114">
        <v>0.13102598196694792</v>
      </c>
      <c r="F1831" s="114">
        <v>7.7039519357751773</v>
      </c>
    </row>
    <row r="1832" spans="1:6">
      <c r="A1832" s="115">
        <v>42012</v>
      </c>
      <c r="B1832" s="114">
        <v>2066.41</v>
      </c>
      <c r="C1832" s="114">
        <v>0.14781715260545614</v>
      </c>
      <c r="D1832" s="114">
        <v>0.27903681344811915</v>
      </c>
      <c r="E1832" s="114">
        <v>0.27903681344811915</v>
      </c>
      <c r="F1832" s="114">
        <v>7.5319904041796892</v>
      </c>
    </row>
    <row r="1833" spans="1:6">
      <c r="A1833" s="115">
        <v>42013</v>
      </c>
      <c r="B1833" s="114">
        <v>2061.0500000000002</v>
      </c>
      <c r="C1833" s="114">
        <v>-0.25938705290816655</v>
      </c>
      <c r="D1833" s="114">
        <v>1.8925975173011977E-2</v>
      </c>
      <c r="E1833" s="114">
        <v>1.8925975173011977E-2</v>
      </c>
      <c r="F1833" s="114">
        <v>7.2541826034917989</v>
      </c>
    </row>
    <row r="1834" spans="1:6">
      <c r="A1834" s="115">
        <v>42016</v>
      </c>
      <c r="B1834" s="114">
        <v>2059.46</v>
      </c>
      <c r="C1834" s="114">
        <v>-7.7145144465207149E-2</v>
      </c>
      <c r="D1834" s="114">
        <v>-5.823376976307193E-2</v>
      </c>
      <c r="E1834" s="114">
        <v>-5.823376976307193E-2</v>
      </c>
      <c r="F1834" s="114">
        <v>7.3809896240679906</v>
      </c>
    </row>
    <row r="1835" spans="1:6">
      <c r="A1835" s="115">
        <v>42017</v>
      </c>
      <c r="B1835" s="114">
        <v>2058.14</v>
      </c>
      <c r="C1835" s="114">
        <v>-6.409447136629387E-2</v>
      </c>
      <c r="D1835" s="114">
        <v>-0.12229091650247659</v>
      </c>
      <c r="E1835" s="114">
        <v>-0.12229091650247659</v>
      </c>
      <c r="F1835" s="114">
        <v>7.5696045073720297</v>
      </c>
    </row>
    <row r="1836" spans="1:6">
      <c r="A1836" s="115">
        <v>42018</v>
      </c>
      <c r="B1836" s="114">
        <v>2057.5500000000002</v>
      </c>
      <c r="C1836" s="114">
        <v>-2.8666660188314541E-2</v>
      </c>
      <c r="D1836" s="114">
        <v>-0.15092251996930983</v>
      </c>
      <c r="E1836" s="114">
        <v>-0.15092251996930983</v>
      </c>
      <c r="F1836" s="114">
        <v>7.3149741824440673</v>
      </c>
    </row>
    <row r="1837" spans="1:6">
      <c r="A1837" s="115">
        <v>42019</v>
      </c>
      <c r="B1837" s="114">
        <v>2058.15</v>
      </c>
      <c r="C1837" s="114">
        <v>2.9160895239477291E-2</v>
      </c>
      <c r="D1837" s="114">
        <v>-0.12180563508777942</v>
      </c>
      <c r="E1837" s="114">
        <v>-0.12180563508777942</v>
      </c>
      <c r="F1837" s="114">
        <v>7.2774467952025912</v>
      </c>
    </row>
    <row r="1838" spans="1:6">
      <c r="A1838" s="115">
        <v>42020</v>
      </c>
      <c r="B1838" s="114">
        <v>2062.61</v>
      </c>
      <c r="C1838" s="114">
        <v>0.21669946311007049</v>
      </c>
      <c r="D1838" s="114">
        <v>9.4629875865037683E-2</v>
      </c>
      <c r="E1838" s="114">
        <v>9.4629875865037683E-2</v>
      </c>
      <c r="F1838" s="114">
        <v>7.47462431480439</v>
      </c>
    </row>
    <row r="1839" spans="1:6">
      <c r="A1839" s="115">
        <v>42023</v>
      </c>
      <c r="B1839" s="114">
        <v>2064.13</v>
      </c>
      <c r="C1839" s="114">
        <v>7.3693039401523386E-2</v>
      </c>
      <c r="D1839" s="114">
        <v>0.16839265089827471</v>
      </c>
      <c r="E1839" s="114">
        <v>0.16839265089827471</v>
      </c>
      <c r="F1839" s="114">
        <v>7.7677709034902342</v>
      </c>
    </row>
    <row r="1840" spans="1:6">
      <c r="A1840" s="115">
        <v>42024</v>
      </c>
      <c r="B1840" s="114">
        <v>2063</v>
      </c>
      <c r="C1840" s="114">
        <v>-5.4744613953583432E-2</v>
      </c>
      <c r="D1840" s="114">
        <v>0.11355585103802746</v>
      </c>
      <c r="E1840" s="114">
        <v>0.11355585103802746</v>
      </c>
      <c r="F1840" s="114">
        <v>7.823614573696891</v>
      </c>
    </row>
    <row r="1841" spans="1:6">
      <c r="A1841" s="115">
        <v>42025</v>
      </c>
      <c r="B1841" s="114">
        <v>2065.08</v>
      </c>
      <c r="C1841" s="114">
        <v>0.10082404265632228</v>
      </c>
      <c r="D1841" s="114">
        <v>0.21449438529403952</v>
      </c>
      <c r="E1841" s="114">
        <v>0.21449438529403952</v>
      </c>
      <c r="F1841" s="114">
        <v>7.662230007663795</v>
      </c>
    </row>
    <row r="1842" spans="1:6">
      <c r="A1842" s="115">
        <v>42026</v>
      </c>
      <c r="B1842" s="114">
        <v>2063.83</v>
      </c>
      <c r="C1842" s="114">
        <v>-6.053034265016688E-2</v>
      </c>
      <c r="D1842" s="114">
        <v>0.15383420845749285</v>
      </c>
      <c r="E1842" s="114">
        <v>0.15383420845749285</v>
      </c>
      <c r="F1842" s="114">
        <v>7.3982910608536345</v>
      </c>
    </row>
    <row r="1843" spans="1:6">
      <c r="A1843" s="115">
        <v>42027</v>
      </c>
      <c r="B1843" s="114">
        <v>2071.02</v>
      </c>
      <c r="C1843" s="114">
        <v>0.34838140738335799</v>
      </c>
      <c r="D1843" s="114">
        <v>0.50275154562131608</v>
      </c>
      <c r="E1843" s="114">
        <v>0.50275154562131608</v>
      </c>
      <c r="F1843" s="114">
        <v>7.7253576072821906</v>
      </c>
    </row>
    <row r="1844" spans="1:6">
      <c r="A1844" s="115">
        <v>42030</v>
      </c>
      <c r="B1844" s="114">
        <v>2072.0700000000002</v>
      </c>
      <c r="C1844" s="114">
        <v>5.0699655242358865E-2</v>
      </c>
      <c r="D1844" s="114">
        <v>0.55370609416403038</v>
      </c>
      <c r="E1844" s="114">
        <v>0.55370609416403038</v>
      </c>
      <c r="F1844" s="114">
        <v>8.0598898577329159</v>
      </c>
    </row>
    <row r="1845" spans="1:6">
      <c r="A1845" s="115">
        <v>42031</v>
      </c>
      <c r="B1845" s="114">
        <v>2067.0100000000002</v>
      </c>
      <c r="C1845" s="114">
        <v>-0.24420024420024333</v>
      </c>
      <c r="D1845" s="114">
        <v>0.30815369832968287</v>
      </c>
      <c r="E1845" s="114">
        <v>0.30815369832968287</v>
      </c>
      <c r="F1845" s="114">
        <v>7.6040896644351319</v>
      </c>
    </row>
    <row r="1846" spans="1:6">
      <c r="A1846" s="115">
        <v>42032</v>
      </c>
      <c r="B1846" s="114">
        <v>2065.54</v>
      </c>
      <c r="C1846" s="114">
        <v>-7.111721762353973E-2</v>
      </c>
      <c r="D1846" s="114">
        <v>0.23681733036988728</v>
      </c>
      <c r="E1846" s="114">
        <v>0.23681733036988728</v>
      </c>
      <c r="F1846" s="114">
        <v>7.3671516417941563</v>
      </c>
    </row>
    <row r="1847" spans="1:6">
      <c r="A1847" s="115">
        <v>42033</v>
      </c>
      <c r="B1847" s="114">
        <v>2074.3000000000002</v>
      </c>
      <c r="C1847" s="114">
        <v>0.42410217182917709</v>
      </c>
      <c r="D1847" s="114">
        <v>0.66192384964043338</v>
      </c>
      <c r="E1847" s="114">
        <v>0.66192384964043338</v>
      </c>
      <c r="F1847" s="114">
        <v>7.8415571857112454</v>
      </c>
    </row>
    <row r="1848" spans="1:6">
      <c r="A1848" s="115">
        <v>42034</v>
      </c>
      <c r="B1848" s="114">
        <v>2084.6</v>
      </c>
      <c r="C1848" s="114">
        <v>0.49655305404230354</v>
      </c>
      <c r="D1848" s="114">
        <v>1.1617637067735664</v>
      </c>
      <c r="E1848" s="114">
        <v>1.1617637067735664</v>
      </c>
      <c r="F1848" s="114">
        <v>8.6702671142898868</v>
      </c>
    </row>
    <row r="1849" spans="1:6">
      <c r="A1849" s="115">
        <v>42037</v>
      </c>
      <c r="B1849" s="114">
        <v>2090.79</v>
      </c>
      <c r="C1849" s="114">
        <v>0.2969394608078213</v>
      </c>
      <c r="D1849" s="114">
        <v>0.2969394608078213</v>
      </c>
      <c r="E1849" s="114">
        <v>1.462152902468139</v>
      </c>
      <c r="F1849" s="114">
        <v>8.8476916349097259</v>
      </c>
    </row>
    <row r="1850" spans="1:6">
      <c r="A1850" s="115">
        <v>42038</v>
      </c>
      <c r="B1850" s="114">
        <v>2094.3200000000002</v>
      </c>
      <c r="C1850" s="114">
        <v>0.16883570325092467</v>
      </c>
      <c r="D1850" s="114">
        <v>0.46627650388564312</v>
      </c>
      <c r="E1850" s="114">
        <v>1.6334572418545745</v>
      </c>
      <c r="F1850" s="114">
        <v>9.3091713814484667</v>
      </c>
    </row>
    <row r="1851" spans="1:6">
      <c r="A1851" s="115">
        <v>42039</v>
      </c>
      <c r="B1851" s="114">
        <v>2100.8200000000002</v>
      </c>
      <c r="C1851" s="114">
        <v>0.31036326826845428</v>
      </c>
      <c r="D1851" s="114">
        <v>0.77808692315073369</v>
      </c>
      <c r="E1851" s="114">
        <v>1.9488901614046039</v>
      </c>
      <c r="F1851" s="114">
        <v>9.6381266504535148</v>
      </c>
    </row>
    <row r="1852" spans="1:6">
      <c r="A1852" s="115">
        <v>42040</v>
      </c>
      <c r="B1852" s="114">
        <v>2103.1799999999998</v>
      </c>
      <c r="C1852" s="114">
        <v>0.11233708742299786</v>
      </c>
      <c r="D1852" s="114">
        <v>0.89129809076080591</v>
      </c>
      <c r="E1852" s="114">
        <v>2.0634165752720035</v>
      </c>
      <c r="F1852" s="114">
        <v>9.7675923654640062</v>
      </c>
    </row>
    <row r="1853" spans="1:6">
      <c r="A1853" s="115">
        <v>42041</v>
      </c>
      <c r="B1853" s="114">
        <v>2110.84</v>
      </c>
      <c r="C1853" s="114">
        <v>0.36421038617713286</v>
      </c>
      <c r="D1853" s="114">
        <v>1.2587546771563041</v>
      </c>
      <c r="E1853" s="114">
        <v>2.4351421389263717</v>
      </c>
      <c r="F1853" s="114">
        <v>10.00661861655281</v>
      </c>
    </row>
    <row r="1854" spans="1:6">
      <c r="A1854" s="115">
        <v>42044</v>
      </c>
      <c r="B1854" s="114">
        <v>2108.5700000000002</v>
      </c>
      <c r="C1854" s="114">
        <v>-0.1075401262056852</v>
      </c>
      <c r="D1854" s="114">
        <v>1.1498608845821767</v>
      </c>
      <c r="E1854" s="114">
        <v>2.3249832577912022</v>
      </c>
      <c r="F1854" s="114">
        <v>9.7533299673639782</v>
      </c>
    </row>
    <row r="1855" spans="1:6">
      <c r="A1855" s="115">
        <v>42045</v>
      </c>
      <c r="B1855" s="114">
        <v>2116.6</v>
      </c>
      <c r="C1855" s="114">
        <v>0.38082681627831239</v>
      </c>
      <c r="D1855" s="114">
        <v>1.5350666794588852</v>
      </c>
      <c r="E1855" s="114">
        <v>2.714664233789188</v>
      </c>
      <c r="F1855" s="114">
        <v>9.9869570413789077</v>
      </c>
    </row>
    <row r="1856" spans="1:6">
      <c r="A1856" s="115">
        <v>42046</v>
      </c>
      <c r="B1856" s="114">
        <v>2119.81</v>
      </c>
      <c r="C1856" s="114">
        <v>0.1516583199470789</v>
      </c>
      <c r="D1856" s="114">
        <v>1.6890530557421179</v>
      </c>
      <c r="E1856" s="114">
        <v>2.8704395679054251</v>
      </c>
      <c r="F1856" s="114">
        <v>9.9115961942291229</v>
      </c>
    </row>
    <row r="1857" spans="1:6">
      <c r="A1857" s="115">
        <v>42047</v>
      </c>
      <c r="B1857" s="114">
        <v>2117.69</v>
      </c>
      <c r="C1857" s="114">
        <v>-0.10000896306744389</v>
      </c>
      <c r="D1857" s="114">
        <v>1.5873548882279653</v>
      </c>
      <c r="E1857" s="114">
        <v>2.7675599079906466</v>
      </c>
      <c r="F1857" s="114">
        <v>9.6158226013499437</v>
      </c>
    </row>
    <row r="1858" spans="1:6">
      <c r="A1858" s="115">
        <v>42048</v>
      </c>
      <c r="B1858" s="114">
        <v>2121.13</v>
      </c>
      <c r="C1858" s="114">
        <v>0.16244115049890429</v>
      </c>
      <c r="D1858" s="114">
        <v>1.7523745562697979</v>
      </c>
      <c r="E1858" s="114">
        <v>2.9344967146448298</v>
      </c>
      <c r="F1858" s="114">
        <v>10.038804328654006</v>
      </c>
    </row>
    <row r="1859" spans="1:6">
      <c r="A1859" s="115">
        <v>42053</v>
      </c>
      <c r="B1859" s="114">
        <v>2124.3000000000002</v>
      </c>
      <c r="C1859" s="114">
        <v>0.14944864294033078</v>
      </c>
      <c r="D1859" s="114">
        <v>1.904442099203707</v>
      </c>
      <c r="E1859" s="114">
        <v>3.0883309231023226</v>
      </c>
      <c r="F1859" s="114">
        <v>10.20668617319307</v>
      </c>
    </row>
    <row r="1860" spans="1:6">
      <c r="A1860" s="115">
        <v>42054</v>
      </c>
      <c r="B1860" s="114">
        <v>2130.35</v>
      </c>
      <c r="C1860" s="114">
        <v>0.28479969872428068</v>
      </c>
      <c r="D1860" s="114">
        <v>2.1946656432888734</v>
      </c>
      <c r="E1860" s="114">
        <v>3.3819261789912014</v>
      </c>
      <c r="F1860" s="114">
        <v>10.517114369014635</v>
      </c>
    </row>
    <row r="1861" spans="1:6">
      <c r="A1861" s="115">
        <v>42055</v>
      </c>
      <c r="B1861" s="114">
        <v>2133.36</v>
      </c>
      <c r="C1861" s="114">
        <v>0.14129133710423236</v>
      </c>
      <c r="D1861" s="114">
        <v>2.3390578528254879</v>
      </c>
      <c r="E1861" s="114">
        <v>3.5279958848136062</v>
      </c>
      <c r="F1861" s="114">
        <v>10.825623256466343</v>
      </c>
    </row>
    <row r="1862" spans="1:6">
      <c r="A1862" s="115">
        <v>42058</v>
      </c>
      <c r="B1862" s="114">
        <v>2135.1999999999998</v>
      </c>
      <c r="C1862" s="114">
        <v>8.6248921888465446E-2</v>
      </c>
      <c r="D1862" s="114">
        <v>2.4273241868943529</v>
      </c>
      <c r="E1862" s="114">
        <v>3.6172876651169972</v>
      </c>
      <c r="F1862" s="114">
        <v>11.078741468286978</v>
      </c>
    </row>
    <row r="1863" spans="1:6">
      <c r="A1863" s="115">
        <v>42059</v>
      </c>
      <c r="B1863" s="114">
        <v>2132.11</v>
      </c>
      <c r="C1863" s="114">
        <v>-0.14471712251777902</v>
      </c>
      <c r="D1863" s="114">
        <v>2.2790943106591355</v>
      </c>
      <c r="E1863" s="114">
        <v>3.4673357079770595</v>
      </c>
      <c r="F1863" s="114">
        <v>11.02773467198519</v>
      </c>
    </row>
    <row r="1864" spans="1:6">
      <c r="A1864" s="115">
        <v>42060</v>
      </c>
      <c r="B1864" s="114">
        <v>2139.4299999999998</v>
      </c>
      <c r="C1864" s="114">
        <v>0.3433218736369037</v>
      </c>
      <c r="D1864" s="114">
        <v>2.6302408135853383</v>
      </c>
      <c r="E1864" s="114">
        <v>3.8225617035318793</v>
      </c>
      <c r="F1864" s="114">
        <v>11.570433258933232</v>
      </c>
    </row>
    <row r="1865" spans="1:6">
      <c r="A1865" s="115">
        <v>42061</v>
      </c>
      <c r="B1865" s="114">
        <v>2144.41</v>
      </c>
      <c r="C1865" s="114">
        <v>0.23277228046723053</v>
      </c>
      <c r="D1865" s="114">
        <v>2.8691355655761308</v>
      </c>
      <c r="E1865" s="114">
        <v>4.0642318480486939</v>
      </c>
      <c r="F1865" s="114">
        <v>11.593863510995938</v>
      </c>
    </row>
    <row r="1866" spans="1:6">
      <c r="A1866" s="115">
        <v>42062</v>
      </c>
      <c r="B1866" s="114">
        <v>2145.44</v>
      </c>
      <c r="C1866" s="114">
        <v>4.8031859579111824E-2</v>
      </c>
      <c r="D1866" s="114">
        <v>2.9185455243212255</v>
      </c>
      <c r="E1866" s="114">
        <v>4.1142158337620138</v>
      </c>
      <c r="F1866" s="114">
        <v>11.913617276544697</v>
      </c>
    </row>
    <row r="1867" spans="1:6">
      <c r="A1867" s="115">
        <v>42065</v>
      </c>
      <c r="B1867" s="114">
        <v>2153.0100000000002</v>
      </c>
      <c r="C1867" s="114">
        <v>0.35284137519577818</v>
      </c>
      <c r="D1867" s="114">
        <v>0.35284137519577818</v>
      </c>
      <c r="E1867" s="114">
        <v>4.4815738646841519</v>
      </c>
      <c r="F1867" s="114">
        <v>12.040236464686416</v>
      </c>
    </row>
    <row r="1868" spans="1:6">
      <c r="A1868" s="115">
        <v>42066</v>
      </c>
      <c r="B1868" s="114">
        <v>2155.64</v>
      </c>
      <c r="C1868" s="114">
        <v>0.12215456500432875</v>
      </c>
      <c r="D1868" s="114">
        <v>0.47542695204711993</v>
      </c>
      <c r="E1868" s="114">
        <v>4.6092028767482196</v>
      </c>
      <c r="F1868" s="114">
        <v>12.177098728169678</v>
      </c>
    </row>
    <row r="1869" spans="1:6">
      <c r="A1869" s="115">
        <v>42067</v>
      </c>
      <c r="B1869" s="114">
        <v>2165.6</v>
      </c>
      <c r="C1869" s="114">
        <v>0.4620437549869294</v>
      </c>
      <c r="D1869" s="114">
        <v>0.93966738757549351</v>
      </c>
      <c r="E1869" s="114">
        <v>5.0925431657818487</v>
      </c>
      <c r="F1869" s="114">
        <v>12.695406007368693</v>
      </c>
    </row>
    <row r="1870" spans="1:6">
      <c r="A1870" s="115">
        <v>42068</v>
      </c>
      <c r="B1870" s="114">
        <v>2171.2600000000002</v>
      </c>
      <c r="C1870" s="114">
        <v>0.26135943849281418</v>
      </c>
      <c r="D1870" s="114">
        <v>1.2034827354761912</v>
      </c>
      <c r="E1870" s="114">
        <v>5.3672124464977378</v>
      </c>
      <c r="F1870" s="114">
        <v>13.068202529799899</v>
      </c>
    </row>
    <row r="1871" spans="1:6">
      <c r="A1871" s="115">
        <v>42069</v>
      </c>
      <c r="B1871" s="114">
        <v>2177.65</v>
      </c>
      <c r="C1871" s="114">
        <v>0.29429916269814171</v>
      </c>
      <c r="D1871" s="114">
        <v>1.5013237377880628</v>
      </c>
      <c r="E1871" s="114">
        <v>5.6773072704861649</v>
      </c>
      <c r="F1871" s="114">
        <v>13.239385351394928</v>
      </c>
    </row>
    <row r="1872" spans="1:6">
      <c r="A1872" s="115">
        <v>42072</v>
      </c>
      <c r="B1872" s="114">
        <v>2185.94</v>
      </c>
      <c r="C1872" s="114">
        <v>0.38068560145110286</v>
      </c>
      <c r="D1872" s="114">
        <v>1.8877246625400801</v>
      </c>
      <c r="E1872" s="114">
        <v>6.0796055632661439</v>
      </c>
      <c r="F1872" s="114">
        <v>13.31104372391987</v>
      </c>
    </row>
    <row r="1873" spans="1:6">
      <c r="A1873" s="115">
        <v>42073</v>
      </c>
      <c r="B1873" s="114">
        <v>2182.1999999999998</v>
      </c>
      <c r="C1873" s="114">
        <v>-0.17109344263795956</v>
      </c>
      <c r="D1873" s="114">
        <v>1.7134014467894643</v>
      </c>
      <c r="E1873" s="114">
        <v>5.8981103141711788</v>
      </c>
      <c r="F1873" s="114">
        <v>13.162343521505072</v>
      </c>
    </row>
    <row r="1874" spans="1:6">
      <c r="A1874" s="115">
        <v>42074</v>
      </c>
      <c r="B1874" s="114">
        <v>2190.14</v>
      </c>
      <c r="C1874" s="114">
        <v>0.36385299239301006</v>
      </c>
      <c r="D1874" s="114">
        <v>2.0834887016182968</v>
      </c>
      <c r="E1874" s="114">
        <v>6.2834237574369345</v>
      </c>
      <c r="F1874" s="114">
        <v>13.461120033155471</v>
      </c>
    </row>
    <row r="1875" spans="1:6">
      <c r="A1875" s="115">
        <v>42075</v>
      </c>
      <c r="B1875" s="114">
        <v>2196.02</v>
      </c>
      <c r="C1875" s="114">
        <v>0.26847598783639182</v>
      </c>
      <c r="D1875" s="114">
        <v>2.3575583563278268</v>
      </c>
      <c r="E1875" s="114">
        <v>6.5687692292760724</v>
      </c>
      <c r="F1875" s="114">
        <v>13.903224635238098</v>
      </c>
    </row>
    <row r="1876" spans="1:6">
      <c r="A1876" s="115">
        <v>42076</v>
      </c>
      <c r="B1876" s="114">
        <v>2209.1</v>
      </c>
      <c r="C1876" s="114">
        <v>0.59562299068314228</v>
      </c>
      <c r="D1876" s="114">
        <v>2.9672235066000363</v>
      </c>
      <c r="E1876" s="114">
        <v>7.2035173196936864</v>
      </c>
      <c r="F1876" s="114">
        <v>14.565614238891422</v>
      </c>
    </row>
    <row r="1877" spans="1:6">
      <c r="A1877" s="115">
        <v>42079</v>
      </c>
      <c r="B1877" s="114">
        <v>2211.5</v>
      </c>
      <c r="C1877" s="114">
        <v>0.10864152822416262</v>
      </c>
      <c r="D1877" s="114">
        <v>3.0790886717876109</v>
      </c>
      <c r="E1877" s="114">
        <v>7.3199848592198746</v>
      </c>
      <c r="F1877" s="114">
        <v>14.85567085267936</v>
      </c>
    </row>
    <row r="1878" spans="1:6">
      <c r="A1878" s="115">
        <v>42080</v>
      </c>
      <c r="B1878" s="114">
        <v>2214.14</v>
      </c>
      <c r="C1878" s="114">
        <v>0.11937598914764092</v>
      </c>
      <c r="D1878" s="114">
        <v>3.2021403534939097</v>
      </c>
      <c r="E1878" s="114">
        <v>7.4480991526986617</v>
      </c>
      <c r="F1878" s="114">
        <v>14.886573545588512</v>
      </c>
    </row>
    <row r="1879" spans="1:6">
      <c r="A1879" s="115">
        <v>42081</v>
      </c>
      <c r="B1879" s="114">
        <v>2212.5700000000002</v>
      </c>
      <c r="C1879" s="114">
        <v>-7.0907892003202466E-2</v>
      </c>
      <c r="D1879" s="114">
        <v>3.1289618912670569</v>
      </c>
      <c r="E1879" s="114">
        <v>7.3719099705919611</v>
      </c>
      <c r="F1879" s="114">
        <v>14.777118964989544</v>
      </c>
    </row>
    <row r="1880" spans="1:6">
      <c r="A1880" s="115">
        <v>42082</v>
      </c>
      <c r="B1880" s="114">
        <v>2219.7600000000002</v>
      </c>
      <c r="C1880" s="114">
        <v>0.32496147014557941</v>
      </c>
      <c r="D1880" s="114">
        <v>3.4640912819748015</v>
      </c>
      <c r="E1880" s="114">
        <v>7.7208273077557843</v>
      </c>
      <c r="F1880" s="114">
        <v>14.874193982425465</v>
      </c>
    </row>
    <row r="1881" spans="1:6">
      <c r="A1881" s="115">
        <v>42083</v>
      </c>
      <c r="B1881" s="114">
        <v>2215.2399999999998</v>
      </c>
      <c r="C1881" s="114">
        <v>-0.20362561718385574</v>
      </c>
      <c r="D1881" s="114">
        <v>3.2534118875382045</v>
      </c>
      <c r="E1881" s="114">
        <v>7.5014801083148175</v>
      </c>
      <c r="F1881" s="114">
        <v>14.65392757141155</v>
      </c>
    </row>
    <row r="1882" spans="1:6">
      <c r="A1882" s="115">
        <v>42086</v>
      </c>
      <c r="B1882" s="114">
        <v>2208.91</v>
      </c>
      <c r="C1882" s="114">
        <v>-0.28574781964934015</v>
      </c>
      <c r="D1882" s="114">
        <v>2.9583675143560306</v>
      </c>
      <c r="E1882" s="114">
        <v>7.194296972814529</v>
      </c>
      <c r="F1882" s="114">
        <v>14.418688974644533</v>
      </c>
    </row>
    <row r="1883" spans="1:6">
      <c r="A1883" s="115">
        <v>42087</v>
      </c>
      <c r="B1883" s="114">
        <v>2205.12</v>
      </c>
      <c r="C1883" s="114">
        <v>-0.17157783703274365</v>
      </c>
      <c r="D1883" s="114">
        <v>2.7817137743306741</v>
      </c>
      <c r="E1883" s="114">
        <v>7.0103753166461225</v>
      </c>
      <c r="F1883" s="114">
        <v>14.326598541054224</v>
      </c>
    </row>
    <row r="1884" spans="1:6">
      <c r="A1884" s="115">
        <v>42088</v>
      </c>
      <c r="B1884" s="114">
        <v>2208.48</v>
      </c>
      <c r="C1884" s="114">
        <v>0.15237265999130667</v>
      </c>
      <c r="D1884" s="114">
        <v>2.9383250055932564</v>
      </c>
      <c r="E1884" s="114">
        <v>7.1734298719827727</v>
      </c>
      <c r="F1884" s="114">
        <v>14.73577024583863</v>
      </c>
    </row>
    <row r="1885" spans="1:6">
      <c r="A1885" s="115">
        <v>42089</v>
      </c>
      <c r="B1885" s="114">
        <v>2207.7399999999998</v>
      </c>
      <c r="C1885" s="114">
        <v>-3.3507208577854275E-2</v>
      </c>
      <c r="D1885" s="114">
        <v>2.9038332463270811</v>
      </c>
      <c r="E1885" s="114">
        <v>7.1375190472955152</v>
      </c>
      <c r="F1885" s="114">
        <v>14.755154974088679</v>
      </c>
    </row>
    <row r="1886" spans="1:6">
      <c r="A1886" s="115">
        <v>42090</v>
      </c>
      <c r="B1886" s="114">
        <v>2211.88</v>
      </c>
      <c r="C1886" s="114">
        <v>0.18752208140453419</v>
      </c>
      <c r="D1886" s="114">
        <v>3.0968006562756445</v>
      </c>
      <c r="E1886" s="114">
        <v>7.3384255529781894</v>
      </c>
      <c r="F1886" s="114">
        <v>15.54329713267828</v>
      </c>
    </row>
    <row r="1887" spans="1:6">
      <c r="A1887" s="115">
        <v>42093</v>
      </c>
      <c r="B1887" s="114">
        <v>2214.36</v>
      </c>
      <c r="C1887" s="114">
        <v>0.11212181492668005</v>
      </c>
      <c r="D1887" s="114">
        <v>3.2123946603027864</v>
      </c>
      <c r="E1887" s="114">
        <v>7.4587753438218884</v>
      </c>
      <c r="F1887" s="114">
        <v>15.440678142822883</v>
      </c>
    </row>
    <row r="1888" spans="1:6">
      <c r="A1888" s="115">
        <v>42094</v>
      </c>
      <c r="B1888" s="114">
        <v>2214.8000000000002</v>
      </c>
      <c r="C1888" s="114">
        <v>1.9870301125379797E-2</v>
      </c>
      <c r="D1888" s="114">
        <v>3.2329032739205177</v>
      </c>
      <c r="E1888" s="114">
        <v>7.4801277260683641</v>
      </c>
      <c r="F1888" s="114">
        <v>15.216147323518703</v>
      </c>
    </row>
    <row r="1889" spans="1:6">
      <c r="A1889" s="115">
        <v>42095</v>
      </c>
      <c r="B1889" s="114">
        <v>2214.17</v>
      </c>
      <c r="C1889" s="114">
        <v>-2.8445006321120569E-2</v>
      </c>
      <c r="D1889" s="114">
        <v>-2.8445006321120569E-2</v>
      </c>
      <c r="E1889" s="114">
        <v>7.449554996942731</v>
      </c>
      <c r="F1889" s="114">
        <v>15.020623162356749</v>
      </c>
    </row>
    <row r="1890" spans="1:6">
      <c r="A1890" s="115">
        <v>42096</v>
      </c>
      <c r="B1890" s="114">
        <v>2209.41</v>
      </c>
      <c r="C1890" s="114">
        <v>-0.21497897632071217</v>
      </c>
      <c r="D1890" s="114">
        <v>-0.24336283185841801</v>
      </c>
      <c r="E1890" s="114">
        <v>7.2185610435491654</v>
      </c>
      <c r="F1890" s="114">
        <v>14.540110112289639</v>
      </c>
    </row>
    <row r="1891" spans="1:6">
      <c r="A1891" s="115">
        <v>42100</v>
      </c>
      <c r="B1891" s="114">
        <v>2210.44</v>
      </c>
      <c r="C1891" s="114">
        <v>4.6618780579432695E-2</v>
      </c>
      <c r="D1891" s="114">
        <v>-0.1968575040635745</v>
      </c>
      <c r="E1891" s="114">
        <v>7.2685450292624854</v>
      </c>
      <c r="F1891" s="114">
        <v>15.018055801271712</v>
      </c>
    </row>
    <row r="1892" spans="1:6">
      <c r="A1892" s="115">
        <v>42101</v>
      </c>
      <c r="B1892" s="114">
        <v>2212.21</v>
      </c>
      <c r="C1892" s="114">
        <v>8.0074555292153349E-2</v>
      </c>
      <c r="D1892" s="114">
        <v>-0.11694058154235742</v>
      </c>
      <c r="E1892" s="114">
        <v>7.3544398396630406</v>
      </c>
      <c r="F1892" s="114">
        <v>15.598578669592932</v>
      </c>
    </row>
    <row r="1893" spans="1:6">
      <c r="A1893" s="115">
        <v>42102</v>
      </c>
      <c r="B1893" s="114">
        <v>2207.5</v>
      </c>
      <c r="C1893" s="114">
        <v>-0.21290926268302535</v>
      </c>
      <c r="D1893" s="114">
        <v>-0.32960086689544088</v>
      </c>
      <c r="E1893" s="114">
        <v>7.1258722933429164</v>
      </c>
      <c r="F1893" s="114">
        <v>15.775340770227242</v>
      </c>
    </row>
    <row r="1894" spans="1:6">
      <c r="A1894" s="115">
        <v>42103</v>
      </c>
      <c r="B1894" s="114">
        <v>2207.1</v>
      </c>
      <c r="C1894" s="114">
        <v>-1.8120045300118459E-2</v>
      </c>
      <c r="D1894" s="114">
        <v>-0.34766118836916382</v>
      </c>
      <c r="E1894" s="114">
        <v>7.1064610367552072</v>
      </c>
      <c r="F1894" s="114">
        <v>15.728870082270197</v>
      </c>
    </row>
    <row r="1895" spans="1:6">
      <c r="A1895" s="115">
        <v>42104</v>
      </c>
      <c r="B1895" s="114">
        <v>2215.3200000000002</v>
      </c>
      <c r="C1895" s="114">
        <v>0.37243441620227191</v>
      </c>
      <c r="D1895" s="114">
        <v>2.3478417915834271E-2</v>
      </c>
      <c r="E1895" s="114">
        <v>7.5053623596323726</v>
      </c>
      <c r="F1895" s="114">
        <v>16.131264416020151</v>
      </c>
    </row>
    <row r="1896" spans="1:6">
      <c r="A1896" s="115">
        <v>42107</v>
      </c>
      <c r="B1896" s="114">
        <v>2218.85</v>
      </c>
      <c r="C1896" s="114">
        <v>0.15934492533808964</v>
      </c>
      <c r="D1896" s="114">
        <v>0.18286075492142118</v>
      </c>
      <c r="E1896" s="114">
        <v>7.6766666990187638</v>
      </c>
      <c r="F1896" s="114">
        <v>16.150697265379634</v>
      </c>
    </row>
    <row r="1897" spans="1:6">
      <c r="A1897" s="115">
        <v>42108</v>
      </c>
      <c r="B1897" s="114">
        <v>2213.48</v>
      </c>
      <c r="C1897" s="114">
        <v>-0.24201726119386091</v>
      </c>
      <c r="D1897" s="114">
        <v>-5.9599060863291253E-2</v>
      </c>
      <c r="E1897" s="114">
        <v>7.4160705793289594</v>
      </c>
      <c r="F1897" s="114">
        <v>15.681868068693738</v>
      </c>
    </row>
    <row r="1898" spans="1:6">
      <c r="A1898" s="115">
        <v>42109</v>
      </c>
      <c r="B1898" s="114">
        <v>2212.7199999999998</v>
      </c>
      <c r="C1898" s="114">
        <v>-3.4335074181846004E-2</v>
      </c>
      <c r="D1898" s="114">
        <v>-9.3913671663370391E-2</v>
      </c>
      <c r="E1898" s="114">
        <v>7.3791891918123298</v>
      </c>
      <c r="F1898" s="114">
        <v>15.352173618387766</v>
      </c>
    </row>
    <row r="1899" spans="1:6">
      <c r="A1899" s="115">
        <v>42110</v>
      </c>
      <c r="B1899" s="114">
        <v>2208.89</v>
      </c>
      <c r="C1899" s="114">
        <v>-0.17309013341045842</v>
      </c>
      <c r="D1899" s="114">
        <v>-0.26684124977426338</v>
      </c>
      <c r="E1899" s="114">
        <v>7.1933264099851568</v>
      </c>
      <c r="F1899" s="114">
        <v>14.896749024707411</v>
      </c>
    </row>
    <row r="1900" spans="1:6">
      <c r="A1900" s="115">
        <v>42111</v>
      </c>
      <c r="B1900" s="114">
        <v>2209.73</v>
      </c>
      <c r="C1900" s="114">
        <v>3.8028149885249718E-2</v>
      </c>
      <c r="D1900" s="114">
        <v>-0.22891457467943965</v>
      </c>
      <c r="E1900" s="114">
        <v>7.2340900488193194</v>
      </c>
      <c r="F1900" s="114">
        <v>14.959577146781267</v>
      </c>
    </row>
    <row r="1901" spans="1:6">
      <c r="A1901" s="115">
        <v>42114</v>
      </c>
      <c r="B1901" s="114">
        <v>2202.66</v>
      </c>
      <c r="C1901" s="114">
        <v>-0.31994859100433759</v>
      </c>
      <c r="D1901" s="114">
        <v>-0.5481307567274829</v>
      </c>
      <c r="E1901" s="114">
        <v>6.8909960886317956</v>
      </c>
      <c r="F1901" s="114">
        <v>14.591765599475593</v>
      </c>
    </row>
    <row r="1902" spans="1:6">
      <c r="A1902" s="115">
        <v>42116</v>
      </c>
      <c r="B1902" s="114">
        <v>2201.25</v>
      </c>
      <c r="C1902" s="114">
        <v>-6.4013510936766771E-2</v>
      </c>
      <c r="D1902" s="114">
        <v>-0.61179338992234378</v>
      </c>
      <c r="E1902" s="114">
        <v>6.822571409160183</v>
      </c>
      <c r="F1902" s="114">
        <v>14.506497154568798</v>
      </c>
    </row>
    <row r="1903" spans="1:6">
      <c r="A1903" s="115">
        <v>42117</v>
      </c>
      <c r="B1903" s="114">
        <v>2195.2199999999998</v>
      </c>
      <c r="C1903" s="114">
        <v>-0.27393526405452562</v>
      </c>
      <c r="D1903" s="114">
        <v>-0.88405273613871849</v>
      </c>
      <c r="E1903" s="114">
        <v>6.5299467161006541</v>
      </c>
      <c r="F1903" s="114">
        <v>14.504342383225088</v>
      </c>
    </row>
    <row r="1904" spans="1:6">
      <c r="A1904" s="115">
        <v>42118</v>
      </c>
      <c r="B1904" s="114">
        <v>2191.39</v>
      </c>
      <c r="C1904" s="114">
        <v>-0.17446998478511944</v>
      </c>
      <c r="D1904" s="114">
        <v>-1.0569803142496115</v>
      </c>
      <c r="E1904" s="114">
        <v>6.3440839342734812</v>
      </c>
      <c r="F1904" s="114">
        <v>14.286086802332253</v>
      </c>
    </row>
    <row r="1905" spans="1:6">
      <c r="A1905" s="115">
        <v>42121</v>
      </c>
      <c r="B1905" s="114">
        <v>2189.85</v>
      </c>
      <c r="C1905" s="114">
        <v>-7.0275030916444603E-2</v>
      </c>
      <c r="D1905" s="114">
        <v>-1.1265125519234309</v>
      </c>
      <c r="E1905" s="114">
        <v>6.269350596410872</v>
      </c>
      <c r="F1905" s="114">
        <v>14.003623377029051</v>
      </c>
    </row>
    <row r="1906" spans="1:6">
      <c r="A1906" s="115">
        <v>42122</v>
      </c>
      <c r="B1906" s="114">
        <v>2192.5300000000002</v>
      </c>
      <c r="C1906" s="114">
        <v>0.12238281160812381</v>
      </c>
      <c r="D1906" s="114">
        <v>-1.0055083980494817</v>
      </c>
      <c r="E1906" s="114">
        <v>6.3994060155484256</v>
      </c>
      <c r="F1906" s="114">
        <v>14.214496317056158</v>
      </c>
    </row>
    <row r="1907" spans="1:6">
      <c r="A1907" s="115">
        <v>42123</v>
      </c>
      <c r="B1907" s="114">
        <v>2197.5700000000002</v>
      </c>
      <c r="C1907" s="114">
        <v>0.22987142707282526</v>
      </c>
      <c r="D1907" s="114">
        <v>-0.77794834748058372</v>
      </c>
      <c r="E1907" s="114">
        <v>6.643987848553401</v>
      </c>
      <c r="F1907" s="114">
        <v>14.3900433080703</v>
      </c>
    </row>
    <row r="1908" spans="1:6">
      <c r="A1908" s="115">
        <v>42124</v>
      </c>
      <c r="B1908" s="114">
        <v>2197.41</v>
      </c>
      <c r="C1908" s="114">
        <v>-7.2807692132803581E-3</v>
      </c>
      <c r="D1908" s="114">
        <v>-0.785172476070084</v>
      </c>
      <c r="E1908" s="114">
        <v>6.6362233459182907</v>
      </c>
      <c r="F1908" s="114">
        <v>14.387073601141044</v>
      </c>
    </row>
    <row r="1909" spans="1:6">
      <c r="A1909" s="115">
        <v>42128</v>
      </c>
      <c r="B1909" s="114">
        <v>2206.9899999999998</v>
      </c>
      <c r="C1909" s="114">
        <v>0.43596779845362921</v>
      </c>
      <c r="D1909" s="114">
        <v>0.43596779845362921</v>
      </c>
      <c r="E1909" s="114">
        <v>7.101122941193605</v>
      </c>
      <c r="F1909" s="114">
        <v>14.950389333055526</v>
      </c>
    </row>
    <row r="1910" spans="1:6">
      <c r="A1910" s="115">
        <v>42129</v>
      </c>
      <c r="B1910" s="114">
        <v>2199.35</v>
      </c>
      <c r="C1910" s="114">
        <v>-0.34617284174373042</v>
      </c>
      <c r="D1910" s="114">
        <v>8.828575459292054E-2</v>
      </c>
      <c r="E1910" s="114">
        <v>6.7303679403686312</v>
      </c>
      <c r="F1910" s="114">
        <v>14.33153467868542</v>
      </c>
    </row>
    <row r="1911" spans="1:6">
      <c r="A1911" s="115">
        <v>42130</v>
      </c>
      <c r="B1911" s="114">
        <v>2196.09</v>
      </c>
      <c r="C1911" s="114">
        <v>-0.14822561211266239</v>
      </c>
      <c r="D1911" s="114">
        <v>-6.0070719619897961E-2</v>
      </c>
      <c r="E1911" s="114">
        <v>6.5721661991789082</v>
      </c>
      <c r="F1911" s="114">
        <v>14.484631745766951</v>
      </c>
    </row>
    <row r="1912" spans="1:6">
      <c r="A1912" s="115">
        <v>42131</v>
      </c>
      <c r="B1912" s="114">
        <v>2193.5100000000002</v>
      </c>
      <c r="C1912" s="114">
        <v>-0.11748152398125544</v>
      </c>
      <c r="D1912" s="114">
        <v>-0.17748167160428485</v>
      </c>
      <c r="E1912" s="114">
        <v>6.4469635941882819</v>
      </c>
      <c r="F1912" s="114">
        <v>14.280429923778669</v>
      </c>
    </row>
    <row r="1913" spans="1:6">
      <c r="A1913" s="115">
        <v>42132</v>
      </c>
      <c r="B1913" s="114">
        <v>2197.71</v>
      </c>
      <c r="C1913" s="114">
        <v>0.19147393902922971</v>
      </c>
      <c r="D1913" s="114">
        <v>1.3652436277267199E-2</v>
      </c>
      <c r="E1913" s="114">
        <v>6.6507817883590725</v>
      </c>
      <c r="F1913" s="114">
        <v>14.587004807241112</v>
      </c>
    </row>
    <row r="1914" spans="1:6">
      <c r="A1914" s="115">
        <v>42135</v>
      </c>
      <c r="B1914" s="114">
        <v>2205.02</v>
      </c>
      <c r="C1914" s="114">
        <v>0.33261895336509362</v>
      </c>
      <c r="D1914" s="114">
        <v>0.34631680023300415</v>
      </c>
      <c r="E1914" s="114">
        <v>7.0055225024991952</v>
      </c>
      <c r="F1914" s="114">
        <v>14.917213452227717</v>
      </c>
    </row>
    <row r="1915" spans="1:6">
      <c r="A1915" s="115">
        <v>42136</v>
      </c>
      <c r="B1915" s="114">
        <v>2200.9499999999998</v>
      </c>
      <c r="C1915" s="114">
        <v>-0.18457882468186915</v>
      </c>
      <c r="D1915" s="114">
        <v>0.16109874807159752</v>
      </c>
      <c r="E1915" s="114">
        <v>6.8080129667194011</v>
      </c>
      <c r="F1915" s="114">
        <v>14.55286414689747</v>
      </c>
    </row>
    <row r="1916" spans="1:6">
      <c r="A1916" s="115">
        <v>42137</v>
      </c>
      <c r="B1916" s="114">
        <v>2203.21</v>
      </c>
      <c r="C1916" s="114">
        <v>0.10268293237012394</v>
      </c>
      <c r="D1916" s="114">
        <v>0.26394710136024013</v>
      </c>
      <c r="E1916" s="114">
        <v>6.9176865664398957</v>
      </c>
      <c r="F1916" s="114">
        <v>14.643639523569174</v>
      </c>
    </row>
    <row r="1917" spans="1:6">
      <c r="A1917" s="115">
        <v>42138</v>
      </c>
      <c r="B1917" s="114">
        <v>2208.27</v>
      </c>
      <c r="C1917" s="114">
        <v>0.22966489803513124</v>
      </c>
      <c r="D1917" s="114">
        <v>0.49421819323658411</v>
      </c>
      <c r="E1917" s="114">
        <v>7.163238962274221</v>
      </c>
      <c r="F1917" s="114">
        <v>15.033234705784281</v>
      </c>
    </row>
    <row r="1918" spans="1:6">
      <c r="A1918" s="115">
        <v>42139</v>
      </c>
      <c r="B1918" s="114">
        <v>2210.65</v>
      </c>
      <c r="C1918" s="114">
        <v>0.10777667585939454</v>
      </c>
      <c r="D1918" s="114">
        <v>0.60252752103613361</v>
      </c>
      <c r="E1918" s="114">
        <v>7.2787359389710149</v>
      </c>
      <c r="F1918" s="114">
        <v>15.07808433107758</v>
      </c>
    </row>
    <row r="1919" spans="1:6">
      <c r="A1919" s="115">
        <v>42142</v>
      </c>
      <c r="B1919" s="114">
        <v>2215.06</v>
      </c>
      <c r="C1919" s="114">
        <v>0.19948883812452856</v>
      </c>
      <c r="D1919" s="114">
        <v>0.80321833431176159</v>
      </c>
      <c r="E1919" s="114">
        <v>7.4927450428503573</v>
      </c>
      <c r="F1919" s="114">
        <v>15.263850801101086</v>
      </c>
    </row>
    <row r="1920" spans="1:6">
      <c r="A1920" s="115">
        <v>42143</v>
      </c>
      <c r="B1920" s="114">
        <v>2217.0700000000002</v>
      </c>
      <c r="C1920" s="114">
        <v>9.0742462958126602E-2</v>
      </c>
      <c r="D1920" s="114">
        <v>0.89468965736936301</v>
      </c>
      <c r="E1920" s="114">
        <v>7.5902866072035335</v>
      </c>
      <c r="F1920" s="114">
        <v>15.364241856592798</v>
      </c>
    </row>
    <row r="1921" spans="1:6">
      <c r="A1921" s="115">
        <v>42144</v>
      </c>
      <c r="B1921" s="114">
        <v>2218.9899999999998</v>
      </c>
      <c r="C1921" s="114">
        <v>8.6600783917489821E-2</v>
      </c>
      <c r="D1921" s="114">
        <v>0.98206524954378427</v>
      </c>
      <c r="E1921" s="114">
        <v>7.6834606388244575</v>
      </c>
      <c r="F1921" s="114">
        <v>15.449129835332066</v>
      </c>
    </row>
    <row r="1922" spans="1:6">
      <c r="A1922" s="115">
        <v>42145</v>
      </c>
      <c r="B1922" s="114">
        <v>2222.46</v>
      </c>
      <c r="C1922" s="114">
        <v>0.15637745100249845</v>
      </c>
      <c r="D1922" s="114">
        <v>1.1399784291507009</v>
      </c>
      <c r="E1922" s="114">
        <v>7.85185328972271</v>
      </c>
      <c r="F1922" s="114">
        <v>15.63508085496057</v>
      </c>
    </row>
    <row r="1923" spans="1:6">
      <c r="A1923" s="115">
        <v>42146</v>
      </c>
      <c r="B1923" s="114">
        <v>2232.15</v>
      </c>
      <c r="C1923" s="114">
        <v>0.43600334764180015</v>
      </c>
      <c r="D1923" s="114">
        <v>1.5809521209059874</v>
      </c>
      <c r="E1923" s="114">
        <v>8.3220909805596488</v>
      </c>
      <c r="F1923" s="114">
        <v>15.879995431561689</v>
      </c>
    </row>
    <row r="1924" spans="1:6">
      <c r="A1924" s="115">
        <v>42149</v>
      </c>
      <c r="B1924" s="114">
        <v>2233.96</v>
      </c>
      <c r="C1924" s="114">
        <v>8.1087740519225626E-2</v>
      </c>
      <c r="D1924" s="114">
        <v>1.6633218197787514</v>
      </c>
      <c r="E1924" s="114">
        <v>8.4099269166189483</v>
      </c>
      <c r="F1924" s="114">
        <v>15.88071438575378</v>
      </c>
    </row>
    <row r="1925" spans="1:6">
      <c r="A1925" s="115">
        <v>42150</v>
      </c>
      <c r="B1925" s="114">
        <v>2241.52</v>
      </c>
      <c r="C1925" s="114">
        <v>0.33841250514781152</v>
      </c>
      <c r="D1925" s="114">
        <v>2.0073632139655295</v>
      </c>
      <c r="E1925" s="114">
        <v>8.7767996661263901</v>
      </c>
      <c r="F1925" s="114">
        <v>16.202947687107617</v>
      </c>
    </row>
    <row r="1926" spans="1:6">
      <c r="A1926" s="115">
        <v>42151</v>
      </c>
      <c r="B1926" s="114">
        <v>2244.25</v>
      </c>
      <c r="C1926" s="114">
        <v>0.12179235518754439</v>
      </c>
      <c r="D1926" s="114">
        <v>2.13160038408855</v>
      </c>
      <c r="E1926" s="114">
        <v>8.9092814923374064</v>
      </c>
      <c r="F1926" s="114">
        <v>16.137362153994239</v>
      </c>
    </row>
    <row r="1927" spans="1:6">
      <c r="A1927" s="115">
        <v>42152</v>
      </c>
      <c r="B1927" s="114">
        <v>2247.62</v>
      </c>
      <c r="C1927" s="114">
        <v>0.15016152389439874</v>
      </c>
      <c r="D1927" s="114">
        <v>2.2849627516030147</v>
      </c>
      <c r="E1927" s="114">
        <v>9.0728213290887325</v>
      </c>
      <c r="F1927" s="114">
        <v>16.201712300438409</v>
      </c>
    </row>
    <row r="1928" spans="1:6">
      <c r="A1928" s="115">
        <v>42153</v>
      </c>
      <c r="B1928" s="114">
        <v>2245.96</v>
      </c>
      <c r="C1928" s="114">
        <v>-7.3855900908514904E-2</v>
      </c>
      <c r="D1928" s="114">
        <v>2.2094192708688842</v>
      </c>
      <c r="E1928" s="114">
        <v>8.992264614249823</v>
      </c>
      <c r="F1928" s="114">
        <v>16.176554264107224</v>
      </c>
    </row>
    <row r="1929" spans="1:6">
      <c r="A1929" s="115">
        <v>42156</v>
      </c>
      <c r="B1929" s="114">
        <v>2247.6</v>
      </c>
      <c r="C1929" s="114">
        <v>7.3020000356183168E-2</v>
      </c>
      <c r="D1929" s="114">
        <v>7.3020000356183168E-2</v>
      </c>
      <c r="E1929" s="114">
        <v>9.0718507662593595</v>
      </c>
      <c r="F1929" s="114">
        <v>16.019532742120312</v>
      </c>
    </row>
    <row r="1930" spans="1:6">
      <c r="A1930" s="115">
        <v>42157</v>
      </c>
      <c r="B1930" s="114">
        <v>2237.7800000000002</v>
      </c>
      <c r="C1930" s="114">
        <v>-0.43691048229220764</v>
      </c>
      <c r="D1930" s="114">
        <v>-0.36420951397174717</v>
      </c>
      <c r="E1930" s="114">
        <v>8.5953044170314463</v>
      </c>
      <c r="F1930" s="114">
        <v>15.269271383315752</v>
      </c>
    </row>
    <row r="1931" spans="1:6">
      <c r="A1931" s="115">
        <v>42158</v>
      </c>
      <c r="B1931" s="114">
        <v>2238.89</v>
      </c>
      <c r="C1931" s="114">
        <v>4.9602731278297618E-2</v>
      </c>
      <c r="D1931" s="114">
        <v>-0.31478744055994934</v>
      </c>
      <c r="E1931" s="114">
        <v>8.6491706540622992</v>
      </c>
      <c r="F1931" s="114">
        <v>15.243340625402135</v>
      </c>
    </row>
    <row r="1932" spans="1:6">
      <c r="A1932" s="115">
        <v>42160</v>
      </c>
      <c r="B1932" s="114">
        <v>2240.5700000000002</v>
      </c>
      <c r="C1932" s="114">
        <v>7.5037183604398372E-2</v>
      </c>
      <c r="D1932" s="114">
        <v>-0.2399864645852956</v>
      </c>
      <c r="E1932" s="114">
        <v>8.7306979317306244</v>
      </c>
      <c r="F1932" s="114">
        <v>15.177451524684905</v>
      </c>
    </row>
    <row r="1933" spans="1:6">
      <c r="A1933" s="115">
        <v>42163</v>
      </c>
      <c r="B1933" s="114">
        <v>2237.87</v>
      </c>
      <c r="C1933" s="114">
        <v>-0.12050505005424261</v>
      </c>
      <c r="D1933" s="114">
        <v>-0.36020231883026055</v>
      </c>
      <c r="E1933" s="114">
        <v>8.5996719497636764</v>
      </c>
      <c r="F1933" s="114">
        <v>14.96478421017482</v>
      </c>
    </row>
    <row r="1934" spans="1:6">
      <c r="A1934" s="115">
        <v>42164</v>
      </c>
      <c r="B1934" s="114">
        <v>2235.2800000000002</v>
      </c>
      <c r="C1934" s="114">
        <v>-0.11573505163390285</v>
      </c>
      <c r="D1934" s="114">
        <v>-0.47552049012448139</v>
      </c>
      <c r="E1934" s="114">
        <v>8.473984063358353</v>
      </c>
      <c r="F1934" s="114">
        <v>14.88307549982013</v>
      </c>
    </row>
    <row r="1935" spans="1:6">
      <c r="A1935" s="115">
        <v>42165</v>
      </c>
      <c r="B1935" s="114">
        <v>2237.66</v>
      </c>
      <c r="C1935" s="114">
        <v>0.10647435668014182</v>
      </c>
      <c r="D1935" s="114">
        <v>-0.36955244082709227</v>
      </c>
      <c r="E1935" s="114">
        <v>8.5894810400551247</v>
      </c>
      <c r="F1935" s="114">
        <v>15.066309450960812</v>
      </c>
    </row>
    <row r="1936" spans="1:6">
      <c r="A1936" s="115">
        <v>42166</v>
      </c>
      <c r="B1936" s="114">
        <v>2236.56</v>
      </c>
      <c r="C1936" s="114">
        <v>-4.9158495928780521E-2</v>
      </c>
      <c r="D1936" s="114">
        <v>-0.41852927033428911</v>
      </c>
      <c r="E1936" s="114">
        <v>8.5361000844389689</v>
      </c>
      <c r="F1936" s="114">
        <v>14.93291263482992</v>
      </c>
    </row>
    <row r="1937" spans="1:6">
      <c r="A1937" s="115">
        <v>42167</v>
      </c>
      <c r="B1937" s="114">
        <v>2237.46</v>
      </c>
      <c r="C1937" s="114">
        <v>4.0240369138322407E-2</v>
      </c>
      <c r="D1937" s="114">
        <v>-0.37845731891930079</v>
      </c>
      <c r="E1937" s="114">
        <v>8.5797754117612932</v>
      </c>
      <c r="F1937" s="114">
        <v>14.99393540694447</v>
      </c>
    </row>
    <row r="1938" spans="1:6">
      <c r="A1938" s="115">
        <v>42170</v>
      </c>
      <c r="B1938" s="114">
        <v>2236.91</v>
      </c>
      <c r="C1938" s="114">
        <v>-2.4581445031424121E-2</v>
      </c>
      <c r="D1938" s="114">
        <v>-0.40294573367291031</v>
      </c>
      <c r="E1938" s="114">
        <v>8.5530849339531922</v>
      </c>
      <c r="F1938" s="114">
        <v>14.851154718996117</v>
      </c>
    </row>
    <row r="1939" spans="1:6">
      <c r="A1939" s="115">
        <v>42171</v>
      </c>
      <c r="B1939" s="114">
        <v>2234.48</v>
      </c>
      <c r="C1939" s="114">
        <v>-0.10863199681703239</v>
      </c>
      <c r="D1939" s="114">
        <v>-0.51114000249337099</v>
      </c>
      <c r="E1939" s="114">
        <v>8.4351615501829578</v>
      </c>
      <c r="F1939" s="114">
        <v>14.732280391874975</v>
      </c>
    </row>
    <row r="1940" spans="1:6">
      <c r="A1940" s="115">
        <v>42172</v>
      </c>
      <c r="B1940" s="114">
        <v>2232.37</v>
      </c>
      <c r="C1940" s="114">
        <v>-9.4429128924855554E-2</v>
      </c>
      <c r="D1940" s="114">
        <v>-0.60508646636627805</v>
      </c>
      <c r="E1940" s="114">
        <v>8.3327671716828533</v>
      </c>
      <c r="F1940" s="114">
        <v>14.389587763572532</v>
      </c>
    </row>
    <row r="1941" spans="1:6">
      <c r="A1941" s="115">
        <v>42173</v>
      </c>
      <c r="B1941" s="114">
        <v>2232.14</v>
      </c>
      <c r="C1941" s="114">
        <v>-1.0302951571650176E-2</v>
      </c>
      <c r="D1941" s="114">
        <v>-0.61532707617233395</v>
      </c>
      <c r="E1941" s="114">
        <v>8.3216056991449285</v>
      </c>
      <c r="F1941" s="114">
        <v>14.536264976781176</v>
      </c>
    </row>
    <row r="1942" spans="1:6">
      <c r="A1942" s="115">
        <v>42174</v>
      </c>
      <c r="B1942" s="114">
        <v>2238.9899999999998</v>
      </c>
      <c r="C1942" s="114">
        <v>0.30688039280690749</v>
      </c>
      <c r="D1942" s="114">
        <v>-0.31033500151383953</v>
      </c>
      <c r="E1942" s="114">
        <v>8.6540234682092034</v>
      </c>
      <c r="F1942" s="114">
        <v>14.887754316648284</v>
      </c>
    </row>
    <row r="1943" spans="1:6">
      <c r="A1943" s="115">
        <v>42177</v>
      </c>
      <c r="B1943" s="114">
        <v>2245.0100000000002</v>
      </c>
      <c r="C1943" s="114">
        <v>0.26887123211807307</v>
      </c>
      <c r="D1943" s="114">
        <v>-4.2298170938026569E-2</v>
      </c>
      <c r="E1943" s="114">
        <v>8.946162879854036</v>
      </c>
      <c r="F1943" s="114">
        <v>15.209660120187007</v>
      </c>
    </row>
    <row r="1944" spans="1:6">
      <c r="A1944" s="115">
        <v>42178</v>
      </c>
      <c r="B1944" s="114">
        <v>2249.8200000000002</v>
      </c>
      <c r="C1944" s="114">
        <v>0.21425294319401544</v>
      </c>
      <c r="D1944" s="114">
        <v>0.17186414717982323</v>
      </c>
      <c r="E1944" s="114">
        <v>9.1795832403210866</v>
      </c>
      <c r="F1944" s="114">
        <v>15.484947257654703</v>
      </c>
    </row>
    <row r="1945" spans="1:6">
      <c r="A1945" s="115">
        <v>42179</v>
      </c>
      <c r="B1945" s="114">
        <v>2248.5700000000002</v>
      </c>
      <c r="C1945" s="114">
        <v>-5.5560000355581174E-2</v>
      </c>
      <c r="D1945" s="114">
        <v>0.11620865910346723</v>
      </c>
      <c r="E1945" s="114">
        <v>9.1189230634845408</v>
      </c>
      <c r="F1945" s="114">
        <v>15.334348921066287</v>
      </c>
    </row>
    <row r="1946" spans="1:6">
      <c r="A1946" s="115">
        <v>42180</v>
      </c>
      <c r="B1946" s="114">
        <v>2249.5300000000002</v>
      </c>
      <c r="C1946" s="114">
        <v>4.2693800949056282E-2</v>
      </c>
      <c r="D1946" s="114">
        <v>0.15895207394611699</v>
      </c>
      <c r="E1946" s="114">
        <v>9.1655100792950037</v>
      </c>
      <c r="F1946" s="114">
        <v>15.509787006798547</v>
      </c>
    </row>
    <row r="1947" spans="1:6">
      <c r="A1947" s="115">
        <v>42181</v>
      </c>
      <c r="B1947" s="114">
        <v>2250.9899999999998</v>
      </c>
      <c r="C1947" s="114">
        <v>6.4902446288761517E-2</v>
      </c>
      <c r="D1947" s="114">
        <v>0.22395768401930471</v>
      </c>
      <c r="E1947" s="114">
        <v>9.2363611658400568</v>
      </c>
      <c r="F1947" s="114">
        <v>15.584755684268892</v>
      </c>
    </row>
    <row r="1948" spans="1:6">
      <c r="A1948" s="115">
        <v>42184</v>
      </c>
      <c r="B1948" s="114">
        <v>2243.37</v>
      </c>
      <c r="C1948" s="114">
        <v>-0.33851771887035698</v>
      </c>
      <c r="D1948" s="114">
        <v>-0.11531817129424304</v>
      </c>
      <c r="E1948" s="114">
        <v>8.8665767278444783</v>
      </c>
      <c r="F1948" s="114">
        <v>15.214778750154068</v>
      </c>
    </row>
    <row r="1949" spans="1:6">
      <c r="A1949" s="115">
        <v>42185</v>
      </c>
      <c r="B1949" s="114">
        <v>2242.5700000000002</v>
      </c>
      <c r="C1949" s="114">
        <v>-3.5660635561662879E-2</v>
      </c>
      <c r="D1949" s="114">
        <v>-0.15093768366311044</v>
      </c>
      <c r="E1949" s="114">
        <v>8.8277542146691026</v>
      </c>
      <c r="F1949" s="114">
        <v>15.053151100987105</v>
      </c>
    </row>
    <row r="1950" spans="1:6">
      <c r="A1950" s="115">
        <v>42186</v>
      </c>
      <c r="B1950" s="114">
        <v>2251.92</v>
      </c>
      <c r="C1950" s="114">
        <v>0.41693235885613689</v>
      </c>
      <c r="D1950" s="114">
        <v>0.41693235885613689</v>
      </c>
      <c r="E1950" s="114">
        <v>9.2814923374064726</v>
      </c>
      <c r="F1950" s="114">
        <v>15.543515069420932</v>
      </c>
    </row>
    <row r="1951" spans="1:6">
      <c r="A1951" s="115">
        <v>42187</v>
      </c>
      <c r="B1951" s="114">
        <v>2251.56</v>
      </c>
      <c r="C1951" s="114">
        <v>-1.5986358307584769E-2</v>
      </c>
      <c r="D1951" s="114">
        <v>0.40087934824775129</v>
      </c>
      <c r="E1951" s="114">
        <v>9.2640222064775521</v>
      </c>
      <c r="F1951" s="114">
        <v>15.359904087059428</v>
      </c>
    </row>
    <row r="1952" spans="1:6">
      <c r="A1952" s="115">
        <v>42188</v>
      </c>
      <c r="B1952" s="114">
        <v>2261</v>
      </c>
      <c r="C1952" s="114">
        <v>0.41926486524899165</v>
      </c>
      <c r="D1952" s="114">
        <v>0.82182495975597902</v>
      </c>
      <c r="E1952" s="114">
        <v>9.7221278619471505</v>
      </c>
      <c r="F1952" s="114">
        <v>15.743940208349327</v>
      </c>
    </row>
    <row r="1953" spans="1:6">
      <c r="A1953" s="115">
        <v>42191</v>
      </c>
      <c r="B1953" s="114">
        <v>2260.62</v>
      </c>
      <c r="C1953" s="114">
        <v>-1.6806722689077791E-2</v>
      </c>
      <c r="D1953" s="114">
        <v>0.80488011522492631</v>
      </c>
      <c r="E1953" s="114">
        <v>9.7036871681888357</v>
      </c>
      <c r="F1953" s="114">
        <v>15.666460297887363</v>
      </c>
    </row>
    <row r="1954" spans="1:6">
      <c r="A1954" s="115">
        <v>42192</v>
      </c>
      <c r="B1954" s="114">
        <v>2266.8000000000002</v>
      </c>
      <c r="C1954" s="114">
        <v>0.27337633038724274</v>
      </c>
      <c r="D1954" s="114">
        <v>1.0804567973351942</v>
      </c>
      <c r="E1954" s="114">
        <v>10.003591082468732</v>
      </c>
      <c r="F1954" s="114">
        <v>15.947662939509577</v>
      </c>
    </row>
    <row r="1955" spans="1:6">
      <c r="A1955" s="115">
        <v>42193</v>
      </c>
      <c r="B1955" s="114">
        <v>2268.0500000000002</v>
      </c>
      <c r="C1955" s="114">
        <v>5.5143815069702562E-2</v>
      </c>
      <c r="D1955" s="114">
        <v>1.1361964175031325</v>
      </c>
      <c r="E1955" s="114">
        <v>10.06425125930528</v>
      </c>
      <c r="F1955" s="114">
        <v>16.116728529374136</v>
      </c>
    </row>
    <row r="1956" spans="1:6">
      <c r="A1956" s="115">
        <v>42194</v>
      </c>
      <c r="B1956" s="114">
        <v>2269.5700000000002</v>
      </c>
      <c r="C1956" s="114">
        <v>6.701792288530406E-2</v>
      </c>
      <c r="D1956" s="114">
        <v>1.2039757956273434</v>
      </c>
      <c r="E1956" s="114">
        <v>10.138014034338539</v>
      </c>
      <c r="F1956" s="114">
        <v>16.17135193792101</v>
      </c>
    </row>
    <row r="1957" spans="1:6">
      <c r="A1957" s="115">
        <v>42195</v>
      </c>
      <c r="B1957" s="114">
        <v>2272.88</v>
      </c>
      <c r="C1957" s="114">
        <v>0.14584260454624243</v>
      </c>
      <c r="D1957" s="114">
        <v>1.3515743098320154</v>
      </c>
      <c r="E1957" s="114">
        <v>10.298642182601704</v>
      </c>
      <c r="F1957" s="114">
        <v>16.424210138097784</v>
      </c>
    </row>
    <row r="1958" spans="1:6">
      <c r="A1958" s="115">
        <v>42198</v>
      </c>
      <c r="B1958" s="114">
        <v>2272.1999999999998</v>
      </c>
      <c r="C1958" s="114">
        <v>-2.9917989511119014E-2</v>
      </c>
      <c r="D1958" s="114">
        <v>1.3212519564606451</v>
      </c>
      <c r="E1958" s="114">
        <v>10.265643046402605</v>
      </c>
      <c r="F1958" s="114">
        <v>16.421581185633016</v>
      </c>
    </row>
    <row r="1959" spans="1:6">
      <c r="A1959" s="115">
        <v>42199</v>
      </c>
      <c r="B1959" s="114">
        <v>2274.64</v>
      </c>
      <c r="C1959" s="114">
        <v>0.10738491329989053</v>
      </c>
      <c r="D1959" s="114">
        <v>1.4300556950284538</v>
      </c>
      <c r="E1959" s="114">
        <v>10.38405171158756</v>
      </c>
      <c r="F1959" s="114">
        <v>16.556752906693717</v>
      </c>
    </row>
    <row r="1960" spans="1:6">
      <c r="A1960" s="115">
        <v>42200</v>
      </c>
      <c r="B1960" s="114">
        <v>2277.7800000000002</v>
      </c>
      <c r="C1960" s="114">
        <v>0.13804382231914492</v>
      </c>
      <c r="D1960" s="114">
        <v>1.5700736208903221</v>
      </c>
      <c r="E1960" s="114">
        <v>10.536430075800984</v>
      </c>
      <c r="F1960" s="114">
        <v>16.623828785008456</v>
      </c>
    </row>
    <row r="1961" spans="1:6">
      <c r="A1961" s="115">
        <v>42201</v>
      </c>
      <c r="B1961" s="114">
        <v>2284.85</v>
      </c>
      <c r="C1961" s="114">
        <v>0.31038994108296691</v>
      </c>
      <c r="D1961" s="114">
        <v>1.8853369125601205</v>
      </c>
      <c r="E1961" s="114">
        <v>10.879524035988464</v>
      </c>
      <c r="F1961" s="114">
        <v>16.905011640103339</v>
      </c>
    </row>
    <row r="1962" spans="1:6">
      <c r="A1962" s="115">
        <v>42202</v>
      </c>
      <c r="B1962" s="114">
        <v>2293.7399999999998</v>
      </c>
      <c r="C1962" s="114">
        <v>0.38908462262292609</v>
      </c>
      <c r="D1962" s="114">
        <v>2.2817570911944696</v>
      </c>
      <c r="E1962" s="114">
        <v>11.310939213649984</v>
      </c>
      <c r="F1962" s="114">
        <v>17.209944045581118</v>
      </c>
    </row>
    <row r="1963" spans="1:6">
      <c r="A1963" s="115">
        <v>42205</v>
      </c>
      <c r="B1963" s="114">
        <v>2301.23</v>
      </c>
      <c r="C1963" s="114">
        <v>0.3265409331485003</v>
      </c>
      <c r="D1963" s="114">
        <v>2.6157488952407215</v>
      </c>
      <c r="E1963" s="114">
        <v>11.67441499325459</v>
      </c>
      <c r="F1963" s="114">
        <v>17.45283981870891</v>
      </c>
    </row>
    <row r="1964" spans="1:6">
      <c r="A1964" s="115">
        <v>42206</v>
      </c>
      <c r="B1964" s="114">
        <v>2297.91</v>
      </c>
      <c r="C1964" s="114">
        <v>-0.14427067264028981</v>
      </c>
      <c r="D1964" s="114">
        <v>2.4677044640746937</v>
      </c>
      <c r="E1964" s="114">
        <v>11.513301563576729</v>
      </c>
      <c r="F1964" s="114">
        <v>17.331297741105335</v>
      </c>
    </row>
    <row r="1965" spans="1:6">
      <c r="A1965" s="115">
        <v>42207</v>
      </c>
      <c r="B1965" s="114">
        <v>2303.44</v>
      </c>
      <c r="C1965" s="114">
        <v>0.24065346336454851</v>
      </c>
      <c r="D1965" s="114">
        <v>2.7142965436976363</v>
      </c>
      <c r="E1965" s="114">
        <v>11.78166218590162</v>
      </c>
      <c r="F1965" s="114">
        <v>17.439761800365041</v>
      </c>
    </row>
    <row r="1966" spans="1:6">
      <c r="A1966" s="115">
        <v>42208</v>
      </c>
      <c r="B1966" s="114">
        <v>2299.52</v>
      </c>
      <c r="C1966" s="114">
        <v>-0.17018025214462495</v>
      </c>
      <c r="D1966" s="114">
        <v>2.5394970948509954</v>
      </c>
      <c r="E1966" s="114">
        <v>11.591431871342195</v>
      </c>
      <c r="F1966" s="114">
        <v>17.268601152531993</v>
      </c>
    </row>
    <row r="1967" spans="1:6">
      <c r="A1967" s="115">
        <v>42209</v>
      </c>
      <c r="B1967" s="114">
        <v>2300.64</v>
      </c>
      <c r="C1967" s="114">
        <v>4.8705816866134732E-2</v>
      </c>
      <c r="D1967" s="114">
        <v>2.589439794521442</v>
      </c>
      <c r="E1967" s="114">
        <v>11.645783389787745</v>
      </c>
      <c r="F1967" s="114">
        <v>17.437112054884029</v>
      </c>
    </row>
    <row r="1968" spans="1:6">
      <c r="A1968" s="115">
        <v>42212</v>
      </c>
      <c r="B1968" s="114">
        <v>2298.5300000000002</v>
      </c>
      <c r="C1968" s="114">
        <v>-9.1713610125865319E-2</v>
      </c>
      <c r="D1968" s="114">
        <v>2.4953513156779961</v>
      </c>
      <c r="E1968" s="114">
        <v>11.543389011287664</v>
      </c>
      <c r="F1968" s="114">
        <v>17.179271494481419</v>
      </c>
    </row>
    <row r="1969" spans="1:6">
      <c r="A1969" s="115">
        <v>42213</v>
      </c>
      <c r="B1969" s="114">
        <v>2302.65</v>
      </c>
      <c r="C1969" s="114">
        <v>0.17924499571464469</v>
      </c>
      <c r="D1969" s="114">
        <v>2.6790691037514858</v>
      </c>
      <c r="E1969" s="114">
        <v>11.74332495414092</v>
      </c>
      <c r="F1969" s="114">
        <v>17.415048543689338</v>
      </c>
    </row>
    <row r="1970" spans="1:6">
      <c r="A1970" s="115">
        <v>42214</v>
      </c>
      <c r="B1970" s="114">
        <v>2300.36</v>
      </c>
      <c r="C1970" s="114">
        <v>-9.9450632966358032E-2</v>
      </c>
      <c r="D1970" s="114">
        <v>2.5769541196038359</v>
      </c>
      <c r="E1970" s="114">
        <v>11.632195510176357</v>
      </c>
      <c r="F1970" s="114">
        <v>17.249253290110822</v>
      </c>
    </row>
    <row r="1971" spans="1:6">
      <c r="A1971" s="115">
        <v>42215</v>
      </c>
      <c r="B1971" s="114">
        <v>2317.38</v>
      </c>
      <c r="C1971" s="114">
        <v>0.73988419203949718</v>
      </c>
      <c r="D1971" s="114">
        <v>3.3359047878104064</v>
      </c>
      <c r="E1971" s="114">
        <v>12.458144477982792</v>
      </c>
      <c r="F1971" s="114">
        <v>17.964041374816752</v>
      </c>
    </row>
    <row r="1972" spans="1:6">
      <c r="A1972" s="115">
        <v>42216</v>
      </c>
      <c r="B1972" s="114">
        <v>2326.23</v>
      </c>
      <c r="C1972" s="114">
        <v>0.38189679724516257</v>
      </c>
      <c r="D1972" s="114">
        <v>3.7305412985993769</v>
      </c>
      <c r="E1972" s="114">
        <v>12.887618529985545</v>
      </c>
      <c r="F1972" s="114">
        <v>18.460974380127414</v>
      </c>
    </row>
    <row r="1973" spans="1:6">
      <c r="A1973" s="115">
        <v>42219</v>
      </c>
      <c r="B1973" s="114">
        <v>2327.36</v>
      </c>
      <c r="C1973" s="114">
        <v>4.8576452027537798E-2</v>
      </c>
      <c r="D1973" s="114">
        <v>4.8576452027537798E-2</v>
      </c>
      <c r="E1973" s="114">
        <v>12.942455329845792</v>
      </c>
      <c r="F1973" s="114">
        <v>18.855648727874417</v>
      </c>
    </row>
    <row r="1974" spans="1:6">
      <c r="A1974" s="115">
        <v>42220</v>
      </c>
      <c r="B1974" s="114">
        <v>2325.9</v>
      </c>
      <c r="C1974" s="114">
        <v>-6.2732022549161215E-2</v>
      </c>
      <c r="D1974" s="114">
        <v>-1.4186043512465218E-2</v>
      </c>
      <c r="E1974" s="114">
        <v>12.871604243300695</v>
      </c>
      <c r="F1974" s="114">
        <v>18.731973761453837</v>
      </c>
    </row>
    <row r="1975" spans="1:6">
      <c r="A1975" s="115">
        <v>42221</v>
      </c>
      <c r="B1975" s="114">
        <v>2327.19</v>
      </c>
      <c r="C1975" s="114">
        <v>5.5462401650974158E-2</v>
      </c>
      <c r="D1975" s="114">
        <v>4.1268490218082654E-2</v>
      </c>
      <c r="E1975" s="114">
        <v>12.934205545796008</v>
      </c>
      <c r="F1975" s="114">
        <v>18.845146233473088</v>
      </c>
    </row>
    <row r="1976" spans="1:6">
      <c r="A1976" s="115">
        <v>42222</v>
      </c>
      <c r="B1976" s="114">
        <v>2319.67</v>
      </c>
      <c r="C1976" s="114">
        <v>-0.32313648649229254</v>
      </c>
      <c r="D1976" s="114">
        <v>-0.2820013498235352</v>
      </c>
      <c r="E1976" s="114">
        <v>12.569273921947355</v>
      </c>
      <c r="F1976" s="114">
        <v>18.378896980398363</v>
      </c>
    </row>
    <row r="1977" spans="1:6">
      <c r="A1977" s="115">
        <v>42223</v>
      </c>
      <c r="B1977" s="114">
        <v>2312.21</v>
      </c>
      <c r="C1977" s="114">
        <v>-0.32159746860545013</v>
      </c>
      <c r="D1977" s="114">
        <v>-0.60269190922651594</v>
      </c>
      <c r="E1977" s="114">
        <v>12.207253986586842</v>
      </c>
      <c r="F1977" s="114">
        <v>18.075322354142731</v>
      </c>
    </row>
    <row r="1978" spans="1:6">
      <c r="A1978" s="115">
        <v>42226</v>
      </c>
      <c r="B1978" s="114">
        <v>2313.0100000000002</v>
      </c>
      <c r="C1978" s="114">
        <v>3.4598933487872685E-2</v>
      </c>
      <c r="D1978" s="114">
        <v>-0.56830150071144336</v>
      </c>
      <c r="E1978" s="114">
        <v>12.246076499762237</v>
      </c>
      <c r="F1978" s="114">
        <v>18.085421389042054</v>
      </c>
    </row>
    <row r="1979" spans="1:6">
      <c r="A1979" s="115">
        <v>42227</v>
      </c>
      <c r="B1979" s="114">
        <v>2316.46</v>
      </c>
      <c r="C1979" s="114">
        <v>0.14915629417944221</v>
      </c>
      <c r="D1979" s="114">
        <v>-0.41999286399023728</v>
      </c>
      <c r="E1979" s="114">
        <v>12.413498587831096</v>
      </c>
      <c r="F1979" s="114">
        <v>18.099967370911173</v>
      </c>
    </row>
    <row r="1980" spans="1:6">
      <c r="A1980" s="115">
        <v>42228</v>
      </c>
      <c r="B1980" s="114">
        <v>2312.5100000000002</v>
      </c>
      <c r="C1980" s="114">
        <v>-0.17051880887215543</v>
      </c>
      <c r="D1980" s="114">
        <v>-0.58979550603336373</v>
      </c>
      <c r="E1980" s="114">
        <v>12.221812429027601</v>
      </c>
      <c r="F1980" s="114">
        <v>17.923835554966306</v>
      </c>
    </row>
    <row r="1981" spans="1:6">
      <c r="A1981" s="115">
        <v>42229</v>
      </c>
      <c r="B1981" s="114">
        <v>2318.59</v>
      </c>
      <c r="C1981" s="114">
        <v>0.26291778197715665</v>
      </c>
      <c r="D1981" s="114">
        <v>-0.32842840131886986</v>
      </c>
      <c r="E1981" s="114">
        <v>12.51686352916057</v>
      </c>
      <c r="F1981" s="114">
        <v>18.311706204426127</v>
      </c>
    </row>
    <row r="1982" spans="1:6">
      <c r="A1982" s="115">
        <v>42230</v>
      </c>
      <c r="B1982" s="114">
        <v>2319.4299999999998</v>
      </c>
      <c r="C1982" s="114">
        <v>3.6228914987113114E-2</v>
      </c>
      <c r="D1982" s="114">
        <v>-0.29231847237806141</v>
      </c>
      <c r="E1982" s="114">
        <v>12.557627167994712</v>
      </c>
      <c r="F1982" s="114">
        <v>18.277316280896059</v>
      </c>
    </row>
    <row r="1983" spans="1:6">
      <c r="A1983" s="115">
        <v>42233</v>
      </c>
      <c r="B1983" s="114">
        <v>2323.5</v>
      </c>
      <c r="C1983" s="114">
        <v>0.17547414666534422</v>
      </c>
      <c r="D1983" s="114">
        <v>-0.11735726905766075</v>
      </c>
      <c r="E1983" s="114">
        <v>12.755136703774529</v>
      </c>
      <c r="F1983" s="114">
        <v>18.378617973578159</v>
      </c>
    </row>
    <row r="1984" spans="1:6">
      <c r="A1984" s="115">
        <v>42234</v>
      </c>
      <c r="B1984" s="114">
        <v>2326</v>
      </c>
      <c r="C1984" s="114">
        <v>0.10759629868732912</v>
      </c>
      <c r="D1984" s="114">
        <v>-9.8872424480811461E-3</v>
      </c>
      <c r="E1984" s="114">
        <v>12.87645705744762</v>
      </c>
      <c r="F1984" s="114">
        <v>18.375115779616678</v>
      </c>
    </row>
    <row r="1985" spans="1:6">
      <c r="A1985" s="115">
        <v>42235</v>
      </c>
      <c r="B1985" s="114">
        <v>2326.75</v>
      </c>
      <c r="C1985" s="114">
        <v>3.2244196044706186E-2</v>
      </c>
      <c r="D1985" s="114">
        <v>2.2353765534788295E-2</v>
      </c>
      <c r="E1985" s="114">
        <v>12.912853163549553</v>
      </c>
      <c r="F1985" s="114">
        <v>18.302504601429746</v>
      </c>
    </row>
    <row r="1986" spans="1:6">
      <c r="A1986" s="115">
        <v>42236</v>
      </c>
      <c r="B1986" s="114">
        <v>2315.98</v>
      </c>
      <c r="C1986" s="114">
        <v>-0.46287740410443368</v>
      </c>
      <c r="D1986" s="114">
        <v>-0.4406271090992675</v>
      </c>
      <c r="E1986" s="114">
        <v>12.390205079925853</v>
      </c>
      <c r="F1986" s="114">
        <v>17.659191822717158</v>
      </c>
    </row>
    <row r="1987" spans="1:6">
      <c r="A1987" s="115">
        <v>42237</v>
      </c>
      <c r="B1987" s="114">
        <v>2308.0700000000002</v>
      </c>
      <c r="C1987" s="114">
        <v>-0.34154008238412858</v>
      </c>
      <c r="D1987" s="114">
        <v>-0.78066227329197657</v>
      </c>
      <c r="E1987" s="114">
        <v>12.006347480904189</v>
      </c>
      <c r="F1987" s="114">
        <v>17.278787817196985</v>
      </c>
    </row>
    <row r="1988" spans="1:6">
      <c r="A1988" s="115">
        <v>42240</v>
      </c>
      <c r="B1988" s="114">
        <v>2295.85</v>
      </c>
      <c r="C1988" s="114">
        <v>-0.52944668055996402</v>
      </c>
      <c r="D1988" s="114">
        <v>-1.3059757633596014</v>
      </c>
      <c r="E1988" s="114">
        <v>11.413333592150089</v>
      </c>
      <c r="F1988" s="114">
        <v>16.426546581268099</v>
      </c>
    </row>
    <row r="1989" spans="1:6">
      <c r="A1989" s="115">
        <v>42241</v>
      </c>
      <c r="B1989" s="114">
        <v>2300.7199999999998</v>
      </c>
      <c r="C1989" s="114">
        <v>0.21212187207351185</v>
      </c>
      <c r="D1989" s="114">
        <v>-1.0966241515241504</v>
      </c>
      <c r="E1989" s="114">
        <v>11.649665641105278</v>
      </c>
      <c r="F1989" s="114">
        <v>16.38548975369407</v>
      </c>
    </row>
    <row r="1990" spans="1:6">
      <c r="A1990" s="115">
        <v>42242</v>
      </c>
      <c r="B1990" s="114">
        <v>2315.0100000000002</v>
      </c>
      <c r="C1990" s="114">
        <v>0.62110991341841615</v>
      </c>
      <c r="D1990" s="114">
        <v>-0.48232547942378412</v>
      </c>
      <c r="E1990" s="114">
        <v>12.343132782700717</v>
      </c>
      <c r="F1990" s="114">
        <v>17.12614659171976</v>
      </c>
    </row>
    <row r="1991" spans="1:6">
      <c r="A1991" s="115">
        <v>42243</v>
      </c>
      <c r="B1991" s="114">
        <v>2314.0500000000002</v>
      </c>
      <c r="C1991" s="114">
        <v>-4.1468503375796661E-2</v>
      </c>
      <c r="D1991" s="114">
        <v>-0.52359396964185567</v>
      </c>
      <c r="E1991" s="114">
        <v>12.296545766890233</v>
      </c>
      <c r="F1991" s="114">
        <v>16.972233595681139</v>
      </c>
    </row>
    <row r="1992" spans="1:6">
      <c r="A1992" s="115">
        <v>42244</v>
      </c>
      <c r="B1992" s="114">
        <v>2315.9</v>
      </c>
      <c r="C1992" s="114">
        <v>7.9946414295273271E-2</v>
      </c>
      <c r="D1992" s="114">
        <v>-0.44406614995077254</v>
      </c>
      <c r="E1992" s="114">
        <v>12.386322828608321</v>
      </c>
      <c r="F1992" s="114">
        <v>17.178882603547898</v>
      </c>
    </row>
    <row r="1993" spans="1:6">
      <c r="A1993" s="115">
        <v>42247</v>
      </c>
      <c r="B1993" s="114">
        <v>2309.67</v>
      </c>
      <c r="C1993" s="114">
        <v>-0.26900988816442872</v>
      </c>
      <c r="D1993" s="114">
        <v>-0.71188145626184252</v>
      </c>
      <c r="E1993" s="114">
        <v>12.083992507254958</v>
      </c>
      <c r="F1993" s="114">
        <v>16.587584424500012</v>
      </c>
    </row>
    <row r="1994" spans="1:6">
      <c r="A1994" s="115">
        <v>42248</v>
      </c>
      <c r="B1994" s="114">
        <v>2305.87</v>
      </c>
      <c r="C1994" s="114">
        <v>-0.16452566816905767</v>
      </c>
      <c r="D1994" s="114">
        <v>-0.16452566816905767</v>
      </c>
      <c r="E1994" s="114">
        <v>11.899585569671856</v>
      </c>
      <c r="F1994" s="114">
        <v>16.28951973654349</v>
      </c>
    </row>
    <row r="1995" spans="1:6">
      <c r="A1995" s="115">
        <v>42249</v>
      </c>
      <c r="B1995" s="114">
        <v>2309.34</v>
      </c>
      <c r="C1995" s="114">
        <v>0.15048550004987948</v>
      </c>
      <c r="D1995" s="114">
        <v>-1.4287755393627144E-2</v>
      </c>
      <c r="E1995" s="114">
        <v>12.067978220570129</v>
      </c>
      <c r="F1995" s="114">
        <v>16.177424953591224</v>
      </c>
    </row>
    <row r="1996" spans="1:6">
      <c r="A1996" s="115">
        <v>42250</v>
      </c>
      <c r="B1996" s="114">
        <v>2314.04</v>
      </c>
      <c r="C1996" s="114">
        <v>0.2035213524210322</v>
      </c>
      <c r="D1996" s="114">
        <v>0.18920451839439245</v>
      </c>
      <c r="E1996" s="114">
        <v>12.296060485475536</v>
      </c>
      <c r="F1996" s="114">
        <v>16.508823603453916</v>
      </c>
    </row>
    <row r="1997" spans="1:6">
      <c r="A1997" s="115">
        <v>42251</v>
      </c>
      <c r="B1997" s="114">
        <v>2313.96</v>
      </c>
      <c r="C1997" s="114">
        <v>-3.4571571796426781E-3</v>
      </c>
      <c r="D1997" s="114">
        <v>0.18574082011715287</v>
      </c>
      <c r="E1997" s="114">
        <v>12.292178234158001</v>
      </c>
      <c r="F1997" s="114">
        <v>16.460818360259701</v>
      </c>
    </row>
    <row r="1998" spans="1:6">
      <c r="A1998" s="115">
        <v>42255</v>
      </c>
      <c r="B1998" s="114">
        <v>2319.25</v>
      </c>
      <c r="C1998" s="114">
        <v>0.22861242199518905</v>
      </c>
      <c r="D1998" s="114">
        <v>0.414777868699856</v>
      </c>
      <c r="E1998" s="114">
        <v>12.548892102530274</v>
      </c>
      <c r="F1998" s="114">
        <v>16.758207181944961</v>
      </c>
    </row>
    <row r="1999" spans="1:6">
      <c r="A1999" s="115">
        <v>42256</v>
      </c>
      <c r="B1999" s="114">
        <v>2320.6999999999998</v>
      </c>
      <c r="C1999" s="114">
        <v>6.252021127519658E-2</v>
      </c>
      <c r="D1999" s="114">
        <v>0.47755739997488167</v>
      </c>
      <c r="E1999" s="114">
        <v>12.619257907660653</v>
      </c>
      <c r="F1999" s="114">
        <v>16.957207581782342</v>
      </c>
    </row>
    <row r="2000" spans="1:6">
      <c r="A2000" s="115">
        <v>42257</v>
      </c>
      <c r="B2000" s="114">
        <v>2318.27</v>
      </c>
      <c r="C2000" s="114">
        <v>-0.1047097858404733</v>
      </c>
      <c r="D2000" s="114">
        <v>0.37234756480362119</v>
      </c>
      <c r="E2000" s="114">
        <v>12.501334523890417</v>
      </c>
      <c r="F2000" s="114">
        <v>16.734728817229193</v>
      </c>
    </row>
    <row r="2001" spans="1:6">
      <c r="A2001" s="115">
        <v>42258</v>
      </c>
      <c r="B2001" s="114">
        <v>2326.41</v>
      </c>
      <c r="C2001" s="114">
        <v>0.35112389842424374</v>
      </c>
      <c r="D2001" s="114">
        <v>0.72477886451309814</v>
      </c>
      <c r="E2001" s="114">
        <v>12.896353595450005</v>
      </c>
      <c r="F2001" s="114">
        <v>17.066800855453511</v>
      </c>
    </row>
    <row r="2002" spans="1:6">
      <c r="A2002" s="115">
        <v>42261</v>
      </c>
      <c r="B2002" s="114">
        <v>2330.85</v>
      </c>
      <c r="C2002" s="114">
        <v>0.19085199943260633</v>
      </c>
      <c r="D2002" s="114">
        <v>0.91701411890010576</v>
      </c>
      <c r="E2002" s="114">
        <v>13.111818543573417</v>
      </c>
      <c r="F2002" s="114">
        <v>17.24656562658766</v>
      </c>
    </row>
    <row r="2003" spans="1:6">
      <c r="A2003" s="115">
        <v>42262</v>
      </c>
      <c r="B2003" s="114">
        <v>2337.46</v>
      </c>
      <c r="C2003" s="114">
        <v>0.28358753244523971</v>
      </c>
      <c r="D2003" s="114">
        <v>1.2032021890573175</v>
      </c>
      <c r="E2003" s="114">
        <v>13.432589558685093</v>
      </c>
      <c r="F2003" s="114">
        <v>17.615743419695384</v>
      </c>
    </row>
    <row r="2004" spans="1:6">
      <c r="A2004" s="115">
        <v>42263</v>
      </c>
      <c r="B2004" s="114">
        <v>2338.17</v>
      </c>
      <c r="C2004" s="114">
        <v>3.0374851334347142E-2</v>
      </c>
      <c r="D2004" s="114">
        <v>1.2339425112678493</v>
      </c>
      <c r="E2004" s="114">
        <v>13.46704453912826</v>
      </c>
      <c r="F2004" s="114">
        <v>17.677522610258034</v>
      </c>
    </row>
    <row r="2005" spans="1:6">
      <c r="A2005" s="115">
        <v>42264</v>
      </c>
      <c r="B2005" s="114">
        <v>2339.13</v>
      </c>
      <c r="C2005" s="114">
        <v>4.1057750291906281E-2</v>
      </c>
      <c r="D2005" s="114">
        <v>1.2755068905947686</v>
      </c>
      <c r="E2005" s="114">
        <v>13.513631554938721</v>
      </c>
      <c r="F2005" s="114">
        <v>17.428562822546635</v>
      </c>
    </row>
    <row r="2006" spans="1:6">
      <c r="A2006" s="115">
        <v>42265</v>
      </c>
      <c r="B2006" s="114">
        <v>2334.91</v>
      </c>
      <c r="C2006" s="114">
        <v>-0.18040895546636015</v>
      </c>
      <c r="D2006" s="114">
        <v>1.0927968064701865</v>
      </c>
      <c r="E2006" s="114">
        <v>13.308842797938535</v>
      </c>
      <c r="F2006" s="114">
        <v>17.064500764583478</v>
      </c>
    </row>
    <row r="2007" spans="1:6">
      <c r="A2007" s="115">
        <v>42268</v>
      </c>
      <c r="B2007" s="114">
        <v>2335.62</v>
      </c>
      <c r="C2007" s="114">
        <v>3.040802429215006E-2</v>
      </c>
      <c r="D2007" s="114">
        <v>1.1235371286807183</v>
      </c>
      <c r="E2007" s="114">
        <v>13.343297778381679</v>
      </c>
      <c r="F2007" s="114">
        <v>16.885612623297842</v>
      </c>
    </row>
    <row r="2008" spans="1:6">
      <c r="A2008" s="115">
        <v>42269</v>
      </c>
      <c r="B2008" s="114">
        <v>2337.66</v>
      </c>
      <c r="C2008" s="114">
        <v>8.7342975312765248E-2</v>
      </c>
      <c r="D2008" s="114">
        <v>1.2118614347504053</v>
      </c>
      <c r="E2008" s="114">
        <v>13.442295186978924</v>
      </c>
      <c r="F2008" s="114">
        <v>16.995315502882757</v>
      </c>
    </row>
    <row r="2009" spans="1:6">
      <c r="A2009" s="115">
        <v>42270</v>
      </c>
      <c r="B2009" s="114">
        <v>2334.25</v>
      </c>
      <c r="C2009" s="114">
        <v>-0.14587236809457949</v>
      </c>
      <c r="D2009" s="114">
        <v>1.0642212956829322</v>
      </c>
      <c r="E2009" s="114">
        <v>13.276814224568835</v>
      </c>
      <c r="F2009" s="114">
        <v>16.746940347402472</v>
      </c>
    </row>
    <row r="2010" spans="1:6">
      <c r="A2010" s="115">
        <v>42271</v>
      </c>
      <c r="B2010" s="114">
        <v>2345.5700000000002</v>
      </c>
      <c r="C2010" s="114">
        <v>0.48495234015208943</v>
      </c>
      <c r="D2010" s="114">
        <v>1.5543346019128323</v>
      </c>
      <c r="E2010" s="114">
        <v>13.826152786000613</v>
      </c>
      <c r="F2010" s="114">
        <v>17.206418052897465</v>
      </c>
    </row>
    <row r="2011" spans="1:6">
      <c r="A2011" s="115">
        <v>42272</v>
      </c>
      <c r="B2011" s="114">
        <v>2337.96</v>
      </c>
      <c r="C2011" s="114">
        <v>-0.3244413937763535</v>
      </c>
      <c r="D2011" s="114">
        <v>1.2248503032900704</v>
      </c>
      <c r="E2011" s="114">
        <v>13.456853629419708</v>
      </c>
      <c r="F2011" s="114">
        <v>16.646044543785422</v>
      </c>
    </row>
    <row r="2012" spans="1:6">
      <c r="A2012" s="115">
        <v>42275</v>
      </c>
      <c r="B2012" s="114">
        <v>2327.31</v>
      </c>
      <c r="C2012" s="114">
        <v>-0.4555253297746753</v>
      </c>
      <c r="D2012" s="114">
        <v>0.76374547013209337</v>
      </c>
      <c r="E2012" s="114">
        <v>12.940028922772328</v>
      </c>
      <c r="F2012" s="114">
        <v>15.975821240631483</v>
      </c>
    </row>
    <row r="2013" spans="1:6">
      <c r="A2013" s="115">
        <v>42276</v>
      </c>
      <c r="B2013" s="114">
        <v>2332.2199999999998</v>
      </c>
      <c r="C2013" s="114">
        <v>0.2109731836325901</v>
      </c>
      <c r="D2013" s="114">
        <v>0.97632995189786964</v>
      </c>
      <c r="E2013" s="114">
        <v>13.178302097386263</v>
      </c>
      <c r="F2013" s="114">
        <v>16.077623320840729</v>
      </c>
    </row>
    <row r="2014" spans="1:6">
      <c r="A2014" s="115">
        <v>42277</v>
      </c>
      <c r="B2014" s="114">
        <v>2337.3000000000002</v>
      </c>
      <c r="C2014" s="114">
        <v>0.21781821612028018</v>
      </c>
      <c r="D2014" s="114">
        <v>1.1962747925028383</v>
      </c>
      <c r="E2014" s="114">
        <v>13.424825056050027</v>
      </c>
      <c r="F2014" s="114">
        <v>16.355942750466724</v>
      </c>
    </row>
    <row r="2015" spans="1:6">
      <c r="A2015" s="115">
        <v>42278</v>
      </c>
      <c r="B2015" s="114">
        <v>2338.2399999999998</v>
      </c>
      <c r="C2015" s="114">
        <v>4.0217344799531318E-2</v>
      </c>
      <c r="D2015" s="114">
        <v>4.0217344799531318E-2</v>
      </c>
      <c r="E2015" s="114">
        <v>13.470441509031094</v>
      </c>
      <c r="F2015" s="114">
        <v>16.295633144335021</v>
      </c>
    </row>
    <row r="2016" spans="1:6">
      <c r="A2016" s="115">
        <v>42279</v>
      </c>
      <c r="B2016" s="114">
        <v>2347.5</v>
      </c>
      <c r="C2016" s="114">
        <v>0.3960243602025626</v>
      </c>
      <c r="D2016" s="114">
        <v>0.43640097548451884</v>
      </c>
      <c r="E2016" s="114">
        <v>13.919812099036232</v>
      </c>
      <c r="F2016" s="114">
        <v>16.946391475243239</v>
      </c>
    </row>
    <row r="2017" spans="1:6">
      <c r="A2017" s="115">
        <v>42282</v>
      </c>
      <c r="B2017" s="114">
        <v>2346.91</v>
      </c>
      <c r="C2017" s="114">
        <v>-2.5133120340792292E-2</v>
      </c>
      <c r="D2017" s="114">
        <v>0.4111581739614012</v>
      </c>
      <c r="E2017" s="114">
        <v>13.891180495569388</v>
      </c>
      <c r="F2017" s="114">
        <v>16.816903511609958</v>
      </c>
    </row>
    <row r="2018" spans="1:6">
      <c r="A2018" s="115">
        <v>42283</v>
      </c>
      <c r="B2018" s="114">
        <v>2345.3000000000002</v>
      </c>
      <c r="C2018" s="114">
        <v>-6.8600841105947996E-2</v>
      </c>
      <c r="D2018" s="114">
        <v>0.34227527488983611</v>
      </c>
      <c r="E2018" s="114">
        <v>13.81305018780392</v>
      </c>
      <c r="F2018" s="114">
        <v>17.322488019129388</v>
      </c>
    </row>
    <row r="2019" spans="1:6">
      <c r="A2019" s="115">
        <v>42284</v>
      </c>
      <c r="B2019" s="114">
        <v>2342.6999999999998</v>
      </c>
      <c r="C2019" s="114">
        <v>-0.11086001790817646</v>
      </c>
      <c r="D2019" s="114">
        <v>0.23103581055061717</v>
      </c>
      <c r="E2019" s="114">
        <v>13.686877019983879</v>
      </c>
      <c r="F2019" s="114">
        <v>17.593024831719539</v>
      </c>
    </row>
    <row r="2020" spans="1:6">
      <c r="A2020" s="115">
        <v>42285</v>
      </c>
      <c r="B2020" s="114">
        <v>2340.4</v>
      </c>
      <c r="C2020" s="114">
        <v>-9.817731677123076E-2</v>
      </c>
      <c r="D2020" s="114">
        <v>0.13263166901980039</v>
      </c>
      <c r="E2020" s="114">
        <v>13.575262294604663</v>
      </c>
      <c r="F2020" s="114">
        <v>17.473447507378491</v>
      </c>
    </row>
    <row r="2021" spans="1:6">
      <c r="A2021" s="115">
        <v>42286</v>
      </c>
      <c r="B2021" s="114">
        <v>2331.1799999999998</v>
      </c>
      <c r="C2021" s="114">
        <v>-0.39394975217912354</v>
      </c>
      <c r="D2021" s="114">
        <v>-0.26184058529074017</v>
      </c>
      <c r="E2021" s="114">
        <v>13.127832830258267</v>
      </c>
      <c r="F2021" s="114">
        <v>17.069422682897418</v>
      </c>
    </row>
    <row r="2022" spans="1:6">
      <c r="A2022" s="115">
        <v>42290</v>
      </c>
      <c r="B2022" s="114">
        <v>2335.73</v>
      </c>
      <c r="C2022" s="114">
        <v>0.19518012337100821</v>
      </c>
      <c r="D2022" s="114">
        <v>-6.7171522697140329E-2</v>
      </c>
      <c r="E2022" s="114">
        <v>13.348635873943305</v>
      </c>
      <c r="F2022" s="114">
        <v>17.571880159465223</v>
      </c>
    </row>
    <row r="2023" spans="1:6">
      <c r="A2023" s="115">
        <v>42291</v>
      </c>
      <c r="B2023" s="114">
        <v>2332.09</v>
      </c>
      <c r="C2023" s="114">
        <v>-0.15583993012890929</v>
      </c>
      <c r="D2023" s="114">
        <v>-0.22290677277200244</v>
      </c>
      <c r="E2023" s="114">
        <v>13.171993438995289</v>
      </c>
      <c r="F2023" s="114">
        <v>17.38038434049065</v>
      </c>
    </row>
    <row r="2024" spans="1:6">
      <c r="A2024" s="115">
        <v>42292</v>
      </c>
      <c r="B2024" s="114">
        <v>2336.11</v>
      </c>
      <c r="C2024" s="114">
        <v>0.17237756690351436</v>
      </c>
      <c r="D2024" s="114">
        <v>-5.0913447139866452E-2</v>
      </c>
      <c r="E2024" s="114">
        <v>13.36707656770162</v>
      </c>
      <c r="F2024" s="114">
        <v>17.674526377296338</v>
      </c>
    </row>
    <row r="2025" spans="1:6">
      <c r="A2025" s="115">
        <v>42293</v>
      </c>
      <c r="B2025" s="114">
        <v>2339.81</v>
      </c>
      <c r="C2025" s="114">
        <v>0.15838295285752757</v>
      </c>
      <c r="D2025" s="114">
        <v>0.10738886749668275</v>
      </c>
      <c r="E2025" s="114">
        <v>13.546630691137796</v>
      </c>
      <c r="F2025" s="114">
        <v>17.668860983570276</v>
      </c>
    </row>
    <row r="2026" spans="1:6">
      <c r="A2026" s="115">
        <v>42296</v>
      </c>
      <c r="B2026" s="114">
        <v>2345.1</v>
      </c>
      <c r="C2026" s="114">
        <v>0.22608673353818887</v>
      </c>
      <c r="D2026" s="114">
        <v>0.333718393017568</v>
      </c>
      <c r="E2026" s="114">
        <v>13.803344559510066</v>
      </c>
      <c r="F2026" s="114">
        <v>18.030460123008176</v>
      </c>
    </row>
    <row r="2027" spans="1:6">
      <c r="A2027" s="115">
        <v>42297</v>
      </c>
      <c r="B2027" s="114">
        <v>2344.83</v>
      </c>
      <c r="C2027" s="114">
        <v>-1.151336829985361E-2</v>
      </c>
      <c r="D2027" s="114">
        <v>0.32216660249004825</v>
      </c>
      <c r="E2027" s="114">
        <v>13.790241961313377</v>
      </c>
      <c r="F2027" s="114">
        <v>17.846050237719503</v>
      </c>
    </row>
    <row r="2028" spans="1:6">
      <c r="A2028" s="115">
        <v>42298</v>
      </c>
      <c r="B2028" s="114">
        <v>2348.25</v>
      </c>
      <c r="C2028" s="114">
        <v>0.14585279103389581</v>
      </c>
      <c r="D2028" s="114">
        <v>0.46848928250544652</v>
      </c>
      <c r="E2028" s="114">
        <v>13.956208205138164</v>
      </c>
      <c r="F2028" s="114">
        <v>17.844399724992101</v>
      </c>
    </row>
    <row r="2029" spans="1:6">
      <c r="A2029" s="115">
        <v>42299</v>
      </c>
      <c r="B2029" s="114">
        <v>2358.62</v>
      </c>
      <c r="C2029" s="114">
        <v>0.44160545086766589</v>
      </c>
      <c r="D2029" s="114">
        <v>0.91216360758139547</v>
      </c>
      <c r="E2029" s="114">
        <v>14.459445032174155</v>
      </c>
      <c r="F2029" s="114">
        <v>18.290010180899017</v>
      </c>
    </row>
    <row r="2030" spans="1:6">
      <c r="A2030" s="115">
        <v>42300</v>
      </c>
      <c r="B2030" s="114">
        <v>2360.2800000000002</v>
      </c>
      <c r="C2030" s="114">
        <v>7.0380137538061938E-2</v>
      </c>
      <c r="D2030" s="114">
        <v>0.98318572712103869</v>
      </c>
      <c r="E2030" s="114">
        <v>14.540001747013109</v>
      </c>
      <c r="F2030" s="114">
        <v>17.93616213299223</v>
      </c>
    </row>
    <row r="2031" spans="1:6">
      <c r="A2031" s="115">
        <v>42303</v>
      </c>
      <c r="B2031" s="114">
        <v>2361.96</v>
      </c>
      <c r="C2031" s="114">
        <v>7.1177995831006591E-2</v>
      </c>
      <c r="D2031" s="114">
        <v>1.0550635348478998</v>
      </c>
      <c r="E2031" s="114">
        <v>14.621529024681411</v>
      </c>
      <c r="F2031" s="114">
        <v>18.296146044624749</v>
      </c>
    </row>
    <row r="2032" spans="1:6">
      <c r="A2032" s="115">
        <v>42304</v>
      </c>
      <c r="B2032" s="114">
        <v>2367.65</v>
      </c>
      <c r="C2032" s="114">
        <v>0.24090162407492954</v>
      </c>
      <c r="D2032" s="114">
        <v>1.2985068241132991</v>
      </c>
      <c r="E2032" s="114">
        <v>14.897654149641394</v>
      </c>
      <c r="F2032" s="114">
        <v>17.959027092737067</v>
      </c>
    </row>
    <row r="2033" spans="1:6">
      <c r="A2033" s="115">
        <v>42305</v>
      </c>
      <c r="B2033" s="114">
        <v>2365.4899999999998</v>
      </c>
      <c r="C2033" s="114">
        <v>-9.122970033579314E-2</v>
      </c>
      <c r="D2033" s="114">
        <v>1.20609249989303</v>
      </c>
      <c r="E2033" s="114">
        <v>14.792833364067825</v>
      </c>
      <c r="F2033" s="114">
        <v>18.145721163931295</v>
      </c>
    </row>
    <row r="2034" spans="1:6">
      <c r="A2034" s="115">
        <v>42306</v>
      </c>
      <c r="B2034" s="114">
        <v>2360.13</v>
      </c>
      <c r="C2034" s="114">
        <v>-0.22659153071877824</v>
      </c>
      <c r="D2034" s="114">
        <v>0.97676806571684871</v>
      </c>
      <c r="E2034" s="114">
        <v>14.532722525792718</v>
      </c>
      <c r="F2034" s="114">
        <v>17.960495406791367</v>
      </c>
    </row>
    <row r="2035" spans="1:6">
      <c r="A2035" s="115">
        <v>42307</v>
      </c>
      <c r="B2035" s="114">
        <v>2358.27</v>
      </c>
      <c r="C2035" s="114">
        <v>-7.8809218136299819E-2</v>
      </c>
      <c r="D2035" s="114">
        <v>0.89718906430495959</v>
      </c>
      <c r="E2035" s="114">
        <v>14.442460182659932</v>
      </c>
      <c r="F2035" s="114">
        <v>18.428069963993554</v>
      </c>
    </row>
    <row r="2036" spans="1:6">
      <c r="A2036" s="115">
        <v>42311</v>
      </c>
      <c r="B2036" s="114">
        <v>2349.5</v>
      </c>
      <c r="C2036" s="114">
        <v>-0.37188277847743922</v>
      </c>
      <c r="D2036" s="114">
        <v>-0.37188277847743922</v>
      </c>
      <c r="E2036" s="114">
        <v>14.016868381974712</v>
      </c>
      <c r="F2036" s="114">
        <v>16.675770968863279</v>
      </c>
    </row>
    <row r="2037" spans="1:6">
      <c r="A2037" s="115">
        <v>42312</v>
      </c>
      <c r="B2037" s="114">
        <v>2361.36</v>
      </c>
      <c r="C2037" s="114">
        <v>0.50478825281974338</v>
      </c>
      <c r="D2037" s="114">
        <v>0.13102825376229976</v>
      </c>
      <c r="E2037" s="114">
        <v>14.592412139799894</v>
      </c>
      <c r="F2037" s="114">
        <v>17.183847867837176</v>
      </c>
    </row>
    <row r="2038" spans="1:6">
      <c r="A2038" s="115">
        <v>42313</v>
      </c>
      <c r="B2038" s="114">
        <v>2357.89</v>
      </c>
      <c r="C2038" s="114">
        <v>-0.14694921570621577</v>
      </c>
      <c r="D2038" s="114">
        <v>-1.6113506935178101E-2</v>
      </c>
      <c r="E2038" s="114">
        <v>14.424019488901617</v>
      </c>
      <c r="F2038" s="114">
        <v>16.663120760374241</v>
      </c>
    </row>
    <row r="2039" spans="1:6">
      <c r="A2039" s="115">
        <v>42314</v>
      </c>
      <c r="B2039" s="114">
        <v>2363.85</v>
      </c>
      <c r="C2039" s="114">
        <v>0.25276836493643984</v>
      </c>
      <c r="D2039" s="114">
        <v>0.23661412815325633</v>
      </c>
      <c r="E2039" s="114">
        <v>14.713247212058267</v>
      </c>
      <c r="F2039" s="114">
        <v>16.460728960359461</v>
      </c>
    </row>
    <row r="2040" spans="1:6">
      <c r="A2040" s="115">
        <v>42317</v>
      </c>
      <c r="B2040" s="114">
        <v>2364.39</v>
      </c>
      <c r="C2040" s="114">
        <v>2.2844089091944575E-2</v>
      </c>
      <c r="D2040" s="114">
        <v>0.25951226958744744</v>
      </c>
      <c r="E2040" s="114">
        <v>14.739452408451669</v>
      </c>
      <c r="F2040" s="114">
        <v>16.45061515578363</v>
      </c>
    </row>
    <row r="2041" spans="1:6">
      <c r="A2041" s="115">
        <v>42318</v>
      </c>
      <c r="B2041" s="114">
        <v>2368.4</v>
      </c>
      <c r="C2041" s="114">
        <v>0.16959976991952619</v>
      </c>
      <c r="D2041" s="114">
        <v>0.42955217171909421</v>
      </c>
      <c r="E2041" s="114">
        <v>14.934050255743326</v>
      </c>
      <c r="F2041" s="114">
        <v>16.688344960781997</v>
      </c>
    </row>
    <row r="2042" spans="1:6">
      <c r="A2042" s="115">
        <v>42319</v>
      </c>
      <c r="B2042" s="114">
        <v>2369.61</v>
      </c>
      <c r="C2042" s="114">
        <v>5.1089343016386124E-2</v>
      </c>
      <c r="D2042" s="114">
        <v>0.4808609701179245</v>
      </c>
      <c r="E2042" s="114">
        <v>14.992769306921105</v>
      </c>
      <c r="F2042" s="114">
        <v>16.562464644278396</v>
      </c>
    </row>
    <row r="2043" spans="1:6">
      <c r="A2043" s="115">
        <v>42320</v>
      </c>
      <c r="B2043" s="114">
        <v>2370.5700000000002</v>
      </c>
      <c r="C2043" s="114">
        <v>4.0512995809427466E-2</v>
      </c>
      <c r="D2043" s="114">
        <v>0.52156877711204697</v>
      </c>
      <c r="E2043" s="114">
        <v>15.039356322731567</v>
      </c>
      <c r="F2043" s="114">
        <v>16.593628731205644</v>
      </c>
    </row>
    <row r="2044" spans="1:6">
      <c r="A2044" s="115">
        <v>42321</v>
      </c>
      <c r="B2044" s="114">
        <v>2375.7800000000002</v>
      </c>
      <c r="C2044" s="114">
        <v>0.21977836554076813</v>
      </c>
      <c r="D2044" s="114">
        <v>0.74249343798633571</v>
      </c>
      <c r="E2044" s="114">
        <v>15.292187939786306</v>
      </c>
      <c r="F2044" s="114">
        <v>16.406165786353345</v>
      </c>
    </row>
    <row r="2045" spans="1:6">
      <c r="A2045" s="115">
        <v>42324</v>
      </c>
      <c r="B2045" s="114">
        <v>2380.21</v>
      </c>
      <c r="C2045" s="114">
        <v>0.18646507673267809</v>
      </c>
      <c r="D2045" s="114">
        <v>0.93034300567789163</v>
      </c>
      <c r="E2045" s="114">
        <v>15.50716760649502</v>
      </c>
      <c r="F2045" s="114">
        <v>16.472562855381256</v>
      </c>
    </row>
    <row r="2046" spans="1:6">
      <c r="A2046" s="115">
        <v>42325</v>
      </c>
      <c r="B2046" s="114">
        <v>2380.91</v>
      </c>
      <c r="C2046" s="114">
        <v>2.9409169779137656E-2</v>
      </c>
      <c r="D2046" s="114">
        <v>0.96002578161109575</v>
      </c>
      <c r="E2046" s="114">
        <v>15.541137305523467</v>
      </c>
      <c r="F2046" s="114">
        <v>16.514228388264929</v>
      </c>
    </row>
    <row r="2047" spans="1:6">
      <c r="A2047" s="115">
        <v>42326</v>
      </c>
      <c r="B2047" s="114">
        <v>2384.08</v>
      </c>
      <c r="C2047" s="114">
        <v>0.13314236993418049</v>
      </c>
      <c r="D2047" s="114">
        <v>1.094446352622902</v>
      </c>
      <c r="E2047" s="114">
        <v>15.69497151398096</v>
      </c>
      <c r="F2047" s="114">
        <v>16.715051526203695</v>
      </c>
    </row>
    <row r="2048" spans="1:6">
      <c r="A2048" s="115">
        <v>42327</v>
      </c>
      <c r="B2048" s="114">
        <v>2384.19</v>
      </c>
      <c r="C2048" s="114">
        <v>4.6139391295607624E-3</v>
      </c>
      <c r="D2048" s="114">
        <v>1.0991107888409735</v>
      </c>
      <c r="E2048" s="114">
        <v>15.700309609542584</v>
      </c>
      <c r="F2048" s="114">
        <v>16.857165263250764</v>
      </c>
    </row>
    <row r="2049" spans="1:6">
      <c r="A2049" s="115">
        <v>42328</v>
      </c>
      <c r="B2049" s="114">
        <v>2387.11</v>
      </c>
      <c r="C2049" s="114">
        <v>0.12247346058829045</v>
      </c>
      <c r="D2049" s="114">
        <v>1.2229303684480719</v>
      </c>
      <c r="E2049" s="114">
        <v>15.84201178263276</v>
      </c>
      <c r="F2049" s="114">
        <v>16.993403189601942</v>
      </c>
    </row>
    <row r="2050" spans="1:6">
      <c r="A2050" s="115">
        <v>42331</v>
      </c>
      <c r="B2050" s="114">
        <v>2388.09</v>
      </c>
      <c r="C2050" s="114">
        <v>4.1053826593673293E-2</v>
      </c>
      <c r="D2050" s="114">
        <v>1.2644862547545488</v>
      </c>
      <c r="E2050" s="114">
        <v>15.889569361272615</v>
      </c>
      <c r="F2050" s="114">
        <v>17.453595774190699</v>
      </c>
    </row>
    <row r="2051" spans="1:6">
      <c r="A2051" s="115">
        <v>42332</v>
      </c>
      <c r="B2051" s="114">
        <v>2380.4499999999998</v>
      </c>
      <c r="C2051" s="114">
        <v>-0.31992094100307122</v>
      </c>
      <c r="D2051" s="114">
        <v>0.94051995742641115</v>
      </c>
      <c r="E2051" s="114">
        <v>15.518814360447619</v>
      </c>
      <c r="F2051" s="114">
        <v>16.831901840490794</v>
      </c>
    </row>
    <row r="2052" spans="1:6">
      <c r="A2052" s="115">
        <v>42333</v>
      </c>
      <c r="B2052" s="114">
        <v>2383.37</v>
      </c>
      <c r="C2052" s="114">
        <v>0.12266588250120503</v>
      </c>
      <c r="D2052" s="114">
        <v>1.0643395370335096</v>
      </c>
      <c r="E2052" s="114">
        <v>15.660516533537795</v>
      </c>
      <c r="F2052" s="114">
        <v>17.052196291057676</v>
      </c>
    </row>
    <row r="2053" spans="1:6">
      <c r="A2053" s="115">
        <v>42334</v>
      </c>
      <c r="B2053" s="114">
        <v>2381.77</v>
      </c>
      <c r="C2053" s="114">
        <v>-6.7131834335409923E-2</v>
      </c>
      <c r="D2053" s="114">
        <v>0.99649319204331288</v>
      </c>
      <c r="E2053" s="114">
        <v>15.582871507187024</v>
      </c>
      <c r="F2053" s="114">
        <v>17.107048735397079</v>
      </c>
    </row>
    <row r="2054" spans="1:6">
      <c r="A2054" s="115">
        <v>42335</v>
      </c>
      <c r="B2054" s="114">
        <v>2382.84</v>
      </c>
      <c r="C2054" s="114">
        <v>4.4924572901683391E-2</v>
      </c>
      <c r="D2054" s="114">
        <v>1.0418654352555068</v>
      </c>
      <c r="E2054" s="114">
        <v>15.634796618559111</v>
      </c>
      <c r="F2054" s="114">
        <v>17.059511294078366</v>
      </c>
    </row>
    <row r="2055" spans="1:6">
      <c r="A2055" s="115">
        <v>42338</v>
      </c>
      <c r="B2055" s="114">
        <v>2393.17</v>
      </c>
      <c r="C2055" s="114">
        <v>0.43351630827079823</v>
      </c>
      <c r="D2055" s="114">
        <v>1.4798984000983895</v>
      </c>
      <c r="E2055" s="114">
        <v>16.136092319936335</v>
      </c>
      <c r="F2055" s="114">
        <v>17.142857142857149</v>
      </c>
    </row>
    <row r="2056" spans="1:6">
      <c r="A2056" s="115">
        <v>42339</v>
      </c>
      <c r="B2056" s="114">
        <v>2393.25</v>
      </c>
      <c r="C2056" s="114">
        <v>3.3428465173734878E-3</v>
      </c>
      <c r="D2056" s="114">
        <v>3.3428465173734878E-3</v>
      </c>
      <c r="E2056" s="114">
        <v>16.139974571253866</v>
      </c>
      <c r="F2056" s="114">
        <v>17.328254379127262</v>
      </c>
    </row>
    <row r="2057" spans="1:6">
      <c r="A2057" s="115">
        <v>42340</v>
      </c>
      <c r="B2057" s="114">
        <v>2394.13</v>
      </c>
      <c r="C2057" s="114">
        <v>3.6770082523762682E-2</v>
      </c>
      <c r="D2057" s="114">
        <v>4.0114158208570672E-2</v>
      </c>
      <c r="E2057" s="114">
        <v>16.182679335746819</v>
      </c>
      <c r="F2057" s="114">
        <v>17.160600158554608</v>
      </c>
    </row>
    <row r="2058" spans="1:6">
      <c r="A2058" s="115">
        <v>42341</v>
      </c>
      <c r="B2058" s="114">
        <v>2379.06</v>
      </c>
      <c r="C2058" s="114">
        <v>-0.62945621165100274</v>
      </c>
      <c r="D2058" s="114">
        <v>-0.58959455450302567</v>
      </c>
      <c r="E2058" s="114">
        <v>15.451360243805379</v>
      </c>
      <c r="F2058" s="114">
        <v>16.615443436318976</v>
      </c>
    </row>
    <row r="2059" spans="1:6">
      <c r="A2059" s="115">
        <v>42342</v>
      </c>
      <c r="B2059" s="114">
        <v>2383.31</v>
      </c>
      <c r="C2059" s="114">
        <v>0.17864198464940806</v>
      </c>
      <c r="D2059" s="114">
        <v>-0.41200583326718165</v>
      </c>
      <c r="E2059" s="114">
        <v>15.657604845049654</v>
      </c>
      <c r="F2059" s="114">
        <v>16.387902702016376</v>
      </c>
    </row>
    <row r="2060" spans="1:6">
      <c r="A2060" s="115">
        <v>42345</v>
      </c>
      <c r="B2060" s="114">
        <v>2388.84</v>
      </c>
      <c r="C2060" s="114">
        <v>0.23203024365274771</v>
      </c>
      <c r="D2060" s="114">
        <v>-0.18093156775322861</v>
      </c>
      <c r="E2060" s="114">
        <v>15.925965467374548</v>
      </c>
      <c r="F2060" s="114">
        <v>16.42314777811351</v>
      </c>
    </row>
    <row r="2061" spans="1:6">
      <c r="A2061" s="115">
        <v>42346</v>
      </c>
      <c r="B2061" s="114">
        <v>2392.29</v>
      </c>
      <c r="C2061" s="114">
        <v>0.14442156025518127</v>
      </c>
      <c r="D2061" s="114">
        <v>-3.6771311691197184E-2</v>
      </c>
      <c r="E2061" s="114">
        <v>16.093387555443407</v>
      </c>
      <c r="F2061" s="114">
        <v>16.445437420598431</v>
      </c>
    </row>
    <row r="2062" spans="1:6">
      <c r="A2062" s="115">
        <v>42347</v>
      </c>
      <c r="B2062" s="114">
        <v>2384.9299999999998</v>
      </c>
      <c r="C2062" s="114">
        <v>-0.30765500838109139</v>
      </c>
      <c r="D2062" s="114">
        <v>-0.3443131912902242</v>
      </c>
      <c r="E2062" s="114">
        <v>15.73622043422982</v>
      </c>
      <c r="F2062" s="114">
        <v>16.311949513767644</v>
      </c>
    </row>
    <row r="2063" spans="1:6">
      <c r="A2063" s="115">
        <v>42348</v>
      </c>
      <c r="B2063" s="114">
        <v>2388.54</v>
      </c>
      <c r="C2063" s="114">
        <v>0.15136712607917158</v>
      </c>
      <c r="D2063" s="114">
        <v>-0.19346724219341249</v>
      </c>
      <c r="E2063" s="114">
        <v>15.911407024933766</v>
      </c>
      <c r="F2063" s="114">
        <v>16.579544622593168</v>
      </c>
    </row>
    <row r="2064" spans="1:6">
      <c r="A2064" s="115">
        <v>42349</v>
      </c>
      <c r="B2064" s="114">
        <v>2396</v>
      </c>
      <c r="C2064" s="114">
        <v>0.31232468369799538</v>
      </c>
      <c r="D2064" s="114">
        <v>0.11825319555234248</v>
      </c>
      <c r="E2064" s="114">
        <v>16.27342696029428</v>
      </c>
      <c r="F2064" s="114">
        <v>16.651574017273774</v>
      </c>
    </row>
    <row r="2065" spans="1:6">
      <c r="A2065" s="115">
        <v>42352</v>
      </c>
      <c r="B2065" s="114">
        <v>2393.64</v>
      </c>
      <c r="C2065" s="114">
        <v>-9.8497495826377346E-2</v>
      </c>
      <c r="D2065" s="114">
        <v>1.9639223289602548E-2</v>
      </c>
      <c r="E2065" s="114">
        <v>16.158900546426878</v>
      </c>
      <c r="F2065" s="114">
        <v>16.654807739168564</v>
      </c>
    </row>
    <row r="2066" spans="1:6">
      <c r="A2066" s="115">
        <v>42353</v>
      </c>
      <c r="B2066" s="114">
        <v>2396.4299999999998</v>
      </c>
      <c r="C2066" s="114">
        <v>0.1165588810347451</v>
      </c>
      <c r="D2066" s="114">
        <v>0.13622099558325829</v>
      </c>
      <c r="E2066" s="114">
        <v>16.29429406112606</v>
      </c>
      <c r="F2066" s="114">
        <v>16.807287934841408</v>
      </c>
    </row>
    <row r="2067" spans="1:6">
      <c r="A2067" s="115">
        <v>42354</v>
      </c>
      <c r="B2067" s="114">
        <v>2401.02</v>
      </c>
      <c r="C2067" s="114">
        <v>0.19153490817591656</v>
      </c>
      <c r="D2067" s="114">
        <v>0.32801681451797293</v>
      </c>
      <c r="E2067" s="114">
        <v>16.517038230469861</v>
      </c>
      <c r="F2067" s="114">
        <v>17.054407176287057</v>
      </c>
    </row>
    <row r="2068" spans="1:6">
      <c r="A2068" s="115">
        <v>42355</v>
      </c>
      <c r="B2068" s="114">
        <v>2396.4299999999998</v>
      </c>
      <c r="C2068" s="114">
        <v>-0.19116875327985783</v>
      </c>
      <c r="D2068" s="114">
        <v>0.13622099558325829</v>
      </c>
      <c r="E2068" s="114">
        <v>16.29429406112606</v>
      </c>
      <c r="F2068" s="114">
        <v>16.867669649606178</v>
      </c>
    </row>
    <row r="2069" spans="1:6">
      <c r="A2069" s="115">
        <v>42356</v>
      </c>
      <c r="B2069" s="114">
        <v>2405.77</v>
      </c>
      <c r="C2069" s="114">
        <v>0.38974641445816971</v>
      </c>
      <c r="D2069" s="114">
        <v>0.52649832648745676</v>
      </c>
      <c r="E2069" s="114">
        <v>16.747546902448729</v>
      </c>
      <c r="F2069" s="114">
        <v>17.26196859067468</v>
      </c>
    </row>
    <row r="2070" spans="1:6">
      <c r="A2070" s="115">
        <v>42359</v>
      </c>
      <c r="B2070" s="114">
        <v>2414.19</v>
      </c>
      <c r="C2070" s="114">
        <v>0.34999189448701173</v>
      </c>
      <c r="D2070" s="114">
        <v>0.8783329224417713</v>
      </c>
      <c r="E2070" s="114">
        <v>17.156153853619728</v>
      </c>
      <c r="F2070" s="114">
        <v>17.55548630250383</v>
      </c>
    </row>
    <row r="2071" spans="1:6">
      <c r="A2071" s="115">
        <v>42360</v>
      </c>
      <c r="B2071" s="114">
        <v>2412.54</v>
      </c>
      <c r="C2071" s="114">
        <v>-6.8345904837652238E-2</v>
      </c>
      <c r="D2071" s="114">
        <v>0.80938671302079879</v>
      </c>
      <c r="E2071" s="114">
        <v>17.076082420195469</v>
      </c>
      <c r="F2071" s="114">
        <v>17.382546417033183</v>
      </c>
    </row>
    <row r="2072" spans="1:6">
      <c r="A2072" s="115">
        <v>42361</v>
      </c>
      <c r="B2072" s="114">
        <v>2413.5</v>
      </c>
      <c r="C2072" s="114">
        <v>3.9792086348833244E-2</v>
      </c>
      <c r="D2072" s="114">
        <v>0.84950087122936946</v>
      </c>
      <c r="E2072" s="114">
        <v>17.122669436005957</v>
      </c>
      <c r="F2072" s="114">
        <v>16.996058927039257</v>
      </c>
    </row>
    <row r="2073" spans="1:6">
      <c r="A2073" s="115">
        <v>42362</v>
      </c>
      <c r="B2073" s="114">
        <v>2414.06</v>
      </c>
      <c r="C2073" s="114">
        <v>2.3202817484979654E-2</v>
      </c>
      <c r="D2073" s="114">
        <v>0.87290079685102828</v>
      </c>
      <c r="E2073" s="114">
        <v>17.149845195228707</v>
      </c>
      <c r="F2073" s="114">
        <v>16.997683367743544</v>
      </c>
    </row>
    <row r="2074" spans="1:6">
      <c r="A2074" s="115">
        <v>42366</v>
      </c>
      <c r="B2074" s="114">
        <v>2405.23</v>
      </c>
      <c r="C2074" s="114">
        <v>-0.36577384157808757</v>
      </c>
      <c r="D2074" s="114">
        <v>0.50393411249514131</v>
      </c>
      <c r="E2074" s="114">
        <v>16.721341706055348</v>
      </c>
      <c r="F2074" s="114">
        <v>16.65227850311366</v>
      </c>
    </row>
    <row r="2075" spans="1:6">
      <c r="A2075" s="115">
        <v>42367</v>
      </c>
      <c r="B2075" s="114">
        <v>2412.0300000000002</v>
      </c>
      <c r="C2075" s="114">
        <v>0.282717245336217</v>
      </c>
      <c r="D2075" s="114">
        <v>0.7880760664725095</v>
      </c>
      <c r="E2075" s="114">
        <v>17.051333068046183</v>
      </c>
      <c r="F2075" s="114">
        <v>16.810983582740093</v>
      </c>
    </row>
    <row r="2076" spans="1:6">
      <c r="A2076" s="115">
        <v>42368</v>
      </c>
      <c r="B2076" s="114">
        <v>2420.2800000000002</v>
      </c>
      <c r="C2076" s="114">
        <v>0.3420355468215508</v>
      </c>
      <c r="D2076" s="114">
        <v>1.1328071135773943</v>
      </c>
      <c r="E2076" s="114">
        <v>17.451690235167394</v>
      </c>
      <c r="F2076" s="114">
        <v>17.475633906729328</v>
      </c>
    </row>
    <row r="2077" spans="1:6">
      <c r="A2077" s="115">
        <v>42369</v>
      </c>
      <c r="B2077" s="114">
        <v>2421.1799999999998</v>
      </c>
      <c r="C2077" s="114">
        <v>3.7185780157655834E-2</v>
      </c>
      <c r="D2077" s="114">
        <v>1.1704141368979126</v>
      </c>
      <c r="E2077" s="114">
        <v>17.495365562489695</v>
      </c>
      <c r="F2077" s="114">
        <v>17.495365562489695</v>
      </c>
    </row>
    <row r="2078" spans="1:6">
      <c r="A2078" s="115">
        <v>42373</v>
      </c>
      <c r="B2078" s="114">
        <v>2428.14</v>
      </c>
      <c r="C2078" s="114">
        <v>0.28746313780882993</v>
      </c>
      <c r="D2078" s="114">
        <v>0.28746313780882993</v>
      </c>
      <c r="E2078" s="114">
        <v>0.28746313780882993</v>
      </c>
      <c r="F2078" s="114">
        <v>17.578070145705095</v>
      </c>
    </row>
    <row r="2079" spans="1:6">
      <c r="A2079" s="115">
        <v>42374</v>
      </c>
      <c r="B2079" s="114">
        <v>2432.61</v>
      </c>
      <c r="C2079" s="114">
        <v>0.18409152684772945</v>
      </c>
      <c r="D2079" s="114">
        <v>0.47208385993606772</v>
      </c>
      <c r="E2079" s="114">
        <v>0.47208385993606772</v>
      </c>
      <c r="F2079" s="114">
        <v>17.742068197768688</v>
      </c>
    </row>
    <row r="2080" spans="1:6">
      <c r="A2080" s="115">
        <v>42375</v>
      </c>
      <c r="B2080" s="114">
        <v>2436.09</v>
      </c>
      <c r="C2080" s="114">
        <v>0.14305622356234338</v>
      </c>
      <c r="D2080" s="114">
        <v>0.61581542884050489</v>
      </c>
      <c r="E2080" s="114">
        <v>0.61581542884050489</v>
      </c>
      <c r="F2080" s="114">
        <v>18.198270759138691</v>
      </c>
    </row>
    <row r="2081" spans="1:6">
      <c r="A2081" s="115">
        <v>42376</v>
      </c>
      <c r="B2081" s="114">
        <v>2436.14</v>
      </c>
      <c r="C2081" s="114">
        <v>2.0524693258305859E-3</v>
      </c>
      <c r="D2081" s="114">
        <v>0.61788053758911055</v>
      </c>
      <c r="E2081" s="114">
        <v>0.61788053758911055</v>
      </c>
      <c r="F2081" s="114">
        <v>18.066648573200972</v>
      </c>
    </row>
    <row r="2082" spans="1:6">
      <c r="A2082" s="115">
        <v>42377</v>
      </c>
      <c r="B2082" s="114">
        <v>2432.06</v>
      </c>
      <c r="C2082" s="114">
        <v>-0.1674780595532277</v>
      </c>
      <c r="D2082" s="114">
        <v>0.44936766370118342</v>
      </c>
      <c r="E2082" s="114">
        <v>0.44936766370118342</v>
      </c>
      <c r="F2082" s="114">
        <v>17.69493953281296</v>
      </c>
    </row>
    <row r="2083" spans="1:6">
      <c r="A2083" s="115">
        <v>42380</v>
      </c>
      <c r="B2083" s="114">
        <v>2432.0500000000002</v>
      </c>
      <c r="C2083" s="114">
        <v>-4.1117406641699716E-4</v>
      </c>
      <c r="D2083" s="114">
        <v>0.44895464195144896</v>
      </c>
      <c r="E2083" s="114">
        <v>0.44895464195144896</v>
      </c>
      <c r="F2083" s="114">
        <v>18.000533708546619</v>
      </c>
    </row>
    <row r="2084" spans="1:6">
      <c r="A2084" s="115">
        <v>42381</v>
      </c>
      <c r="B2084" s="114">
        <v>2434.7800000000002</v>
      </c>
      <c r="C2084" s="114">
        <v>0.1122509816821271</v>
      </c>
      <c r="D2084" s="114">
        <v>0.56170957962646817</v>
      </c>
      <c r="E2084" s="114">
        <v>0.56170957962646817</v>
      </c>
      <c r="F2084" s="114">
        <v>18.224194691812421</v>
      </c>
    </row>
    <row r="2085" spans="1:6">
      <c r="A2085" s="115">
        <v>42382</v>
      </c>
      <c r="B2085" s="114">
        <v>2428.2399999999998</v>
      </c>
      <c r="C2085" s="114">
        <v>-0.2686074306508357</v>
      </c>
      <c r="D2085" s="114">
        <v>0.29159335530608566</v>
      </c>
      <c r="E2085" s="114">
        <v>0.29159335530608566</v>
      </c>
      <c r="F2085" s="114">
        <v>17.982255823219017</v>
      </c>
    </row>
    <row r="2086" spans="1:6">
      <c r="A2086" s="115">
        <v>42383</v>
      </c>
      <c r="B2086" s="114">
        <v>2428.75</v>
      </c>
      <c r="C2086" s="114">
        <v>2.1002866273533982E-2</v>
      </c>
      <c r="D2086" s="114">
        <v>0.31265746454209875</v>
      </c>
      <c r="E2086" s="114">
        <v>0.31265746454209875</v>
      </c>
      <c r="F2086" s="114">
        <v>18.040873854827332</v>
      </c>
    </row>
    <row r="2087" spans="1:6">
      <c r="A2087" s="115">
        <v>42384</v>
      </c>
      <c r="B2087" s="114">
        <v>2432.04</v>
      </c>
      <c r="C2087" s="114">
        <v>0.13546062789500102</v>
      </c>
      <c r="D2087" s="114">
        <v>0.44854162020171451</v>
      </c>
      <c r="E2087" s="114">
        <v>0.44854162020171451</v>
      </c>
      <c r="F2087" s="114">
        <v>18.166314408570795</v>
      </c>
    </row>
    <row r="2088" spans="1:6">
      <c r="A2088" s="115">
        <v>42387</v>
      </c>
      <c r="B2088" s="114">
        <v>2429.92</v>
      </c>
      <c r="C2088" s="114">
        <v>-8.7169618920734937E-2</v>
      </c>
      <c r="D2088" s="114">
        <v>0.36098100925996413</v>
      </c>
      <c r="E2088" s="114">
        <v>0.36098100925996413</v>
      </c>
      <c r="F2088" s="114">
        <v>17.808019935906437</v>
      </c>
    </row>
    <row r="2089" spans="1:6">
      <c r="A2089" s="115">
        <v>42388</v>
      </c>
      <c r="B2089" s="114">
        <v>2431.94</v>
      </c>
      <c r="C2089" s="114">
        <v>8.3130308816747878E-2</v>
      </c>
      <c r="D2089" s="114">
        <v>0.44441140270448098</v>
      </c>
      <c r="E2089" s="114">
        <v>0.44441140270448098</v>
      </c>
      <c r="F2089" s="114">
        <v>17.819129609084694</v>
      </c>
    </row>
    <row r="2090" spans="1:6">
      <c r="A2090" s="115">
        <v>42389</v>
      </c>
      <c r="B2090" s="114">
        <v>2437.86</v>
      </c>
      <c r="C2090" s="114">
        <v>0.24342705823334754</v>
      </c>
      <c r="D2090" s="114">
        <v>0.68892027854188242</v>
      </c>
      <c r="E2090" s="114">
        <v>0.68892027854188242</v>
      </c>
      <c r="F2090" s="114">
        <v>18.170625302956857</v>
      </c>
    </row>
    <row r="2091" spans="1:6">
      <c r="A2091" s="115">
        <v>42390</v>
      </c>
      <c r="B2091" s="114">
        <v>2451.12</v>
      </c>
      <c r="C2091" s="114">
        <v>0.54391966724913754</v>
      </c>
      <c r="D2091" s="114">
        <v>1.2365871186776678</v>
      </c>
      <c r="E2091" s="114">
        <v>1.2365871186776678</v>
      </c>
      <c r="F2091" s="114">
        <v>18.693706781335351</v>
      </c>
    </row>
    <row r="2092" spans="1:6">
      <c r="A2092" s="115">
        <v>42391</v>
      </c>
      <c r="B2092" s="114">
        <v>2455.7800000000002</v>
      </c>
      <c r="C2092" s="114">
        <v>0.19011717092596303</v>
      </c>
      <c r="D2092" s="114">
        <v>1.4290552540496826</v>
      </c>
      <c r="E2092" s="114">
        <v>1.4290552540496826</v>
      </c>
      <c r="F2092" s="114">
        <v>18.991389794702094</v>
      </c>
    </row>
    <row r="2093" spans="1:6">
      <c r="A2093" s="115">
        <v>42394</v>
      </c>
      <c r="B2093" s="114">
        <v>2456.14</v>
      </c>
      <c r="C2093" s="114">
        <v>1.4659293584906585E-2</v>
      </c>
      <c r="D2093" s="114">
        <v>1.4439240370397899</v>
      </c>
      <c r="E2093" s="114">
        <v>1.4439240370397899</v>
      </c>
      <c r="F2093" s="114">
        <v>18.595667835172989</v>
      </c>
    </row>
    <row r="2094" spans="1:6">
      <c r="A2094" s="115">
        <v>42395</v>
      </c>
      <c r="B2094" s="114">
        <v>2453.88</v>
      </c>
      <c r="C2094" s="114">
        <v>-9.2014298859177668E-2</v>
      </c>
      <c r="D2094" s="114">
        <v>1.3505811216018682</v>
      </c>
      <c r="E2094" s="114">
        <v>1.3505811216018682</v>
      </c>
      <c r="F2094" s="114">
        <v>18.426501035196672</v>
      </c>
    </row>
    <row r="2095" spans="1:6">
      <c r="A2095" s="115">
        <v>42396</v>
      </c>
      <c r="B2095" s="114">
        <v>2451.14</v>
      </c>
      <c r="C2095" s="114">
        <v>-0.11165990186969843</v>
      </c>
      <c r="D2095" s="114">
        <v>1.2374131621771145</v>
      </c>
      <c r="E2095" s="114">
        <v>1.2374131621771145</v>
      </c>
      <c r="F2095" s="114">
        <v>18.583848167159299</v>
      </c>
    </row>
    <row r="2096" spans="1:6">
      <c r="A2096" s="115">
        <v>42397</v>
      </c>
      <c r="B2096" s="114">
        <v>2455.9699999999998</v>
      </c>
      <c r="C2096" s="114">
        <v>0.19705116802792855</v>
      </c>
      <c r="D2096" s="114">
        <v>1.4369026672944596</v>
      </c>
      <c r="E2096" s="114">
        <v>1.4369026672944596</v>
      </c>
      <c r="F2096" s="114">
        <v>18.902078875257789</v>
      </c>
    </row>
    <row r="2097" spans="1:6">
      <c r="A2097" s="115">
        <v>42398</v>
      </c>
      <c r="B2097" s="114">
        <v>2455.2600000000002</v>
      </c>
      <c r="C2097" s="114">
        <v>-2.8909147913025457E-2</v>
      </c>
      <c r="D2097" s="114">
        <v>1.4075781230639794</v>
      </c>
      <c r="E2097" s="114">
        <v>1.4075781230639794</v>
      </c>
      <c r="F2097" s="114">
        <v>18.365713734753886</v>
      </c>
    </row>
    <row r="2098" spans="1:6">
      <c r="A2098" s="115">
        <v>42401</v>
      </c>
      <c r="B2098" s="114">
        <v>2455.92</v>
      </c>
      <c r="C2098" s="114">
        <v>2.6881063512607106E-2</v>
      </c>
      <c r="D2098" s="114">
        <v>2.6881063512607106E-2</v>
      </c>
      <c r="E2098" s="114">
        <v>1.4348375585458539</v>
      </c>
      <c r="F2098" s="114">
        <v>17.812529981771096</v>
      </c>
    </row>
    <row r="2099" spans="1:6">
      <c r="A2099" s="115">
        <v>42402</v>
      </c>
      <c r="B2099" s="114">
        <v>2448.19</v>
      </c>
      <c r="C2099" s="114">
        <v>-0.31474966611290123</v>
      </c>
      <c r="D2099" s="114">
        <v>-0.28795321065794299</v>
      </c>
      <c r="E2099" s="114">
        <v>1.1155717460081593</v>
      </c>
      <c r="F2099" s="114">
        <v>17.094017094017101</v>
      </c>
    </row>
    <row r="2100" spans="1:6">
      <c r="A2100" s="115">
        <v>42403</v>
      </c>
      <c r="B2100" s="114">
        <v>2439.9899999999998</v>
      </c>
      <c r="C2100" s="114">
        <v>-0.33494132399856102</v>
      </c>
      <c r="D2100" s="114">
        <v>-0.62193006036022069</v>
      </c>
      <c r="E2100" s="114">
        <v>0.77689391123336726</v>
      </c>
      <c r="F2100" s="114">
        <v>16.505118606516646</v>
      </c>
    </row>
    <row r="2101" spans="1:6">
      <c r="A2101" s="115">
        <v>42404</v>
      </c>
      <c r="B2101" s="114">
        <v>2427.96</v>
      </c>
      <c r="C2101" s="114">
        <v>-0.49303480751968776</v>
      </c>
      <c r="D2101" s="114">
        <v>-1.1118985362039147</v>
      </c>
      <c r="E2101" s="114">
        <v>0.28002874631378738</v>
      </c>
      <c r="F2101" s="114">
        <v>15.572014737102657</v>
      </c>
    </row>
    <row r="2102" spans="1:6">
      <c r="A2102" s="115">
        <v>42405</v>
      </c>
      <c r="B2102" s="114">
        <v>2433.6999999999998</v>
      </c>
      <c r="C2102" s="114">
        <v>0.23641246149028738</v>
      </c>
      <c r="D2102" s="114">
        <v>-0.87811474141232804</v>
      </c>
      <c r="E2102" s="114">
        <v>0.51710323065612407</v>
      </c>
      <c r="F2102" s="114">
        <v>15.715250240112599</v>
      </c>
    </row>
    <row r="2103" spans="1:6">
      <c r="A2103" s="115">
        <v>42410</v>
      </c>
      <c r="B2103" s="114">
        <v>2433.67</v>
      </c>
      <c r="C2103" s="114">
        <v>-1.2326909643700645E-3</v>
      </c>
      <c r="D2103" s="114">
        <v>-0.87933660793562129</v>
      </c>
      <c r="E2103" s="114">
        <v>0.51586416540696511</v>
      </c>
      <c r="F2103" s="114">
        <v>14.980156855334027</v>
      </c>
    </row>
    <row r="2104" spans="1:6">
      <c r="A2104" s="115">
        <v>42411</v>
      </c>
      <c r="B2104" s="114">
        <v>2433.92</v>
      </c>
      <c r="C2104" s="114">
        <v>1.0272551331946822E-2</v>
      </c>
      <c r="D2104" s="114">
        <v>-0.86915438690811087</v>
      </c>
      <c r="E2104" s="114">
        <v>0.52618970915010443</v>
      </c>
      <c r="F2104" s="114">
        <v>14.81783744769578</v>
      </c>
    </row>
    <row r="2105" spans="1:6">
      <c r="A2105" s="115">
        <v>42412</v>
      </c>
      <c r="B2105" s="114">
        <v>2441.56</v>
      </c>
      <c r="C2105" s="114">
        <v>0.31389692348144926</v>
      </c>
      <c r="D2105" s="114">
        <v>-0.55798571230746274</v>
      </c>
      <c r="E2105" s="114">
        <v>0.84173832594025555</v>
      </c>
      <c r="F2105" s="114">
        <v>15.293550991882654</v>
      </c>
    </row>
    <row r="2106" spans="1:6">
      <c r="A2106" s="115">
        <v>42415</v>
      </c>
      <c r="B2106" s="114">
        <v>2447.85</v>
      </c>
      <c r="C2106" s="114">
        <v>0.25762217598583881</v>
      </c>
      <c r="D2106" s="114">
        <v>-0.3018010312553554</v>
      </c>
      <c r="E2106" s="114">
        <v>1.1015290065174765</v>
      </c>
      <c r="F2106" s="114">
        <v>15.403110606139169</v>
      </c>
    </row>
    <row r="2107" spans="1:6">
      <c r="A2107" s="115">
        <v>42416</v>
      </c>
      <c r="B2107" s="114">
        <v>2462.3200000000002</v>
      </c>
      <c r="C2107" s="114">
        <v>0.5911309925036301</v>
      </c>
      <c r="D2107" s="114">
        <v>0.28754592181683414</v>
      </c>
      <c r="E2107" s="114">
        <v>1.6991714783700651</v>
      </c>
      <c r="F2107" s="114">
        <v>16.085294159245311</v>
      </c>
    </row>
    <row r="2108" spans="1:6">
      <c r="A2108" s="115">
        <v>42417</v>
      </c>
      <c r="B2108" s="114">
        <v>2459.2199999999998</v>
      </c>
      <c r="C2108" s="114">
        <v>-0.12589752753502381</v>
      </c>
      <c r="D2108" s="114">
        <v>0.16128638107570925</v>
      </c>
      <c r="E2108" s="114">
        <v>1.5711347359552041</v>
      </c>
      <c r="F2108" s="114">
        <v>15.939145644067064</v>
      </c>
    </row>
    <row r="2109" spans="1:6">
      <c r="A2109" s="115">
        <v>42418</v>
      </c>
      <c r="B2109" s="114">
        <v>2465.4299999999998</v>
      </c>
      <c r="C2109" s="114">
        <v>0.25251909141923434</v>
      </c>
      <c r="D2109" s="114">
        <v>0.41421275139901237</v>
      </c>
      <c r="E2109" s="114">
        <v>1.8276212425346383</v>
      </c>
      <c r="F2109" s="114">
        <v>16.058466318316601</v>
      </c>
    </row>
    <row r="2110" spans="1:6">
      <c r="A2110" s="115">
        <v>42419</v>
      </c>
      <c r="B2110" s="114">
        <v>2468.9699999999998</v>
      </c>
      <c r="C2110" s="114">
        <v>0.14358550029811568</v>
      </c>
      <c r="D2110" s="114">
        <v>0.55839300114852719</v>
      </c>
      <c r="E2110" s="114">
        <v>1.9738309419373934</v>
      </c>
      <c r="F2110" s="114">
        <v>15.895040721008291</v>
      </c>
    </row>
    <row r="2111" spans="1:6">
      <c r="A2111" s="115">
        <v>42422</v>
      </c>
      <c r="B2111" s="114">
        <v>2459.2399999999998</v>
      </c>
      <c r="C2111" s="114">
        <v>-0.39409146324175248</v>
      </c>
      <c r="D2111" s="114">
        <v>0.16210095875790476</v>
      </c>
      <c r="E2111" s="114">
        <v>1.5719607794546508</v>
      </c>
      <c r="F2111" s="114">
        <v>15.275434057074278</v>
      </c>
    </row>
    <row r="2112" spans="1:6">
      <c r="A2112" s="115">
        <v>42423</v>
      </c>
      <c r="B2112" s="114">
        <v>2462.0300000000002</v>
      </c>
      <c r="C2112" s="114">
        <v>0.11344968364210839</v>
      </c>
      <c r="D2112" s="114">
        <v>0.2757345454249327</v>
      </c>
      <c r="E2112" s="114">
        <v>1.6871938476280324</v>
      </c>
      <c r="F2112" s="114">
        <v>15.306762832521571</v>
      </c>
    </row>
    <row r="2113" spans="1:6">
      <c r="A2113" s="115">
        <v>42424</v>
      </c>
      <c r="B2113" s="114">
        <v>2465.98</v>
      </c>
      <c r="C2113" s="114">
        <v>0.16043671279390992</v>
      </c>
      <c r="D2113" s="114">
        <v>0.4366136376595442</v>
      </c>
      <c r="E2113" s="114">
        <v>1.8503374387695226</v>
      </c>
      <c r="F2113" s="114">
        <v>15.659135785677103</v>
      </c>
    </row>
    <row r="2114" spans="1:6">
      <c r="A2114" s="115">
        <v>42425</v>
      </c>
      <c r="B2114" s="114">
        <v>2467.44</v>
      </c>
      <c r="C2114" s="114">
        <v>5.9205670767803475E-2</v>
      </c>
      <c r="D2114" s="114">
        <v>0.49607780846019356</v>
      </c>
      <c r="E2114" s="114">
        <v>1.9106386142294429</v>
      </c>
      <c r="F2114" s="114">
        <v>15.331653758244034</v>
      </c>
    </row>
    <row r="2115" spans="1:6">
      <c r="A2115" s="115">
        <v>42426</v>
      </c>
      <c r="B2115" s="114">
        <v>2474.0500000000002</v>
      </c>
      <c r="C2115" s="114">
        <v>0.26788898615570655</v>
      </c>
      <c r="D2115" s="114">
        <v>0.76529573242751781</v>
      </c>
      <c r="E2115" s="114">
        <v>2.1836459907979</v>
      </c>
      <c r="F2115" s="114">
        <v>15.372060380244456</v>
      </c>
    </row>
    <row r="2116" spans="1:6">
      <c r="A2116" s="115">
        <v>42429</v>
      </c>
      <c r="B2116" s="114">
        <v>2476.5</v>
      </c>
      <c r="C2116" s="114">
        <v>9.9027909702709138E-2</v>
      </c>
      <c r="D2116" s="114">
        <v>0.86508149849708893</v>
      </c>
      <c r="E2116" s="114">
        <v>2.2848363194805987</v>
      </c>
      <c r="F2116" s="114">
        <v>15.430867327914077</v>
      </c>
    </row>
    <row r="2117" spans="1:6">
      <c r="A2117" s="115">
        <v>42430</v>
      </c>
      <c r="B2117" s="114">
        <v>2478.63</v>
      </c>
      <c r="C2117" s="114">
        <v>8.6008479709276386E-2</v>
      </c>
      <c r="D2117" s="114">
        <v>8.6008479709276386E-2</v>
      </c>
      <c r="E2117" s="114">
        <v>2.3728099521720836</v>
      </c>
      <c r="F2117" s="114">
        <v>15.530147662018056</v>
      </c>
    </row>
    <row r="2118" spans="1:6">
      <c r="A2118" s="115">
        <v>42431</v>
      </c>
      <c r="B2118" s="114">
        <v>2475.4299999999998</v>
      </c>
      <c r="C2118" s="114">
        <v>-0.12910357737945244</v>
      </c>
      <c r="D2118" s="114">
        <v>-4.320613769432935E-2</v>
      </c>
      <c r="E2118" s="114">
        <v>2.2406429922599669</v>
      </c>
      <c r="F2118" s="114">
        <v>14.975313630684472</v>
      </c>
    </row>
    <row r="2119" spans="1:6">
      <c r="A2119" s="115">
        <v>42432</v>
      </c>
      <c r="B2119" s="114">
        <v>2465.21</v>
      </c>
      <c r="C2119" s="114">
        <v>-0.41285756414036756</v>
      </c>
      <c r="D2119" s="114">
        <v>-0.45588532202704979</v>
      </c>
      <c r="E2119" s="114">
        <v>1.8185347640406802</v>
      </c>
      <c r="F2119" s="114">
        <v>14.360932252138593</v>
      </c>
    </row>
    <row r="2120" spans="1:6">
      <c r="A2120" s="115">
        <v>42433</v>
      </c>
      <c r="B2120" s="114">
        <v>2463.1</v>
      </c>
      <c r="C2120" s="114">
        <v>-8.5591085546465884E-2</v>
      </c>
      <c r="D2120" s="114">
        <v>-0.54108621037755045</v>
      </c>
      <c r="E2120" s="114">
        <v>1.7313871748486198</v>
      </c>
      <c r="F2120" s="114">
        <v>13.737532323605461</v>
      </c>
    </row>
    <row r="2121" spans="1:6">
      <c r="A2121" s="115">
        <v>42436</v>
      </c>
      <c r="B2121" s="114">
        <v>2461.2800000000002</v>
      </c>
      <c r="C2121" s="114">
        <v>-7.3890625634354112E-2</v>
      </c>
      <c r="D2121" s="114">
        <v>-0.61457702402583081</v>
      </c>
      <c r="E2121" s="114">
        <v>1.6562172163986366</v>
      </c>
      <c r="F2121" s="114">
        <v>13.024590728537655</v>
      </c>
    </row>
    <row r="2122" spans="1:6">
      <c r="A2122" s="115">
        <v>42437</v>
      </c>
      <c r="B2122" s="114">
        <v>2464.83</v>
      </c>
      <c r="C2122" s="114">
        <v>0.14423389455890945</v>
      </c>
      <c r="D2122" s="114">
        <v>-0.4712295578437331</v>
      </c>
      <c r="E2122" s="114">
        <v>1.8028399375511261</v>
      </c>
      <c r="F2122" s="114">
        <v>13.187610497554703</v>
      </c>
    </row>
    <row r="2123" spans="1:6">
      <c r="A2123" s="115">
        <v>42438</v>
      </c>
      <c r="B2123" s="114">
        <v>2465.84</v>
      </c>
      <c r="C2123" s="114">
        <v>4.0976456794195038E-2</v>
      </c>
      <c r="D2123" s="114">
        <v>-0.43044619422571984</v>
      </c>
      <c r="E2123" s="114">
        <v>1.8445551342733735</v>
      </c>
      <c r="F2123" s="114">
        <v>12.804560051968483</v>
      </c>
    </row>
    <row r="2124" spans="1:6">
      <c r="A2124" s="115">
        <v>42439</v>
      </c>
      <c r="B2124" s="114">
        <v>2467.08</v>
      </c>
      <c r="C2124" s="114">
        <v>5.0287123252101829E-2</v>
      </c>
      <c r="D2124" s="114">
        <v>-0.38037552998183566</v>
      </c>
      <c r="E2124" s="114">
        <v>1.8957698312393134</v>
      </c>
      <c r="F2124" s="114">
        <v>13.054715424800655</v>
      </c>
    </row>
    <row r="2125" spans="1:6">
      <c r="A2125" s="115">
        <v>42440</v>
      </c>
      <c r="B2125" s="114">
        <v>2471.3000000000002</v>
      </c>
      <c r="C2125" s="114">
        <v>0.17105241824344475</v>
      </c>
      <c r="D2125" s="114">
        <v>-0.20997375328083434</v>
      </c>
      <c r="E2125" s="114">
        <v>2.0700650096234119</v>
      </c>
      <c r="F2125" s="114">
        <v>12.837535500013718</v>
      </c>
    </row>
    <row r="2126" spans="1:6">
      <c r="A2126" s="115">
        <v>42443</v>
      </c>
      <c r="B2126" s="114">
        <v>2469.34</v>
      </c>
      <c r="C2126" s="114">
        <v>-7.9310484360461952E-2</v>
      </c>
      <c r="D2126" s="114">
        <v>-0.28911770644053369</v>
      </c>
      <c r="E2126" s="114">
        <v>1.9891127466772573</v>
      </c>
      <c r="F2126" s="114">
        <v>11.780363043773502</v>
      </c>
    </row>
    <row r="2127" spans="1:6">
      <c r="A2127" s="115">
        <v>42444</v>
      </c>
      <c r="B2127" s="114">
        <v>2474.9499999999998</v>
      </c>
      <c r="C2127" s="114">
        <v>0.22718621170028097</v>
      </c>
      <c r="D2127" s="114">
        <v>-6.25883303048691E-2</v>
      </c>
      <c r="E2127" s="114">
        <v>2.2208179482731571</v>
      </c>
      <c r="F2127" s="114">
        <v>12.034312615997456</v>
      </c>
    </row>
    <row r="2128" spans="1:6">
      <c r="A2128" s="115">
        <v>42445</v>
      </c>
      <c r="B2128" s="114">
        <v>2472.25</v>
      </c>
      <c r="C2128" s="114">
        <v>-0.10909311299217572</v>
      </c>
      <c r="D2128" s="114">
        <v>-0.17161316373914826</v>
      </c>
      <c r="E2128" s="114">
        <v>2.1093020758473191</v>
      </c>
      <c r="F2128" s="114">
        <v>11.790639837214556</v>
      </c>
    </row>
    <row r="2129" spans="1:6">
      <c r="A2129" s="115">
        <v>42446</v>
      </c>
      <c r="B2129" s="114">
        <v>2471.46</v>
      </c>
      <c r="C2129" s="114">
        <v>-3.1954697138236732E-2</v>
      </c>
      <c r="D2129" s="114">
        <v>-0.20351302241066183</v>
      </c>
      <c r="E2129" s="114">
        <v>2.0766733576190299</v>
      </c>
      <c r="F2129" s="114">
        <v>11.621668006539787</v>
      </c>
    </row>
    <row r="2130" spans="1:6">
      <c r="A2130" s="115">
        <v>42447</v>
      </c>
      <c r="B2130" s="114">
        <v>2474.75</v>
      </c>
      <c r="C2130" s="114">
        <v>0.13311969443163818</v>
      </c>
      <c r="D2130" s="114">
        <v>-7.066424389259307E-2</v>
      </c>
      <c r="E2130" s="114">
        <v>2.2125575132786457</v>
      </c>
      <c r="F2130" s="114">
        <v>11.849568601219396</v>
      </c>
    </row>
    <row r="2131" spans="1:6">
      <c r="A2131" s="115">
        <v>42450</v>
      </c>
      <c r="B2131" s="114">
        <v>2477.48</v>
      </c>
      <c r="C2131" s="114">
        <v>0.11031417314879555</v>
      </c>
      <c r="D2131" s="114">
        <v>3.9571976579844126E-2</v>
      </c>
      <c r="E2131" s="114">
        <v>2.3253124509536649</v>
      </c>
      <c r="F2131" s="114">
        <v>11.837994980227883</v>
      </c>
    </row>
    <row r="2132" spans="1:6">
      <c r="A2132" s="115">
        <v>42451</v>
      </c>
      <c r="B2132" s="114">
        <v>2484.7800000000002</v>
      </c>
      <c r="C2132" s="114">
        <v>0.29465424544294905</v>
      </c>
      <c r="D2132" s="114">
        <v>0.33434282253179681</v>
      </c>
      <c r="E2132" s="114">
        <v>2.6268183282531776</v>
      </c>
      <c r="F2132" s="114">
        <v>12.167530380455416</v>
      </c>
    </row>
    <row r="2133" spans="1:6">
      <c r="A2133" s="115">
        <v>42452</v>
      </c>
      <c r="B2133" s="114">
        <v>2483.61</v>
      </c>
      <c r="C2133" s="114">
        <v>-4.7086663608053581E-2</v>
      </c>
      <c r="D2133" s="114">
        <v>0.28709872804362213</v>
      </c>
      <c r="E2133" s="114">
        <v>2.5784947835353123</v>
      </c>
      <c r="F2133" s="114">
        <v>12.435997845091041</v>
      </c>
    </row>
    <row r="2134" spans="1:6">
      <c r="A2134" s="115">
        <v>42453</v>
      </c>
      <c r="B2134" s="114">
        <v>2477.25</v>
      </c>
      <c r="C2134" s="114">
        <v>-0.25607885296000665</v>
      </c>
      <c r="D2134" s="114">
        <v>3.0284675953962115E-2</v>
      </c>
      <c r="E2134" s="114">
        <v>2.3158129507099945</v>
      </c>
      <c r="F2134" s="114">
        <v>12.340824989116239</v>
      </c>
    </row>
    <row r="2135" spans="1:6">
      <c r="A2135" s="115">
        <v>42457</v>
      </c>
      <c r="B2135" s="114">
        <v>2483.56</v>
      </c>
      <c r="C2135" s="114">
        <v>0.25471793319205016</v>
      </c>
      <c r="D2135" s="114">
        <v>0.28507974964666616</v>
      </c>
      <c r="E2135" s="114">
        <v>2.5764296747866844</v>
      </c>
      <c r="F2135" s="114">
        <v>12.282763983579571</v>
      </c>
    </row>
    <row r="2136" spans="1:6">
      <c r="A2136" s="115">
        <v>42458</v>
      </c>
      <c r="B2136" s="114">
        <v>2486.6999999999998</v>
      </c>
      <c r="C2136" s="114">
        <v>0.1264314129717059</v>
      </c>
      <c r="D2136" s="114">
        <v>0.41187159297395581</v>
      </c>
      <c r="E2136" s="114">
        <v>2.7061185042004388</v>
      </c>
      <c r="F2136" s="114">
        <v>12.42472466860769</v>
      </c>
    </row>
    <row r="2137" spans="1:6">
      <c r="A2137" s="115">
        <v>42459</v>
      </c>
      <c r="B2137" s="114">
        <v>2479.08</v>
      </c>
      <c r="C2137" s="114">
        <v>-0.30643020871033988</v>
      </c>
      <c r="D2137" s="114">
        <v>0.10417928528163589</v>
      </c>
      <c r="E2137" s="114">
        <v>2.3913959309097343</v>
      </c>
      <c r="F2137" s="114">
        <v>11.954695713434127</v>
      </c>
    </row>
    <row r="2138" spans="1:6">
      <c r="A2138" s="115">
        <v>42460</v>
      </c>
      <c r="B2138" s="114">
        <v>2466.6</v>
      </c>
      <c r="C2138" s="114">
        <v>-0.50341255627087689</v>
      </c>
      <c r="D2138" s="114">
        <v>-0.39975772259237541</v>
      </c>
      <c r="E2138" s="114">
        <v>1.8759447872525037</v>
      </c>
      <c r="F2138" s="114">
        <v>11.36897236770813</v>
      </c>
    </row>
    <row r="2139" spans="1:6">
      <c r="A2139" s="115">
        <v>42461</v>
      </c>
      <c r="B2139" s="114">
        <v>2473.15</v>
      </c>
      <c r="C2139" s="114">
        <v>0.26554771750588735</v>
      </c>
      <c r="D2139" s="114">
        <v>0.26554771750588735</v>
      </c>
      <c r="E2139" s="114">
        <v>2.1464740333225985</v>
      </c>
      <c r="F2139" s="114">
        <v>11.696482203263535</v>
      </c>
    </row>
    <row r="2140" spans="1:6">
      <c r="A2140" s="115">
        <v>42464</v>
      </c>
      <c r="B2140" s="114">
        <v>2467.4499999999998</v>
      </c>
      <c r="C2140" s="114">
        <v>-0.23047530477328104</v>
      </c>
      <c r="D2140" s="114">
        <v>3.4460390821378084E-2</v>
      </c>
      <c r="E2140" s="114">
        <v>1.9110516359791552</v>
      </c>
      <c r="F2140" s="114">
        <v>11.679136058947858</v>
      </c>
    </row>
    <row r="2141" spans="1:6">
      <c r="A2141" s="115">
        <v>42465</v>
      </c>
      <c r="B2141" s="114">
        <v>2470.9499999999998</v>
      </c>
      <c r="C2141" s="114">
        <v>0.14184684593405716</v>
      </c>
      <c r="D2141" s="114">
        <v>0.17635611773290094</v>
      </c>
      <c r="E2141" s="114">
        <v>2.0556092483830168</v>
      </c>
      <c r="F2141" s="114">
        <v>11.837549391013891</v>
      </c>
    </row>
    <row r="2142" spans="1:6">
      <c r="A2142" s="115">
        <v>42466</v>
      </c>
      <c r="B2142" s="114">
        <v>2467.0100000000002</v>
      </c>
      <c r="C2142" s="114">
        <v>-0.1594528420243102</v>
      </c>
      <c r="D2142" s="114">
        <v>1.6622070866789684E-2</v>
      </c>
      <c r="E2142" s="114">
        <v>1.8928786789912611</v>
      </c>
      <c r="F2142" s="114">
        <v>11.607191328423315</v>
      </c>
    </row>
    <row r="2143" spans="1:6">
      <c r="A2143" s="115">
        <v>42467</v>
      </c>
      <c r="B2143" s="114">
        <v>2466.62</v>
      </c>
      <c r="C2143" s="114">
        <v>-1.5808610423162506E-2</v>
      </c>
      <c r="D2143" s="114">
        <v>8.1083272520654504E-4</v>
      </c>
      <c r="E2143" s="114">
        <v>1.8767708307519504</v>
      </c>
      <c r="F2143" s="114">
        <v>11.500264441440899</v>
      </c>
    </row>
    <row r="2144" spans="1:6">
      <c r="A2144" s="115">
        <v>42468</v>
      </c>
      <c r="B2144" s="114">
        <v>2474.5100000000002</v>
      </c>
      <c r="C2144" s="114">
        <v>0.31987091647680543</v>
      </c>
      <c r="D2144" s="114">
        <v>0.32068434282008784</v>
      </c>
      <c r="E2144" s="114">
        <v>2.202644991285263</v>
      </c>
      <c r="F2144" s="114">
        <v>12.095583238958096</v>
      </c>
    </row>
    <row r="2145" spans="1:6">
      <c r="A2145" s="115">
        <v>42471</v>
      </c>
      <c r="B2145" s="114">
        <v>2472.41</v>
      </c>
      <c r="C2145" s="114">
        <v>-8.4865286460766853E-2</v>
      </c>
      <c r="D2145" s="114">
        <v>0.23554690667315636</v>
      </c>
      <c r="E2145" s="114">
        <v>2.1159104238429149</v>
      </c>
      <c r="F2145" s="114">
        <v>11.605095426394364</v>
      </c>
    </row>
    <row r="2146" spans="1:6">
      <c r="A2146" s="115">
        <v>42472</v>
      </c>
      <c r="B2146" s="114">
        <v>2478.14</v>
      </c>
      <c r="C2146" s="114">
        <v>0.23175767773144784</v>
      </c>
      <c r="D2146" s="114">
        <v>0.46785048244546434</v>
      </c>
      <c r="E2146" s="114">
        <v>2.3525718864355394</v>
      </c>
      <c r="F2146" s="114">
        <v>11.863748803784535</v>
      </c>
    </row>
    <row r="2147" spans="1:6">
      <c r="A2147" s="115">
        <v>42473</v>
      </c>
      <c r="B2147" s="114">
        <v>2494.16</v>
      </c>
      <c r="C2147" s="114">
        <v>0.64645258137150385</v>
      </c>
      <c r="D2147" s="114">
        <v>1.1173274953377055</v>
      </c>
      <c r="E2147" s="114">
        <v>3.0142327294955251</v>
      </c>
      <c r="F2147" s="114">
        <v>12.407778804335567</v>
      </c>
    </row>
    <row r="2148" spans="1:6">
      <c r="A2148" s="115">
        <v>42474</v>
      </c>
      <c r="B2148" s="114">
        <v>2497.3200000000002</v>
      </c>
      <c r="C2148" s="114">
        <v>0.12669596176670961</v>
      </c>
      <c r="D2148" s="114">
        <v>1.2454390659207171</v>
      </c>
      <c r="E2148" s="114">
        <v>3.1447476024087484</v>
      </c>
      <c r="F2148" s="114">
        <v>12.823246652330278</v>
      </c>
    </row>
    <row r="2149" spans="1:6">
      <c r="A2149" s="115">
        <v>42475</v>
      </c>
      <c r="B2149" s="114">
        <v>2501.27</v>
      </c>
      <c r="C2149" s="114">
        <v>0.15816955776590813</v>
      </c>
      <c r="D2149" s="114">
        <v>1.4055785291494427</v>
      </c>
      <c r="E2149" s="114">
        <v>3.3078911935502608</v>
      </c>
      <c r="F2149" s="114">
        <v>13.040511226002405</v>
      </c>
    </row>
    <row r="2150" spans="1:6">
      <c r="A2150" s="115">
        <v>42478</v>
      </c>
      <c r="B2150" s="114">
        <v>2507.2199999999998</v>
      </c>
      <c r="C2150" s="114">
        <v>0.23787915738804344</v>
      </c>
      <c r="D2150" s="114">
        <v>1.6468012648990449</v>
      </c>
      <c r="E2150" s="114">
        <v>3.5536391346368212</v>
      </c>
      <c r="F2150" s="114">
        <v>13.46273074085973</v>
      </c>
    </row>
    <row r="2151" spans="1:6">
      <c r="A2151" s="115">
        <v>42479</v>
      </c>
      <c r="B2151" s="114">
        <v>2505.83</v>
      </c>
      <c r="C2151" s="114">
        <v>-5.5439889598829506E-2</v>
      </c>
      <c r="D2151" s="114">
        <v>1.5904483904970457</v>
      </c>
      <c r="E2151" s="114">
        <v>3.4962291114250199</v>
      </c>
      <c r="F2151" s="114">
        <v>13.399827128201181</v>
      </c>
    </row>
    <row r="2152" spans="1:6">
      <c r="A2152" s="115">
        <v>42480</v>
      </c>
      <c r="B2152" s="114">
        <v>2507.1999999999998</v>
      </c>
      <c r="C2152" s="114">
        <v>5.4672503721309162E-2</v>
      </c>
      <c r="D2152" s="114">
        <v>1.6459904321738383</v>
      </c>
      <c r="E2152" s="114">
        <v>3.5528130911373745</v>
      </c>
      <c r="F2152" s="114">
        <v>13.826010369280773</v>
      </c>
    </row>
    <row r="2153" spans="1:6">
      <c r="A2153" s="115">
        <v>42482</v>
      </c>
      <c r="B2153" s="114">
        <v>2507.87</v>
      </c>
      <c r="C2153" s="114">
        <v>2.6723037651565917E-2</v>
      </c>
      <c r="D2153" s="114">
        <v>1.6731533284683353</v>
      </c>
      <c r="E2153" s="114">
        <v>3.5804855483689835</v>
      </c>
      <c r="F2153" s="114">
        <v>13.929358319136842</v>
      </c>
    </row>
    <row r="2154" spans="1:6">
      <c r="A2154" s="115">
        <v>42485</v>
      </c>
      <c r="B2154" s="114">
        <v>2509.4699999999998</v>
      </c>
      <c r="C2154" s="114">
        <v>6.379916024354948E-2</v>
      </c>
      <c r="D2154" s="114">
        <v>1.7380199464850365</v>
      </c>
      <c r="E2154" s="114">
        <v>3.6465690283250307</v>
      </c>
      <c r="F2154" s="114">
        <v>14.5149882038341</v>
      </c>
    </row>
    <row r="2155" spans="1:6">
      <c r="A2155" s="115">
        <v>42486</v>
      </c>
      <c r="B2155" s="114">
        <v>2510.3200000000002</v>
      </c>
      <c r="C2155" s="114">
        <v>3.3871694023046572E-2</v>
      </c>
      <c r="D2155" s="114">
        <v>1.7724803373064146</v>
      </c>
      <c r="E2155" s="114">
        <v>3.6816758770517044</v>
      </c>
      <c r="F2155" s="114">
        <v>14.553776370249039</v>
      </c>
    </row>
    <row r="2156" spans="1:6">
      <c r="A2156" s="115">
        <v>42487</v>
      </c>
      <c r="B2156" s="114">
        <v>2519.75</v>
      </c>
      <c r="C2156" s="114">
        <v>0.37564931960865078</v>
      </c>
      <c r="D2156" s="114">
        <v>2.1547879672423553</v>
      </c>
      <c r="E2156" s="114">
        <v>4.0711553870426798</v>
      </c>
      <c r="F2156" s="114">
        <v>15.064958787131545</v>
      </c>
    </row>
    <row r="2157" spans="1:6">
      <c r="A2157" s="115">
        <v>42488</v>
      </c>
      <c r="B2157" s="114">
        <v>2515.08</v>
      </c>
      <c r="C2157" s="114">
        <v>-0.18533584681019732</v>
      </c>
      <c r="D2157" s="114">
        <v>1.9654585259061053</v>
      </c>
      <c r="E2157" s="114">
        <v>3.8782742299209527</v>
      </c>
      <c r="F2157" s="114">
        <v>14.711315238559997</v>
      </c>
    </row>
    <row r="2158" spans="1:6">
      <c r="A2158" s="115">
        <v>42489</v>
      </c>
      <c r="B2158" s="114">
        <v>2525.06</v>
      </c>
      <c r="C2158" s="114">
        <v>0.3968064634126911</v>
      </c>
      <c r="D2158" s="114">
        <v>2.3700640557853037</v>
      </c>
      <c r="E2158" s="114">
        <v>4.2904699361468346</v>
      </c>
      <c r="F2158" s="114">
        <v>14.902369435330831</v>
      </c>
    </row>
    <row r="2159" spans="1:6">
      <c r="A2159" s="115">
        <v>42492</v>
      </c>
      <c r="B2159" s="114">
        <v>2523.44</v>
      </c>
      <c r="C2159" s="114">
        <v>-6.4156891321387466E-2</v>
      </c>
      <c r="D2159" s="114">
        <v>-6.4156891321387466E-2</v>
      </c>
      <c r="E2159" s="114">
        <v>4.2235604126913406</v>
      </c>
      <c r="F2159" s="114">
        <v>14.837012664910066</v>
      </c>
    </row>
    <row r="2160" spans="1:6">
      <c r="A2160" s="115">
        <v>42493</v>
      </c>
      <c r="B2160" s="114">
        <v>2519.8000000000002</v>
      </c>
      <c r="C2160" s="114">
        <v>-0.14424753511079746</v>
      </c>
      <c r="D2160" s="114">
        <v>-0.20831188169785353</v>
      </c>
      <c r="E2160" s="114">
        <v>4.0732204957913298</v>
      </c>
      <c r="F2160" s="114">
        <v>14.67136310474606</v>
      </c>
    </row>
    <row r="2161" spans="1:6">
      <c r="A2161" s="115">
        <v>42494</v>
      </c>
      <c r="B2161" s="114">
        <v>2521.9</v>
      </c>
      <c r="C2161" s="114">
        <v>8.3339947614891052E-2</v>
      </c>
      <c r="D2161" s="114">
        <v>-0.12514554109605003</v>
      </c>
      <c r="E2161" s="114">
        <v>4.1599550632336335</v>
      </c>
      <c r="F2161" s="114">
        <v>14.268755182397763</v>
      </c>
    </row>
    <row r="2162" spans="1:6">
      <c r="A2162" s="115">
        <v>42495</v>
      </c>
      <c r="B2162" s="114">
        <v>2525.9699999999998</v>
      </c>
      <c r="C2162" s="114">
        <v>0.16138625639396942</v>
      </c>
      <c r="D2162" s="114">
        <v>3.6038747594102638E-2</v>
      </c>
      <c r="E2162" s="114">
        <v>4.3280549153718484</v>
      </c>
      <c r="F2162" s="114">
        <v>14.850751358355874</v>
      </c>
    </row>
    <row r="2163" spans="1:6">
      <c r="A2163" s="115">
        <v>42496</v>
      </c>
      <c r="B2163" s="114">
        <v>2529.75</v>
      </c>
      <c r="C2163" s="114">
        <v>0.14964548272544675</v>
      </c>
      <c r="D2163" s="114">
        <v>0.18573816067737337</v>
      </c>
      <c r="E2163" s="114">
        <v>4.4841771367680305</v>
      </c>
      <c r="F2163" s="114">
        <v>15.193366392087748</v>
      </c>
    </row>
    <row r="2164" spans="1:6">
      <c r="A2164" s="115">
        <v>42499</v>
      </c>
      <c r="B2164" s="114">
        <v>2529.29</v>
      </c>
      <c r="C2164" s="114">
        <v>-1.8183614981714946E-2</v>
      </c>
      <c r="D2164" s="114">
        <v>0.16752077178363578</v>
      </c>
      <c r="E2164" s="114">
        <v>4.4651781362806675</v>
      </c>
      <c r="F2164" s="114">
        <v>15.087522921586549</v>
      </c>
    </row>
    <row r="2165" spans="1:6">
      <c r="A2165" s="115">
        <v>42500</v>
      </c>
      <c r="B2165" s="114">
        <v>2541.89</v>
      </c>
      <c r="C2165" s="114">
        <v>0.49816351624367705</v>
      </c>
      <c r="D2165" s="114">
        <v>0.66651881539447899</v>
      </c>
      <c r="E2165" s="114">
        <v>4.9855855409345784</v>
      </c>
      <c r="F2165" s="114">
        <v>15.660846972530496</v>
      </c>
    </row>
    <row r="2166" spans="1:6">
      <c r="A2166" s="115">
        <v>42501</v>
      </c>
      <c r="B2166" s="114">
        <v>2549.66</v>
      </c>
      <c r="C2166" s="114">
        <v>0.30567805845256313</v>
      </c>
      <c r="D2166" s="114">
        <v>0.97423427562117748</v>
      </c>
      <c r="E2166" s="114">
        <v>5.3065034404711664</v>
      </c>
      <c r="F2166" s="114">
        <v>15.629790205984516</v>
      </c>
    </row>
    <row r="2167" spans="1:6">
      <c r="A2167" s="115">
        <v>42502</v>
      </c>
      <c r="B2167" s="114">
        <v>2556.1799999999998</v>
      </c>
      <c r="C2167" s="114">
        <v>0.25572037055920926</v>
      </c>
      <c r="D2167" s="114">
        <v>1.2324459616801064</v>
      </c>
      <c r="E2167" s="114">
        <v>5.5757936212921022</v>
      </c>
      <c r="F2167" s="114">
        <v>16.139848701697002</v>
      </c>
    </row>
    <row r="2168" spans="1:6">
      <c r="A2168" s="115">
        <v>42503</v>
      </c>
      <c r="B2168" s="114">
        <v>2554.6999999999998</v>
      </c>
      <c r="C2168" s="114">
        <v>-5.7898896008889977E-2</v>
      </c>
      <c r="D2168" s="114">
        <v>1.1738334930655014</v>
      </c>
      <c r="E2168" s="114">
        <v>5.5146664023327574</v>
      </c>
      <c r="F2168" s="114">
        <v>15.953540515883624</v>
      </c>
    </row>
    <row r="2169" spans="1:6">
      <c r="A2169" s="115">
        <v>42506</v>
      </c>
      <c r="B2169" s="114">
        <v>2556.06</v>
      </c>
      <c r="C2169" s="114">
        <v>5.3235213528002312E-2</v>
      </c>
      <c r="D2169" s="114">
        <v>1.2276935993600135</v>
      </c>
      <c r="E2169" s="114">
        <v>5.5708373602953998</v>
      </c>
      <c r="F2169" s="114">
        <v>15.624816230520434</v>
      </c>
    </row>
    <row r="2170" spans="1:6">
      <c r="A2170" s="115">
        <v>42507</v>
      </c>
      <c r="B2170" s="114">
        <v>2552.58</v>
      </c>
      <c r="C2170" s="114">
        <v>-0.13614703880190371</v>
      </c>
      <c r="D2170" s="114">
        <v>1.0898750920770084</v>
      </c>
      <c r="E2170" s="114">
        <v>5.4271057913909848</v>
      </c>
      <c r="F2170" s="114">
        <v>15.467396467102423</v>
      </c>
    </row>
    <row r="2171" spans="1:6">
      <c r="A2171" s="115">
        <v>42508</v>
      </c>
      <c r="B2171" s="114">
        <v>2549.31</v>
      </c>
      <c r="C2171" s="114">
        <v>-0.12810568131067512</v>
      </c>
      <c r="D2171" s="114">
        <v>0.96037321885420468</v>
      </c>
      <c r="E2171" s="114">
        <v>5.2920476792307936</v>
      </c>
      <c r="F2171" s="114">
        <v>15.089884698382882</v>
      </c>
    </row>
    <row r="2172" spans="1:6">
      <c r="A2172" s="115">
        <v>42509</v>
      </c>
      <c r="B2172" s="114">
        <v>2549.67</v>
      </c>
      <c r="C2172" s="114">
        <v>1.4121468161976125E-2</v>
      </c>
      <c r="D2172" s="114">
        <v>0.97463030581452781</v>
      </c>
      <c r="E2172" s="114">
        <v>5.3069164622209009</v>
      </c>
      <c r="F2172" s="114">
        <v>15.001781630710799</v>
      </c>
    </row>
    <row r="2173" spans="1:6">
      <c r="A2173" s="115">
        <v>42510</v>
      </c>
      <c r="B2173" s="114">
        <v>2555.41</v>
      </c>
      <c r="C2173" s="114">
        <v>0.22512717332046073</v>
      </c>
      <c r="D2173" s="114">
        <v>1.2019516367927752</v>
      </c>
      <c r="E2173" s="114">
        <v>5.5439909465632375</v>
      </c>
      <c r="F2173" s="114">
        <v>15.160951604108174</v>
      </c>
    </row>
    <row r="2174" spans="1:6">
      <c r="A2174" s="115">
        <v>42513</v>
      </c>
      <c r="B2174" s="114">
        <v>2544.86</v>
      </c>
      <c r="C2174" s="114">
        <v>-0.41284960143380678</v>
      </c>
      <c r="D2174" s="114">
        <v>0.78413978281703933</v>
      </c>
      <c r="E2174" s="114">
        <v>5.1082530006030247</v>
      </c>
      <c r="F2174" s="114">
        <v>14.009363170037847</v>
      </c>
    </row>
    <row r="2175" spans="1:6">
      <c r="A2175" s="115">
        <v>42514</v>
      </c>
      <c r="B2175" s="114">
        <v>2546.19</v>
      </c>
      <c r="C2175" s="114">
        <v>5.226220695833117E-2</v>
      </c>
      <c r="D2175" s="114">
        <v>0.83681179853152265</v>
      </c>
      <c r="E2175" s="114">
        <v>5.1631848933164859</v>
      </c>
      <c r="F2175" s="114">
        <v>14.068946979369667</v>
      </c>
    </row>
    <row r="2176" spans="1:6">
      <c r="A2176" s="115">
        <v>42515</v>
      </c>
      <c r="B2176" s="114">
        <v>2544.73</v>
      </c>
      <c r="C2176" s="114">
        <v>-5.7340575526576565E-2</v>
      </c>
      <c r="D2176" s="114">
        <v>0.7789913903035961</v>
      </c>
      <c r="E2176" s="114">
        <v>5.1028837178565878</v>
      </c>
      <c r="F2176" s="114">
        <v>13.91117119375458</v>
      </c>
    </row>
    <row r="2177" spans="1:6">
      <c r="A2177" s="115">
        <v>42517</v>
      </c>
      <c r="B2177" s="114">
        <v>2542.6</v>
      </c>
      <c r="C2177" s="114">
        <v>-8.370239671792179E-2</v>
      </c>
      <c r="D2177" s="114">
        <v>0.69463695912175272</v>
      </c>
      <c r="E2177" s="114">
        <v>5.0149100851650807</v>
      </c>
      <c r="F2177" s="114">
        <v>13.293973487802146</v>
      </c>
    </row>
    <row r="2178" spans="1:6">
      <c r="A2178" s="115">
        <v>42520</v>
      </c>
      <c r="B2178" s="114">
        <v>2550.3200000000002</v>
      </c>
      <c r="C2178" s="114">
        <v>0.30362620939197171</v>
      </c>
      <c r="D2178" s="114">
        <v>1.000372268381744</v>
      </c>
      <c r="E2178" s="114">
        <v>5.3337628759530631</v>
      </c>
      <c r="F2178" s="114">
        <v>13.551443480738756</v>
      </c>
    </row>
    <row r="2179" spans="1:6">
      <c r="A2179" s="115">
        <v>42521</v>
      </c>
      <c r="B2179" s="114">
        <v>2546.64</v>
      </c>
      <c r="C2179" s="114">
        <v>-0.14429561780483491</v>
      </c>
      <c r="D2179" s="114">
        <v>0.85463315723190991</v>
      </c>
      <c r="E2179" s="114">
        <v>5.1817708720541145</v>
      </c>
      <c r="F2179" s="114">
        <v>13.387593723841906</v>
      </c>
    </row>
    <row r="2180" spans="1:6">
      <c r="A2180" s="115">
        <v>42522</v>
      </c>
      <c r="B2180" s="114">
        <v>2550.27</v>
      </c>
      <c r="C2180" s="114">
        <v>0.14254075958910484</v>
      </c>
      <c r="D2180" s="114">
        <v>0.14254075958910484</v>
      </c>
      <c r="E2180" s="114">
        <v>5.3316977672044352</v>
      </c>
      <c r="F2180" s="114">
        <v>13.466364121729857</v>
      </c>
    </row>
    <row r="2181" spans="1:6">
      <c r="A2181" s="115">
        <v>42523</v>
      </c>
      <c r="B2181" s="114">
        <v>2556.1</v>
      </c>
      <c r="C2181" s="114">
        <v>0.22860324593081405</v>
      </c>
      <c r="D2181" s="114">
        <v>0.37146985832312573</v>
      </c>
      <c r="E2181" s="114">
        <v>5.5724894472942932</v>
      </c>
      <c r="F2181" s="114">
        <v>14.224812090554018</v>
      </c>
    </row>
    <row r="2182" spans="1:6">
      <c r="A2182" s="115">
        <v>42524</v>
      </c>
      <c r="B2182" s="114">
        <v>2558.65</v>
      </c>
      <c r="C2182" s="114">
        <v>9.9761355189542655E-2</v>
      </c>
      <c r="D2182" s="114">
        <v>0.47160179687746329</v>
      </c>
      <c r="E2182" s="114">
        <v>5.6778099934742698</v>
      </c>
      <c r="F2182" s="114">
        <v>14.282077279366124</v>
      </c>
    </row>
    <row r="2183" spans="1:6">
      <c r="A2183" s="115">
        <v>42527</v>
      </c>
      <c r="B2183" s="114">
        <v>2562.64</v>
      </c>
      <c r="C2183" s="114">
        <v>0.15594160983329886</v>
      </c>
      <c r="D2183" s="114">
        <v>0.62827883014482389</v>
      </c>
      <c r="E2183" s="114">
        <v>5.8426056716146757</v>
      </c>
      <c r="F2183" s="114">
        <v>14.374467211468488</v>
      </c>
    </row>
    <row r="2184" spans="1:6">
      <c r="A2184" s="115">
        <v>42528</v>
      </c>
      <c r="B2184" s="114">
        <v>2563.39</v>
      </c>
      <c r="C2184" s="114">
        <v>2.9266693722096448E-2</v>
      </c>
      <c r="D2184" s="114">
        <v>0.65772940030786042</v>
      </c>
      <c r="E2184" s="114">
        <v>5.8735823028440715</v>
      </c>
      <c r="F2184" s="114">
        <v>14.407940836483558</v>
      </c>
    </row>
    <row r="2185" spans="1:6">
      <c r="A2185" s="115">
        <v>42529</v>
      </c>
      <c r="B2185" s="114">
        <v>2570.11</v>
      </c>
      <c r="C2185" s="114">
        <v>0.26215285227766394</v>
      </c>
      <c r="D2185" s="114">
        <v>0.92160650896868646</v>
      </c>
      <c r="E2185" s="114">
        <v>6.1511329186595187</v>
      </c>
      <c r="F2185" s="114">
        <v>14.846260059788996</v>
      </c>
    </row>
    <row r="2186" spans="1:6">
      <c r="A2186" s="115">
        <v>42530</v>
      </c>
      <c r="B2186" s="114">
        <v>2569.66</v>
      </c>
      <c r="C2186" s="114">
        <v>-1.7508978214952897E-2</v>
      </c>
      <c r="D2186" s="114">
        <v>0.90393616687085565</v>
      </c>
      <c r="E2186" s="114">
        <v>6.1325469399218679</v>
      </c>
      <c r="F2186" s="114">
        <v>14.959199742314144</v>
      </c>
    </row>
    <row r="2187" spans="1:6">
      <c r="A2187" s="115">
        <v>42531</v>
      </c>
      <c r="B2187" s="114">
        <v>2562.21</v>
      </c>
      <c r="C2187" s="114">
        <v>-0.28992162387241338</v>
      </c>
      <c r="D2187" s="114">
        <v>0.61139383658468383</v>
      </c>
      <c r="E2187" s="114">
        <v>5.8248457363764938</v>
      </c>
      <c r="F2187" s="114">
        <v>14.503990776078602</v>
      </c>
    </row>
    <row r="2188" spans="1:6">
      <c r="A2188" s="115">
        <v>42534</v>
      </c>
      <c r="B2188" s="114">
        <v>2560.7600000000002</v>
      </c>
      <c r="C2188" s="114">
        <v>-5.6591770385716611E-2</v>
      </c>
      <c r="D2188" s="114">
        <v>0.55445606760282651</v>
      </c>
      <c r="E2188" s="114">
        <v>5.7649575826663302</v>
      </c>
      <c r="F2188" s="114">
        <v>14.44942032483263</v>
      </c>
    </row>
    <row r="2189" spans="1:6">
      <c r="A2189" s="115">
        <v>42535</v>
      </c>
      <c r="B2189" s="114">
        <v>2559.0500000000002</v>
      </c>
      <c r="C2189" s="114">
        <v>-6.6777050563116003E-2</v>
      </c>
      <c r="D2189" s="114">
        <v>0.48730876763107833</v>
      </c>
      <c r="E2189" s="114">
        <v>5.6943308634632928</v>
      </c>
      <c r="F2189" s="114">
        <v>14.372994377553127</v>
      </c>
    </row>
    <row r="2190" spans="1:6">
      <c r="A2190" s="115">
        <v>42536</v>
      </c>
      <c r="B2190" s="114">
        <v>2558.38</v>
      </c>
      <c r="C2190" s="114">
        <v>-2.6181590824725376E-2</v>
      </c>
      <c r="D2190" s="114">
        <v>0.46099959161876036</v>
      </c>
      <c r="E2190" s="114">
        <v>5.6666584062316838</v>
      </c>
      <c r="F2190" s="114">
        <v>14.371163792910767</v>
      </c>
    </row>
    <row r="2191" spans="1:6">
      <c r="A2191" s="115">
        <v>42537</v>
      </c>
      <c r="B2191" s="114">
        <v>2557.6799999999998</v>
      </c>
      <c r="C2191" s="114">
        <v>-2.7361064423592207E-2</v>
      </c>
      <c r="D2191" s="114">
        <v>0.43351239279991738</v>
      </c>
      <c r="E2191" s="114">
        <v>5.6377468837508937</v>
      </c>
      <c r="F2191" s="114">
        <v>14.46421538792022</v>
      </c>
    </row>
    <row r="2192" spans="1:6">
      <c r="A2192" s="115">
        <v>42538</v>
      </c>
      <c r="B2192" s="114">
        <v>2560.09</v>
      </c>
      <c r="C2192" s="114">
        <v>9.4226017328224998E-2</v>
      </c>
      <c r="D2192" s="114">
        <v>0.52814689159050854</v>
      </c>
      <c r="E2192" s="114">
        <v>5.7372851254347212</v>
      </c>
      <c r="F2192" s="114">
        <v>14.680362126350044</v>
      </c>
    </row>
    <row r="2193" spans="1:6">
      <c r="A2193" s="115">
        <v>42541</v>
      </c>
      <c r="B2193" s="114">
        <v>2562.75</v>
      </c>
      <c r="C2193" s="114">
        <v>0.10390259717432127</v>
      </c>
      <c r="D2193" s="114">
        <v>0.63259824710206747</v>
      </c>
      <c r="E2193" s="114">
        <v>5.8471489108616437</v>
      </c>
      <c r="F2193" s="114">
        <v>14.460091380488539</v>
      </c>
    </row>
    <row r="2194" spans="1:6">
      <c r="A2194" s="115">
        <v>42542</v>
      </c>
      <c r="B2194" s="114">
        <v>2567.15</v>
      </c>
      <c r="C2194" s="114">
        <v>0.17169056677397432</v>
      </c>
      <c r="D2194" s="114">
        <v>0.80537492539189959</v>
      </c>
      <c r="E2194" s="114">
        <v>6.0288784807408069</v>
      </c>
      <c r="F2194" s="114">
        <v>14.656608560109706</v>
      </c>
    </row>
    <row r="2195" spans="1:6">
      <c r="A2195" s="115">
        <v>42543</v>
      </c>
      <c r="B2195" s="114">
        <v>2567.31</v>
      </c>
      <c r="C2195" s="114">
        <v>6.2325925637374269E-3</v>
      </c>
      <c r="D2195" s="114">
        <v>0.81165771369333672</v>
      </c>
      <c r="E2195" s="114">
        <v>6.0354868287364027</v>
      </c>
      <c r="F2195" s="114">
        <v>14.356283490942111</v>
      </c>
    </row>
    <row r="2196" spans="1:6">
      <c r="A2196" s="115">
        <v>42544</v>
      </c>
      <c r="B2196" s="114">
        <v>2573.58</v>
      </c>
      <c r="C2196" s="114">
        <v>0.24422449957348658</v>
      </c>
      <c r="D2196" s="114">
        <v>1.057864480256332</v>
      </c>
      <c r="E2196" s="114">
        <v>6.2944514658141992</v>
      </c>
      <c r="F2196" s="114">
        <v>14.390484572099083</v>
      </c>
    </row>
    <row r="2197" spans="1:6">
      <c r="A2197" s="115">
        <v>42545</v>
      </c>
      <c r="B2197" s="114">
        <v>2569.7600000000002</v>
      </c>
      <c r="C2197" s="114">
        <v>-0.14843136797767498</v>
      </c>
      <c r="D2197" s="114">
        <v>0.90786290955926496</v>
      </c>
      <c r="E2197" s="114">
        <v>6.1366771574191237</v>
      </c>
      <c r="F2197" s="114">
        <v>14.28418950710897</v>
      </c>
    </row>
    <row r="2198" spans="1:6">
      <c r="A2198" s="115">
        <v>42548</v>
      </c>
      <c r="B2198" s="114">
        <v>2577.2600000000002</v>
      </c>
      <c r="C2198" s="114">
        <v>0.29185604881389882</v>
      </c>
      <c r="D2198" s="114">
        <v>1.2023686111896525</v>
      </c>
      <c r="E2198" s="114">
        <v>6.4464434697131257</v>
      </c>
      <c r="F2198" s="114">
        <v>14.494511303915193</v>
      </c>
    </row>
    <row r="2199" spans="1:6">
      <c r="A2199" s="115">
        <v>42549</v>
      </c>
      <c r="B2199" s="114">
        <v>2579.1</v>
      </c>
      <c r="C2199" s="114">
        <v>7.1393650621187632E-2</v>
      </c>
      <c r="D2199" s="114">
        <v>1.2746206766562906</v>
      </c>
      <c r="E2199" s="114">
        <v>6.5224394716625778</v>
      </c>
      <c r="F2199" s="114">
        <v>14.576253115295934</v>
      </c>
    </row>
    <row r="2200" spans="1:6">
      <c r="A2200" s="115">
        <v>42550</v>
      </c>
      <c r="B2200" s="114">
        <v>2574.25</v>
      </c>
      <c r="C2200" s="114">
        <v>-0.1880500949943742</v>
      </c>
      <c r="D2200" s="114">
        <v>1.0841736562686499</v>
      </c>
      <c r="E2200" s="114">
        <v>6.322123923045786</v>
      </c>
      <c r="F2200" s="114">
        <v>14.749238868309744</v>
      </c>
    </row>
    <row r="2201" spans="1:6">
      <c r="A2201" s="115">
        <v>42551</v>
      </c>
      <c r="B2201" s="114">
        <v>2579.34</v>
      </c>
      <c r="C2201" s="114">
        <v>0.19772749344468821</v>
      </c>
      <c r="D2201" s="114">
        <v>1.2840448591084908</v>
      </c>
      <c r="E2201" s="114">
        <v>6.5323519936560048</v>
      </c>
      <c r="F2201" s="114">
        <v>15.017145507163665</v>
      </c>
    </row>
    <row r="2202" spans="1:6">
      <c r="A2202" s="115">
        <v>42552</v>
      </c>
      <c r="B2202" s="114">
        <v>2584.14</v>
      </c>
      <c r="C2202" s="114">
        <v>0.18609411709971102</v>
      </c>
      <c r="D2202" s="114">
        <v>0.18609411709971102</v>
      </c>
      <c r="E2202" s="114">
        <v>6.7306024335241466</v>
      </c>
      <c r="F2202" s="114">
        <v>14.752744324842793</v>
      </c>
    </row>
    <row r="2203" spans="1:6">
      <c r="A2203" s="115">
        <v>42555</v>
      </c>
      <c r="B2203" s="114">
        <v>2583.92</v>
      </c>
      <c r="C2203" s="114">
        <v>-8.5134706323874987E-3</v>
      </c>
      <c r="D2203" s="114">
        <v>0.17756480339932157</v>
      </c>
      <c r="E2203" s="114">
        <v>6.7215159550302106</v>
      </c>
      <c r="F2203" s="114">
        <v>14.282176028306059</v>
      </c>
    </row>
    <row r="2204" spans="1:6">
      <c r="A2204" s="115">
        <v>42556</v>
      </c>
      <c r="B2204" s="114">
        <v>2580.71</v>
      </c>
      <c r="C2204" s="114">
        <v>-0.12422985231741457</v>
      </c>
      <c r="D2204" s="114">
        <v>5.3114362588879693E-2</v>
      </c>
      <c r="E2204" s="114">
        <v>6.5889359733683595</v>
      </c>
      <c r="F2204" s="114">
        <v>14.140203449800982</v>
      </c>
    </row>
    <row r="2205" spans="1:6">
      <c r="A2205" s="115">
        <v>42557</v>
      </c>
      <c r="B2205" s="114">
        <v>2578.87</v>
      </c>
      <c r="C2205" s="114">
        <v>-7.1298208632508686E-2</v>
      </c>
      <c r="D2205" s="114">
        <v>-1.8221715632693591E-2</v>
      </c>
      <c r="E2205" s="114">
        <v>6.5129399714189073</v>
      </c>
      <c r="F2205" s="114">
        <v>14.077996301899475</v>
      </c>
    </row>
    <row r="2206" spans="1:6">
      <c r="A2206" s="115">
        <v>42558</v>
      </c>
      <c r="B2206" s="114">
        <v>2580.83</v>
      </c>
      <c r="C2206" s="114">
        <v>7.6002280068410144E-2</v>
      </c>
      <c r="D2206" s="114">
        <v>5.7766715516360811E-2</v>
      </c>
      <c r="E2206" s="114">
        <v>6.5938922343650619</v>
      </c>
      <c r="F2206" s="114">
        <v>13.853449797070748</v>
      </c>
    </row>
    <row r="2207" spans="1:6">
      <c r="A2207" s="115">
        <v>42559</v>
      </c>
      <c r="B2207" s="114">
        <v>2591.9</v>
      </c>
      <c r="C2207" s="114">
        <v>0.428931777761421</v>
      </c>
      <c r="D2207" s="114">
        <v>0.48694627307761529</v>
      </c>
      <c r="E2207" s="114">
        <v>7.0511073113110223</v>
      </c>
      <c r="F2207" s="114">
        <v>14.278785741055078</v>
      </c>
    </row>
    <row r="2208" spans="1:6">
      <c r="A2208" s="115">
        <v>42562</v>
      </c>
      <c r="B2208" s="114">
        <v>2597.69</v>
      </c>
      <c r="C2208" s="114">
        <v>0.22338824800338664</v>
      </c>
      <c r="D2208" s="114">
        <v>0.71142230182914545</v>
      </c>
      <c r="E2208" s="114">
        <v>7.2902469044019869</v>
      </c>
      <c r="F2208" s="114">
        <v>14.290679666326422</v>
      </c>
    </row>
    <row r="2209" spans="1:6">
      <c r="A2209" s="115">
        <v>42563</v>
      </c>
      <c r="B2209" s="114">
        <v>2597.35</v>
      </c>
      <c r="C2209" s="114">
        <v>-1.3088551751749833E-2</v>
      </c>
      <c r="D2209" s="114">
        <v>0.69824063520125268</v>
      </c>
      <c r="E2209" s="114">
        <v>7.2762041649113263</v>
      </c>
      <c r="F2209" s="114">
        <v>14.275720671570857</v>
      </c>
    </row>
    <row r="2210" spans="1:6">
      <c r="A2210" s="115">
        <v>42564</v>
      </c>
      <c r="B2210" s="114">
        <v>2601.69</v>
      </c>
      <c r="C2210" s="114">
        <v>0.16709338364102599</v>
      </c>
      <c r="D2210" s="114">
        <v>0.86650073274558981</v>
      </c>
      <c r="E2210" s="114">
        <v>7.4554556042921272</v>
      </c>
      <c r="F2210" s="114">
        <v>14.500924214417754</v>
      </c>
    </row>
    <row r="2211" spans="1:6">
      <c r="A2211" s="115">
        <v>42565</v>
      </c>
      <c r="B2211" s="114">
        <v>2606.5500000000002</v>
      </c>
      <c r="C2211" s="114">
        <v>0.18680165584679109</v>
      </c>
      <c r="D2211" s="114">
        <v>1.0549210263090636</v>
      </c>
      <c r="E2211" s="114">
        <v>7.6561841746586534</v>
      </c>
      <c r="F2211" s="114">
        <v>14.591759575141584</v>
      </c>
    </row>
    <row r="2212" spans="1:6">
      <c r="A2212" s="115">
        <v>42566</v>
      </c>
      <c r="B2212" s="114">
        <v>2612.6</v>
      </c>
      <c r="C2212" s="114">
        <v>0.23210757514722236</v>
      </c>
      <c r="D2212" s="114">
        <v>1.289477153070151</v>
      </c>
      <c r="E2212" s="114">
        <v>7.9060623332424695</v>
      </c>
      <c r="F2212" s="114">
        <v>14.699400293267995</v>
      </c>
    </row>
    <row r="2213" spans="1:6">
      <c r="A2213" s="115">
        <v>42569</v>
      </c>
      <c r="B2213" s="114">
        <v>2615.81</v>
      </c>
      <c r="C2213" s="114">
        <v>0.12286611038812012</v>
      </c>
      <c r="D2213" s="114">
        <v>1.4139275938805929</v>
      </c>
      <c r="E2213" s="114">
        <v>8.0386423149042976</v>
      </c>
      <c r="F2213" s="114">
        <v>14.041260125384758</v>
      </c>
    </row>
    <row r="2214" spans="1:6">
      <c r="A2214" s="115">
        <v>42570</v>
      </c>
      <c r="B2214" s="114">
        <v>2615.1999999999998</v>
      </c>
      <c r="C2214" s="114">
        <v>-2.3319736525206913E-2</v>
      </c>
      <c r="D2214" s="114">
        <v>1.3902781331658343</v>
      </c>
      <c r="E2214" s="114">
        <v>8.0134479881710519</v>
      </c>
      <c r="F2214" s="114">
        <v>14.014666003993481</v>
      </c>
    </row>
    <row r="2215" spans="1:6">
      <c r="A2215" s="115">
        <v>42571</v>
      </c>
      <c r="B2215" s="114">
        <v>2618.86</v>
      </c>
      <c r="C2215" s="114">
        <v>0.13995105536863672</v>
      </c>
      <c r="D2215" s="114">
        <v>1.5321748974543858</v>
      </c>
      <c r="E2215" s="114">
        <v>8.1646139485705547</v>
      </c>
      <c r="F2215" s="114">
        <v>13.802618599618466</v>
      </c>
    </row>
    <row r="2216" spans="1:6">
      <c r="A2216" s="115">
        <v>42572</v>
      </c>
      <c r="B2216" s="114">
        <v>2613.7600000000002</v>
      </c>
      <c r="C2216" s="114">
        <v>-0.19474122328035914</v>
      </c>
      <c r="D2216" s="114">
        <v>1.3344498980359276</v>
      </c>
      <c r="E2216" s="114">
        <v>7.9539728562106227</v>
      </c>
      <c r="F2216" s="114">
        <v>13.74509880717698</v>
      </c>
    </row>
    <row r="2217" spans="1:6">
      <c r="A2217" s="115">
        <v>42573</v>
      </c>
      <c r="B2217" s="114">
        <v>2615.81</v>
      </c>
      <c r="C2217" s="114">
        <v>7.8431072477957997E-2</v>
      </c>
      <c r="D2217" s="114">
        <v>1.4139275938805929</v>
      </c>
      <c r="E2217" s="114">
        <v>8.0386423149042976</v>
      </c>
      <c r="F2217" s="114">
        <v>13.561021776126147</v>
      </c>
    </row>
    <row r="2218" spans="1:6">
      <c r="A2218" s="115">
        <v>42576</v>
      </c>
      <c r="B2218" s="114">
        <v>2616.0700000000002</v>
      </c>
      <c r="C2218" s="114">
        <v>9.9395598304186095E-3</v>
      </c>
      <c r="D2218" s="114">
        <v>1.4240076918901723</v>
      </c>
      <c r="E2218" s="114">
        <v>8.0493808803971731</v>
      </c>
      <c r="F2218" s="114">
        <v>13.710532721329738</v>
      </c>
    </row>
    <row r="2219" spans="1:6">
      <c r="A2219" s="115">
        <v>42577</v>
      </c>
      <c r="B2219" s="114">
        <v>2617.66</v>
      </c>
      <c r="C2219" s="114">
        <v>6.077819018603936E-2</v>
      </c>
      <c r="D2219" s="114">
        <v>1.4856513681794414</v>
      </c>
      <c r="E2219" s="114">
        <v>8.1150513386034859</v>
      </c>
      <c r="F2219" s="114">
        <v>13.779643925168639</v>
      </c>
    </row>
    <row r="2220" spans="1:6">
      <c r="A2220" s="115">
        <v>42578</v>
      </c>
      <c r="B2220" s="114">
        <v>2619.16</v>
      </c>
      <c r="C2220" s="114">
        <v>5.7303087490345739E-2</v>
      </c>
      <c r="D2220" s="114">
        <v>1.5438057797731108</v>
      </c>
      <c r="E2220" s="114">
        <v>8.1770046010622988</v>
      </c>
      <c r="F2220" s="114">
        <v>13.949350236890524</v>
      </c>
    </row>
    <row r="2221" spans="1:6">
      <c r="A2221" s="115">
        <v>42579</v>
      </c>
      <c r="B2221" s="114">
        <v>2618.17</v>
      </c>
      <c r="C2221" s="114">
        <v>-3.7798378105946551E-2</v>
      </c>
      <c r="D2221" s="114">
        <v>1.5054238681212917</v>
      </c>
      <c r="E2221" s="114">
        <v>8.1361154478394973</v>
      </c>
      <c r="F2221" s="114">
        <v>13.70247323735696</v>
      </c>
    </row>
    <row r="2222" spans="1:6">
      <c r="A2222" s="115">
        <v>42580</v>
      </c>
      <c r="B2222" s="114">
        <v>2620.7600000000002</v>
      </c>
      <c r="C2222" s="114">
        <v>9.892405764331258E-2</v>
      </c>
      <c r="D2222" s="114">
        <v>1.6058371521396886</v>
      </c>
      <c r="E2222" s="114">
        <v>8.2430880810183673</v>
      </c>
      <c r="F2222" s="114">
        <v>13.928254707958754</v>
      </c>
    </row>
    <row r="2223" spans="1:6">
      <c r="A2223" s="115">
        <v>42583</v>
      </c>
      <c r="B2223" s="114">
        <v>2624.08</v>
      </c>
      <c r="C2223" s="114">
        <v>0.1266808101466621</v>
      </c>
      <c r="D2223" s="114">
        <v>0.1266808101466621</v>
      </c>
      <c r="E2223" s="114">
        <v>8.3802113019271651</v>
      </c>
      <c r="F2223" s="114">
        <v>12.803978970265195</v>
      </c>
    </row>
    <row r="2224" spans="1:6">
      <c r="A2224" s="115">
        <v>42584</v>
      </c>
      <c r="B2224" s="114">
        <v>2618.61</v>
      </c>
      <c r="C2224" s="114">
        <v>-0.20845401054845336</v>
      </c>
      <c r="D2224" s="114">
        <v>-8.2037271631130171E-2</v>
      </c>
      <c r="E2224" s="114">
        <v>8.1542884048274153</v>
      </c>
      <c r="F2224" s="114">
        <v>12.568834552043429</v>
      </c>
    </row>
    <row r="2225" spans="1:6">
      <c r="A2225" s="115">
        <v>42585</v>
      </c>
      <c r="B2225" s="114">
        <v>2622.99</v>
      </c>
      <c r="C2225" s="114">
        <v>0.16726431198230696</v>
      </c>
      <c r="D2225" s="114">
        <v>8.5089821273198751E-2</v>
      </c>
      <c r="E2225" s="114">
        <v>8.3351919312070866</v>
      </c>
      <c r="F2225" s="114">
        <v>12.702375223429097</v>
      </c>
    </row>
    <row r="2226" spans="1:6">
      <c r="A2226" s="115">
        <v>42586</v>
      </c>
      <c r="B2226" s="114">
        <v>2630.59</v>
      </c>
      <c r="C2226" s="114">
        <v>0.28974567192403544</v>
      </c>
      <c r="D2226" s="114">
        <v>0.37508203727163458</v>
      </c>
      <c r="E2226" s="114">
        <v>8.6490884609983674</v>
      </c>
      <c r="F2226" s="114">
        <v>13.099875317081565</v>
      </c>
    </row>
    <row r="2227" spans="1:6">
      <c r="A2227" s="115">
        <v>42587</v>
      </c>
      <c r="B2227" s="114">
        <v>2641.43</v>
      </c>
      <c r="C2227" s="114">
        <v>0.41207485773151475</v>
      </c>
      <c r="D2227" s="114">
        <v>0.78870251377460843</v>
      </c>
      <c r="E2227" s="114">
        <v>9.0968040377006343</v>
      </c>
      <c r="F2227" s="114">
        <v>13.502979988741771</v>
      </c>
    </row>
    <row r="2228" spans="1:6">
      <c r="A2228" s="115">
        <v>42590</v>
      </c>
      <c r="B2228" s="114">
        <v>2637.88</v>
      </c>
      <c r="C2228" s="114">
        <v>-0.13439689864958027</v>
      </c>
      <c r="D2228" s="114">
        <v>0.65324562340693948</v>
      </c>
      <c r="E2228" s="114">
        <v>8.9501813165481447</v>
      </c>
      <c r="F2228" s="114">
        <v>14.084793336245415</v>
      </c>
    </row>
    <row r="2229" spans="1:6">
      <c r="A2229" s="115">
        <v>42591</v>
      </c>
      <c r="B2229" s="114">
        <v>2643.65</v>
      </c>
      <c r="C2229" s="114">
        <v>0.21873625790407303</v>
      </c>
      <c r="D2229" s="114">
        <v>0.87341076634257497</v>
      </c>
      <c r="E2229" s="114">
        <v>9.1884948661396635</v>
      </c>
      <c r="F2229" s="114">
        <v>14.334338144026715</v>
      </c>
    </row>
    <row r="2230" spans="1:6">
      <c r="A2230" s="115">
        <v>42592</v>
      </c>
      <c r="B2230" s="114">
        <v>2646.54</v>
      </c>
      <c r="C2230" s="114">
        <v>0.10931855578462102</v>
      </c>
      <c r="D2230" s="114">
        <v>0.98368412216303103</v>
      </c>
      <c r="E2230" s="114">
        <v>9.3078581518102776</v>
      </c>
      <c r="F2230" s="114">
        <v>14.419738781933479</v>
      </c>
    </row>
    <row r="2231" spans="1:6">
      <c r="A2231" s="115">
        <v>42593</v>
      </c>
      <c r="B2231" s="114">
        <v>2650.38</v>
      </c>
      <c r="C2231" s="114">
        <v>0.14509510530731351</v>
      </c>
      <c r="D2231" s="114">
        <v>1.1302065049832777</v>
      </c>
      <c r="E2231" s="114">
        <v>9.4664585037048212</v>
      </c>
      <c r="F2231" s="114">
        <v>14.41509890090915</v>
      </c>
    </row>
    <row r="2232" spans="1:6">
      <c r="A2232" s="115">
        <v>42594</v>
      </c>
      <c r="B2232" s="114">
        <v>2650.12</v>
      </c>
      <c r="C2232" s="114">
        <v>-9.8099140500740312E-3</v>
      </c>
      <c r="D2232" s="114">
        <v>1.1202857186464854</v>
      </c>
      <c r="E2232" s="114">
        <v>9.4557199382119492</v>
      </c>
      <c r="F2232" s="114">
        <v>14.59928821929417</v>
      </c>
    </row>
    <row r="2233" spans="1:6">
      <c r="A2233" s="115">
        <v>42597</v>
      </c>
      <c r="B2233" s="114">
        <v>2652.16</v>
      </c>
      <c r="C2233" s="114">
        <v>7.6977646295262048E-2</v>
      </c>
      <c r="D2233" s="114">
        <v>1.1981257345197394</v>
      </c>
      <c r="E2233" s="114">
        <v>9.5399763751559128</v>
      </c>
      <c r="F2233" s="114">
        <v>14.345334845199043</v>
      </c>
    </row>
    <row r="2234" spans="1:6">
      <c r="A2234" s="115">
        <v>42598</v>
      </c>
      <c r="B2234" s="114">
        <v>2650.03</v>
      </c>
      <c r="C2234" s="114">
        <v>-8.0311896718132658E-2</v>
      </c>
      <c r="D2234" s="114">
        <v>1.1168516002991513</v>
      </c>
      <c r="E2234" s="114">
        <v>9.4520027424644262</v>
      </c>
      <c r="F2234" s="114">
        <v>14.253501937976164</v>
      </c>
    </row>
    <row r="2235" spans="1:6">
      <c r="A2235" s="115">
        <v>42599</v>
      </c>
      <c r="B2235" s="114">
        <v>2650.38</v>
      </c>
      <c r="C2235" s="114">
        <v>1.3207397652093E-2</v>
      </c>
      <c r="D2235" s="114">
        <v>1.1302065049832777</v>
      </c>
      <c r="E2235" s="114">
        <v>9.4664585037048212</v>
      </c>
      <c r="F2235" s="114">
        <v>14.068431245965151</v>
      </c>
    </row>
    <row r="2236" spans="1:6">
      <c r="A2236" s="115">
        <v>42600</v>
      </c>
      <c r="B2236" s="114">
        <v>2647.8</v>
      </c>
      <c r="C2236" s="114">
        <v>-9.7344531727527883E-2</v>
      </c>
      <c r="D2236" s="114">
        <v>1.0317617790259304</v>
      </c>
      <c r="E2236" s="114">
        <v>9.3598988922756874</v>
      </c>
      <c r="F2236" s="114">
        <v>13.834909716251076</v>
      </c>
    </row>
    <row r="2237" spans="1:6">
      <c r="A2237" s="115">
        <v>42601</v>
      </c>
      <c r="B2237" s="114">
        <v>2655.7</v>
      </c>
      <c r="C2237" s="114">
        <v>0.29836090339148136</v>
      </c>
      <c r="D2237" s="114">
        <v>1.3332010561821539</v>
      </c>
      <c r="E2237" s="114">
        <v>9.6861860745586892</v>
      </c>
      <c r="F2237" s="114">
        <v>14.13774578274416</v>
      </c>
    </row>
    <row r="2238" spans="1:6">
      <c r="A2238" s="115">
        <v>42604</v>
      </c>
      <c r="B2238" s="114">
        <v>2655.37</v>
      </c>
      <c r="C2238" s="114">
        <v>-1.2426102345897139E-2</v>
      </c>
      <c r="D2238" s="114">
        <v>1.3206092889085586</v>
      </c>
      <c r="E2238" s="114">
        <v>9.672556356817763</v>
      </c>
      <c r="F2238" s="114">
        <v>15.047203940954979</v>
      </c>
    </row>
    <row r="2239" spans="1:6">
      <c r="A2239" s="115">
        <v>42605</v>
      </c>
      <c r="B2239" s="114">
        <v>2654.84</v>
      </c>
      <c r="C2239" s="114">
        <v>-1.9959553659176787E-2</v>
      </c>
      <c r="D2239" s="114">
        <v>1.3003861475297196</v>
      </c>
      <c r="E2239" s="114">
        <v>9.6506662040823255</v>
      </c>
      <c r="F2239" s="114">
        <v>15.024241032551</v>
      </c>
    </row>
    <row r="2240" spans="1:6">
      <c r="A2240" s="115">
        <v>42606</v>
      </c>
      <c r="B2240" s="114">
        <v>2653.86</v>
      </c>
      <c r="C2240" s="114">
        <v>-3.6913712314112779E-2</v>
      </c>
      <c r="D2240" s="114">
        <v>1.2629924144141436</v>
      </c>
      <c r="E2240" s="114">
        <v>9.6101900726092371</v>
      </c>
      <c r="F2240" s="114">
        <v>15.593788792821851</v>
      </c>
    </row>
    <row r="2241" spans="1:6">
      <c r="A2241" s="115">
        <v>42607</v>
      </c>
      <c r="B2241" s="114">
        <v>2652.82</v>
      </c>
      <c r="C2241" s="114">
        <v>-3.9188201336914918E-2</v>
      </c>
      <c r="D2241" s="114">
        <v>1.2233092690669967</v>
      </c>
      <c r="E2241" s="114">
        <v>9.5672358106378077</v>
      </c>
      <c r="F2241" s="114">
        <v>15.303904864564144</v>
      </c>
    </row>
    <row r="2242" spans="1:6">
      <c r="A2242" s="115">
        <v>42608</v>
      </c>
      <c r="B2242" s="114">
        <v>2647.13</v>
      </c>
      <c r="C2242" s="114">
        <v>-0.21448873274477753</v>
      </c>
      <c r="D2242" s="114">
        <v>1.0061966757734409</v>
      </c>
      <c r="E2242" s="114">
        <v>9.3322264350440776</v>
      </c>
      <c r="F2242" s="114">
        <v>14.346374313717858</v>
      </c>
    </row>
    <row r="2243" spans="1:6">
      <c r="A2243" s="115">
        <v>42611</v>
      </c>
      <c r="B2243" s="114">
        <v>2654.07</v>
      </c>
      <c r="C2243" s="114">
        <v>0.26217072829819443</v>
      </c>
      <c r="D2243" s="114">
        <v>1.2710053572246194</v>
      </c>
      <c r="E2243" s="114">
        <v>9.6188635293534617</v>
      </c>
      <c r="F2243" s="114">
        <v>14.602098536206221</v>
      </c>
    </row>
    <row r="2244" spans="1:6">
      <c r="A2244" s="115">
        <v>42612</v>
      </c>
      <c r="B2244" s="114">
        <v>2654.14</v>
      </c>
      <c r="C2244" s="114">
        <v>2.6374586955091317E-3</v>
      </c>
      <c r="D2244" s="114">
        <v>1.2736763381614447</v>
      </c>
      <c r="E2244" s="114">
        <v>9.6217546816015354</v>
      </c>
      <c r="F2244" s="114">
        <v>14.6051211192193</v>
      </c>
    </row>
    <row r="2245" spans="1:6">
      <c r="A2245" s="115">
        <v>42613</v>
      </c>
      <c r="B2245" s="114">
        <v>2660.09</v>
      </c>
      <c r="C2245" s="114">
        <v>0.22417807651444743</v>
      </c>
      <c r="D2245" s="114">
        <v>1.5007097177917927</v>
      </c>
      <c r="E2245" s="114">
        <v>9.867502622688118</v>
      </c>
      <c r="F2245" s="114">
        <v>15.17186437889395</v>
      </c>
    </row>
    <row r="2246" spans="1:6">
      <c r="A2246" s="115">
        <v>42614</v>
      </c>
      <c r="B2246" s="114">
        <v>2665.32</v>
      </c>
      <c r="C2246" s="114">
        <v>0.19660988913909883</v>
      </c>
      <c r="D2246" s="114">
        <v>0.19660988913909883</v>
      </c>
      <c r="E2246" s="114">
        <v>10.083512997794486</v>
      </c>
      <c r="F2246" s="114">
        <v>15.588476366837689</v>
      </c>
    </row>
    <row r="2247" spans="1:6">
      <c r="A2247" s="115">
        <v>42615</v>
      </c>
      <c r="B2247" s="114">
        <v>2671.66</v>
      </c>
      <c r="C2247" s="114">
        <v>0.23787012441280897</v>
      </c>
      <c r="D2247" s="114">
        <v>0.43494768973981746</v>
      </c>
      <c r="E2247" s="114">
        <v>10.345368787120336</v>
      </c>
      <c r="F2247" s="114">
        <v>15.689331150891572</v>
      </c>
    </row>
    <row r="2248" spans="1:6">
      <c r="A2248" s="115">
        <v>42618</v>
      </c>
      <c r="B2248" s="114">
        <v>2669.29</v>
      </c>
      <c r="C2248" s="114">
        <v>-8.8708892598610145E-2</v>
      </c>
      <c r="D2248" s="114">
        <v>0.34585295986224729</v>
      </c>
      <c r="E2248" s="114">
        <v>10.247482632435423</v>
      </c>
      <c r="F2248" s="114">
        <v>15.355926636588357</v>
      </c>
    </row>
    <row r="2249" spans="1:6">
      <c r="A2249" s="115">
        <v>42619</v>
      </c>
      <c r="B2249" s="114">
        <v>2674.79</v>
      </c>
      <c r="C2249" s="114">
        <v>0.2060473009676711</v>
      </c>
      <c r="D2249" s="114">
        <v>0.55261288151904342</v>
      </c>
      <c r="E2249" s="114">
        <v>10.474644594784376</v>
      </c>
      <c r="F2249" s="114">
        <v>15.593614409929302</v>
      </c>
    </row>
    <row r="2250" spans="1:6">
      <c r="A2250" s="115">
        <v>42621</v>
      </c>
      <c r="B2250" s="114">
        <v>2676.73</v>
      </c>
      <c r="C2250" s="114">
        <v>7.2529058355974563E-2</v>
      </c>
      <c r="D2250" s="114">
        <v>0.62554274479433847</v>
      </c>
      <c r="E2250" s="114">
        <v>10.554770814231084</v>
      </c>
      <c r="F2250" s="114">
        <v>15.413603535625754</v>
      </c>
    </row>
    <row r="2251" spans="1:6">
      <c r="A2251" s="115">
        <v>42622</v>
      </c>
      <c r="B2251" s="114">
        <v>2662.31</v>
      </c>
      <c r="C2251" s="114">
        <v>-0.53871701665838545</v>
      </c>
      <c r="D2251" s="114">
        <v>8.3455822923284018E-2</v>
      </c>
      <c r="E2251" s="114">
        <v>9.9591934511271454</v>
      </c>
      <c r="F2251" s="114">
        <v>14.720127547722672</v>
      </c>
    </row>
    <row r="2252" spans="1:6">
      <c r="A2252" s="115">
        <v>42625</v>
      </c>
      <c r="B2252" s="114">
        <v>2668.72</v>
      </c>
      <c r="C2252" s="114">
        <v>0.24076835530046914</v>
      </c>
      <c r="D2252" s="114">
        <v>0.32442511343599989</v>
      </c>
      <c r="E2252" s="114">
        <v>10.223940392701071</v>
      </c>
      <c r="F2252" s="114">
        <v>14.714087370669837</v>
      </c>
    </row>
    <row r="2253" spans="1:6">
      <c r="A2253" s="115">
        <v>42626</v>
      </c>
      <c r="B2253" s="114">
        <v>2655.4</v>
      </c>
      <c r="C2253" s="114">
        <v>-0.49911568092567693</v>
      </c>
      <c r="D2253" s="114">
        <v>-0.17630982410369311</v>
      </c>
      <c r="E2253" s="114">
        <v>9.6737954220669451</v>
      </c>
      <c r="F2253" s="114">
        <v>14.141531372372039</v>
      </c>
    </row>
    <row r="2254" spans="1:6">
      <c r="A2254" s="115">
        <v>42627</v>
      </c>
      <c r="B2254" s="114">
        <v>2654.82</v>
      </c>
      <c r="C2254" s="114">
        <v>-2.184228364841001E-2</v>
      </c>
      <c r="D2254" s="114">
        <v>-0.19811359766023218</v>
      </c>
      <c r="E2254" s="114">
        <v>9.6498401605828796</v>
      </c>
      <c r="F2254" s="114">
        <v>13.899221314112896</v>
      </c>
    </row>
    <row r="2255" spans="1:6">
      <c r="A2255" s="115">
        <v>42628</v>
      </c>
      <c r="B2255" s="114">
        <v>2662.9</v>
      </c>
      <c r="C2255" s="114">
        <v>0.30435208413375214</v>
      </c>
      <c r="D2255" s="114">
        <v>0.10563552361009254</v>
      </c>
      <c r="E2255" s="114">
        <v>9.9835617343609471</v>
      </c>
      <c r="F2255" s="114">
        <v>13.922805096129999</v>
      </c>
    </row>
    <row r="2256" spans="1:6">
      <c r="A2256" s="115">
        <v>42629</v>
      </c>
      <c r="B2256" s="114">
        <v>2666.38</v>
      </c>
      <c r="C2256" s="114">
        <v>0.13068459198617433</v>
      </c>
      <c r="D2256" s="114">
        <v>0.23645816494930472</v>
      </c>
      <c r="E2256" s="114">
        <v>10.127293303265361</v>
      </c>
      <c r="F2256" s="114">
        <v>14.037046065940451</v>
      </c>
    </row>
    <row r="2257" spans="1:6">
      <c r="A2257" s="115">
        <v>42632</v>
      </c>
      <c r="B2257" s="114">
        <v>2667.08</v>
      </c>
      <c r="C2257" s="114">
        <v>2.6252822178385316E-2</v>
      </c>
      <c r="D2257" s="114">
        <v>0.26277306406925494</v>
      </c>
      <c r="E2257" s="114">
        <v>10.15620482574613</v>
      </c>
      <c r="F2257" s="114">
        <v>14.226244266374287</v>
      </c>
    </row>
    <row r="2258" spans="1:6">
      <c r="A2258" s="115">
        <v>42633</v>
      </c>
      <c r="B2258" s="114">
        <v>2671.4</v>
      </c>
      <c r="C2258" s="114">
        <v>0.16197489389144781</v>
      </c>
      <c r="D2258" s="114">
        <v>0.42517358435241182</v>
      </c>
      <c r="E2258" s="114">
        <v>10.334630221627483</v>
      </c>
      <c r="F2258" s="114">
        <v>14.411262104320954</v>
      </c>
    </row>
    <row r="2259" spans="1:6">
      <c r="A2259" s="115">
        <v>42634</v>
      </c>
      <c r="B2259" s="114">
        <v>2681.92</v>
      </c>
      <c r="C2259" s="114">
        <v>0.39380100321928513</v>
      </c>
      <c r="D2259" s="114">
        <v>0.82064892541229284</v>
      </c>
      <c r="E2259" s="114">
        <v>10.769129102338537</v>
      </c>
      <c r="F2259" s="114">
        <v>14.826898211181616</v>
      </c>
    </row>
    <row r="2260" spans="1:6">
      <c r="A2260" s="115">
        <v>42635</v>
      </c>
      <c r="B2260" s="114">
        <v>2692.42</v>
      </c>
      <c r="C2260" s="114">
        <v>0.39151055959909531</v>
      </c>
      <c r="D2260" s="114">
        <v>1.2153724122116127</v>
      </c>
      <c r="E2260" s="114">
        <v>11.202801939550145</v>
      </c>
      <c r="F2260" s="114">
        <v>15.175859620304077</v>
      </c>
    </row>
    <row r="2261" spans="1:6">
      <c r="A2261" s="115">
        <v>42636</v>
      </c>
      <c r="B2261" s="114">
        <v>2692.85</v>
      </c>
      <c r="C2261" s="114">
        <v>1.5970762362482738E-2</v>
      </c>
      <c r="D2261" s="114">
        <v>1.2315372788138657</v>
      </c>
      <c r="E2261" s="114">
        <v>11.220561874788327</v>
      </c>
      <c r="F2261" s="114">
        <v>15.362536146513861</v>
      </c>
    </row>
    <row r="2262" spans="1:6">
      <c r="A2262" s="115">
        <v>42639</v>
      </c>
      <c r="B2262" s="114">
        <v>2688.23</v>
      </c>
      <c r="C2262" s="114">
        <v>-0.17156544181814448</v>
      </c>
      <c r="D2262" s="114">
        <v>1.0578589446221587</v>
      </c>
      <c r="E2262" s="114">
        <v>11.029745826415226</v>
      </c>
      <c r="F2262" s="114">
        <v>14.981864531471878</v>
      </c>
    </row>
    <row r="2263" spans="1:6">
      <c r="A2263" s="115">
        <v>42640</v>
      </c>
      <c r="B2263" s="114">
        <v>2695.87</v>
      </c>
      <c r="C2263" s="114">
        <v>0.28420187260762564</v>
      </c>
      <c r="D2263" s="114">
        <v>1.3450672721599499</v>
      </c>
      <c r="E2263" s="114">
        <v>11.345294443205379</v>
      </c>
      <c r="F2263" s="114">
        <v>15.308645143629484</v>
      </c>
    </row>
    <row r="2264" spans="1:6">
      <c r="A2264" s="115">
        <v>42641</v>
      </c>
      <c r="B2264" s="114">
        <v>2699.79</v>
      </c>
      <c r="C2264" s="114">
        <v>0.14540760496610794</v>
      </c>
      <c r="D2264" s="114">
        <v>1.4924307072317067</v>
      </c>
      <c r="E2264" s="114">
        <v>11.507198969097709</v>
      </c>
      <c r="F2264" s="114">
        <v>16.00474367402709</v>
      </c>
    </row>
    <row r="2265" spans="1:6">
      <c r="A2265" s="115">
        <v>42642</v>
      </c>
      <c r="B2265" s="114">
        <v>2693.9</v>
      </c>
      <c r="C2265" s="114">
        <v>-0.21816511654609849</v>
      </c>
      <c r="D2265" s="114">
        <v>1.2710096274938021</v>
      </c>
      <c r="E2265" s="114">
        <v>11.263929158509489</v>
      </c>
      <c r="F2265" s="114">
        <v>15.507970946137162</v>
      </c>
    </row>
    <row r="2266" spans="1:6">
      <c r="A2266" s="115">
        <v>42643</v>
      </c>
      <c r="B2266" s="114">
        <v>2697.06</v>
      </c>
      <c r="C2266" s="114">
        <v>0.11730205278592809</v>
      </c>
      <c r="D2266" s="114">
        <v>1.3898026006638808</v>
      </c>
      <c r="E2266" s="114">
        <v>11.39444403142269</v>
      </c>
      <c r="F2266" s="114">
        <v>15.392119111795655</v>
      </c>
    </row>
    <row r="2267" spans="1:6">
      <c r="A2267" s="115">
        <v>42646</v>
      </c>
      <c r="B2267" s="114">
        <v>2711.14</v>
      </c>
      <c r="C2267" s="114">
        <v>0.52204993585607262</v>
      </c>
      <c r="D2267" s="114">
        <v>0.52204993585607262</v>
      </c>
      <c r="E2267" s="114">
        <v>11.975978655035968</v>
      </c>
      <c r="F2267" s="114">
        <v>15.490521831735894</v>
      </c>
    </row>
    <row r="2268" spans="1:6">
      <c r="A2268" s="115">
        <v>42647</v>
      </c>
      <c r="B2268" s="114">
        <v>2707.02</v>
      </c>
      <c r="C2268" s="114">
        <v>-0.15196559380924457</v>
      </c>
      <c r="D2268" s="114">
        <v>0.36929100576184037</v>
      </c>
      <c r="E2268" s="114">
        <v>11.805813694149148</v>
      </c>
      <c r="F2268" s="114">
        <v>15.315015974440893</v>
      </c>
    </row>
    <row r="2269" spans="1:6">
      <c r="A2269" s="115">
        <v>42648</v>
      </c>
      <c r="B2269" s="114">
        <v>2718.12</v>
      </c>
      <c r="C2269" s="114">
        <v>0.41004499412637951</v>
      </c>
      <c r="D2269" s="114">
        <v>0.7808502591710953</v>
      </c>
      <c r="E2269" s="114">
        <v>12.264267836344267</v>
      </c>
      <c r="F2269" s="114">
        <v>15.816967842823114</v>
      </c>
    </row>
    <row r="2270" spans="1:6">
      <c r="A2270" s="115">
        <v>42649</v>
      </c>
      <c r="B2270" s="114">
        <v>2721.26</v>
      </c>
      <c r="C2270" s="114">
        <v>0.11552102188279179</v>
      </c>
      <c r="D2270" s="114">
        <v>0.89727332725264564</v>
      </c>
      <c r="E2270" s="114">
        <v>12.393956665758044</v>
      </c>
      <c r="F2270" s="114">
        <v>16.030358589519466</v>
      </c>
    </row>
    <row r="2271" spans="1:6">
      <c r="A2271" s="115">
        <v>42650</v>
      </c>
      <c r="B2271" s="114">
        <v>2725.02</v>
      </c>
      <c r="C2271" s="114">
        <v>0.13817128830027059</v>
      </c>
      <c r="D2271" s="114">
        <v>1.0366843896687516</v>
      </c>
      <c r="E2271" s="114">
        <v>12.549252843654756</v>
      </c>
      <c r="F2271" s="114">
        <v>16.319631194775262</v>
      </c>
    </row>
    <row r="2272" spans="1:6">
      <c r="A2272" s="115">
        <v>42653</v>
      </c>
      <c r="B2272" s="114">
        <v>2728.65</v>
      </c>
      <c r="C2272" s="114">
        <v>0.13321003148600852</v>
      </c>
      <c r="D2272" s="114">
        <v>1.171275388756654</v>
      </c>
      <c r="E2272" s="114">
        <v>12.699179738805055</v>
      </c>
      <c r="F2272" s="114">
        <v>17.050163436542888</v>
      </c>
    </row>
    <row r="2273" spans="1:6">
      <c r="A2273" s="115">
        <v>42654</v>
      </c>
      <c r="B2273" s="114">
        <v>2728.22</v>
      </c>
      <c r="C2273" s="114">
        <v>-1.5758708518875952E-2</v>
      </c>
      <c r="D2273" s="114">
        <v>1.1553321023633156</v>
      </c>
      <c r="E2273" s="114">
        <v>12.68141980356685</v>
      </c>
      <c r="F2273" s="114">
        <v>17.031717842466044</v>
      </c>
    </row>
    <row r="2274" spans="1:6">
      <c r="A2274" s="115">
        <v>42656</v>
      </c>
      <c r="B2274" s="114">
        <v>2731.73</v>
      </c>
      <c r="C2274" s="114">
        <v>0.12865531372103778</v>
      </c>
      <c r="D2274" s="114">
        <v>1.2854738122251685</v>
      </c>
      <c r="E2274" s="114">
        <v>12.82639043772047</v>
      </c>
      <c r="F2274" s="114">
        <v>16.954014376661686</v>
      </c>
    </row>
    <row r="2275" spans="1:6">
      <c r="A2275" s="115">
        <v>42657</v>
      </c>
      <c r="B2275" s="114">
        <v>2733</v>
      </c>
      <c r="C2275" s="114">
        <v>4.6490685389843911E-2</v>
      </c>
      <c r="D2275" s="114">
        <v>1.3325621232008311</v>
      </c>
      <c r="E2275" s="114">
        <v>12.878844199935568</v>
      </c>
      <c r="F2275" s="114">
        <v>17.191017499324634</v>
      </c>
    </row>
    <row r="2276" spans="1:6">
      <c r="A2276" s="115">
        <v>42660</v>
      </c>
      <c r="B2276" s="114">
        <v>2736.75</v>
      </c>
      <c r="C2276" s="114">
        <v>0.13721185510429112</v>
      </c>
      <c r="D2276" s="114">
        <v>1.4716024115147608</v>
      </c>
      <c r="E2276" s="114">
        <v>13.033727356082569</v>
      </c>
      <c r="F2276" s="114">
        <v>16.964625332826166</v>
      </c>
    </row>
    <row r="2277" spans="1:6">
      <c r="A2277" s="115">
        <v>42661</v>
      </c>
      <c r="B2277" s="114">
        <v>2741.42</v>
      </c>
      <c r="C2277" s="114">
        <v>0.17064035808898037</v>
      </c>
      <c r="D2277" s="114">
        <v>1.6447539172284031</v>
      </c>
      <c r="E2277" s="114">
        <v>13.226608513204319</v>
      </c>
      <c r="F2277" s="114">
        <v>17.164214188331538</v>
      </c>
    </row>
    <row r="2278" spans="1:6">
      <c r="A2278" s="115">
        <v>42662</v>
      </c>
      <c r="B2278" s="114">
        <v>2748.34</v>
      </c>
      <c r="C2278" s="114">
        <v>0.25242392628637145</v>
      </c>
      <c r="D2278" s="114">
        <v>1.90132959593039</v>
      </c>
      <c r="E2278" s="114">
        <v>13.512419564014255</v>
      </c>
      <c r="F2278" s="114">
        <v>17.195002345315768</v>
      </c>
    </row>
    <row r="2279" spans="1:6">
      <c r="A2279" s="115">
        <v>42663</v>
      </c>
      <c r="B2279" s="114">
        <v>2752.1</v>
      </c>
      <c r="C2279" s="114">
        <v>0.13680985613133689</v>
      </c>
      <c r="D2279" s="114">
        <v>2.040740658346496</v>
      </c>
      <c r="E2279" s="114">
        <v>13.667715741910968</v>
      </c>
      <c r="F2279" s="114">
        <v>17.36884976736053</v>
      </c>
    </row>
    <row r="2280" spans="1:6">
      <c r="A2280" s="115">
        <v>42664</v>
      </c>
      <c r="B2280" s="114">
        <v>2748.43</v>
      </c>
      <c r="C2280" s="114">
        <v>-0.13335271247411074</v>
      </c>
      <c r="D2280" s="114">
        <v>1.9046665628499104</v>
      </c>
      <c r="E2280" s="114">
        <v>13.516136759761777</v>
      </c>
      <c r="F2280" s="114">
        <v>17.041626743319483</v>
      </c>
    </row>
    <row r="2281" spans="1:6">
      <c r="A2281" s="115">
        <v>42667</v>
      </c>
      <c r="B2281" s="114">
        <v>2756.41</v>
      </c>
      <c r="C2281" s="114">
        <v>0.29034758025490159</v>
      </c>
      <c r="D2281" s="114">
        <v>2.2005442963819899</v>
      </c>
      <c r="E2281" s="114">
        <v>13.845728116042588</v>
      </c>
      <c r="F2281" s="114">
        <v>16.783178266985253</v>
      </c>
    </row>
    <row r="2282" spans="1:6">
      <c r="A2282" s="115">
        <v>42668</v>
      </c>
      <c r="B2282" s="114">
        <v>2750.98</v>
      </c>
      <c r="C2282" s="114">
        <v>-0.19699536716235588</v>
      </c>
      <c r="D2282" s="114">
        <v>1.9992139589034119</v>
      </c>
      <c r="E2282" s="114">
        <v>13.621457305941732</v>
      </c>
      <c r="F2282" s="114">
        <v>16.553120816174349</v>
      </c>
    </row>
    <row r="2283" spans="1:6">
      <c r="A2283" s="115">
        <v>42669</v>
      </c>
      <c r="B2283" s="114">
        <v>2746.48</v>
      </c>
      <c r="C2283" s="114">
        <v>-0.16357807036038174</v>
      </c>
      <c r="D2283" s="114">
        <v>1.8323656129266785</v>
      </c>
      <c r="E2283" s="114">
        <v>13.435597518565334</v>
      </c>
      <c r="F2283" s="114">
        <v>16.279699910244027</v>
      </c>
    </row>
    <row r="2284" spans="1:6">
      <c r="A2284" s="115">
        <v>42670</v>
      </c>
      <c r="B2284" s="114">
        <v>2747.13</v>
      </c>
      <c r="C2284" s="114">
        <v>2.3666656957277432E-2</v>
      </c>
      <c r="D2284" s="114">
        <v>1.8564659295677632</v>
      </c>
      <c r="E2284" s="114">
        <v>13.462443932297496</v>
      </c>
      <c r="F2284" s="114">
        <v>16.027706797879748</v>
      </c>
    </row>
    <row r="2285" spans="1:6">
      <c r="A2285" s="115">
        <v>42671</v>
      </c>
      <c r="B2285" s="114">
        <v>2745.4</v>
      </c>
      <c r="C2285" s="114">
        <v>-6.2974813714677946E-2</v>
      </c>
      <c r="D2285" s="114">
        <v>1.7923220098922554</v>
      </c>
      <c r="E2285" s="114">
        <v>13.390991169595011</v>
      </c>
      <c r="F2285" s="114">
        <v>16.060520230480812</v>
      </c>
    </row>
    <row r="2286" spans="1:6">
      <c r="A2286" s="115">
        <v>42674</v>
      </c>
      <c r="B2286" s="114">
        <v>2749.23</v>
      </c>
      <c r="C2286" s="114">
        <v>0.13950608290229649</v>
      </c>
      <c r="D2286" s="114">
        <v>1.9343284910235514</v>
      </c>
      <c r="E2286" s="114">
        <v>13.549178499739799</v>
      </c>
      <c r="F2286" s="114">
        <v>16.578254398351344</v>
      </c>
    </row>
    <row r="2287" spans="1:6">
      <c r="A2287" s="115">
        <v>42675</v>
      </c>
      <c r="B2287" s="114">
        <v>2736.35</v>
      </c>
      <c r="C2287" s="114">
        <v>-0.46849481491181288</v>
      </c>
      <c r="D2287" s="114">
        <v>-0.46849481491181288</v>
      </c>
      <c r="E2287" s="114">
        <v>13.017206486093569</v>
      </c>
      <c r="F2287" s="114">
        <v>16.032091321180353</v>
      </c>
    </row>
    <row r="2288" spans="1:6">
      <c r="A2288" s="115">
        <v>42677</v>
      </c>
      <c r="B2288" s="114">
        <v>2732.99</v>
      </c>
      <c r="C2288" s="114">
        <v>-0.12279130959125251</v>
      </c>
      <c r="D2288" s="114">
        <v>-0.59071085358446407</v>
      </c>
      <c r="E2288" s="114">
        <v>12.878431178185835</v>
      </c>
      <c r="F2288" s="114">
        <v>16.322196211959984</v>
      </c>
    </row>
    <row r="2289" spans="1:6">
      <c r="A2289" s="115">
        <v>42678</v>
      </c>
      <c r="B2289" s="114">
        <v>2739.53</v>
      </c>
      <c r="C2289" s="114">
        <v>0.23929835089042673</v>
      </c>
      <c r="D2289" s="114">
        <v>-0.35282606402519123</v>
      </c>
      <c r="E2289" s="114">
        <v>13.148547402506239</v>
      </c>
      <c r="F2289" s="114">
        <v>16.014923603347221</v>
      </c>
    </row>
    <row r="2290" spans="1:6">
      <c r="A2290" s="115">
        <v>42681</v>
      </c>
      <c r="B2290" s="114">
        <v>2751.43</v>
      </c>
      <c r="C2290" s="114">
        <v>0.43438107996625064</v>
      </c>
      <c r="D2290" s="114">
        <v>8.0022406273760893E-2</v>
      </c>
      <c r="E2290" s="114">
        <v>13.640043284679383</v>
      </c>
      <c r="F2290" s="114">
        <v>16.39613342640185</v>
      </c>
    </row>
    <row r="2291" spans="1:6">
      <c r="A2291" s="115">
        <v>42682</v>
      </c>
      <c r="B2291" s="114">
        <v>2757.24</v>
      </c>
      <c r="C2291" s="114">
        <v>0.21116292255298763</v>
      </c>
      <c r="D2291" s="114">
        <v>0.29135430647853067</v>
      </c>
      <c r="E2291" s="114">
        <v>13.880008921269793</v>
      </c>
      <c r="F2291" s="114">
        <v>16.64191890348372</v>
      </c>
    </row>
    <row r="2292" spans="1:6">
      <c r="A2292" s="115">
        <v>42683</v>
      </c>
      <c r="B2292" s="114">
        <v>2746.46</v>
      </c>
      <c r="C2292" s="114">
        <v>-0.39097068082574182</v>
      </c>
      <c r="D2292" s="114">
        <v>-0.10075548426287106</v>
      </c>
      <c r="E2292" s="114">
        <v>13.434771475065887</v>
      </c>
      <c r="F2292" s="114">
        <v>16.159347654151812</v>
      </c>
    </row>
    <row r="2293" spans="1:6">
      <c r="A2293" s="115">
        <v>42684</v>
      </c>
      <c r="B2293" s="114">
        <v>2714.24</v>
      </c>
      <c r="C2293" s="114">
        <v>-1.1731465231607285</v>
      </c>
      <c r="D2293" s="114">
        <v>-1.2727199979630788</v>
      </c>
      <c r="E2293" s="114">
        <v>12.10401539745083</v>
      </c>
      <c r="F2293" s="114">
        <v>14.602263131227811</v>
      </c>
    </row>
    <row r="2294" spans="1:6">
      <c r="A2294" s="115">
        <v>42685</v>
      </c>
      <c r="B2294" s="114">
        <v>2708.08</v>
      </c>
      <c r="C2294" s="114">
        <v>-0.22695119075689663</v>
      </c>
      <c r="D2294" s="114">
        <v>-1.4967827355295893</v>
      </c>
      <c r="E2294" s="114">
        <v>11.849593999620023</v>
      </c>
      <c r="F2294" s="114">
        <v>14.28378509543764</v>
      </c>
    </row>
    <row r="2295" spans="1:6">
      <c r="A2295" s="115">
        <v>42688</v>
      </c>
      <c r="B2295" s="114">
        <v>2685.74</v>
      </c>
      <c r="C2295" s="114">
        <v>-0.82493870195858854</v>
      </c>
      <c r="D2295" s="114">
        <v>-2.309373897418554</v>
      </c>
      <c r="E2295" s="114">
        <v>10.926903410733612</v>
      </c>
      <c r="F2295" s="114">
        <v>13.046662569766543</v>
      </c>
    </row>
    <row r="2296" spans="1:6">
      <c r="A2296" s="115">
        <v>42690</v>
      </c>
      <c r="B2296" s="114">
        <v>2704.67</v>
      </c>
      <c r="C2296" s="114">
        <v>0.70483367712437239</v>
      </c>
      <c r="D2296" s="114">
        <v>-1.6208174652539098</v>
      </c>
      <c r="E2296" s="114">
        <v>11.708753582963682</v>
      </c>
      <c r="F2296" s="114">
        <v>13.631570323626917</v>
      </c>
    </row>
    <row r="2297" spans="1:6">
      <c r="A2297" s="115">
        <v>42691</v>
      </c>
      <c r="B2297" s="114">
        <v>2705.71</v>
      </c>
      <c r="C2297" s="114">
        <v>3.8452010781342416E-2</v>
      </c>
      <c r="D2297" s="114">
        <v>-1.5829886913790392</v>
      </c>
      <c r="E2297" s="114">
        <v>11.751707844935133</v>
      </c>
      <c r="F2297" s="114">
        <v>13.641842824802296</v>
      </c>
    </row>
    <row r="2298" spans="1:6">
      <c r="A2298" s="115">
        <v>42692</v>
      </c>
      <c r="B2298" s="114">
        <v>2711.68</v>
      </c>
      <c r="C2298" s="114">
        <v>0.22064448887721966</v>
      </c>
      <c r="D2298" s="114">
        <v>-1.3658369798088987</v>
      </c>
      <c r="E2298" s="114">
        <v>11.99828182952114</v>
      </c>
      <c r="F2298" s="114">
        <v>13.741149625851467</v>
      </c>
    </row>
    <row r="2299" spans="1:6">
      <c r="A2299" s="115">
        <v>42695</v>
      </c>
      <c r="B2299" s="114">
        <v>2729.03</v>
      </c>
      <c r="C2299" s="114">
        <v>0.63982475808357364</v>
      </c>
      <c r="D2299" s="114">
        <v>-0.73475118487721369</v>
      </c>
      <c r="E2299" s="114">
        <v>12.714874565294632</v>
      </c>
      <c r="F2299" s="114">
        <v>14.323596315209608</v>
      </c>
    </row>
    <row r="2300" spans="1:6">
      <c r="A2300" s="115">
        <v>42696</v>
      </c>
      <c r="B2300" s="114">
        <v>2730.82</v>
      </c>
      <c r="C2300" s="114">
        <v>6.5591070820025799E-2</v>
      </c>
      <c r="D2300" s="114">
        <v>-0.66964204522720339</v>
      </c>
      <c r="E2300" s="114">
        <v>12.788805458495457</v>
      </c>
      <c r="F2300" s="114">
        <v>14.398582386232729</v>
      </c>
    </row>
    <row r="2301" spans="1:6">
      <c r="A2301" s="115">
        <v>42697</v>
      </c>
      <c r="B2301" s="114">
        <v>2736.95</v>
      </c>
      <c r="C2301" s="114">
        <v>0.22447469990698465</v>
      </c>
      <c r="D2301" s="114">
        <v>-0.44667052229170334</v>
      </c>
      <c r="E2301" s="114">
        <v>13.04198779107708</v>
      </c>
      <c r="F2301" s="114">
        <v>14.608327156849189</v>
      </c>
    </row>
    <row r="2302" spans="1:6">
      <c r="A2302" s="115">
        <v>42698</v>
      </c>
      <c r="B2302" s="114">
        <v>2736.5</v>
      </c>
      <c r="C2302" s="114">
        <v>-1.6441659511490236E-2</v>
      </c>
      <c r="D2302" s="114">
        <v>-0.46303874175678272</v>
      </c>
      <c r="E2302" s="114">
        <v>13.023401812339452</v>
      </c>
      <c r="F2302" s="114">
        <v>14.957255981012008</v>
      </c>
    </row>
    <row r="2303" spans="1:6">
      <c r="A2303" s="115">
        <v>42699</v>
      </c>
      <c r="B2303" s="114">
        <v>2728.44</v>
      </c>
      <c r="C2303" s="114">
        <v>-0.2945368171021312</v>
      </c>
      <c r="D2303" s="114">
        <v>-0.75621173928699381</v>
      </c>
      <c r="E2303" s="114">
        <v>12.690506282060831</v>
      </c>
      <c r="F2303" s="114">
        <v>14.478238796326215</v>
      </c>
    </row>
    <row r="2304" spans="1:6">
      <c r="A2304" s="115">
        <v>42702</v>
      </c>
      <c r="B2304" s="114">
        <v>2729.96</v>
      </c>
      <c r="C2304" s="114">
        <v>5.5709489671751378E-2</v>
      </c>
      <c r="D2304" s="114">
        <v>-0.70092353131604446</v>
      </c>
      <c r="E2304" s="114">
        <v>12.75328558801907</v>
      </c>
      <c r="F2304" s="114">
        <v>14.567490893219848</v>
      </c>
    </row>
    <row r="2305" spans="1:6">
      <c r="A2305" s="115">
        <v>42703</v>
      </c>
      <c r="B2305" s="114">
        <v>2732.13</v>
      </c>
      <c r="C2305" s="114">
        <v>7.9488344151568135E-2</v>
      </c>
      <c r="D2305" s="114">
        <v>-0.62199233967328293</v>
      </c>
      <c r="E2305" s="114">
        <v>12.842911307709471</v>
      </c>
      <c r="F2305" s="114">
        <v>14.658558694666857</v>
      </c>
    </row>
    <row r="2306" spans="1:6">
      <c r="A2306" s="115">
        <v>42704</v>
      </c>
      <c r="B2306" s="114">
        <v>2742.67</v>
      </c>
      <c r="C2306" s="114">
        <v>0.38577959321115518</v>
      </c>
      <c r="D2306" s="114">
        <v>-0.23861226597993168</v>
      </c>
      <c r="E2306" s="114">
        <v>13.278236231919994</v>
      </c>
      <c r="F2306" s="114">
        <v>14.604060722806977</v>
      </c>
    </row>
    <row r="2307" spans="1:6">
      <c r="A2307" s="115">
        <v>42705</v>
      </c>
      <c r="B2307" s="114">
        <v>2720.1</v>
      </c>
      <c r="C2307" s="114">
        <v>-0.82292073052901982</v>
      </c>
      <c r="D2307" s="114">
        <v>-0.82292073052901982</v>
      </c>
      <c r="E2307" s="114">
        <v>12.346046142789891</v>
      </c>
      <c r="F2307" s="114">
        <v>13.657160764650577</v>
      </c>
    </row>
    <row r="2308" spans="1:6">
      <c r="A2308" s="115">
        <v>42706</v>
      </c>
      <c r="B2308" s="114">
        <v>2714.26</v>
      </c>
      <c r="C2308" s="114">
        <v>-0.21469798904450998</v>
      </c>
      <c r="D2308" s="114">
        <v>-1.0358519253136467</v>
      </c>
      <c r="E2308" s="114">
        <v>12.104841440950299</v>
      </c>
      <c r="F2308" s="114">
        <v>13.371454348761347</v>
      </c>
    </row>
    <row r="2309" spans="1:6">
      <c r="A2309" s="115">
        <v>42709</v>
      </c>
      <c r="B2309" s="114">
        <v>2730.95</v>
      </c>
      <c r="C2309" s="114">
        <v>0.61490056221584766</v>
      </c>
      <c r="D2309" s="114">
        <v>-0.42732082241029312</v>
      </c>
      <c r="E2309" s="114">
        <v>12.794174741241871</v>
      </c>
      <c r="F2309" s="114">
        <v>14.586436510567236</v>
      </c>
    </row>
    <row r="2310" spans="1:6">
      <c r="A2310" s="115">
        <v>42710</v>
      </c>
      <c r="B2310" s="114">
        <v>2730.11</v>
      </c>
      <c r="C2310" s="114">
        <v>-3.0758527252405798E-2</v>
      </c>
      <c r="D2310" s="114">
        <v>-0.45794791207107721</v>
      </c>
      <c r="E2310" s="114">
        <v>12.759480914264953</v>
      </c>
      <c r="F2310" s="114">
        <v>14.551191410265574</v>
      </c>
    </row>
    <row r="2311" spans="1:6">
      <c r="A2311" s="115">
        <v>42711</v>
      </c>
      <c r="B2311" s="114">
        <v>2734.55</v>
      </c>
      <c r="C2311" s="114">
        <v>0.16263080974758815</v>
      </c>
      <c r="D2311" s="114">
        <v>-0.29606186672110901</v>
      </c>
      <c r="E2311" s="114">
        <v>12.94286257114301</v>
      </c>
      <c r="F2311" s="114">
        <v>14.471877564005965</v>
      </c>
    </row>
    <row r="2312" spans="1:6">
      <c r="A2312" s="115">
        <v>42712</v>
      </c>
      <c r="B2312" s="114">
        <v>2750.45</v>
      </c>
      <c r="C2312" s="114">
        <v>0.581448501581594</v>
      </c>
      <c r="D2312" s="114">
        <v>0.28366518757267922</v>
      </c>
      <c r="E2312" s="114">
        <v>13.599567153206294</v>
      </c>
      <c r="F2312" s="114">
        <v>14.971429049153739</v>
      </c>
    </row>
    <row r="2313" spans="1:6">
      <c r="A2313" s="115">
        <v>42713</v>
      </c>
      <c r="B2313" s="114">
        <v>2754.31</v>
      </c>
      <c r="C2313" s="114">
        <v>0.14034067152648433</v>
      </c>
      <c r="D2313" s="114">
        <v>0.42440395672829201</v>
      </c>
      <c r="E2313" s="114">
        <v>13.758993548600284</v>
      </c>
      <c r="F2313" s="114">
        <v>15.488085604189639</v>
      </c>
    </row>
    <row r="2314" spans="1:6">
      <c r="A2314" s="115">
        <v>42716</v>
      </c>
      <c r="B2314" s="114">
        <v>2754.7</v>
      </c>
      <c r="C2314" s="114">
        <v>1.4159626185872298E-2</v>
      </c>
      <c r="D2314" s="114">
        <v>0.43862367692795168</v>
      </c>
      <c r="E2314" s="114">
        <v>13.775101396839551</v>
      </c>
      <c r="F2314" s="114">
        <v>14.970784641068446</v>
      </c>
    </row>
    <row r="2315" spans="1:6">
      <c r="A2315" s="115">
        <v>42717</v>
      </c>
      <c r="B2315" s="114">
        <v>2752.11</v>
      </c>
      <c r="C2315" s="114">
        <v>-9.4021127527488257E-2</v>
      </c>
      <c r="D2315" s="114">
        <v>0.34419015047379986</v>
      </c>
      <c r="E2315" s="114">
        <v>13.668128763660704</v>
      </c>
      <c r="F2315" s="114">
        <v>14.862687813021713</v>
      </c>
    </row>
    <row r="2316" spans="1:6">
      <c r="A2316" s="115">
        <v>42718</v>
      </c>
      <c r="B2316" s="114">
        <v>2756.76</v>
      </c>
      <c r="C2316" s="114">
        <v>0.16896126971668313</v>
      </c>
      <c r="D2316" s="114">
        <v>0.51373296823897796</v>
      </c>
      <c r="E2316" s="114">
        <v>13.860183877283006</v>
      </c>
      <c r="F2316" s="114">
        <v>15.170201032736763</v>
      </c>
    </row>
    <row r="2317" spans="1:6">
      <c r="A2317" s="115">
        <v>42719</v>
      </c>
      <c r="B2317" s="114">
        <v>2761.55</v>
      </c>
      <c r="C2317" s="114">
        <v>0.17375469754348227</v>
      </c>
      <c r="D2317" s="114">
        <v>0.68838030094762193</v>
      </c>
      <c r="E2317" s="114">
        <v>14.058021295401435</v>
      </c>
      <c r="F2317" s="114">
        <v>15.235996878690393</v>
      </c>
    </row>
    <row r="2318" spans="1:6">
      <c r="A2318" s="115">
        <v>42720</v>
      </c>
      <c r="B2318" s="114">
        <v>2770.07</v>
      </c>
      <c r="C2318" s="114">
        <v>0.30852238778946717</v>
      </c>
      <c r="D2318" s="114">
        <v>0.99902649607863658</v>
      </c>
      <c r="E2318" s="114">
        <v>14.409915826167419</v>
      </c>
      <c r="F2318" s="114">
        <v>15.370550849222431</v>
      </c>
    </row>
    <row r="2319" spans="1:6">
      <c r="A2319" s="115">
        <v>42723</v>
      </c>
      <c r="B2319" s="114">
        <v>2774.67</v>
      </c>
      <c r="C2319" s="114">
        <v>0.16606078546750336</v>
      </c>
      <c r="D2319" s="114">
        <v>1.1667462727925626</v>
      </c>
      <c r="E2319" s="114">
        <v>14.59990583104107</v>
      </c>
      <c r="F2319" s="114">
        <v>15.333967918795244</v>
      </c>
    </row>
    <row r="2320" spans="1:6">
      <c r="A2320" s="115">
        <v>42724</v>
      </c>
      <c r="B2320" s="114">
        <v>2776.87</v>
      </c>
      <c r="C2320" s="114">
        <v>7.9288708206726177E-2</v>
      </c>
      <c r="D2320" s="114">
        <v>1.2469600790470547</v>
      </c>
      <c r="E2320" s="114">
        <v>14.690770615980631</v>
      </c>
      <c r="F2320" s="114">
        <v>15.42541473208161</v>
      </c>
    </row>
    <row r="2321" spans="1:6">
      <c r="A2321" s="115">
        <v>42725</v>
      </c>
      <c r="B2321" s="114">
        <v>2786.44</v>
      </c>
      <c r="C2321" s="114">
        <v>0.34463262594215394</v>
      </c>
      <c r="D2321" s="114">
        <v>1.5958901362540967</v>
      </c>
      <c r="E2321" s="114">
        <v>15.0860324304678</v>
      </c>
      <c r="F2321" s="114">
        <v>15.419250348978331</v>
      </c>
    </row>
    <row r="2322" spans="1:6">
      <c r="A2322" s="115">
        <v>42726</v>
      </c>
      <c r="B2322" s="114">
        <v>2793.89</v>
      </c>
      <c r="C2322" s="114">
        <v>0.26736624510126372</v>
      </c>
      <c r="D2322" s="114">
        <v>1.8675232528885921</v>
      </c>
      <c r="E2322" s="114">
        <v>15.393733634013174</v>
      </c>
      <c r="F2322" s="114">
        <v>15.806991801172199</v>
      </c>
    </row>
    <row r="2323" spans="1:6">
      <c r="A2323" s="115">
        <v>42727</v>
      </c>
      <c r="B2323" s="114">
        <v>2794.78</v>
      </c>
      <c r="C2323" s="114">
        <v>3.1855226941668313E-2</v>
      </c>
      <c r="D2323" s="114">
        <v>1.8999733836006616</v>
      </c>
      <c r="E2323" s="114">
        <v>15.430492569738741</v>
      </c>
      <c r="F2323" s="114">
        <v>15.797804019059459</v>
      </c>
    </row>
    <row r="2324" spans="1:6">
      <c r="A2324" s="115">
        <v>42730</v>
      </c>
      <c r="B2324" s="114">
        <v>2797.84</v>
      </c>
      <c r="C2324" s="114">
        <v>0.10948983462024664</v>
      </c>
      <c r="D2324" s="114">
        <v>2.0115434959364409</v>
      </c>
      <c r="E2324" s="114">
        <v>15.556877225154686</v>
      </c>
      <c r="F2324" s="114">
        <v>15.897699311533287</v>
      </c>
    </row>
    <row r="2325" spans="1:6">
      <c r="A2325" s="115">
        <v>42731</v>
      </c>
      <c r="B2325" s="114">
        <v>2800.21</v>
      </c>
      <c r="C2325" s="114">
        <v>8.4708203471239862E-2</v>
      </c>
      <c r="D2325" s="114">
        <v>2.0979556417651368</v>
      </c>
      <c r="E2325" s="114">
        <v>15.654763379839597</v>
      </c>
      <c r="F2325" s="114">
        <v>15.99587417048458</v>
      </c>
    </row>
    <row r="2326" spans="1:6">
      <c r="A2326" s="115">
        <v>42732</v>
      </c>
      <c r="B2326" s="114">
        <v>2803.59</v>
      </c>
      <c r="C2326" s="114">
        <v>0.12070523282183832</v>
      </c>
      <c r="D2326" s="114">
        <v>2.221193216828854</v>
      </c>
      <c r="E2326" s="114">
        <v>15.794364731246757</v>
      </c>
      <c r="F2326" s="114">
        <v>16.56224144884273</v>
      </c>
    </row>
    <row r="2327" spans="1:6">
      <c r="A2327" s="115">
        <v>42733</v>
      </c>
      <c r="B2327" s="114">
        <v>2804.15</v>
      </c>
      <c r="C2327" s="114">
        <v>1.9974389978560936E-2</v>
      </c>
      <c r="D2327" s="114">
        <v>2.2416112766027174</v>
      </c>
      <c r="E2327" s="114">
        <v>15.817493949231377</v>
      </c>
      <c r="F2327" s="114">
        <v>16.256845893293193</v>
      </c>
    </row>
    <row r="2328" spans="1:6">
      <c r="A2328" s="115">
        <v>42734</v>
      </c>
      <c r="B2328" s="114">
        <v>2805.43</v>
      </c>
      <c r="C2328" s="114">
        <v>4.5646630886353456E-2</v>
      </c>
      <c r="D2328" s="114">
        <v>2.2882811275144244</v>
      </c>
      <c r="E2328" s="114">
        <v>15.870360733196209</v>
      </c>
      <c r="F2328" s="114">
        <v>15.913448030806343</v>
      </c>
    </row>
    <row r="2329" spans="1:6">
      <c r="A2329" s="115">
        <v>42737</v>
      </c>
      <c r="B2329" s="114">
        <v>2814.53</v>
      </c>
      <c r="C2329" s="114">
        <v>0.32437095204658206</v>
      </c>
      <c r="D2329" s="114">
        <v>0.32437095204658206</v>
      </c>
      <c r="E2329" s="114">
        <v>0.32437095204658206</v>
      </c>
      <c r="F2329" s="114">
        <v>16.24621052544628</v>
      </c>
    </row>
    <row r="2330" spans="1:6">
      <c r="A2330" s="115">
        <v>42738</v>
      </c>
      <c r="B2330" s="114">
        <v>2815.25</v>
      </c>
      <c r="C2330" s="114">
        <v>2.5581535815910605E-2</v>
      </c>
      <c r="D2330" s="114">
        <v>0.35003546693377352</v>
      </c>
      <c r="E2330" s="114">
        <v>0.35003546693377352</v>
      </c>
      <c r="F2330" s="114">
        <v>16.275948091426496</v>
      </c>
    </row>
    <row r="2331" spans="1:6">
      <c r="A2331" s="115">
        <v>42739</v>
      </c>
      <c r="B2331" s="114">
        <v>2808.5</v>
      </c>
      <c r="C2331" s="114">
        <v>-0.23976556256105619</v>
      </c>
      <c r="D2331" s="114">
        <v>0.10943063986625923</v>
      </c>
      <c r="E2331" s="114">
        <v>0.10943063986625923</v>
      </c>
      <c r="F2331" s="114">
        <v>15.664665134629807</v>
      </c>
    </row>
    <row r="2332" spans="1:6">
      <c r="A2332" s="115">
        <v>42740</v>
      </c>
      <c r="B2332" s="114">
        <v>2808.57</v>
      </c>
      <c r="C2332" s="114">
        <v>2.4924336834653005E-3</v>
      </c>
      <c r="D2332" s="114">
        <v>0.11192580103585037</v>
      </c>
      <c r="E2332" s="114">
        <v>0.11192580103585037</v>
      </c>
      <c r="F2332" s="114">
        <v>15.455005117959718</v>
      </c>
    </row>
    <row r="2333" spans="1:6">
      <c r="A2333" s="115">
        <v>42741</v>
      </c>
      <c r="B2333" s="114">
        <v>2814.35</v>
      </c>
      <c r="C2333" s="114">
        <v>0.205798680467284</v>
      </c>
      <c r="D2333" s="114">
        <v>0.31795482332477309</v>
      </c>
      <c r="E2333" s="114">
        <v>0.31795482332477309</v>
      </c>
      <c r="F2333" s="114">
        <v>15.527340943889589</v>
      </c>
    </row>
    <row r="2334" spans="1:6">
      <c r="A2334" s="115">
        <v>42744</v>
      </c>
      <c r="B2334" s="114">
        <v>2814.74</v>
      </c>
      <c r="C2334" s="114">
        <v>1.3857551477247654E-2</v>
      </c>
      <c r="D2334" s="114">
        <v>0.33185643555533328</v>
      </c>
      <c r="E2334" s="114">
        <v>0.33185643555533328</v>
      </c>
      <c r="F2334" s="114">
        <v>15.73480917411576</v>
      </c>
    </row>
    <row r="2335" spans="1:6">
      <c r="A2335" s="115">
        <v>42745</v>
      </c>
      <c r="B2335" s="114">
        <v>2817.49</v>
      </c>
      <c r="C2335" s="114">
        <v>9.769996518329549E-2</v>
      </c>
      <c r="D2335" s="114">
        <v>0.42988062436062346</v>
      </c>
      <c r="E2335" s="114">
        <v>0.42988062436062346</v>
      </c>
      <c r="F2335" s="114">
        <v>15.847882042383809</v>
      </c>
    </row>
    <row r="2336" spans="1:6">
      <c r="A2336" s="115">
        <v>42746</v>
      </c>
      <c r="B2336" s="114">
        <v>2815.99</v>
      </c>
      <c r="C2336" s="114">
        <v>-5.3238875736916214E-2</v>
      </c>
      <c r="D2336" s="114">
        <v>0.37641288501226722</v>
      </c>
      <c r="E2336" s="114">
        <v>0.37641288501226722</v>
      </c>
      <c r="F2336" s="114">
        <v>15.786682017228237</v>
      </c>
    </row>
    <row r="2337" spans="1:6">
      <c r="A2337" s="115">
        <v>42747</v>
      </c>
      <c r="B2337" s="114">
        <v>2836.53</v>
      </c>
      <c r="C2337" s="114">
        <v>0.72940599931108352</v>
      </c>
      <c r="D2337" s="114">
        <v>1.1085644624888369</v>
      </c>
      <c r="E2337" s="114">
        <v>1.1085644624888369</v>
      </c>
      <c r="F2337" s="114">
        <v>16.500464107640124</v>
      </c>
    </row>
    <row r="2338" spans="1:6">
      <c r="A2338" s="115">
        <v>42748</v>
      </c>
      <c r="B2338" s="114">
        <v>2836.13</v>
      </c>
      <c r="C2338" s="114">
        <v>-1.4101736981453339E-2</v>
      </c>
      <c r="D2338" s="114">
        <v>1.0943063986626145</v>
      </c>
      <c r="E2338" s="114">
        <v>1.0943063986626145</v>
      </c>
      <c r="F2338" s="114">
        <v>16.797762988831423</v>
      </c>
    </row>
    <row r="2339" spans="1:6">
      <c r="A2339" s="115">
        <v>42751</v>
      </c>
      <c r="B2339" s="114">
        <v>2840.78</v>
      </c>
      <c r="C2339" s="114">
        <v>0.16395581302690587</v>
      </c>
      <c r="D2339" s="114">
        <v>1.2600563906424389</v>
      </c>
      <c r="E2339" s="114">
        <v>1.2600563906424389</v>
      </c>
      <c r="F2339" s="114">
        <v>16.806466998898053</v>
      </c>
    </row>
    <row r="2340" spans="1:6">
      <c r="A2340" s="115">
        <v>42752</v>
      </c>
      <c r="B2340" s="114">
        <v>2835.99</v>
      </c>
      <c r="C2340" s="114">
        <v>-0.168615661895688</v>
      </c>
      <c r="D2340" s="114">
        <v>1.08931607632341</v>
      </c>
      <c r="E2340" s="114">
        <v>1.08931607632341</v>
      </c>
      <c r="F2340" s="114">
        <v>16.609513001430898</v>
      </c>
    </row>
    <row r="2341" spans="1:6">
      <c r="A2341" s="115">
        <v>42753</v>
      </c>
      <c r="B2341" s="114">
        <v>2838.81</v>
      </c>
      <c r="C2341" s="114">
        <v>9.9436175727007914E-2</v>
      </c>
      <c r="D2341" s="114">
        <v>1.1898354262982913</v>
      </c>
      <c r="E2341" s="114">
        <v>1.1898354262982913</v>
      </c>
      <c r="F2341" s="114">
        <v>16.827302956475918</v>
      </c>
    </row>
    <row r="2342" spans="1:6">
      <c r="A2342" s="115">
        <v>42754</v>
      </c>
      <c r="B2342" s="114">
        <v>2847.09</v>
      </c>
      <c r="C2342" s="114">
        <v>0.29167151024549476</v>
      </c>
      <c r="D2342" s="114">
        <v>1.4849773475011041</v>
      </c>
      <c r="E2342" s="114">
        <v>1.4849773475011041</v>
      </c>
      <c r="F2342" s="114">
        <v>17.070733652968407</v>
      </c>
    </row>
    <row r="2343" spans="1:6">
      <c r="A2343" s="115">
        <v>42755</v>
      </c>
      <c r="B2343" s="114">
        <v>2852.65</v>
      </c>
      <c r="C2343" s="114">
        <v>0.19528711772371921</v>
      </c>
      <c r="D2343" s="114">
        <v>1.6831644346855912</v>
      </c>
      <c r="E2343" s="114">
        <v>1.6831644346855912</v>
      </c>
      <c r="F2343" s="114">
        <v>17.014512728376531</v>
      </c>
    </row>
    <row r="2344" spans="1:6">
      <c r="A2344" s="115">
        <v>42758</v>
      </c>
      <c r="B2344" s="114">
        <v>2850.8</v>
      </c>
      <c r="C2344" s="114">
        <v>-6.4851979738134169E-2</v>
      </c>
      <c r="D2344" s="114">
        <v>1.6172208894893236</v>
      </c>
      <c r="E2344" s="114">
        <v>1.6172208894893236</v>
      </c>
      <c r="F2344" s="114">
        <v>16.085317088664297</v>
      </c>
    </row>
    <row r="2345" spans="1:6">
      <c r="A2345" s="115">
        <v>42759</v>
      </c>
      <c r="B2345" s="114">
        <v>2854.55</v>
      </c>
      <c r="C2345" s="114">
        <v>0.13154202329170861</v>
      </c>
      <c r="D2345" s="114">
        <v>1.7508902378601698</v>
      </c>
      <c r="E2345" s="114">
        <v>1.7508902378601698</v>
      </c>
      <c r="F2345" s="114">
        <v>16.238018063507308</v>
      </c>
    </row>
    <row r="2346" spans="1:6">
      <c r="A2346" s="115">
        <v>42760</v>
      </c>
      <c r="B2346" s="114">
        <v>2855.99</v>
      </c>
      <c r="C2346" s="114">
        <v>5.0445779544916469E-2</v>
      </c>
      <c r="D2346" s="114">
        <v>1.8022192676345528</v>
      </c>
      <c r="E2346" s="114">
        <v>1.8022192676345528</v>
      </c>
      <c r="F2346" s="114">
        <v>16.279609468515631</v>
      </c>
    </row>
    <row r="2347" spans="1:6">
      <c r="A2347" s="115">
        <v>42761</v>
      </c>
      <c r="B2347" s="114">
        <v>2857.77</v>
      </c>
      <c r="C2347" s="114">
        <v>6.232514819730639E-2</v>
      </c>
      <c r="D2347" s="114">
        <v>1.8656676516612514</v>
      </c>
      <c r="E2347" s="114">
        <v>1.8656676516612514</v>
      </c>
      <c r="F2347" s="114">
        <v>16.459240060638656</v>
      </c>
    </row>
    <row r="2348" spans="1:6">
      <c r="A2348" s="115">
        <v>42762</v>
      </c>
      <c r="B2348" s="114">
        <v>2863.51</v>
      </c>
      <c r="C2348" s="114">
        <v>0.2008559121273068</v>
      </c>
      <c r="D2348" s="114">
        <v>2.0702708675675474</v>
      </c>
      <c r="E2348" s="114">
        <v>2.0702708675675474</v>
      </c>
      <c r="F2348" s="114">
        <v>16.823600447138887</v>
      </c>
    </row>
    <row r="2349" spans="1:6">
      <c r="A2349" s="115">
        <v>42765</v>
      </c>
      <c r="B2349" s="114">
        <v>2857.42</v>
      </c>
      <c r="C2349" s="114">
        <v>-0.2126760514194137</v>
      </c>
      <c r="D2349" s="114">
        <v>1.8531918458132957</v>
      </c>
      <c r="E2349" s="114">
        <v>1.8531918458132957</v>
      </c>
      <c r="F2349" s="114">
        <v>16.379528033690917</v>
      </c>
    </row>
    <row r="2350" spans="1:6">
      <c r="A2350" s="115">
        <v>42766</v>
      </c>
      <c r="B2350" s="114">
        <v>2857.34</v>
      </c>
      <c r="C2350" s="114">
        <v>-2.799728426339243E-3</v>
      </c>
      <c r="D2350" s="114">
        <v>1.8503402330480645</v>
      </c>
      <c r="E2350" s="114">
        <v>1.8503402330480645</v>
      </c>
      <c r="F2350" s="114">
        <v>16.376269722962135</v>
      </c>
    </row>
    <row r="2351" spans="1:6">
      <c r="A2351" s="115">
        <v>42767</v>
      </c>
      <c r="B2351" s="114">
        <v>2861.68</v>
      </c>
      <c r="C2351" s="114">
        <v>0.15188951962312736</v>
      </c>
      <c r="D2351" s="114">
        <v>0.15188951962312736</v>
      </c>
      <c r="E2351" s="114">
        <v>2.0050402255625599</v>
      </c>
      <c r="F2351" s="114">
        <v>16.521710804912203</v>
      </c>
    </row>
    <row r="2352" spans="1:6">
      <c r="A2352" s="115">
        <v>42768</v>
      </c>
      <c r="B2352" s="114">
        <v>2860.25</v>
      </c>
      <c r="C2352" s="114">
        <v>-4.9970646613173297E-2</v>
      </c>
      <c r="D2352" s="114">
        <v>0.10184297283486465</v>
      </c>
      <c r="E2352" s="114">
        <v>1.9540676473838392</v>
      </c>
      <c r="F2352" s="114">
        <v>16.831209995956197</v>
      </c>
    </row>
    <row r="2353" spans="1:6">
      <c r="A2353" s="115">
        <v>42769</v>
      </c>
      <c r="B2353" s="114">
        <v>2868.72</v>
      </c>
      <c r="C2353" s="114">
        <v>0.29612796084257376</v>
      </c>
      <c r="D2353" s="114">
        <v>0.39827251919615225</v>
      </c>
      <c r="E2353" s="114">
        <v>2.2559821489040788</v>
      </c>
      <c r="F2353" s="114">
        <v>17.570973651531354</v>
      </c>
    </row>
    <row r="2354" spans="1:6">
      <c r="A2354" s="115">
        <v>42772</v>
      </c>
      <c r="B2354" s="114">
        <v>2866.96</v>
      </c>
      <c r="C2354" s="114">
        <v>-6.1351404110532304E-2</v>
      </c>
      <c r="D2354" s="114">
        <v>0.33667676930291268</v>
      </c>
      <c r="E2354" s="114">
        <v>2.1932466680687268</v>
      </c>
      <c r="F2354" s="114">
        <v>17.8025229075071</v>
      </c>
    </row>
    <row r="2355" spans="1:6">
      <c r="A2355" s="115">
        <v>42773</v>
      </c>
      <c r="B2355" s="114">
        <v>2872.36</v>
      </c>
      <c r="C2355" s="114">
        <v>0.18835281971147921</v>
      </c>
      <c r="D2355" s="114">
        <v>0.52566372920268556</v>
      </c>
      <c r="E2355" s="114">
        <v>2.3857305297227294</v>
      </c>
      <c r="F2355" s="114">
        <v>18.024407281094646</v>
      </c>
    </row>
    <row r="2356" spans="1:6">
      <c r="A2356" s="115">
        <v>42774</v>
      </c>
      <c r="B2356" s="114">
        <v>2878.3</v>
      </c>
      <c r="C2356" s="114">
        <v>0.20679859070589224</v>
      </c>
      <c r="D2356" s="114">
        <v>0.73354938509242462</v>
      </c>
      <c r="E2356" s="114">
        <v>2.5974627775421366</v>
      </c>
      <c r="F2356" s="114">
        <v>18.268480092040939</v>
      </c>
    </row>
    <row r="2357" spans="1:6">
      <c r="A2357" s="115">
        <v>42775</v>
      </c>
      <c r="B2357" s="114">
        <v>2883.07</v>
      </c>
      <c r="C2357" s="114">
        <v>0.16572282249938119</v>
      </c>
      <c r="D2357" s="114">
        <v>0.90048786633722955</v>
      </c>
      <c r="E2357" s="114">
        <v>2.7674901886698411</v>
      </c>
      <c r="F2357" s="114">
        <v>18.464477955376601</v>
      </c>
    </row>
    <row r="2358" spans="1:6">
      <c r="A2358" s="115">
        <v>42776</v>
      </c>
      <c r="B2358" s="114">
        <v>2890.99</v>
      </c>
      <c r="C2358" s="114">
        <v>0.27470716978774679</v>
      </c>
      <c r="D2358" s="114">
        <v>1.1776687408568742</v>
      </c>
      <c r="E2358" s="114">
        <v>3.049799852429036</v>
      </c>
      <c r="F2358" s="114">
        <v>18.791372700489362</v>
      </c>
    </row>
    <row r="2359" spans="1:6">
      <c r="A2359" s="115">
        <v>42779</v>
      </c>
      <c r="B2359" s="114">
        <v>2894.22</v>
      </c>
      <c r="C2359" s="114">
        <v>0.11172643281367467</v>
      </c>
      <c r="D2359" s="114">
        <v>1.2907109409450612</v>
      </c>
      <c r="E2359" s="114">
        <v>3.1649337178257797</v>
      </c>
      <c r="F2359" s="114">
        <v>18.539786038434446</v>
      </c>
    </row>
    <row r="2360" spans="1:6">
      <c r="A2360" s="115">
        <v>42780</v>
      </c>
      <c r="B2360" s="114">
        <v>2895.36</v>
      </c>
      <c r="C2360" s="114">
        <v>3.9388850882104975E-2</v>
      </c>
      <c r="D2360" s="114">
        <v>1.3306081880350318</v>
      </c>
      <c r="E2360" s="114">
        <v>3.2055691997305402</v>
      </c>
      <c r="F2360" s="114">
        <v>18.586477497993094</v>
      </c>
    </row>
    <row r="2361" spans="1:6">
      <c r="A2361" s="115">
        <v>42781</v>
      </c>
      <c r="B2361" s="114">
        <v>2898.96</v>
      </c>
      <c r="C2361" s="114">
        <v>0.12433687002653127</v>
      </c>
      <c r="D2361" s="114">
        <v>1.4565994946348582</v>
      </c>
      <c r="E2361" s="114">
        <v>3.3338917741665419</v>
      </c>
      <c r="F2361" s="114">
        <v>18.428825295667629</v>
      </c>
    </row>
    <row r="2362" spans="1:6">
      <c r="A2362" s="115">
        <v>42782</v>
      </c>
      <c r="B2362" s="114">
        <v>2891.2</v>
      </c>
      <c r="C2362" s="114">
        <v>-0.26768220327290093</v>
      </c>
      <c r="D2362" s="114">
        <v>1.1850182337418635</v>
      </c>
      <c r="E2362" s="114">
        <v>3.0572853359378094</v>
      </c>
      <c r="F2362" s="114">
        <v>17.417719873940008</v>
      </c>
    </row>
    <row r="2363" spans="1:6">
      <c r="A2363" s="115">
        <v>42783</v>
      </c>
      <c r="B2363" s="114">
        <v>2895.2</v>
      </c>
      <c r="C2363" s="114">
        <v>0.13835085777531564</v>
      </c>
      <c r="D2363" s="114">
        <v>1.3250085744083595</v>
      </c>
      <c r="E2363" s="114">
        <v>3.1998659742000335</v>
      </c>
      <c r="F2363" s="114">
        <v>17.72838542302031</v>
      </c>
    </row>
    <row r="2364" spans="1:6">
      <c r="A2364" s="115">
        <v>42786</v>
      </c>
      <c r="B2364" s="114">
        <v>2899.3</v>
      </c>
      <c r="C2364" s="114">
        <v>0.1416137054434996</v>
      </c>
      <c r="D2364" s="114">
        <v>1.468498673591534</v>
      </c>
      <c r="E2364" s="114">
        <v>3.3460111284188354</v>
      </c>
      <c r="F2364" s="114">
        <v>17.429535393301677</v>
      </c>
    </row>
    <row r="2365" spans="1:6">
      <c r="A2365" s="115">
        <v>42787</v>
      </c>
      <c r="B2365" s="114">
        <v>2907.45</v>
      </c>
      <c r="C2365" s="114">
        <v>0.28110233504636817</v>
      </c>
      <c r="D2365" s="114">
        <v>1.7537289926994992</v>
      </c>
      <c r="E2365" s="114">
        <v>3.6365191788781059</v>
      </c>
      <c r="F2365" s="114">
        <v>17.759632559326356</v>
      </c>
    </row>
    <row r="2366" spans="1:6">
      <c r="A2366" s="115">
        <v>42788</v>
      </c>
      <c r="B2366" s="114">
        <v>2906.02</v>
      </c>
      <c r="C2366" s="114">
        <v>-4.9183992845958091E-2</v>
      </c>
      <c r="D2366" s="114">
        <v>1.7036824459112365</v>
      </c>
      <c r="E2366" s="114">
        <v>3.585546600699363</v>
      </c>
      <c r="F2366" s="114">
        <v>18.167401310974142</v>
      </c>
    </row>
    <row r="2367" spans="1:6">
      <c r="A2367" s="115">
        <v>42789</v>
      </c>
      <c r="B2367" s="114">
        <v>2911.91</v>
      </c>
      <c r="C2367" s="114">
        <v>0.202682706932511</v>
      </c>
      <c r="D2367" s="114">
        <v>1.9098182225426363</v>
      </c>
      <c r="E2367" s="114">
        <v>3.7954965905404814</v>
      </c>
      <c r="F2367" s="114">
        <v>18.272726164993912</v>
      </c>
    </row>
    <row r="2368" spans="1:6">
      <c r="A2368" s="115">
        <v>42790</v>
      </c>
      <c r="B2368" s="114">
        <v>2904.68</v>
      </c>
      <c r="C2368" s="114">
        <v>-0.24829064085084562</v>
      </c>
      <c r="D2368" s="114">
        <v>1.6567856817879534</v>
      </c>
      <c r="E2368" s="114">
        <v>3.5377820868815135</v>
      </c>
      <c r="F2368" s="114">
        <v>17.790087510847606</v>
      </c>
    </row>
    <row r="2369" spans="1:6">
      <c r="A2369" s="115">
        <v>42795</v>
      </c>
      <c r="B2369" s="114">
        <v>2915.89</v>
      </c>
      <c r="C2369" s="114">
        <v>0.38592891471693758</v>
      </c>
      <c r="D2369" s="114">
        <v>0.38592891471693758</v>
      </c>
      <c r="E2369" s="114">
        <v>3.9373643256114033</v>
      </c>
      <c r="F2369" s="114">
        <v>17.641196951541758</v>
      </c>
    </row>
    <row r="2370" spans="1:6">
      <c r="A2370" s="115">
        <v>42796</v>
      </c>
      <c r="B2370" s="114">
        <v>2913.32</v>
      </c>
      <c r="C2370" s="114">
        <v>-8.8137755539463569E-2</v>
      </c>
      <c r="D2370" s="114">
        <v>0.29745101009406305</v>
      </c>
      <c r="E2370" s="114">
        <v>3.8457562655279443</v>
      </c>
      <c r="F2370" s="114">
        <v>17.689451933603472</v>
      </c>
    </row>
    <row r="2371" spans="1:6">
      <c r="A2371" s="115">
        <v>42797</v>
      </c>
      <c r="B2371" s="114">
        <v>2923.62</v>
      </c>
      <c r="C2371" s="114">
        <v>0.35354852882620857</v>
      </c>
      <c r="D2371" s="114">
        <v>0.65205117259043988</v>
      </c>
      <c r="E2371" s="114">
        <v>4.2129014090531491</v>
      </c>
      <c r="F2371" s="114">
        <v>18.595170391163428</v>
      </c>
    </row>
    <row r="2372" spans="1:6">
      <c r="A2372" s="115">
        <v>42800</v>
      </c>
      <c r="B2372" s="114">
        <v>2925.74</v>
      </c>
      <c r="C2372" s="114">
        <v>7.2512843666405757E-2</v>
      </c>
      <c r="D2372" s="114">
        <v>0.72503683710425371</v>
      </c>
      <c r="E2372" s="114">
        <v>4.2884691473321412</v>
      </c>
      <c r="F2372" s="114">
        <v>18.782834639275702</v>
      </c>
    </row>
    <row r="2373" spans="1:6">
      <c r="A2373" s="115">
        <v>42801</v>
      </c>
      <c r="B2373" s="114">
        <v>2924.45</v>
      </c>
      <c r="C2373" s="114">
        <v>-4.409140935284217E-2</v>
      </c>
      <c r="D2373" s="114">
        <v>0.68062574879159676</v>
      </c>
      <c r="E2373" s="114">
        <v>4.2424868914925584</v>
      </c>
      <c r="F2373" s="114">
        <v>18.818257167002518</v>
      </c>
    </row>
    <row r="2374" spans="1:6">
      <c r="A2374" s="115">
        <v>42802</v>
      </c>
      <c r="B2374" s="114">
        <v>2921.02</v>
      </c>
      <c r="C2374" s="114">
        <v>-0.11728701123288054</v>
      </c>
      <c r="D2374" s="114">
        <v>0.56254045196029168</v>
      </c>
      <c r="E2374" s="114">
        <v>4.1202239941827257</v>
      </c>
      <c r="F2374" s="114">
        <v>18.507970123700225</v>
      </c>
    </row>
    <row r="2375" spans="1:6">
      <c r="A2375" s="115">
        <v>42803</v>
      </c>
      <c r="B2375" s="114">
        <v>2917.43</v>
      </c>
      <c r="C2375" s="114">
        <v>-0.1229022738632457</v>
      </c>
      <c r="D2375" s="114">
        <v>0.43894680309017886</v>
      </c>
      <c r="E2375" s="114">
        <v>3.992257871342364</v>
      </c>
      <c r="F2375" s="114">
        <v>18.313840314051188</v>
      </c>
    </row>
    <row r="2376" spans="1:6">
      <c r="A2376" s="115">
        <v>42804</v>
      </c>
      <c r="B2376" s="114">
        <v>2930.28</v>
      </c>
      <c r="C2376" s="114">
        <v>0.44045615490346801</v>
      </c>
      <c r="D2376" s="114">
        <v>0.8813363262046181</v>
      </c>
      <c r="E2376" s="114">
        <v>4.45029817175977</v>
      </c>
      <c r="F2376" s="114">
        <v>18.775232258378338</v>
      </c>
    </row>
    <row r="2377" spans="1:6">
      <c r="A2377" s="115">
        <v>42807</v>
      </c>
      <c r="B2377" s="114">
        <v>2935.98</v>
      </c>
      <c r="C2377" s="114">
        <v>0.19452066014169489</v>
      </c>
      <c r="D2377" s="114">
        <v>1.0775713675861054</v>
      </c>
      <c r="E2377" s="114">
        <v>4.6534755812834394</v>
      </c>
      <c r="F2377" s="114">
        <v>18.803059118682476</v>
      </c>
    </row>
    <row r="2378" spans="1:6">
      <c r="A2378" s="115">
        <v>42808</v>
      </c>
      <c r="B2378" s="114">
        <v>2926.92</v>
      </c>
      <c r="C2378" s="114">
        <v>-0.30858520834610159</v>
      </c>
      <c r="D2378" s="114">
        <v>0.76566093339025532</v>
      </c>
      <c r="E2378" s="114">
        <v>4.3305304356195062</v>
      </c>
      <c r="F2378" s="114">
        <v>18.53045753116216</v>
      </c>
    </row>
    <row r="2379" spans="1:6">
      <c r="A2379" s="115">
        <v>42809</v>
      </c>
      <c r="B2379" s="114">
        <v>2931.6</v>
      </c>
      <c r="C2379" s="114">
        <v>0.1598950432536439</v>
      </c>
      <c r="D2379" s="114">
        <v>0.92678023052452652</v>
      </c>
      <c r="E2379" s="114">
        <v>4.4973497823862951</v>
      </c>
      <c r="F2379" s="114">
        <v>18.450877795511023</v>
      </c>
    </row>
    <row r="2380" spans="1:6">
      <c r="A2380" s="115">
        <v>42810</v>
      </c>
      <c r="B2380" s="114">
        <v>2930.11</v>
      </c>
      <c r="C2380" s="114">
        <v>-5.0825487788230816E-2</v>
      </c>
      <c r="D2380" s="114">
        <v>0.87548370216341542</v>
      </c>
      <c r="E2380" s="114">
        <v>4.4442384946336233</v>
      </c>
      <c r="F2380" s="114">
        <v>18.519971685711401</v>
      </c>
    </row>
    <row r="2381" spans="1:6">
      <c r="A2381" s="115">
        <v>42811</v>
      </c>
      <c r="B2381" s="114">
        <v>2928.85</v>
      </c>
      <c r="C2381" s="114">
        <v>-4.3001798567299243E-2</v>
      </c>
      <c r="D2381" s="114">
        <v>0.83210542985803215</v>
      </c>
      <c r="E2381" s="114">
        <v>4.3993255935810271</v>
      </c>
      <c r="F2381" s="114">
        <v>18.506874479052861</v>
      </c>
    </row>
    <row r="2382" spans="1:6">
      <c r="A2382" s="115">
        <v>42814</v>
      </c>
      <c r="B2382" s="114">
        <v>2926.82</v>
      </c>
      <c r="C2382" s="114">
        <v>-6.931048022260633E-2</v>
      </c>
      <c r="D2382" s="114">
        <v>0.76221821336601714</v>
      </c>
      <c r="E2382" s="114">
        <v>4.3269659196629506</v>
      </c>
      <c r="F2382" s="114">
        <v>18.267299727245188</v>
      </c>
    </row>
    <row r="2383" spans="1:6">
      <c r="A2383" s="115">
        <v>42815</v>
      </c>
      <c r="B2383" s="114">
        <v>2927.3</v>
      </c>
      <c r="C2383" s="114">
        <v>1.6400051933507243E-2</v>
      </c>
      <c r="D2383" s="114">
        <v>0.77874326948237371</v>
      </c>
      <c r="E2383" s="114">
        <v>4.3440755962544264</v>
      </c>
      <c r="F2383" s="114">
        <v>18.156352422622991</v>
      </c>
    </row>
    <row r="2384" spans="1:6">
      <c r="A2384" s="115">
        <v>42816</v>
      </c>
      <c r="B2384" s="114">
        <v>2924.63</v>
      </c>
      <c r="C2384" s="114">
        <v>-9.1210330338542533E-2</v>
      </c>
      <c r="D2384" s="114">
        <v>0.6868226448352388</v>
      </c>
      <c r="E2384" s="114">
        <v>4.2489030202143896</v>
      </c>
      <c r="F2384" s="114">
        <v>17.701768365811056</v>
      </c>
    </row>
    <row r="2385" spans="1:6">
      <c r="A2385" s="115">
        <v>42817</v>
      </c>
      <c r="B2385" s="114">
        <v>2925</v>
      </c>
      <c r="C2385" s="114">
        <v>1.2651172968891622E-2</v>
      </c>
      <c r="D2385" s="114">
        <v>0.69956070892491784</v>
      </c>
      <c r="E2385" s="114">
        <v>4.2620917292536253</v>
      </c>
      <c r="F2385" s="114">
        <v>17.772113979247941</v>
      </c>
    </row>
    <row r="2386" spans="1:6">
      <c r="A2386" s="115">
        <v>42818</v>
      </c>
      <c r="B2386" s="114">
        <v>2932.65</v>
      </c>
      <c r="C2386" s="114">
        <v>0.2615384615384686</v>
      </c>
      <c r="D2386" s="114">
        <v>0.96292879077903848</v>
      </c>
      <c r="E2386" s="114">
        <v>4.5347771999301401</v>
      </c>
      <c r="F2386" s="114">
        <v>18.383287920072668</v>
      </c>
    </row>
    <row r="2387" spans="1:6">
      <c r="A2387" s="115">
        <v>42821</v>
      </c>
      <c r="B2387" s="114">
        <v>2934.08</v>
      </c>
      <c r="C2387" s="114">
        <v>4.8761359180260477E-2</v>
      </c>
      <c r="D2387" s="114">
        <v>1.0121596871256022</v>
      </c>
      <c r="E2387" s="114">
        <v>4.585749778108883</v>
      </c>
      <c r="F2387" s="114">
        <v>18.441013220304782</v>
      </c>
    </row>
    <row r="2388" spans="1:6">
      <c r="A2388" s="115">
        <v>42822</v>
      </c>
      <c r="B2388" s="114">
        <v>2935.07</v>
      </c>
      <c r="C2388" s="114">
        <v>3.3741411277143918E-2</v>
      </c>
      <c r="D2388" s="114">
        <v>1.0462426153655668</v>
      </c>
      <c r="E2388" s="114">
        <v>4.621038486078799</v>
      </c>
      <c r="F2388" s="114">
        <v>18.179951360144319</v>
      </c>
    </row>
    <row r="2389" spans="1:6">
      <c r="A2389" s="115">
        <v>42823</v>
      </c>
      <c r="B2389" s="114">
        <v>2937.74</v>
      </c>
      <c r="C2389" s="114">
        <v>9.0968869566987465E-2</v>
      </c>
      <c r="D2389" s="114">
        <v>1.1381632400126573</v>
      </c>
      <c r="E2389" s="114">
        <v>4.7162110621188136</v>
      </c>
      <c r="F2389" s="114">
        <v>18.138094663610403</v>
      </c>
    </row>
    <row r="2390" spans="1:6">
      <c r="A2390" s="115">
        <v>42824</v>
      </c>
      <c r="B2390" s="114">
        <v>2935.89</v>
      </c>
      <c r="C2390" s="114">
        <v>-6.297357832891759E-2</v>
      </c>
      <c r="D2390" s="114">
        <v>1.0744729195642844</v>
      </c>
      <c r="E2390" s="114">
        <v>4.650267516922546</v>
      </c>
      <c r="F2390" s="114">
        <v>18.426593736386089</v>
      </c>
    </row>
    <row r="2391" spans="1:6">
      <c r="A2391" s="115">
        <v>42825</v>
      </c>
      <c r="B2391" s="114">
        <v>2937.4</v>
      </c>
      <c r="C2391" s="114">
        <v>5.1432444676069444E-2</v>
      </c>
      <c r="D2391" s="114">
        <v>1.1264579919302742</v>
      </c>
      <c r="E2391" s="114">
        <v>4.7040917078665423</v>
      </c>
      <c r="F2391" s="114">
        <v>19.087002351414917</v>
      </c>
    </row>
    <row r="2392" spans="1:6">
      <c r="A2392" s="115">
        <v>42828</v>
      </c>
      <c r="B2392" s="114">
        <v>2938.74</v>
      </c>
      <c r="C2392" s="114">
        <v>4.5618574249317589E-2</v>
      </c>
      <c r="D2392" s="114">
        <v>4.5618574249317589E-2</v>
      </c>
      <c r="E2392" s="114">
        <v>4.7518562216843696</v>
      </c>
      <c r="F2392" s="114">
        <v>18.825788973576184</v>
      </c>
    </row>
    <row r="2393" spans="1:6">
      <c r="A2393" s="115">
        <v>42829</v>
      </c>
      <c r="B2393" s="114">
        <v>2942.46</v>
      </c>
      <c r="C2393" s="114">
        <v>0.12658486290042514</v>
      </c>
      <c r="D2393" s="114">
        <v>0.17226118335942342</v>
      </c>
      <c r="E2393" s="114">
        <v>4.8844562152682514</v>
      </c>
      <c r="F2393" s="114">
        <v>19.25104865346816</v>
      </c>
    </row>
    <row r="2394" spans="1:6">
      <c r="A2394" s="115">
        <v>42830</v>
      </c>
      <c r="B2394" s="114">
        <v>2941.82</v>
      </c>
      <c r="C2394" s="114">
        <v>-2.1750508078266506E-2</v>
      </c>
      <c r="D2394" s="114">
        <v>0.15047320759855598</v>
      </c>
      <c r="E2394" s="114">
        <v>4.8616433131463133</v>
      </c>
      <c r="F2394" s="114">
        <v>19.056233432485502</v>
      </c>
    </row>
    <row r="2395" spans="1:6">
      <c r="A2395" s="115">
        <v>42831</v>
      </c>
      <c r="B2395" s="114">
        <v>2932.9</v>
      </c>
      <c r="C2395" s="114">
        <v>-0.30321365685188617</v>
      </c>
      <c r="D2395" s="114">
        <v>-0.15319670456866996</v>
      </c>
      <c r="E2395" s="114">
        <v>4.5436884898215402</v>
      </c>
      <c r="F2395" s="114">
        <v>18.884803871893507</v>
      </c>
    </row>
    <row r="2396" spans="1:6">
      <c r="A2396" s="115">
        <v>42832</v>
      </c>
      <c r="B2396" s="114">
        <v>2938.84</v>
      </c>
      <c r="C2396" s="114">
        <v>0.20252991919260666</v>
      </c>
      <c r="D2396" s="114">
        <v>4.9022945461985046E-2</v>
      </c>
      <c r="E2396" s="114">
        <v>4.7554207376409474</v>
      </c>
      <c r="F2396" s="114">
        <v>19.144416245712769</v>
      </c>
    </row>
    <row r="2397" spans="1:6">
      <c r="A2397" s="115">
        <v>42835</v>
      </c>
      <c r="B2397" s="114">
        <v>2946.51</v>
      </c>
      <c r="C2397" s="114">
        <v>0.26098732833363947</v>
      </c>
      <c r="D2397" s="114">
        <v>0.31013821747123416</v>
      </c>
      <c r="E2397" s="114">
        <v>5.0288191115087644</v>
      </c>
      <c r="F2397" s="114">
        <v>19.07448343308371</v>
      </c>
    </row>
    <row r="2398" spans="1:6">
      <c r="A2398" s="115">
        <v>42836</v>
      </c>
      <c r="B2398" s="114">
        <v>2945.12</v>
      </c>
      <c r="C2398" s="114">
        <v>-4.717445384541108E-2</v>
      </c>
      <c r="D2398" s="114">
        <v>0.26281745761556063</v>
      </c>
      <c r="E2398" s="114">
        <v>4.9792723397126259</v>
      </c>
      <c r="F2398" s="114">
        <v>19.119401717352712</v>
      </c>
    </row>
    <row r="2399" spans="1:6">
      <c r="A2399" s="115">
        <v>42837</v>
      </c>
      <c r="B2399" s="114">
        <v>2939.13</v>
      </c>
      <c r="C2399" s="114">
        <v>-0.20338729831042013</v>
      </c>
      <c r="D2399" s="114">
        <v>5.889562197862741E-2</v>
      </c>
      <c r="E2399" s="114">
        <v>4.765757833914952</v>
      </c>
      <c r="F2399" s="114">
        <v>18.602258145221828</v>
      </c>
    </row>
    <row r="2400" spans="1:6">
      <c r="A2400" s="115">
        <v>42838</v>
      </c>
      <c r="B2400" s="114">
        <v>2931.7</v>
      </c>
      <c r="C2400" s="114">
        <v>-0.25279589538401703</v>
      </c>
      <c r="D2400" s="114">
        <v>-0.19404915912032417</v>
      </c>
      <c r="E2400" s="114">
        <v>4.5009142983428507</v>
      </c>
      <c r="F2400" s="114">
        <v>17.542579465631714</v>
      </c>
    </row>
    <row r="2401" spans="1:6">
      <c r="A2401" s="115">
        <v>42842</v>
      </c>
      <c r="B2401" s="114">
        <v>2937.95</v>
      </c>
      <c r="C2401" s="114">
        <v>0.21318688815363807</v>
      </c>
      <c r="D2401" s="114">
        <v>1.8724041669493374E-2</v>
      </c>
      <c r="E2401" s="114">
        <v>4.723696545627587</v>
      </c>
      <c r="F2401" s="114">
        <v>17.458331167766762</v>
      </c>
    </row>
    <row r="2402" spans="1:6">
      <c r="A2402" s="115">
        <v>42843</v>
      </c>
      <c r="B2402" s="114">
        <v>2941.96</v>
      </c>
      <c r="C2402" s="114">
        <v>0.1364897292329692</v>
      </c>
      <c r="D2402" s="114">
        <v>0.15523932729624157</v>
      </c>
      <c r="E2402" s="114">
        <v>4.8666336354854733</v>
      </c>
      <c r="F2402" s="114">
        <v>17.339523456258334</v>
      </c>
    </row>
    <row r="2403" spans="1:6">
      <c r="A2403" s="115">
        <v>42844</v>
      </c>
      <c r="B2403" s="114">
        <v>2938.86</v>
      </c>
      <c r="C2403" s="114">
        <v>-0.10537192891812985</v>
      </c>
      <c r="D2403" s="114">
        <v>4.9703819704505214E-2</v>
      </c>
      <c r="E2403" s="114">
        <v>4.7561336408322497</v>
      </c>
      <c r="F2403" s="114">
        <v>17.280900939010245</v>
      </c>
    </row>
    <row r="2404" spans="1:6">
      <c r="A2404" s="115">
        <v>42845</v>
      </c>
      <c r="B2404" s="114">
        <v>2939.51</v>
      </c>
      <c r="C2404" s="114">
        <v>2.2117419679745787E-2</v>
      </c>
      <c r="D2404" s="114">
        <v>7.183223258664384E-2</v>
      </c>
      <c r="E2404" s="114">
        <v>4.7793029945498722</v>
      </c>
      <c r="F2404" s="114">
        <v>17.242740906190178</v>
      </c>
    </row>
    <row r="2405" spans="1:6">
      <c r="A2405" s="115">
        <v>42849</v>
      </c>
      <c r="B2405" s="114">
        <v>2943.08</v>
      </c>
      <c r="C2405" s="114">
        <v>0.12144881289737341</v>
      </c>
      <c r="D2405" s="114">
        <v>0.19336828487777069</v>
      </c>
      <c r="E2405" s="114">
        <v>4.9065562141988872</v>
      </c>
      <c r="F2405" s="114">
        <v>17.353770330998032</v>
      </c>
    </row>
    <row r="2406" spans="1:6">
      <c r="A2406" s="115">
        <v>42850</v>
      </c>
      <c r="B2406" s="114">
        <v>2940.62</v>
      </c>
      <c r="C2406" s="114">
        <v>-8.3585903203442502E-2</v>
      </c>
      <c r="D2406" s="114">
        <v>0.10962075304690178</v>
      </c>
      <c r="E2406" s="114">
        <v>4.8188691216676238</v>
      </c>
      <c r="F2406" s="114">
        <v>17.180918680040016</v>
      </c>
    </row>
    <row r="2407" spans="1:6">
      <c r="A2407" s="115">
        <v>42851</v>
      </c>
      <c r="B2407" s="114">
        <v>2939.82</v>
      </c>
      <c r="C2407" s="114">
        <v>-2.7205147213849035E-2</v>
      </c>
      <c r="D2407" s="114">
        <v>8.2385783345828578E-2</v>
      </c>
      <c r="E2407" s="114">
        <v>4.790352994015179</v>
      </c>
      <c r="F2407" s="114">
        <v>17.109372510277577</v>
      </c>
    </row>
    <row r="2408" spans="1:6">
      <c r="A2408" s="115">
        <v>42852</v>
      </c>
      <c r="B2408" s="114">
        <v>2938.48</v>
      </c>
      <c r="C2408" s="114">
        <v>-4.5581021967333601E-2</v>
      </c>
      <c r="D2408" s="114">
        <v>3.676720909646658E-2</v>
      </c>
      <c r="E2408" s="114">
        <v>4.7425884801973295</v>
      </c>
      <c r="F2408" s="114">
        <v>16.617918444290105</v>
      </c>
    </row>
    <row r="2409" spans="1:6">
      <c r="A2409" s="115">
        <v>42853</v>
      </c>
      <c r="B2409" s="114">
        <v>2945.05</v>
      </c>
      <c r="C2409" s="114">
        <v>0.22358498271215499</v>
      </c>
      <c r="D2409" s="114">
        <v>0.26043439776672894</v>
      </c>
      <c r="E2409" s="114">
        <v>4.976777178543057</v>
      </c>
      <c r="F2409" s="114">
        <v>17.095678865085805</v>
      </c>
    </row>
    <row r="2410" spans="1:6">
      <c r="A2410" s="115">
        <v>42857</v>
      </c>
      <c r="B2410" s="114">
        <v>2952.51</v>
      </c>
      <c r="C2410" s="114">
        <v>0.25330639547715972</v>
      </c>
      <c r="D2410" s="114">
        <v>0.25330639547715972</v>
      </c>
      <c r="E2410" s="114">
        <v>5.2426900689021005</v>
      </c>
      <c r="F2410" s="114">
        <v>17.003376343404252</v>
      </c>
    </row>
    <row r="2411" spans="1:6">
      <c r="A2411" s="115">
        <v>42858</v>
      </c>
      <c r="B2411" s="114">
        <v>2954.44</v>
      </c>
      <c r="C2411" s="114">
        <v>6.5368110522912026E-2</v>
      </c>
      <c r="D2411" s="114">
        <v>0.31884008760461047</v>
      </c>
      <c r="E2411" s="114">
        <v>5.3114852268636215</v>
      </c>
      <c r="F2411" s="114">
        <v>17.248988014921807</v>
      </c>
    </row>
    <row r="2412" spans="1:6">
      <c r="A2412" s="115">
        <v>42859</v>
      </c>
      <c r="B2412" s="114">
        <v>2951.86</v>
      </c>
      <c r="C2412" s="114">
        <v>-8.7326193796455343E-2</v>
      </c>
      <c r="D2412" s="114">
        <v>0.23123546289536279</v>
      </c>
      <c r="E2412" s="114">
        <v>5.2195207151845002</v>
      </c>
      <c r="F2412" s="114">
        <v>17.049050319203786</v>
      </c>
    </row>
    <row r="2413" spans="1:6">
      <c r="A2413" s="115">
        <v>42860</v>
      </c>
      <c r="B2413" s="114">
        <v>2958.06</v>
      </c>
      <c r="C2413" s="114">
        <v>0.21003706137825429</v>
      </c>
      <c r="D2413" s="114">
        <v>0.44175820444474212</v>
      </c>
      <c r="E2413" s="114">
        <v>5.4405207044909476</v>
      </c>
      <c r="F2413" s="114">
        <v>17.1059038705923</v>
      </c>
    </row>
    <row r="2414" spans="1:6">
      <c r="A2414" s="115">
        <v>42863</v>
      </c>
      <c r="B2414" s="114">
        <v>2958.53</v>
      </c>
      <c r="C2414" s="114">
        <v>1.5888791978535544E-2</v>
      </c>
      <c r="D2414" s="114">
        <v>0.45771718646543391</v>
      </c>
      <c r="E2414" s="114">
        <v>5.4572739294867612</v>
      </c>
      <c r="F2414" s="114">
        <v>16.949500938827967</v>
      </c>
    </row>
    <row r="2415" spans="1:6">
      <c r="A2415" s="115">
        <v>42864</v>
      </c>
      <c r="B2415" s="114">
        <v>2965.23</v>
      </c>
      <c r="C2415" s="114">
        <v>0.22646381817996719</v>
      </c>
      <c r="D2415" s="114">
        <v>0.68521756846233739</v>
      </c>
      <c r="E2415" s="114">
        <v>5.6960964985759865</v>
      </c>
      <c r="F2415" s="114">
        <v>17.235666926291572</v>
      </c>
    </row>
    <row r="2416" spans="1:6">
      <c r="A2416" s="115">
        <v>42865</v>
      </c>
      <c r="B2416" s="114">
        <v>2970.63</v>
      </c>
      <c r="C2416" s="114">
        <v>0.18211066257929343</v>
      </c>
      <c r="D2416" s="114">
        <v>0.86857608529566921</v>
      </c>
      <c r="E2416" s="114">
        <v>5.8885803602299891</v>
      </c>
      <c r="F2416" s="114">
        <v>16.866976934485777</v>
      </c>
    </row>
    <row r="2417" spans="1:6">
      <c r="A2417" s="115">
        <v>42866</v>
      </c>
      <c r="B2417" s="114">
        <v>2976.69</v>
      </c>
      <c r="C2417" s="114">
        <v>0.20399713192151836</v>
      </c>
      <c r="D2417" s="114">
        <v>1.0743450875197347</v>
      </c>
      <c r="E2417" s="114">
        <v>6.1045900271972542</v>
      </c>
      <c r="F2417" s="114">
        <v>16.748507644156476</v>
      </c>
    </row>
    <row r="2418" spans="1:6">
      <c r="A2418" s="115">
        <v>42867</v>
      </c>
      <c r="B2418" s="114">
        <v>2979.47</v>
      </c>
      <c r="C2418" s="114">
        <v>9.3392325032159995E-2</v>
      </c>
      <c r="D2418" s="114">
        <v>1.1687407684079831</v>
      </c>
      <c r="E2418" s="114">
        <v>6.2036835707895088</v>
      </c>
      <c r="F2418" s="114">
        <v>16.559475467298856</v>
      </c>
    </row>
    <row r="2419" spans="1:6">
      <c r="A2419" s="115">
        <v>42870</v>
      </c>
      <c r="B2419" s="114">
        <v>2987.37</v>
      </c>
      <c r="C2419" s="114">
        <v>0.26514782830504569</v>
      </c>
      <c r="D2419" s="114">
        <v>1.4369874874789801</v>
      </c>
      <c r="E2419" s="114">
        <v>6.4852803313574015</v>
      </c>
      <c r="F2419" s="114">
        <v>16.936235174384471</v>
      </c>
    </row>
    <row r="2420" spans="1:6">
      <c r="A2420" s="115">
        <v>42871</v>
      </c>
      <c r="B2420" s="114">
        <v>2995.06</v>
      </c>
      <c r="C2420" s="114">
        <v>0.25741705915236501</v>
      </c>
      <c r="D2420" s="114">
        <v>1.6981035975619951</v>
      </c>
      <c r="E2420" s="114">
        <v>6.7593916084165429</v>
      </c>
      <c r="F2420" s="114">
        <v>17.174870699435839</v>
      </c>
    </row>
    <row r="2421" spans="1:6">
      <c r="A2421" s="115">
        <v>42872</v>
      </c>
      <c r="B2421" s="114">
        <v>2985.5</v>
      </c>
      <c r="C2421" s="114">
        <v>-0.31919226993782912</v>
      </c>
      <c r="D2421" s="114">
        <v>1.3734911122052162</v>
      </c>
      <c r="E2421" s="114">
        <v>6.4186238829698095</v>
      </c>
      <c r="F2421" s="114">
        <v>16.960095276151964</v>
      </c>
    </row>
    <row r="2422" spans="1:6">
      <c r="A2422" s="115">
        <v>42873</v>
      </c>
      <c r="B2422" s="114">
        <v>2869.7</v>
      </c>
      <c r="C2422" s="114">
        <v>-3.8787472785128174</v>
      </c>
      <c r="D2422" s="114">
        <v>-2.5585304154428723</v>
      </c>
      <c r="E2422" s="114">
        <v>2.2909144052783326</v>
      </c>
      <c r="F2422" s="114">
        <v>12.567714401151676</v>
      </c>
    </row>
    <row r="2423" spans="1:6">
      <c r="A2423" s="115">
        <v>42874</v>
      </c>
      <c r="B2423" s="114">
        <v>2891.59</v>
      </c>
      <c r="C2423" s="114">
        <v>0.76279750496568433</v>
      </c>
      <c r="D2423" s="114">
        <v>-1.8152493166499695</v>
      </c>
      <c r="E2423" s="114">
        <v>3.0711869481683918</v>
      </c>
      <c r="F2423" s="114">
        <v>13.410362909709894</v>
      </c>
    </row>
    <row r="2424" spans="1:6">
      <c r="A2424" s="115">
        <v>42877</v>
      </c>
      <c r="B2424" s="114">
        <v>2880.83</v>
      </c>
      <c r="C2424" s="114">
        <v>-0.372113612234104</v>
      </c>
      <c r="D2424" s="114">
        <v>-2.1806081390808418</v>
      </c>
      <c r="E2424" s="114">
        <v>2.6876450312429911</v>
      </c>
      <c r="F2424" s="114">
        <v>12.734551402710338</v>
      </c>
    </row>
    <row r="2425" spans="1:6">
      <c r="A2425" s="115">
        <v>42878</v>
      </c>
      <c r="B2425" s="114">
        <v>2894.76</v>
      </c>
      <c r="C2425" s="114">
        <v>0.48354120166758108</v>
      </c>
      <c r="D2425" s="114">
        <v>-1.7076110762126229</v>
      </c>
      <c r="E2425" s="114">
        <v>3.1841821039912066</v>
      </c>
      <c r="F2425" s="114">
        <v>13.749282868212799</v>
      </c>
    </row>
    <row r="2426" spans="1:6">
      <c r="A2426" s="115">
        <v>42879</v>
      </c>
      <c r="B2426" s="114">
        <v>2903.95</v>
      </c>
      <c r="C2426" s="114">
        <v>0.31747018751120404</v>
      </c>
      <c r="D2426" s="114">
        <v>-1.3955620447870243</v>
      </c>
      <c r="E2426" s="114">
        <v>3.5117611203986598</v>
      </c>
      <c r="F2426" s="114">
        <v>14.050797466017851</v>
      </c>
    </row>
    <row r="2427" spans="1:6">
      <c r="A2427" s="115">
        <v>42880</v>
      </c>
      <c r="B2427" s="114">
        <v>2904.34</v>
      </c>
      <c r="C2427" s="114">
        <v>1.3429983298629544E-2</v>
      </c>
      <c r="D2427" s="114">
        <v>-1.3823194852379372</v>
      </c>
      <c r="E2427" s="114">
        <v>3.5256627326292422</v>
      </c>
      <c r="F2427" s="114">
        <v>14.131558161376656</v>
      </c>
    </row>
    <row r="2428" spans="1:6">
      <c r="A2428" s="115">
        <v>42881</v>
      </c>
      <c r="B2428" s="114">
        <v>2911.74</v>
      </c>
      <c r="C2428" s="114">
        <v>0.25479110572452779</v>
      </c>
      <c r="D2428" s="114">
        <v>-1.1310504066144977</v>
      </c>
      <c r="E2428" s="114">
        <v>3.7894369134143346</v>
      </c>
      <c r="F2428" s="114">
        <v>14.422355220396653</v>
      </c>
    </row>
    <row r="2429" spans="1:6">
      <c r="A2429" s="115">
        <v>42884</v>
      </c>
      <c r="B2429" s="114">
        <v>2917.24</v>
      </c>
      <c r="C2429" s="114">
        <v>0.18889049159609428</v>
      </c>
      <c r="D2429" s="114">
        <v>-0.94429636169166553</v>
      </c>
      <c r="E2429" s="114">
        <v>3.9854852910248928</v>
      </c>
      <c r="F2429" s="114">
        <v>14.734523715881377</v>
      </c>
    </row>
    <row r="2430" spans="1:6">
      <c r="A2430" s="115">
        <v>42885</v>
      </c>
      <c r="B2430" s="114">
        <v>2911.96</v>
      </c>
      <c r="C2430" s="114">
        <v>-0.18099299337729358</v>
      </c>
      <c r="D2430" s="114">
        <v>-1.1235802448175791</v>
      </c>
      <c r="E2430" s="114">
        <v>3.7972788485187703</v>
      </c>
      <c r="F2430" s="114">
        <v>14.180181310580631</v>
      </c>
    </row>
    <row r="2431" spans="1:6">
      <c r="A2431" s="115">
        <v>42886</v>
      </c>
      <c r="B2431" s="114">
        <v>2915.58</v>
      </c>
      <c r="C2431" s="114">
        <v>0.12431489443536226</v>
      </c>
      <c r="D2431" s="114">
        <v>-1.0006621279774586</v>
      </c>
      <c r="E2431" s="114">
        <v>3.9263143261460742</v>
      </c>
      <c r="F2431" s="114">
        <v>14.487324474601838</v>
      </c>
    </row>
    <row r="2432" spans="1:6">
      <c r="A2432" s="115">
        <v>42887</v>
      </c>
      <c r="B2432" s="114">
        <v>2908.72</v>
      </c>
      <c r="C2432" s="114">
        <v>-0.23528766146015956</v>
      </c>
      <c r="D2432" s="114">
        <v>-0.23528766146015956</v>
      </c>
      <c r="E2432" s="114">
        <v>3.6817885315263643</v>
      </c>
      <c r="F2432" s="114">
        <v>14.055374528971431</v>
      </c>
    </row>
    <row r="2433" spans="1:6">
      <c r="A2433" s="115">
        <v>42888</v>
      </c>
      <c r="B2433" s="114">
        <v>2909.02</v>
      </c>
      <c r="C2433" s="114">
        <v>1.0313815011420147E-2</v>
      </c>
      <c r="D2433" s="114">
        <v>-0.22499811358288602</v>
      </c>
      <c r="E2433" s="114">
        <v>3.6924820793960311</v>
      </c>
      <c r="F2433" s="114">
        <v>13.806971558233251</v>
      </c>
    </row>
    <row r="2434" spans="1:6">
      <c r="A2434" s="115">
        <v>42891</v>
      </c>
      <c r="B2434" s="114">
        <v>2908.96</v>
      </c>
      <c r="C2434" s="114">
        <v>-2.0625502746618452E-3</v>
      </c>
      <c r="D2434" s="114">
        <v>-0.22705602315833406</v>
      </c>
      <c r="E2434" s="114">
        <v>3.6903433698221022</v>
      </c>
      <c r="F2434" s="114">
        <v>13.691204346041852</v>
      </c>
    </row>
    <row r="2435" spans="1:6">
      <c r="A2435" s="115">
        <v>42892</v>
      </c>
      <c r="B2435" s="114">
        <v>2914.61</v>
      </c>
      <c r="C2435" s="114">
        <v>0.19422749023705332</v>
      </c>
      <c r="D2435" s="114">
        <v>-3.3269538136482257E-2</v>
      </c>
      <c r="E2435" s="114">
        <v>3.8917385213675049</v>
      </c>
      <c r="F2435" s="114">
        <v>13.734664252489637</v>
      </c>
    </row>
    <row r="2436" spans="1:6">
      <c r="A2436" s="115">
        <v>42893</v>
      </c>
      <c r="B2436" s="114">
        <v>2915.21</v>
      </c>
      <c r="C2436" s="114">
        <v>2.0585944603213058E-2</v>
      </c>
      <c r="D2436" s="114">
        <v>-1.2690442381957379E-2</v>
      </c>
      <c r="E2436" s="114">
        <v>3.9131256171068385</v>
      </c>
      <c r="F2436" s="114">
        <v>13.724794120286044</v>
      </c>
    </row>
    <row r="2437" spans="1:6">
      <c r="A2437" s="115">
        <v>42894</v>
      </c>
      <c r="B2437" s="114">
        <v>2914.8</v>
      </c>
      <c r="C2437" s="114">
        <v>-1.4064166903926534E-2</v>
      </c>
      <c r="D2437" s="114">
        <v>-2.6752824480880122E-2</v>
      </c>
      <c r="E2437" s="114">
        <v>3.8985111016849539</v>
      </c>
      <c r="F2437" s="114">
        <v>13.411488224239431</v>
      </c>
    </row>
    <row r="2438" spans="1:6">
      <c r="A2438" s="115">
        <v>42895</v>
      </c>
      <c r="B2438" s="114">
        <v>2921.03</v>
      </c>
      <c r="C2438" s="114">
        <v>0.21373679154659264</v>
      </c>
      <c r="D2438" s="114">
        <v>0.18692678643701388</v>
      </c>
      <c r="E2438" s="114">
        <v>4.1205804457783879</v>
      </c>
      <c r="F2438" s="114">
        <v>13.673793420141189</v>
      </c>
    </row>
    <row r="2439" spans="1:6">
      <c r="A2439" s="115">
        <v>42898</v>
      </c>
      <c r="B2439" s="114">
        <v>2921.21</v>
      </c>
      <c r="C2439" s="114">
        <v>6.162209905413718E-3</v>
      </c>
      <c r="D2439" s="114">
        <v>0.19310051516336912</v>
      </c>
      <c r="E2439" s="114">
        <v>4.1269965745001747</v>
      </c>
      <c r="F2439" s="114">
        <v>14.011341771361451</v>
      </c>
    </row>
    <row r="2440" spans="1:6">
      <c r="A2440" s="115">
        <v>42899</v>
      </c>
      <c r="B2440" s="114">
        <v>2920.77</v>
      </c>
      <c r="C2440" s="114">
        <v>-1.5062251601216659E-2</v>
      </c>
      <c r="D2440" s="114">
        <v>0.1780091782767057</v>
      </c>
      <c r="E2440" s="114">
        <v>4.1113127042913256</v>
      </c>
      <c r="F2440" s="114">
        <v>14.058716943407411</v>
      </c>
    </row>
    <row r="2441" spans="1:6">
      <c r="A2441" s="115">
        <v>42900</v>
      </c>
      <c r="B2441" s="114">
        <v>2921.99</v>
      </c>
      <c r="C2441" s="114">
        <v>4.1769807276836879E-2</v>
      </c>
      <c r="D2441" s="114">
        <v>0.21985333964424925</v>
      </c>
      <c r="E2441" s="114">
        <v>4.154799798961295</v>
      </c>
      <c r="F2441" s="114">
        <v>14.182606826752098</v>
      </c>
    </row>
    <row r="2442" spans="1:6">
      <c r="A2442" s="115">
        <v>42902</v>
      </c>
      <c r="B2442" s="114">
        <v>2929.56</v>
      </c>
      <c r="C2442" s="114">
        <v>0.25907001735119284</v>
      </c>
      <c r="D2442" s="114">
        <v>0.47949293108060509</v>
      </c>
      <c r="E2442" s="114">
        <v>4.4246336568725786</v>
      </c>
      <c r="F2442" s="114">
        <v>14.539739138594365</v>
      </c>
    </row>
    <row r="2443" spans="1:6">
      <c r="A2443" s="115">
        <v>42905</v>
      </c>
      <c r="B2443" s="114">
        <v>2936.05</v>
      </c>
      <c r="C2443" s="114">
        <v>0.22153497453543114</v>
      </c>
      <c r="D2443" s="114">
        <v>0.70209015015880727</v>
      </c>
      <c r="E2443" s="114">
        <v>4.6559707424530306</v>
      </c>
      <c r="F2443" s="114">
        <v>14.685421215660387</v>
      </c>
    </row>
    <row r="2444" spans="1:6">
      <c r="A2444" s="115">
        <v>42906</v>
      </c>
      <c r="B2444" s="114">
        <v>2928.95</v>
      </c>
      <c r="C2444" s="114">
        <v>-0.24182149486556836</v>
      </c>
      <c r="D2444" s="114">
        <v>0.45857085039682222</v>
      </c>
      <c r="E2444" s="114">
        <v>4.4028901095375828</v>
      </c>
      <c r="F2444" s="114">
        <v>14.289337625597497</v>
      </c>
    </row>
    <row r="2445" spans="1:6">
      <c r="A2445" s="115">
        <v>42907</v>
      </c>
      <c r="B2445" s="114">
        <v>2932.59</v>
      </c>
      <c r="C2445" s="114">
        <v>0.1242766179006205</v>
      </c>
      <c r="D2445" s="114">
        <v>0.58341736464100347</v>
      </c>
      <c r="E2445" s="114">
        <v>4.5326384903562111</v>
      </c>
      <c r="F2445" s="114">
        <v>14.235241415577594</v>
      </c>
    </row>
    <row r="2446" spans="1:6">
      <c r="A2446" s="115">
        <v>42908</v>
      </c>
      <c r="B2446" s="114">
        <v>2932.74</v>
      </c>
      <c r="C2446" s="114">
        <v>5.1149325340338336E-3</v>
      </c>
      <c r="D2446" s="114">
        <v>0.58856213857962913</v>
      </c>
      <c r="E2446" s="114">
        <v>4.5379852642910334</v>
      </c>
      <c r="F2446" s="114">
        <v>14.233964733514837</v>
      </c>
    </row>
    <row r="2447" spans="1:6">
      <c r="A2447" s="115">
        <v>42909</v>
      </c>
      <c r="B2447" s="114">
        <v>2934.6</v>
      </c>
      <c r="C2447" s="114">
        <v>6.3421919433714891E-2</v>
      </c>
      <c r="D2447" s="114">
        <v>0.65235733541868512</v>
      </c>
      <c r="E2447" s="114">
        <v>4.6042852610829632</v>
      </c>
      <c r="F2447" s="114">
        <v>14.027929965262388</v>
      </c>
    </row>
    <row r="2448" spans="1:6">
      <c r="A2448" s="115">
        <v>42912</v>
      </c>
      <c r="B2448" s="114">
        <v>2937.53</v>
      </c>
      <c r="C2448" s="114">
        <v>9.9843249505915388E-2</v>
      </c>
      <c r="D2448" s="114">
        <v>0.75285191968665899</v>
      </c>
      <c r="E2448" s="114">
        <v>4.7087255786100624</v>
      </c>
      <c r="F2448" s="114">
        <v>14.311453209638248</v>
      </c>
    </row>
    <row r="2449" spans="1:6">
      <c r="A2449" s="115">
        <v>42913</v>
      </c>
      <c r="B2449" s="114">
        <v>2939.41</v>
      </c>
      <c r="C2449" s="114">
        <v>6.3999346389631562E-2</v>
      </c>
      <c r="D2449" s="114">
        <v>0.81733308638418656</v>
      </c>
      <c r="E2449" s="114">
        <v>4.7757384785932944</v>
      </c>
      <c r="F2449" s="114">
        <v>14.051744876341532</v>
      </c>
    </row>
    <row r="2450" spans="1:6">
      <c r="A2450" s="115">
        <v>42914</v>
      </c>
      <c r="B2450" s="114">
        <v>2944.58</v>
      </c>
      <c r="C2450" s="114">
        <v>0.17588563691353087</v>
      </c>
      <c r="D2450" s="114">
        <v>0.99465629480239848</v>
      </c>
      <c r="E2450" s="114">
        <v>4.9600239535472213</v>
      </c>
      <c r="F2450" s="114">
        <v>14.170834787328923</v>
      </c>
    </row>
    <row r="2451" spans="1:6">
      <c r="A2451" s="115">
        <v>42915</v>
      </c>
      <c r="B2451" s="114">
        <v>2943.62</v>
      </c>
      <c r="C2451" s="114">
        <v>-3.2602272650095188E-2</v>
      </c>
      <c r="D2451" s="114">
        <v>0.96172974159516311</v>
      </c>
      <c r="E2451" s="114">
        <v>4.9258046003642919</v>
      </c>
      <c r="F2451" s="114">
        <v>14.348645236476631</v>
      </c>
    </row>
    <row r="2452" spans="1:6">
      <c r="A2452" s="115">
        <v>42916</v>
      </c>
      <c r="B2452" s="114">
        <v>2950.16</v>
      </c>
      <c r="C2452" s="114">
        <v>0.2221754166638279</v>
      </c>
      <c r="D2452" s="114">
        <v>1.1860418853195664</v>
      </c>
      <c r="E2452" s="114">
        <v>5.1589239439230328</v>
      </c>
      <c r="F2452" s="114">
        <v>14.376545938108176</v>
      </c>
    </row>
    <row r="2453" spans="1:6">
      <c r="A2453" s="115">
        <v>42919</v>
      </c>
      <c r="B2453" s="114">
        <v>2955.6</v>
      </c>
      <c r="C2453" s="114">
        <v>0.18439677847981173</v>
      </c>
      <c r="D2453" s="114">
        <v>0.18439677847981173</v>
      </c>
      <c r="E2453" s="114">
        <v>5.352833611959662</v>
      </c>
      <c r="F2453" s="114">
        <v>14.374608186862936</v>
      </c>
    </row>
    <row r="2454" spans="1:6">
      <c r="A2454" s="115">
        <v>42920</v>
      </c>
      <c r="B2454" s="114">
        <v>2955.56</v>
      </c>
      <c r="C2454" s="114">
        <v>-1.3533631073259222E-3</v>
      </c>
      <c r="D2454" s="114">
        <v>0.18304091981451442</v>
      </c>
      <c r="E2454" s="114">
        <v>5.3514078055770353</v>
      </c>
      <c r="F2454" s="114">
        <v>14.382798229047333</v>
      </c>
    </row>
    <row r="2455" spans="1:6">
      <c r="A2455" s="115">
        <v>42921</v>
      </c>
      <c r="B2455" s="114">
        <v>2957.73</v>
      </c>
      <c r="C2455" s="114">
        <v>7.3420942224156072E-2</v>
      </c>
      <c r="D2455" s="114">
        <v>0.25659625240666006</v>
      </c>
      <c r="E2455" s="114">
        <v>5.4287578018343163</v>
      </c>
      <c r="F2455" s="114">
        <v>14.609157944906626</v>
      </c>
    </row>
    <row r="2456" spans="1:6">
      <c r="A2456" s="115">
        <v>42922</v>
      </c>
      <c r="B2456" s="114">
        <v>2960.53</v>
      </c>
      <c r="C2456" s="114">
        <v>9.4667194098185803E-2</v>
      </c>
      <c r="D2456" s="114">
        <v>0.35150635897716054</v>
      </c>
      <c r="E2456" s="114">
        <v>5.5285642486178732</v>
      </c>
      <c r="F2456" s="114">
        <v>14.799505209646103</v>
      </c>
    </row>
    <row r="2457" spans="1:6">
      <c r="A2457" s="115">
        <v>42923</v>
      </c>
      <c r="B2457" s="114">
        <v>2959.17</v>
      </c>
      <c r="C2457" s="114">
        <v>-4.5937720610844668E-2</v>
      </c>
      <c r="D2457" s="114">
        <v>0.3054071643571854</v>
      </c>
      <c r="E2457" s="114">
        <v>5.4800868316087215</v>
      </c>
      <c r="F2457" s="114">
        <v>14.659625004359068</v>
      </c>
    </row>
    <row r="2458" spans="1:6">
      <c r="A2458" s="115">
        <v>42926</v>
      </c>
      <c r="B2458" s="114">
        <v>2961.57</v>
      </c>
      <c r="C2458" s="114">
        <v>8.1103823031458688E-2</v>
      </c>
      <c r="D2458" s="114">
        <v>0.38675868427475724</v>
      </c>
      <c r="E2458" s="114">
        <v>5.5656352145660559</v>
      </c>
      <c r="F2458" s="114">
        <v>14.262510127705541</v>
      </c>
    </row>
    <row r="2459" spans="1:6">
      <c r="A2459" s="115">
        <v>42927</v>
      </c>
      <c r="B2459" s="114">
        <v>2965.8</v>
      </c>
      <c r="C2459" s="114">
        <v>0.14282964778815632</v>
      </c>
      <c r="D2459" s="114">
        <v>0.53014073812946982</v>
      </c>
      <c r="E2459" s="114">
        <v>5.7164142395283557</v>
      </c>
      <c r="F2459" s="114">
        <v>14.170667015694715</v>
      </c>
    </row>
    <row r="2460" spans="1:6">
      <c r="A2460" s="115">
        <v>42928</v>
      </c>
      <c r="B2460" s="114">
        <v>2972.4</v>
      </c>
      <c r="C2460" s="114">
        <v>0.22253692089824195</v>
      </c>
      <c r="D2460" s="114">
        <v>0.75385741790277017</v>
      </c>
      <c r="E2460" s="114">
        <v>5.9516722926610255</v>
      </c>
      <c r="F2460" s="114">
        <v>14.439717404277452</v>
      </c>
    </row>
    <row r="2461" spans="1:6">
      <c r="A2461" s="115">
        <v>42929</v>
      </c>
      <c r="B2461" s="114">
        <v>2972.53</v>
      </c>
      <c r="C2461" s="114">
        <v>4.3735701789726633E-3</v>
      </c>
      <c r="D2461" s="114">
        <v>0.7582639585649753</v>
      </c>
      <c r="E2461" s="114">
        <v>5.9563061634045456</v>
      </c>
      <c r="F2461" s="114">
        <v>14.253811945312478</v>
      </c>
    </row>
    <row r="2462" spans="1:6">
      <c r="A2462" s="115">
        <v>42930</v>
      </c>
      <c r="B2462" s="114">
        <v>2979.01</v>
      </c>
      <c r="C2462" s="114">
        <v>0.21799611778519079</v>
      </c>
      <c r="D2462" s="114">
        <v>0.97791306234238373</v>
      </c>
      <c r="E2462" s="114">
        <v>6.1872867973893575</v>
      </c>
      <c r="F2462" s="114">
        <v>14.289386353609167</v>
      </c>
    </row>
    <row r="2463" spans="1:6">
      <c r="A2463" s="115">
        <v>42933</v>
      </c>
      <c r="B2463" s="114">
        <v>2982.73</v>
      </c>
      <c r="C2463" s="114">
        <v>0.124873699651884</v>
      </c>
      <c r="D2463" s="114">
        <v>1.1040079182146112</v>
      </c>
      <c r="E2463" s="114">
        <v>6.319886790973217</v>
      </c>
      <c r="F2463" s="114">
        <v>14.167113220546579</v>
      </c>
    </row>
    <row r="2464" spans="1:6">
      <c r="A2464" s="115">
        <v>42934</v>
      </c>
      <c r="B2464" s="114">
        <v>2985.4</v>
      </c>
      <c r="C2464" s="114">
        <v>8.9515309800081155E-2</v>
      </c>
      <c r="D2464" s="114">
        <v>1.1945114841229065</v>
      </c>
      <c r="E2464" s="114">
        <v>6.4150593670132761</v>
      </c>
      <c r="F2464" s="114">
        <v>14.129084298936089</v>
      </c>
    </row>
    <row r="2465" spans="1:6">
      <c r="A2465" s="115">
        <v>42935</v>
      </c>
      <c r="B2465" s="114">
        <v>2990.95</v>
      </c>
      <c r="C2465" s="114">
        <v>0.18590473638373517</v>
      </c>
      <c r="D2465" s="114">
        <v>1.3826368739322525</v>
      </c>
      <c r="E2465" s="114">
        <v>6.6128900026021009</v>
      </c>
      <c r="F2465" s="114">
        <v>14.367925971245032</v>
      </c>
    </row>
    <row r="2466" spans="1:6">
      <c r="A2466" s="115">
        <v>42936</v>
      </c>
      <c r="B2466" s="114">
        <v>2998.74</v>
      </c>
      <c r="C2466" s="114">
        <v>0.26045236463330124</v>
      </c>
      <c r="D2466" s="114">
        <v>1.6466903489980256</v>
      </c>
      <c r="E2466" s="114">
        <v>6.8905657956177757</v>
      </c>
      <c r="F2466" s="114">
        <v>14.505548215635788</v>
      </c>
    </row>
    <row r="2467" spans="1:6">
      <c r="A2467" s="115">
        <v>42937</v>
      </c>
      <c r="B2467" s="114">
        <v>2999.62</v>
      </c>
      <c r="C2467" s="114">
        <v>2.9345658509916106E-2</v>
      </c>
      <c r="D2467" s="114">
        <v>1.6765192396344553</v>
      </c>
      <c r="E2467" s="114">
        <v>6.9219335360354739</v>
      </c>
      <c r="F2467" s="114">
        <v>14.762640793339843</v>
      </c>
    </row>
    <row r="2468" spans="1:6">
      <c r="A2468" s="115">
        <v>42940</v>
      </c>
      <c r="B2468" s="114">
        <v>2998.28</v>
      </c>
      <c r="C2468" s="114">
        <v>-4.4672325161176918E-2</v>
      </c>
      <c r="D2468" s="114">
        <v>1.6310979743471732</v>
      </c>
      <c r="E2468" s="114">
        <v>6.8741690222176466</v>
      </c>
      <c r="F2468" s="114">
        <v>14.62147480130438</v>
      </c>
    </row>
    <row r="2469" spans="1:6">
      <c r="A2469" s="115">
        <v>42941</v>
      </c>
      <c r="B2469" s="114">
        <v>2997.56</v>
      </c>
      <c r="C2469" s="114">
        <v>-2.4013767893604765E-2</v>
      </c>
      <c r="D2469" s="114">
        <v>1.6066925183718883</v>
      </c>
      <c r="E2469" s="114">
        <v>6.8485045073304329</v>
      </c>
      <c r="F2469" s="114">
        <v>14.582560864197047</v>
      </c>
    </row>
    <row r="2470" spans="1:6">
      <c r="A2470" s="115">
        <v>42942</v>
      </c>
      <c r="B2470" s="114">
        <v>2996.42</v>
      </c>
      <c r="C2470" s="114">
        <v>-3.8030931824550862E-2</v>
      </c>
      <c r="D2470" s="114">
        <v>1.5680505464110484</v>
      </c>
      <c r="E2470" s="114">
        <v>6.8078690254256946</v>
      </c>
      <c r="F2470" s="114">
        <v>14.469411611897653</v>
      </c>
    </row>
    <row r="2471" spans="1:6">
      <c r="A2471" s="115">
        <v>42943</v>
      </c>
      <c r="B2471" s="114">
        <v>3010.5</v>
      </c>
      <c r="C2471" s="114">
        <v>0.46989407359447899</v>
      </c>
      <c r="D2471" s="114">
        <v>2.0453127965940787</v>
      </c>
      <c r="E2471" s="114">
        <v>7.3097528721087324</v>
      </c>
      <c r="F2471" s="114">
        <v>14.941431604025723</v>
      </c>
    </row>
    <row r="2472" spans="1:6">
      <c r="A2472" s="115">
        <v>42944</v>
      </c>
      <c r="B2472" s="114">
        <v>3015.89</v>
      </c>
      <c r="C2472" s="114">
        <v>0.17904002657365137</v>
      </c>
      <c r="D2472" s="114">
        <v>2.2280147517422799</v>
      </c>
      <c r="E2472" s="114">
        <v>7.5018802821670949</v>
      </c>
      <c r="F2472" s="114">
        <v>15.190763013860821</v>
      </c>
    </row>
    <row r="2473" spans="1:6">
      <c r="A2473" s="115">
        <v>42947</v>
      </c>
      <c r="B2473" s="114">
        <v>3018.91</v>
      </c>
      <c r="C2473" s="114">
        <v>0.10013627817990756</v>
      </c>
      <c r="D2473" s="114">
        <v>2.3303820809718712</v>
      </c>
      <c r="E2473" s="114">
        <v>7.6095286640550652</v>
      </c>
      <c r="F2473" s="114">
        <v>15.192157999969469</v>
      </c>
    </row>
    <row r="2474" spans="1:6">
      <c r="A2474" s="115">
        <v>42948</v>
      </c>
      <c r="B2474" s="114">
        <v>3023.15</v>
      </c>
      <c r="C2474" s="114">
        <v>0.14044804250541443</v>
      </c>
      <c r="D2474" s="114">
        <v>0.14044804250541443</v>
      </c>
      <c r="E2474" s="114">
        <v>7.7606641406130272</v>
      </c>
      <c r="F2474" s="114">
        <v>15.207996707417459</v>
      </c>
    </row>
    <row r="2475" spans="1:6">
      <c r="A2475" s="115">
        <v>42949</v>
      </c>
      <c r="B2475" s="114">
        <v>3028.5</v>
      </c>
      <c r="C2475" s="114">
        <v>0.17696773233215612</v>
      </c>
      <c r="D2475" s="114">
        <v>0.31766432255351251</v>
      </c>
      <c r="E2475" s="114">
        <v>7.9513657442887631</v>
      </c>
      <c r="F2475" s="114">
        <v>15.652960922015868</v>
      </c>
    </row>
    <row r="2476" spans="1:6">
      <c r="A2476" s="115">
        <v>42950</v>
      </c>
      <c r="B2476" s="114">
        <v>3032.62</v>
      </c>
      <c r="C2476" s="114">
        <v>0.13604094436188152</v>
      </c>
      <c r="D2476" s="114">
        <v>0.45413742045969929</v>
      </c>
      <c r="E2476" s="114">
        <v>8.098223801698845</v>
      </c>
      <c r="F2476" s="114">
        <v>15.616910472399814</v>
      </c>
    </row>
    <row r="2477" spans="1:6">
      <c r="A2477" s="115">
        <v>42951</v>
      </c>
      <c r="B2477" s="114">
        <v>3031.1</v>
      </c>
      <c r="C2477" s="114">
        <v>-5.0121676965786399E-2</v>
      </c>
      <c r="D2477" s="114">
        <v>0.4037881222030526</v>
      </c>
      <c r="E2477" s="114">
        <v>8.0440431591592088</v>
      </c>
      <c r="F2477" s="114">
        <v>15.225101593178714</v>
      </c>
    </row>
    <row r="2478" spans="1:6">
      <c r="A2478" s="115">
        <v>42954</v>
      </c>
      <c r="B2478" s="114">
        <v>3030.9</v>
      </c>
      <c r="C2478" s="114">
        <v>-6.5982646563877978E-3</v>
      </c>
      <c r="D2478" s="114">
        <v>0.3971632145377102</v>
      </c>
      <c r="E2478" s="114">
        <v>8.0369141272460976</v>
      </c>
      <c r="F2478" s="114">
        <v>14.744664821706444</v>
      </c>
    </row>
    <row r="2479" spans="1:6">
      <c r="A2479" s="115">
        <v>42955</v>
      </c>
      <c r="B2479" s="114">
        <v>3030.85</v>
      </c>
      <c r="C2479" s="114">
        <v>-1.6496750140260197E-3</v>
      </c>
      <c r="D2479" s="114">
        <v>0.39550698762136349</v>
      </c>
      <c r="E2479" s="114">
        <v>8.0351318692678078</v>
      </c>
      <c r="F2479" s="114">
        <v>14.897190167862062</v>
      </c>
    </row>
    <row r="2480" spans="1:6">
      <c r="A2480" s="115">
        <v>42956</v>
      </c>
      <c r="B2480" s="114">
        <v>3026.58</v>
      </c>
      <c r="C2480" s="114">
        <v>-0.14088457033505364</v>
      </c>
      <c r="D2480" s="114">
        <v>0.25406520896615881</v>
      </c>
      <c r="E2480" s="114">
        <v>7.8829270379228822</v>
      </c>
      <c r="F2480" s="114">
        <v>14.484897773911065</v>
      </c>
    </row>
    <row r="2481" spans="1:6">
      <c r="A2481" s="115">
        <v>42957</v>
      </c>
      <c r="B2481" s="114">
        <v>3021.59</v>
      </c>
      <c r="C2481" s="114">
        <v>-0.1648725624301961</v>
      </c>
      <c r="D2481" s="114">
        <v>8.8773762715699256E-2</v>
      </c>
      <c r="E2481" s="114">
        <v>7.7050576916907643</v>
      </c>
      <c r="F2481" s="114">
        <v>14.171333136850395</v>
      </c>
    </row>
    <row r="2482" spans="1:6">
      <c r="A2482" s="115">
        <v>42958</v>
      </c>
      <c r="B2482" s="114">
        <v>3024.69</v>
      </c>
      <c r="C2482" s="114">
        <v>0.10259499137870165</v>
      </c>
      <c r="D2482" s="114">
        <v>0.19145983152859536</v>
      </c>
      <c r="E2482" s="114">
        <v>7.815557686343988</v>
      </c>
      <c r="F2482" s="114">
        <v>14.122880492608614</v>
      </c>
    </row>
    <row r="2483" spans="1:6">
      <c r="A2483" s="115">
        <v>42961</v>
      </c>
      <c r="B2483" s="114">
        <v>3029.04</v>
      </c>
      <c r="C2483" s="114">
        <v>0.1438163911012369</v>
      </c>
      <c r="D2483" s="114">
        <v>0.33555157324995921</v>
      </c>
      <c r="E2483" s="114">
        <v>7.9706141304541678</v>
      </c>
      <c r="F2483" s="114">
        <v>14.298220457941536</v>
      </c>
    </row>
    <row r="2484" spans="1:6">
      <c r="A2484" s="115">
        <v>42962</v>
      </c>
      <c r="B2484" s="114">
        <v>3031.14</v>
      </c>
      <c r="C2484" s="114">
        <v>6.9328896283971098E-2</v>
      </c>
      <c r="D2484" s="114">
        <v>0.40511310373612108</v>
      </c>
      <c r="E2484" s="114">
        <v>8.0454689655418363</v>
      </c>
      <c r="F2484" s="114">
        <v>14.289484797297302</v>
      </c>
    </row>
    <row r="2485" spans="1:6">
      <c r="A2485" s="115">
        <v>42963</v>
      </c>
      <c r="B2485" s="114">
        <v>3033.62</v>
      </c>
      <c r="C2485" s="114">
        <v>8.1817402033568243E-2</v>
      </c>
      <c r="D2485" s="114">
        <v>0.48726195878645573</v>
      </c>
      <c r="E2485" s="114">
        <v>8.1338689612644011</v>
      </c>
      <c r="F2485" s="114">
        <v>14.474930472485203</v>
      </c>
    </row>
    <row r="2486" spans="1:6">
      <c r="A2486" s="115">
        <v>42964</v>
      </c>
      <c r="B2486" s="114">
        <v>3026.19</v>
      </c>
      <c r="C2486" s="114">
        <v>-0.24492190847897888</v>
      </c>
      <c r="D2486" s="114">
        <v>0.24114663901873001</v>
      </c>
      <c r="E2486" s="114">
        <v>7.869025425692322</v>
      </c>
      <c r="F2486" s="114">
        <v>14.179476150589721</v>
      </c>
    </row>
    <row r="2487" spans="1:6">
      <c r="A2487" s="115">
        <v>42965</v>
      </c>
      <c r="B2487" s="114">
        <v>3032.71</v>
      </c>
      <c r="C2487" s="114">
        <v>0.21545243358811472</v>
      </c>
      <c r="D2487" s="114">
        <v>0.45711862890911448</v>
      </c>
      <c r="E2487" s="114">
        <v>8.1014318660597606</v>
      </c>
      <c r="F2487" s="114">
        <v>14.536974091698763</v>
      </c>
    </row>
    <row r="2488" spans="1:6">
      <c r="A2488" s="115">
        <v>42968</v>
      </c>
      <c r="B2488" s="114">
        <v>3031.49</v>
      </c>
      <c r="C2488" s="114">
        <v>-4.0228046862389455E-2</v>
      </c>
      <c r="D2488" s="114">
        <v>0.41670669215048139</v>
      </c>
      <c r="E2488" s="114">
        <v>8.0579447713897689</v>
      </c>
      <c r="F2488" s="114">
        <v>14.150318183529764</v>
      </c>
    </row>
    <row r="2489" spans="1:6">
      <c r="A2489" s="115">
        <v>42969</v>
      </c>
      <c r="B2489" s="114">
        <v>3038.28</v>
      </c>
      <c r="C2489" s="114">
        <v>0.22398226614637196</v>
      </c>
      <c r="D2489" s="114">
        <v>0.64162230738911141</v>
      </c>
      <c r="E2489" s="114">
        <v>8.299975404839909</v>
      </c>
      <c r="F2489" s="114">
        <v>14.420212625735784</v>
      </c>
    </row>
    <row r="2490" spans="1:6">
      <c r="A2490" s="115">
        <v>42970</v>
      </c>
      <c r="B2490" s="114">
        <v>3044.37</v>
      </c>
      <c r="C2490" s="114">
        <v>0.20044235554326217</v>
      </c>
      <c r="D2490" s="114">
        <v>0.8433507457989764</v>
      </c>
      <c r="E2490" s="114">
        <v>8.5170544265941395</v>
      </c>
      <c r="F2490" s="114">
        <v>14.672447303792314</v>
      </c>
    </row>
    <row r="2491" spans="1:6">
      <c r="A2491" s="115">
        <v>42971</v>
      </c>
      <c r="B2491" s="114">
        <v>3050.08</v>
      </c>
      <c r="C2491" s="114">
        <v>0.18755933083034471</v>
      </c>
      <c r="D2491" s="114">
        <v>1.032491859644713</v>
      </c>
      <c r="E2491" s="114">
        <v>8.7205882877134719</v>
      </c>
      <c r="F2491" s="114">
        <v>14.929951090110238</v>
      </c>
    </row>
    <row r="2492" spans="1:6">
      <c r="A2492" s="115">
        <v>42972</v>
      </c>
      <c r="B2492" s="114">
        <v>3053.71</v>
      </c>
      <c r="C2492" s="114">
        <v>0.11901327178303056</v>
      </c>
      <c r="D2492" s="114">
        <v>1.1527339337707998</v>
      </c>
      <c r="E2492" s="114">
        <v>8.8499802169364585</v>
      </c>
      <c r="F2492" s="114">
        <v>15.111843246055145</v>
      </c>
    </row>
    <row r="2493" spans="1:6">
      <c r="A2493" s="115">
        <v>42975</v>
      </c>
      <c r="B2493" s="114">
        <v>3054.88</v>
      </c>
      <c r="C2493" s="114">
        <v>3.8314050777588093E-2</v>
      </c>
      <c r="D2493" s="114">
        <v>1.1914896436131084</v>
      </c>
      <c r="E2493" s="114">
        <v>8.8916850536281622</v>
      </c>
      <c r="F2493" s="114">
        <v>15.403474706568998</v>
      </c>
    </row>
    <row r="2494" spans="1:6">
      <c r="A2494" s="115">
        <v>42976</v>
      </c>
      <c r="B2494" s="114">
        <v>3056.68</v>
      </c>
      <c r="C2494" s="114">
        <v>5.8922118053716943E-2</v>
      </c>
      <c r="D2494" s="114">
        <v>1.2511138126012344</v>
      </c>
      <c r="E2494" s="114">
        <v>8.95584634084614</v>
      </c>
      <c r="F2494" s="114">
        <v>15.169532077149416</v>
      </c>
    </row>
    <row r="2495" spans="1:6">
      <c r="A2495" s="115">
        <v>42977</v>
      </c>
      <c r="B2495" s="114">
        <v>3057.22</v>
      </c>
      <c r="C2495" s="114">
        <v>1.7666226101531457E-2</v>
      </c>
      <c r="D2495" s="114">
        <v>1.2690010632976811</v>
      </c>
      <c r="E2495" s="114">
        <v>8.9750947270115446</v>
      </c>
      <c r="F2495" s="114">
        <v>15.18684018175378</v>
      </c>
    </row>
    <row r="2496" spans="1:6">
      <c r="A2496" s="115">
        <v>42978</v>
      </c>
      <c r="B2496" s="114">
        <v>3060.96</v>
      </c>
      <c r="C2496" s="114">
        <v>0.12233336168152587</v>
      </c>
      <c r="D2496" s="114">
        <v>1.3928868366397174</v>
      </c>
      <c r="E2496" s="114">
        <v>9.1084076237867286</v>
      </c>
      <c r="F2496" s="114">
        <v>15.06979087173741</v>
      </c>
    </row>
    <row r="2497" spans="1:6">
      <c r="A2497" s="115">
        <v>42979</v>
      </c>
      <c r="B2497" s="114">
        <v>3063.36</v>
      </c>
      <c r="C2497" s="114">
        <v>7.8406774345296526E-2</v>
      </c>
      <c r="D2497" s="114">
        <v>7.8406774345296526E-2</v>
      </c>
      <c r="E2497" s="114">
        <v>9.1939560067440862</v>
      </c>
      <c r="F2497" s="114">
        <v>14.93404169105399</v>
      </c>
    </row>
    <row r="2498" spans="1:6">
      <c r="A2498" s="115">
        <v>42982</v>
      </c>
      <c r="B2498" s="114">
        <v>3064.89</v>
      </c>
      <c r="C2498" s="114">
        <v>4.9945158257580502E-2</v>
      </c>
      <c r="D2498" s="114">
        <v>0.12839109299043194</v>
      </c>
      <c r="E2498" s="114">
        <v>9.2484931008793616</v>
      </c>
      <c r="F2498" s="114">
        <v>14.718564487996222</v>
      </c>
    </row>
    <row r="2499" spans="1:6">
      <c r="A2499" s="115">
        <v>42983</v>
      </c>
      <c r="B2499" s="114">
        <v>3065.3</v>
      </c>
      <c r="C2499" s="114">
        <v>1.3377315335949547E-2</v>
      </c>
      <c r="D2499" s="114">
        <v>0.14178558360775639</v>
      </c>
      <c r="E2499" s="114">
        <v>9.263107616301248</v>
      </c>
      <c r="F2499" s="114">
        <v>14.835780301128775</v>
      </c>
    </row>
    <row r="2500" spans="1:6">
      <c r="A2500" s="115">
        <v>42984</v>
      </c>
      <c r="B2500" s="114">
        <v>3077.87</v>
      </c>
      <c r="C2500" s="114">
        <v>0.41007405474178249</v>
      </c>
      <c r="D2500" s="114">
        <v>0.55244106424128248</v>
      </c>
      <c r="E2500" s="114">
        <v>9.7111672720402886</v>
      </c>
      <c r="F2500" s="114">
        <v>15.069594248520435</v>
      </c>
    </row>
    <row r="2501" spans="1:6">
      <c r="A2501" s="115">
        <v>42986</v>
      </c>
      <c r="B2501" s="114">
        <v>3080.91</v>
      </c>
      <c r="C2501" s="114">
        <v>9.8769603654469407E-2</v>
      </c>
      <c r="D2501" s="114">
        <v>0.65175631174532178</v>
      </c>
      <c r="E2501" s="114">
        <v>9.8195285571195825</v>
      </c>
      <c r="F2501" s="114">
        <v>15.099767253327755</v>
      </c>
    </row>
    <row r="2502" spans="1:6">
      <c r="A2502" s="115">
        <v>42989</v>
      </c>
      <c r="B2502" s="114">
        <v>3083.37</v>
      </c>
      <c r="C2502" s="114">
        <v>7.9846538847294646E-2</v>
      </c>
      <c r="D2502" s="114">
        <v>0.73212325544926848</v>
      </c>
      <c r="E2502" s="114">
        <v>9.907215649650869</v>
      </c>
      <c r="F2502" s="114">
        <v>15.815588718068142</v>
      </c>
    </row>
    <row r="2503" spans="1:6">
      <c r="A2503" s="115">
        <v>42990</v>
      </c>
      <c r="B2503" s="114">
        <v>3083.7</v>
      </c>
      <c r="C2503" s="114">
        <v>1.0702575428833683E-2</v>
      </c>
      <c r="D2503" s="114">
        <v>0.74290418692173343</v>
      </c>
      <c r="E2503" s="114">
        <v>9.9189785523075003</v>
      </c>
      <c r="F2503" s="114">
        <v>15.549776671962601</v>
      </c>
    </row>
    <row r="2504" spans="1:6">
      <c r="A2504" s="115">
        <v>42991</v>
      </c>
      <c r="B2504" s="114">
        <v>3084.82</v>
      </c>
      <c r="C2504" s="114">
        <v>3.6320005188583693E-2</v>
      </c>
      <c r="D2504" s="114">
        <v>0.7794940149495666</v>
      </c>
      <c r="E2504" s="114">
        <v>9.9589011310209372</v>
      </c>
      <c r="F2504" s="114">
        <v>16.171574903969276</v>
      </c>
    </row>
    <row r="2505" spans="1:6">
      <c r="A2505" s="115">
        <v>42992</v>
      </c>
      <c r="B2505" s="114">
        <v>3089.87</v>
      </c>
      <c r="C2505" s="114">
        <v>0.16370485149861391</v>
      </c>
      <c r="D2505" s="114">
        <v>0.94447493596778731</v>
      </c>
      <c r="E2505" s="114">
        <v>10.138909186826982</v>
      </c>
      <c r="F2505" s="114">
        <v>16.387175025048762</v>
      </c>
    </row>
    <row r="2506" spans="1:6">
      <c r="A2506" s="115">
        <v>42993</v>
      </c>
      <c r="B2506" s="114">
        <v>3095.68</v>
      </c>
      <c r="C2506" s="114">
        <v>0.18803380077478948</v>
      </c>
      <c r="D2506" s="114">
        <v>1.1342846688620511</v>
      </c>
      <c r="E2506" s="114">
        <v>10.346007563902869</v>
      </c>
      <c r="F2506" s="114">
        <v>16.252206241315847</v>
      </c>
    </row>
    <row r="2507" spans="1:6">
      <c r="A2507" s="115">
        <v>42996</v>
      </c>
      <c r="B2507" s="114">
        <v>3099.68</v>
      </c>
      <c r="C2507" s="114">
        <v>0.12921232168698893</v>
      </c>
      <c r="D2507" s="114">
        <v>1.2649626261042268</v>
      </c>
      <c r="E2507" s="114">
        <v>10.488588202165094</v>
      </c>
      <c r="F2507" s="114">
        <v>16.2504969284198</v>
      </c>
    </row>
    <row r="2508" spans="1:6">
      <c r="A2508" s="115">
        <v>42997</v>
      </c>
      <c r="B2508" s="114">
        <v>3104.11</v>
      </c>
      <c r="C2508" s="114">
        <v>0.14291797863006384</v>
      </c>
      <c r="D2508" s="114">
        <v>1.4096884637499363</v>
      </c>
      <c r="E2508" s="114">
        <v>10.646496259040505</v>
      </c>
      <c r="F2508" s="114">
        <v>16.386085156800711</v>
      </c>
    </row>
    <row r="2509" spans="1:6">
      <c r="A2509" s="115">
        <v>42998</v>
      </c>
      <c r="B2509" s="114">
        <v>3106.43</v>
      </c>
      <c r="C2509" s="114">
        <v>7.473961940780427E-2</v>
      </c>
      <c r="D2509" s="114">
        <v>1.4854816789503955</v>
      </c>
      <c r="E2509" s="114">
        <v>10.729193029232587</v>
      </c>
      <c r="F2509" s="114">
        <v>16.284719622669751</v>
      </c>
    </row>
    <row r="2510" spans="1:6">
      <c r="A2510" s="115">
        <v>42999</v>
      </c>
      <c r="B2510" s="114">
        <v>3110.87</v>
      </c>
      <c r="C2510" s="114">
        <v>0.14292934332980067</v>
      </c>
      <c r="D2510" s="114">
        <v>1.6305342114891985</v>
      </c>
      <c r="E2510" s="114">
        <v>10.887457537703661</v>
      </c>
      <c r="F2510" s="114">
        <v>15.994138527621992</v>
      </c>
    </row>
    <row r="2511" spans="1:6">
      <c r="A2511" s="115">
        <v>43000</v>
      </c>
      <c r="B2511" s="114">
        <v>3112.23</v>
      </c>
      <c r="C2511" s="114">
        <v>4.3717673834020587E-2</v>
      </c>
      <c r="D2511" s="114">
        <v>1.6749647169515436</v>
      </c>
      <c r="E2511" s="114">
        <v>10.935934954712835</v>
      </c>
      <c r="F2511" s="114">
        <v>15.592292435801248</v>
      </c>
    </row>
    <row r="2512" spans="1:6">
      <c r="A2512" s="115">
        <v>43003</v>
      </c>
      <c r="B2512" s="114">
        <v>3103.56</v>
      </c>
      <c r="C2512" s="114">
        <v>-0.27857838270307633</v>
      </c>
      <c r="D2512" s="114">
        <v>1.3917202446291244</v>
      </c>
      <c r="E2512" s="114">
        <v>10.62689142127946</v>
      </c>
      <c r="F2512" s="114">
        <v>15.251870694617221</v>
      </c>
    </row>
    <row r="2513" spans="1:6">
      <c r="A2513" s="115">
        <v>43004</v>
      </c>
      <c r="B2513" s="114">
        <v>3106.82</v>
      </c>
      <c r="C2513" s="114">
        <v>0.10504066298058223</v>
      </c>
      <c r="D2513" s="114">
        <v>1.4982227797815106</v>
      </c>
      <c r="E2513" s="114">
        <v>10.74309464146317</v>
      </c>
      <c r="F2513" s="114">
        <v>15.571212284663138</v>
      </c>
    </row>
    <row r="2514" spans="1:6">
      <c r="A2514" s="115">
        <v>43005</v>
      </c>
      <c r="B2514" s="114">
        <v>3105.4</v>
      </c>
      <c r="C2514" s="114">
        <v>-4.5705898635906017E-2</v>
      </c>
      <c r="D2514" s="114">
        <v>1.4518321049605376</v>
      </c>
      <c r="E2514" s="114">
        <v>10.692478514880088</v>
      </c>
      <c r="F2514" s="114">
        <v>15.191014403513536</v>
      </c>
    </row>
    <row r="2515" spans="1:6">
      <c r="A2515" s="115">
        <v>43006</v>
      </c>
      <c r="B2515" s="114">
        <v>3106.68</v>
      </c>
      <c r="C2515" s="114">
        <v>4.1218522573571725E-2</v>
      </c>
      <c r="D2515" s="114">
        <v>1.4936490512780232</v>
      </c>
      <c r="E2515" s="114">
        <v>10.738104319123988</v>
      </c>
      <c r="F2515" s="114">
        <v>15.071172202282401</v>
      </c>
    </row>
    <row r="2516" spans="1:6">
      <c r="A2516" s="115">
        <v>43007</v>
      </c>
      <c r="B2516" s="114">
        <v>3113.35</v>
      </c>
      <c r="C2516" s="114">
        <v>0.21469864936203287</v>
      </c>
      <c r="D2516" s="114">
        <v>1.7115545449793546</v>
      </c>
      <c r="E2516" s="114">
        <v>10.975857533426247</v>
      </c>
      <c r="F2516" s="114">
        <v>15.570362671220161</v>
      </c>
    </row>
    <row r="2517" spans="1:6">
      <c r="A2517" s="115">
        <v>43010</v>
      </c>
      <c r="B2517" s="114">
        <v>3115.51</v>
      </c>
      <c r="C2517" s="114">
        <v>6.9378643583295485E-2</v>
      </c>
      <c r="D2517" s="114">
        <v>6.9378643583295485E-2</v>
      </c>
      <c r="E2517" s="114">
        <v>11.052851078087865</v>
      </c>
      <c r="F2517" s="114">
        <v>15.515042305325078</v>
      </c>
    </row>
    <row r="2518" spans="1:6">
      <c r="A2518" s="115">
        <v>43011</v>
      </c>
      <c r="B2518" s="114">
        <v>3123.73</v>
      </c>
      <c r="C2518" s="114">
        <v>0.26384123305653873</v>
      </c>
      <c r="D2518" s="114">
        <v>0.33340292610852806</v>
      </c>
      <c r="E2518" s="114">
        <v>11.345854289716728</v>
      </c>
      <c r="F2518" s="114">
        <v>15.218321444115768</v>
      </c>
    </row>
    <row r="2519" spans="1:6">
      <c r="A2519" s="115">
        <v>43012</v>
      </c>
      <c r="B2519" s="114">
        <v>3124.65</v>
      </c>
      <c r="C2519" s="114">
        <v>2.945196928032523E-2</v>
      </c>
      <c r="D2519" s="114">
        <v>0.3629530891162247</v>
      </c>
      <c r="E2519" s="114">
        <v>11.378647836517054</v>
      </c>
      <c r="F2519" s="114">
        <v>15.427665846576687</v>
      </c>
    </row>
    <row r="2520" spans="1:6">
      <c r="A2520" s="115">
        <v>43013</v>
      </c>
      <c r="B2520" s="114">
        <v>3123.31</v>
      </c>
      <c r="C2520" s="114">
        <v>-4.2884803097953395E-2</v>
      </c>
      <c r="D2520" s="114">
        <v>0.31991263430066752</v>
      </c>
      <c r="E2520" s="114">
        <v>11.330883322699204</v>
      </c>
      <c r="F2520" s="114">
        <v>14.906994540344055</v>
      </c>
    </row>
    <row r="2521" spans="1:6">
      <c r="A2521" s="115">
        <v>43014</v>
      </c>
      <c r="B2521" s="114">
        <v>3126.44</v>
      </c>
      <c r="C2521" s="114">
        <v>0.10021419583712277</v>
      </c>
      <c r="D2521" s="114">
        <v>0.42044742801163881</v>
      </c>
      <c r="E2521" s="114">
        <v>11.442452672139392</v>
      </c>
      <c r="F2521" s="114">
        <v>14.889426221676727</v>
      </c>
    </row>
    <row r="2522" spans="1:6">
      <c r="A2522" s="115">
        <v>43017</v>
      </c>
      <c r="B2522" s="114">
        <v>3123.64</v>
      </c>
      <c r="C2522" s="114">
        <v>-8.9558731336603081E-2</v>
      </c>
      <c r="D2522" s="114">
        <v>0.33051214929256112</v>
      </c>
      <c r="E2522" s="114">
        <v>11.342646225355836</v>
      </c>
      <c r="F2522" s="114">
        <v>14.628149518168666</v>
      </c>
    </row>
    <row r="2523" spans="1:6">
      <c r="A2523" s="115">
        <v>43018</v>
      </c>
      <c r="B2523" s="114">
        <v>3131.59</v>
      </c>
      <c r="C2523" s="114">
        <v>0.25451076308409259</v>
      </c>
      <c r="D2523" s="114">
        <v>0.58586410136991507</v>
      </c>
      <c r="E2523" s="114">
        <v>11.626025243902017</v>
      </c>
      <c r="F2523" s="114">
        <v>14.767009326956559</v>
      </c>
    </row>
    <row r="2524" spans="1:6">
      <c r="A2524" s="115">
        <v>43019</v>
      </c>
      <c r="B2524" s="114">
        <v>3132.76</v>
      </c>
      <c r="C2524" s="114">
        <v>3.7361212674724698E-2</v>
      </c>
      <c r="D2524" s="114">
        <v>0.62344419997752976</v>
      </c>
      <c r="E2524" s="114">
        <v>11.667730080593719</v>
      </c>
      <c r="F2524" s="114">
        <v>14.827983080543383</v>
      </c>
    </row>
    <row r="2525" spans="1:6">
      <c r="A2525" s="115">
        <v>43021</v>
      </c>
      <c r="B2525" s="114">
        <v>3133.85</v>
      </c>
      <c r="C2525" s="114">
        <v>3.4793600531157765E-2</v>
      </c>
      <c r="D2525" s="114">
        <v>0.65845471919314669</v>
      </c>
      <c r="E2525" s="114">
        <v>11.706583304520169</v>
      </c>
      <c r="F2525" s="114">
        <v>14.72034205430257</v>
      </c>
    </row>
    <row r="2526" spans="1:6">
      <c r="A2526" s="115">
        <v>43024</v>
      </c>
      <c r="B2526" s="114">
        <v>3131.7</v>
      </c>
      <c r="C2526" s="114">
        <v>-6.8605708633151519E-2</v>
      </c>
      <c r="D2526" s="114">
        <v>0.5893972730338648</v>
      </c>
      <c r="E2526" s="114">
        <v>11.629946211454211</v>
      </c>
      <c r="F2526" s="114">
        <v>14.58836443468714</v>
      </c>
    </row>
    <row r="2527" spans="1:6">
      <c r="A2527" s="115">
        <v>43025</v>
      </c>
      <c r="B2527" s="114">
        <v>3128.73</v>
      </c>
      <c r="C2527" s="114">
        <v>-9.4836670179132554E-2</v>
      </c>
      <c r="D2527" s="114">
        <v>0.49400163810686681</v>
      </c>
      <c r="E2527" s="114">
        <v>11.524080087544508</v>
      </c>
      <c r="F2527" s="114">
        <v>14.322828172101953</v>
      </c>
    </row>
    <row r="2528" spans="1:6">
      <c r="A2528" s="115">
        <v>43026</v>
      </c>
      <c r="B2528" s="114">
        <v>3134.21</v>
      </c>
      <c r="C2528" s="114">
        <v>0.17515093983822005</v>
      </c>
      <c r="D2528" s="114">
        <v>0.67001782645703667</v>
      </c>
      <c r="E2528" s="114">
        <v>11.719415561963764</v>
      </c>
      <c r="F2528" s="114">
        <v>14.32797601243152</v>
      </c>
    </row>
    <row r="2529" spans="1:6">
      <c r="A2529" s="115">
        <v>43027</v>
      </c>
      <c r="B2529" s="114">
        <v>3133.57</v>
      </c>
      <c r="C2529" s="114">
        <v>-2.0419818710293303E-2</v>
      </c>
      <c r="D2529" s="114">
        <v>0.64946119132125446</v>
      </c>
      <c r="E2529" s="114">
        <v>11.696602659841826</v>
      </c>
      <c r="F2529" s="114">
        <v>14.016824701456155</v>
      </c>
    </row>
    <row r="2530" spans="1:6">
      <c r="A2530" s="115">
        <v>43028</v>
      </c>
      <c r="B2530" s="114">
        <v>3138.87</v>
      </c>
      <c r="C2530" s="114">
        <v>0.16913616099207829</v>
      </c>
      <c r="D2530" s="114">
        <v>0.81969582603946822</v>
      </c>
      <c r="E2530" s="114">
        <v>11.885522005539251</v>
      </c>
      <c r="F2530" s="114">
        <v>14.053631772101305</v>
      </c>
    </row>
    <row r="2531" spans="1:6">
      <c r="A2531" s="115">
        <v>43031</v>
      </c>
      <c r="B2531" s="114">
        <v>3132.56</v>
      </c>
      <c r="C2531" s="114">
        <v>-0.20102775839713205</v>
      </c>
      <c r="D2531" s="114">
        <v>0.61702025149759088</v>
      </c>
      <c r="E2531" s="114">
        <v>11.660601048680608</v>
      </c>
      <c r="F2531" s="114">
        <v>13.976342857558688</v>
      </c>
    </row>
    <row r="2532" spans="1:6">
      <c r="A2532" s="115">
        <v>43032</v>
      </c>
      <c r="B2532" s="114">
        <v>3136.24</v>
      </c>
      <c r="C2532" s="114">
        <v>0.11747580253849144</v>
      </c>
      <c r="D2532" s="114">
        <v>0.73522090352835523</v>
      </c>
      <c r="E2532" s="114">
        <v>11.79177523588184</v>
      </c>
      <c r="F2532" s="114">
        <v>13.779880351616768</v>
      </c>
    </row>
    <row r="2533" spans="1:6">
      <c r="A2533" s="115">
        <v>43033</v>
      </c>
      <c r="B2533" s="114">
        <v>3140.07</v>
      </c>
      <c r="C2533" s="114">
        <v>0.12212075606459205</v>
      </c>
      <c r="D2533" s="114">
        <v>0.85823951691907929</v>
      </c>
      <c r="E2533" s="114">
        <v>11.928296197017939</v>
      </c>
      <c r="F2533" s="114">
        <v>14.143686977004567</v>
      </c>
    </row>
    <row r="2534" spans="1:6">
      <c r="A2534" s="115">
        <v>43034</v>
      </c>
      <c r="B2534" s="114">
        <v>3128.75</v>
      </c>
      <c r="C2534" s="114">
        <v>-0.36050151748210357</v>
      </c>
      <c r="D2534" s="114">
        <v>0.4946440329548496</v>
      </c>
      <c r="E2534" s="114">
        <v>11.524792990735833</v>
      </c>
      <c r="F2534" s="114">
        <v>13.918543007777217</v>
      </c>
    </row>
    <row r="2535" spans="1:6">
      <c r="A2535" s="115">
        <v>43035</v>
      </c>
      <c r="B2535" s="114">
        <v>3130.14</v>
      </c>
      <c r="C2535" s="114">
        <v>4.4426687974419288E-2</v>
      </c>
      <c r="D2535" s="114">
        <v>0.53929047489038595</v>
      </c>
      <c r="E2535" s="114">
        <v>11.574339762531949</v>
      </c>
      <c r="F2535" s="114">
        <v>13.942186936912337</v>
      </c>
    </row>
    <row r="2536" spans="1:6">
      <c r="A2536" s="115">
        <v>43038</v>
      </c>
      <c r="B2536" s="114">
        <v>3121.42</v>
      </c>
      <c r="C2536" s="114">
        <v>-0.27858178867398165</v>
      </c>
      <c r="D2536" s="114">
        <v>0.25920632116531728</v>
      </c>
      <c r="E2536" s="114">
        <v>11.263513971120309</v>
      </c>
      <c r="F2536" s="114">
        <v>13.696364828440299</v>
      </c>
    </row>
    <row r="2537" spans="1:6">
      <c r="A2537" s="115">
        <v>43039</v>
      </c>
      <c r="B2537" s="114">
        <v>3121.27</v>
      </c>
      <c r="C2537" s="114">
        <v>-4.8055051867446075E-3</v>
      </c>
      <c r="D2537" s="114">
        <v>0.25438835980535757</v>
      </c>
      <c r="E2537" s="114">
        <v>11.258167197185465</v>
      </c>
      <c r="F2537" s="114">
        <v>13.53251637731292</v>
      </c>
    </row>
    <row r="2538" spans="1:6">
      <c r="A2538" s="115">
        <v>43040</v>
      </c>
      <c r="B2538" s="114">
        <v>3119.52</v>
      </c>
      <c r="C2538" s="114">
        <v>-5.6066921477471166E-2</v>
      </c>
      <c r="D2538" s="114">
        <v>-5.6066921477471166E-2</v>
      </c>
      <c r="E2538" s="114">
        <v>11.195788167945731</v>
      </c>
      <c r="F2538" s="114">
        <v>14.002960147641929</v>
      </c>
    </row>
    <row r="2539" spans="1:6">
      <c r="A2539" s="115">
        <v>43042</v>
      </c>
      <c r="B2539" s="114">
        <v>3112.33</v>
      </c>
      <c r="C2539" s="114">
        <v>-0.23048417705288093</v>
      </c>
      <c r="D2539" s="114">
        <v>-0.28642187314779077</v>
      </c>
      <c r="E2539" s="114">
        <v>10.939499470669389</v>
      </c>
      <c r="F2539" s="114">
        <v>13.880036150882379</v>
      </c>
    </row>
    <row r="2540" spans="1:6">
      <c r="A2540" s="115">
        <v>43045</v>
      </c>
      <c r="B2540" s="114">
        <v>3115.26</v>
      </c>
      <c r="C2540" s="114">
        <v>9.4141688060078721E-2</v>
      </c>
      <c r="D2540" s="114">
        <v>-0.19254982747406446</v>
      </c>
      <c r="E2540" s="114">
        <v>11.043939788196466</v>
      </c>
      <c r="F2540" s="114">
        <v>13.715126317287996</v>
      </c>
    </row>
    <row r="2541" spans="1:6">
      <c r="A2541" s="115">
        <v>43046</v>
      </c>
      <c r="B2541" s="114">
        <v>3104.62</v>
      </c>
      <c r="C2541" s="114">
        <v>-0.34154452597857654</v>
      </c>
      <c r="D2541" s="114">
        <v>-0.53343671005712245</v>
      </c>
      <c r="E2541" s="114">
        <v>10.664675290418945</v>
      </c>
      <c r="F2541" s="114">
        <v>12.836597696470564</v>
      </c>
    </row>
    <row r="2542" spans="1:6">
      <c r="A2542" s="115">
        <v>43047</v>
      </c>
      <c r="B2542" s="114">
        <v>3116.99</v>
      </c>
      <c r="C2542" s="114">
        <v>0.39843845623619423</v>
      </c>
      <c r="D2542" s="114">
        <v>-0.1371236708134882</v>
      </c>
      <c r="E2542" s="114">
        <v>11.105605914244876</v>
      </c>
      <c r="F2542" s="114">
        <v>13.047467757612697</v>
      </c>
    </row>
    <row r="2543" spans="1:6">
      <c r="A2543" s="115">
        <v>43048</v>
      </c>
      <c r="B2543" s="114">
        <v>3108.9</v>
      </c>
      <c r="C2543" s="114">
        <v>-0.25954526642689713</v>
      </c>
      <c r="D2543" s="114">
        <v>-0.39631303924363426</v>
      </c>
      <c r="E2543" s="114">
        <v>10.817236573359533</v>
      </c>
      <c r="F2543" s="114">
        <v>13.196624017826576</v>
      </c>
    </row>
    <row r="2544" spans="1:6">
      <c r="A2544" s="115">
        <v>43049</v>
      </c>
      <c r="B2544" s="114">
        <v>3102.58</v>
      </c>
      <c r="C2544" s="114">
        <v>-0.20328733635691654</v>
      </c>
      <c r="D2544" s="114">
        <v>-0.59879472137943646</v>
      </c>
      <c r="E2544" s="114">
        <v>10.591959164905207</v>
      </c>
      <c r="F2544" s="114">
        <v>14.307504126385284</v>
      </c>
    </row>
    <row r="2545" spans="1:6">
      <c r="A2545" s="115">
        <v>43052</v>
      </c>
      <c r="B2545" s="114">
        <v>3103.84</v>
      </c>
      <c r="C2545" s="114">
        <v>4.0611362156672826E-2</v>
      </c>
      <c r="D2545" s="114">
        <v>-0.55842653791564612</v>
      </c>
      <c r="E2545" s="114">
        <v>10.636872065957824</v>
      </c>
      <c r="F2545" s="114">
        <v>14.614043898260022</v>
      </c>
    </row>
    <row r="2546" spans="1:6">
      <c r="A2546" s="115">
        <v>43053</v>
      </c>
      <c r="B2546" s="114">
        <v>3095.13</v>
      </c>
      <c r="C2546" s="114">
        <v>-0.28062013505850691</v>
      </c>
      <c r="D2546" s="114">
        <v>-0.83747961566925655</v>
      </c>
      <c r="E2546" s="114">
        <v>10.326402726141804</v>
      </c>
      <c r="F2546" s="114">
        <v>15.243098736288708</v>
      </c>
    </row>
    <row r="2547" spans="1:6">
      <c r="A2547" s="115">
        <v>43055</v>
      </c>
      <c r="B2547" s="114">
        <v>3107.22</v>
      </c>
      <c r="C2547" s="114">
        <v>0.39061364143022637</v>
      </c>
      <c r="D2547" s="114">
        <v>-0.45013728386202878</v>
      </c>
      <c r="E2547" s="114">
        <v>10.757352705289392</v>
      </c>
      <c r="F2547" s="114">
        <v>14.883516288493603</v>
      </c>
    </row>
    <row r="2548" spans="1:6">
      <c r="A2548" s="115">
        <v>43056</v>
      </c>
      <c r="B2548" s="114">
        <v>3115.17</v>
      </c>
      <c r="C2548" s="114">
        <v>0.2558557166856712</v>
      </c>
      <c r="D2548" s="114">
        <v>-0.19543326915005821</v>
      </c>
      <c r="E2548" s="114">
        <v>11.040731723835574</v>
      </c>
      <c r="F2548" s="114">
        <v>15.133181309157306</v>
      </c>
    </row>
    <row r="2549" spans="1:6">
      <c r="A2549" s="115">
        <v>43059</v>
      </c>
      <c r="B2549" s="114">
        <v>3116.49</v>
      </c>
      <c r="C2549" s="114">
        <v>4.2373289419184168E-2</v>
      </c>
      <c r="D2549" s="114">
        <v>-0.15314279123562757</v>
      </c>
      <c r="E2549" s="114">
        <v>11.087783334462099</v>
      </c>
      <c r="F2549" s="114">
        <v>14.928383880103846</v>
      </c>
    </row>
    <row r="2550" spans="1:6">
      <c r="A2550" s="115">
        <v>43060</v>
      </c>
      <c r="B2550" s="114">
        <v>3126.26</v>
      </c>
      <c r="C2550" s="114">
        <v>0.31349370606035265</v>
      </c>
      <c r="D2550" s="114">
        <v>0.15987082181292411</v>
      </c>
      <c r="E2550" s="114">
        <v>11.436036543417604</v>
      </c>
      <c r="F2550" s="114">
        <v>14.555721263599164</v>
      </c>
    </row>
    <row r="2551" spans="1:6">
      <c r="A2551" s="115">
        <v>43061</v>
      </c>
      <c r="B2551" s="114">
        <v>3124.96</v>
      </c>
      <c r="C2551" s="114">
        <v>-4.1583233640196671E-2</v>
      </c>
      <c r="D2551" s="114">
        <v>0.11822110871535507</v>
      </c>
      <c r="E2551" s="114">
        <v>11.389697835982361</v>
      </c>
      <c r="F2551" s="114">
        <v>14.433027442306701</v>
      </c>
    </row>
    <row r="2552" spans="1:6">
      <c r="A2552" s="115">
        <v>43062</v>
      </c>
      <c r="B2552" s="114">
        <v>3127.6</v>
      </c>
      <c r="C2552" s="114">
        <v>8.4481081357834498E-2</v>
      </c>
      <c r="D2552" s="114">
        <v>0.20280206454423855</v>
      </c>
      <c r="E2552" s="114">
        <v>11.483801057235432</v>
      </c>
      <c r="F2552" s="114">
        <v>14.27318730703886</v>
      </c>
    </row>
    <row r="2553" spans="1:6">
      <c r="A2553" s="115">
        <v>43063</v>
      </c>
      <c r="B2553" s="114">
        <v>3129.52</v>
      </c>
      <c r="C2553" s="114">
        <v>6.138892441489574E-2</v>
      </c>
      <c r="D2553" s="114">
        <v>0.26431548696523866</v>
      </c>
      <c r="E2553" s="114">
        <v>11.552239763601314</v>
      </c>
      <c r="F2553" s="114">
        <v>14.362141421523834</v>
      </c>
    </row>
    <row r="2554" spans="1:6">
      <c r="A2554" s="115">
        <v>43066</v>
      </c>
      <c r="B2554" s="114">
        <v>3126.12</v>
      </c>
      <c r="C2554" s="114">
        <v>-0.10864285896878823</v>
      </c>
      <c r="D2554" s="114">
        <v>0.15538546809470422</v>
      </c>
      <c r="E2554" s="114">
        <v>11.4310462210784</v>
      </c>
      <c r="F2554" s="114">
        <v>14.575361745173065</v>
      </c>
    </row>
    <row r="2555" spans="1:6">
      <c r="A2555" s="115">
        <v>43067</v>
      </c>
      <c r="B2555" s="114">
        <v>3128.45</v>
      </c>
      <c r="C2555" s="114">
        <v>7.4533287269851201E-2</v>
      </c>
      <c r="D2555" s="114">
        <v>0.23003456926187216</v>
      </c>
      <c r="E2555" s="114">
        <v>11.514099442866165</v>
      </c>
      <c r="F2555" s="114">
        <v>14.596917170947554</v>
      </c>
    </row>
    <row r="2556" spans="1:6">
      <c r="A2556" s="115">
        <v>43068</v>
      </c>
      <c r="B2556" s="114">
        <v>3115.32</v>
      </c>
      <c r="C2556" s="114">
        <v>-0.41969665489298702</v>
      </c>
      <c r="D2556" s="114">
        <v>-0.19062753302341306</v>
      </c>
      <c r="E2556" s="114">
        <v>11.046078497770417</v>
      </c>
      <c r="F2556" s="114">
        <v>14.025320903470927</v>
      </c>
    </row>
    <row r="2557" spans="1:6">
      <c r="A2557" s="115">
        <v>43069</v>
      </c>
      <c r="B2557" s="114">
        <v>3111.86</v>
      </c>
      <c r="C2557" s="114">
        <v>-0.11106403194535153</v>
      </c>
      <c r="D2557" s="114">
        <v>-0.3014798463445878</v>
      </c>
      <c r="E2557" s="114">
        <v>10.922746245673576</v>
      </c>
      <c r="F2557" s="114">
        <v>13.46097051413404</v>
      </c>
    </row>
    <row r="2558" spans="1:6">
      <c r="A2558" s="115">
        <v>43070</v>
      </c>
      <c r="B2558" s="114">
        <v>3110.48</v>
      </c>
      <c r="C2558" s="114">
        <v>-4.4346468028766406E-2</v>
      </c>
      <c r="D2558" s="114">
        <v>-4.4346468028766406E-2</v>
      </c>
      <c r="E2558" s="114">
        <v>10.873555925473099</v>
      </c>
      <c r="F2558" s="114">
        <v>14.351678247123267</v>
      </c>
    </row>
    <row r="2559" spans="1:6">
      <c r="A2559" s="115">
        <v>43073</v>
      </c>
      <c r="B2559" s="114">
        <v>3115.05</v>
      </c>
      <c r="C2559" s="114">
        <v>0.1469226614541963</v>
      </c>
      <c r="D2559" s="114">
        <v>0.1025110384143213</v>
      </c>
      <c r="E2559" s="114">
        <v>11.036454304687716</v>
      </c>
      <c r="F2559" s="114">
        <v>14.766087257668747</v>
      </c>
    </row>
    <row r="2560" spans="1:6">
      <c r="A2560" s="115">
        <v>43074</v>
      </c>
      <c r="B2560" s="114">
        <v>3113.11</v>
      </c>
      <c r="C2560" s="114">
        <v>-6.227829408838037E-2</v>
      </c>
      <c r="D2560" s="114">
        <v>4.0168902199977374E-2</v>
      </c>
      <c r="E2560" s="114">
        <v>10.967302695130531</v>
      </c>
      <c r="F2560" s="114">
        <v>13.993665208077788</v>
      </c>
    </row>
    <row r="2561" spans="1:6">
      <c r="A2561" s="115">
        <v>43075</v>
      </c>
      <c r="B2561" s="114">
        <v>3113.79</v>
      </c>
      <c r="C2561" s="114">
        <v>2.184310865982475E-2</v>
      </c>
      <c r="D2561" s="114">
        <v>6.2020784996752454E-2</v>
      </c>
      <c r="E2561" s="114">
        <v>10.991541403635097</v>
      </c>
      <c r="F2561" s="114">
        <v>14.053646190080249</v>
      </c>
    </row>
    <row r="2562" spans="1:6">
      <c r="A2562" s="115">
        <v>43076</v>
      </c>
      <c r="B2562" s="114">
        <v>3108.29</v>
      </c>
      <c r="C2562" s="114">
        <v>-0.17663362012210193</v>
      </c>
      <c r="D2562" s="114">
        <v>-0.11472238468311913</v>
      </c>
      <c r="E2562" s="114">
        <v>10.795493026024538</v>
      </c>
      <c r="F2562" s="114">
        <v>13.66733100510138</v>
      </c>
    </row>
    <row r="2563" spans="1:6">
      <c r="A2563" s="115">
        <v>43077</v>
      </c>
      <c r="B2563" s="114">
        <v>3110.94</v>
      </c>
      <c r="C2563" s="114">
        <v>8.5255880242840476E-2</v>
      </c>
      <c r="D2563" s="114">
        <v>-2.9564312019181305E-2</v>
      </c>
      <c r="E2563" s="114">
        <v>10.889952698873273</v>
      </c>
      <c r="F2563" s="114">
        <v>13.106582559217594</v>
      </c>
    </row>
    <row r="2564" spans="1:6">
      <c r="A2564" s="115">
        <v>43080</v>
      </c>
      <c r="B2564" s="114">
        <v>3111.59</v>
      </c>
      <c r="C2564" s="114">
        <v>2.0894006313199043E-2</v>
      </c>
      <c r="D2564" s="114">
        <v>-8.6764828751917378E-3</v>
      </c>
      <c r="E2564" s="114">
        <v>10.913122052590873</v>
      </c>
      <c r="F2564" s="114">
        <v>12.971669855608138</v>
      </c>
    </row>
    <row r="2565" spans="1:6">
      <c r="A2565" s="115">
        <v>43081</v>
      </c>
      <c r="B2565" s="114">
        <v>3114.54</v>
      </c>
      <c r="C2565" s="114">
        <v>9.4806835090732733E-2</v>
      </c>
      <c r="D2565" s="114">
        <v>8.6122126316734438E-2</v>
      </c>
      <c r="E2565" s="114">
        <v>11.018275273309275</v>
      </c>
      <c r="F2565" s="114">
        <v>13.062765455403502</v>
      </c>
    </row>
    <row r="2566" spans="1:6">
      <c r="A2566" s="115">
        <v>43082</v>
      </c>
      <c r="B2566" s="114">
        <v>3109.29</v>
      </c>
      <c r="C2566" s="114">
        <v>-0.16856421815099054</v>
      </c>
      <c r="D2566" s="114">
        <v>-8.2587262923139448E-2</v>
      </c>
      <c r="E2566" s="114">
        <v>10.831138185590095</v>
      </c>
      <c r="F2566" s="114">
        <v>12.978405659657488</v>
      </c>
    </row>
    <row r="2567" spans="1:6">
      <c r="A2567" s="115">
        <v>43083</v>
      </c>
      <c r="B2567" s="114">
        <v>3105.72</v>
      </c>
      <c r="C2567" s="114">
        <v>-0.11481720907345894</v>
      </c>
      <c r="D2567" s="114">
        <v>-0.19730964760626968</v>
      </c>
      <c r="E2567" s="114">
        <v>10.703884965941057</v>
      </c>
      <c r="F2567" s="114">
        <v>12.65833804901404</v>
      </c>
    </row>
    <row r="2568" spans="1:6">
      <c r="A2568" s="115">
        <v>43084</v>
      </c>
      <c r="B2568" s="114">
        <v>3110.9</v>
      </c>
      <c r="C2568" s="114">
        <v>0.16678902154734221</v>
      </c>
      <c r="D2568" s="114">
        <v>-3.0849716889580492E-2</v>
      </c>
      <c r="E2568" s="114">
        <v>10.888526892490646</v>
      </c>
      <c r="F2568" s="114">
        <v>12.650504245803983</v>
      </c>
    </row>
    <row r="2569" spans="1:6">
      <c r="A2569" s="115">
        <v>43087</v>
      </c>
      <c r="B2569" s="114">
        <v>3119.71</v>
      </c>
      <c r="C2569" s="114">
        <v>0.28319778842136323</v>
      </c>
      <c r="D2569" s="114">
        <v>0.25226070581580995</v>
      </c>
      <c r="E2569" s="114">
        <v>11.202560748263203</v>
      </c>
      <c r="F2569" s="114">
        <v>12.622063702361297</v>
      </c>
    </row>
    <row r="2570" spans="1:6">
      <c r="A2570" s="115">
        <v>43088</v>
      </c>
      <c r="B2570" s="114">
        <v>3120.39</v>
      </c>
      <c r="C2570" s="114">
        <v>2.1796897788561864E-2</v>
      </c>
      <c r="D2570" s="114">
        <v>0.27411258861258503</v>
      </c>
      <c r="E2570" s="114">
        <v>11.226799456767766</v>
      </c>
      <c r="F2570" s="114">
        <v>12.459860091470333</v>
      </c>
    </row>
    <row r="2571" spans="1:6">
      <c r="A2571" s="115">
        <v>43089</v>
      </c>
      <c r="B2571" s="114">
        <v>3126.67</v>
      </c>
      <c r="C2571" s="114">
        <v>0.20125689417027637</v>
      </c>
      <c r="D2571" s="114">
        <v>0.47592115326524631</v>
      </c>
      <c r="E2571" s="114">
        <v>11.450651058839467</v>
      </c>
      <c r="F2571" s="114">
        <v>12.596916672368529</v>
      </c>
    </row>
    <row r="2572" spans="1:6">
      <c r="A2572" s="115">
        <v>43090</v>
      </c>
      <c r="B2572" s="114">
        <v>3135.04</v>
      </c>
      <c r="C2572" s="114">
        <v>0.2676969427537923</v>
      </c>
      <c r="D2572" s="114">
        <v>0.7448921223962568</v>
      </c>
      <c r="E2572" s="114">
        <v>11.749001044403173</v>
      </c>
      <c r="F2572" s="114">
        <v>12.510586985544281</v>
      </c>
    </row>
    <row r="2573" spans="1:6">
      <c r="A2573" s="115">
        <v>43091</v>
      </c>
      <c r="B2573" s="114">
        <v>3136.49</v>
      </c>
      <c r="C2573" s="114">
        <v>4.6251403490860099E-2</v>
      </c>
      <c r="D2573" s="114">
        <v>0.7914880489481968</v>
      </c>
      <c r="E2573" s="114">
        <v>11.800686525773241</v>
      </c>
      <c r="F2573" s="114">
        <v>12.262472753043241</v>
      </c>
    </row>
    <row r="2574" spans="1:6">
      <c r="A2574" s="115">
        <v>43095</v>
      </c>
      <c r="B2574" s="114">
        <v>3142.86</v>
      </c>
      <c r="C2574" s="114">
        <v>0.20309326667709016</v>
      </c>
      <c r="D2574" s="114">
        <v>0.99618877455927013</v>
      </c>
      <c r="E2574" s="114">
        <v>12.027746192205836</v>
      </c>
      <c r="F2574" s="114">
        <v>12.331655848797652</v>
      </c>
    </row>
    <row r="2575" spans="1:6">
      <c r="A2575" s="115">
        <v>43096</v>
      </c>
      <c r="B2575" s="114">
        <v>3145.84</v>
      </c>
      <c r="C2575" s="114">
        <v>9.4818095619908505E-2</v>
      </c>
      <c r="D2575" s="114">
        <v>1.0919514374039929</v>
      </c>
      <c r="E2575" s="114">
        <v>12.133968767711201</v>
      </c>
      <c r="F2575" s="114">
        <v>12.3430028462151</v>
      </c>
    </row>
    <row r="2576" spans="1:6">
      <c r="A2576" s="115">
        <v>43097</v>
      </c>
      <c r="B2576" s="114">
        <v>3152.16</v>
      </c>
      <c r="C2576" s="114">
        <v>0.20090023650281008</v>
      </c>
      <c r="D2576" s="114">
        <v>1.2950454069270423</v>
      </c>
      <c r="E2576" s="114">
        <v>12.359246176165506</v>
      </c>
      <c r="F2576" s="114">
        <v>12.432987705049591</v>
      </c>
    </row>
    <row r="2577" spans="1:6">
      <c r="A2577" s="115">
        <v>43098</v>
      </c>
      <c r="B2577" s="114">
        <v>3153.5</v>
      </c>
      <c r="C2577" s="114">
        <v>4.2510532460293682E-2</v>
      </c>
      <c r="D2577" s="114">
        <v>1.3381064700854095</v>
      </c>
      <c r="E2577" s="114">
        <v>12.407010689983355</v>
      </c>
      <c r="F2577" s="114">
        <v>12.458320703243398</v>
      </c>
    </row>
    <row r="2578" spans="1:6">
      <c r="A2578" s="115">
        <v>43102</v>
      </c>
      <c r="B2578" s="114">
        <v>3170.15</v>
      </c>
      <c r="C2578" s="114">
        <v>0.52798477881719208</v>
      </c>
      <c r="D2578" s="114">
        <v>0.52798477881719208</v>
      </c>
      <c r="E2578" s="114">
        <v>0.52798477881719208</v>
      </c>
      <c r="F2578" s="114">
        <v>12.635146898416426</v>
      </c>
    </row>
    <row r="2579" spans="1:6">
      <c r="A2579" s="115">
        <v>43103</v>
      </c>
      <c r="B2579" s="114">
        <v>3174.19</v>
      </c>
      <c r="C2579" s="114">
        <v>0.12743876472722793</v>
      </c>
      <c r="D2579" s="114">
        <v>0.65609640082449072</v>
      </c>
      <c r="E2579" s="114">
        <v>0.65609640082449072</v>
      </c>
      <c r="F2579" s="114">
        <v>12.749844596394633</v>
      </c>
    </row>
    <row r="2580" spans="1:6">
      <c r="A2580" s="115">
        <v>43104</v>
      </c>
      <c r="B2580" s="114">
        <v>3182.03</v>
      </c>
      <c r="C2580" s="114">
        <v>0.2469921460278135</v>
      </c>
      <c r="D2580" s="114">
        <v>0.90470905343269514</v>
      </c>
      <c r="E2580" s="114">
        <v>0.90470905343269514</v>
      </c>
      <c r="F2580" s="114">
        <v>13.29998219690227</v>
      </c>
    </row>
    <row r="2581" spans="1:6">
      <c r="A2581" s="115">
        <v>43105</v>
      </c>
      <c r="B2581" s="114">
        <v>3183.06</v>
      </c>
      <c r="C2581" s="114">
        <v>3.2369273702625989E-2</v>
      </c>
      <c r="D2581" s="114">
        <v>0.93737117488503774</v>
      </c>
      <c r="E2581" s="114">
        <v>0.93737117488503774</v>
      </c>
      <c r="F2581" s="114">
        <v>13.333831807645868</v>
      </c>
    </row>
    <row r="2582" spans="1:6">
      <c r="A2582" s="115">
        <v>43108</v>
      </c>
      <c r="B2582" s="114">
        <v>3182.29</v>
      </c>
      <c r="C2582" s="114">
        <v>-2.4190558770487147E-2</v>
      </c>
      <c r="D2582" s="114">
        <v>0.91295386078960039</v>
      </c>
      <c r="E2582" s="114">
        <v>0.91295386078960039</v>
      </c>
      <c r="F2582" s="114">
        <v>13.073711514204</v>
      </c>
    </row>
    <row r="2583" spans="1:6">
      <c r="A2583" s="115">
        <v>43109</v>
      </c>
      <c r="B2583" s="114">
        <v>3180.25</v>
      </c>
      <c r="C2583" s="114">
        <v>-6.4104779891205332E-2</v>
      </c>
      <c r="D2583" s="114">
        <v>0.84826383383542758</v>
      </c>
      <c r="E2583" s="114">
        <v>0.84826383383542758</v>
      </c>
      <c r="F2583" s="114">
        <v>12.985568826960936</v>
      </c>
    </row>
    <row r="2584" spans="1:6">
      <c r="A2584" s="115">
        <v>43110</v>
      </c>
      <c r="B2584" s="114">
        <v>3180.83</v>
      </c>
      <c r="C2584" s="114">
        <v>1.8237559940259551E-2</v>
      </c>
      <c r="D2584" s="114">
        <v>0.86665609640081964</v>
      </c>
      <c r="E2584" s="114">
        <v>0.86665609640081964</v>
      </c>
      <c r="F2584" s="114">
        <v>12.895875406833746</v>
      </c>
    </row>
    <row r="2585" spans="1:6">
      <c r="A2585" s="115">
        <v>43111</v>
      </c>
      <c r="B2585" s="114">
        <v>3189.52</v>
      </c>
      <c r="C2585" s="114">
        <v>0.27319913355947634</v>
      </c>
      <c r="D2585" s="114">
        <v>1.142222926906622</v>
      </c>
      <c r="E2585" s="114">
        <v>1.142222926906622</v>
      </c>
      <c r="F2585" s="114">
        <v>13.26460676351835</v>
      </c>
    </row>
    <row r="2586" spans="1:6">
      <c r="A2586" s="115">
        <v>43112</v>
      </c>
      <c r="B2586" s="114">
        <v>3194.23</v>
      </c>
      <c r="C2586" s="114">
        <v>0.1476711229275951</v>
      </c>
      <c r="D2586" s="114">
        <v>1.2915807832567072</v>
      </c>
      <c r="E2586" s="114">
        <v>1.2915807832567072</v>
      </c>
      <c r="F2586" s="114">
        <v>12.610478295664063</v>
      </c>
    </row>
    <row r="2587" spans="1:6">
      <c r="A2587" s="115">
        <v>43115</v>
      </c>
      <c r="B2587" s="114">
        <v>3201.07</v>
      </c>
      <c r="C2587" s="114">
        <v>0.21413611418088507</v>
      </c>
      <c r="D2587" s="114">
        <v>1.5084826383383598</v>
      </c>
      <c r="E2587" s="114">
        <v>1.5084826383383598</v>
      </c>
      <c r="F2587" s="114">
        <v>12.867534280868643</v>
      </c>
    </row>
    <row r="2588" spans="1:6">
      <c r="A2588" s="115">
        <v>43116</v>
      </c>
      <c r="B2588" s="114">
        <v>3200.35</v>
      </c>
      <c r="C2588" s="114">
        <v>-2.2492479077318439E-2</v>
      </c>
      <c r="D2588" s="114">
        <v>1.4856508641192256</v>
      </c>
      <c r="E2588" s="114">
        <v>1.4856508641192256</v>
      </c>
      <c r="F2588" s="114">
        <v>12.657439154035144</v>
      </c>
    </row>
    <row r="2589" spans="1:6">
      <c r="A2589" s="115">
        <v>43117</v>
      </c>
      <c r="B2589" s="114">
        <v>3207.32</v>
      </c>
      <c r="C2589" s="114">
        <v>0.21778867936319557</v>
      </c>
      <c r="D2589" s="114">
        <v>1.706675122879342</v>
      </c>
      <c r="E2589" s="114">
        <v>1.706675122879342</v>
      </c>
      <c r="F2589" s="114">
        <v>13.093487635711011</v>
      </c>
    </row>
    <row r="2590" spans="1:6">
      <c r="A2590" s="115">
        <v>43118</v>
      </c>
      <c r="B2590" s="114">
        <v>3208.02</v>
      </c>
      <c r="C2590" s="114">
        <v>2.1825075140613492E-2</v>
      </c>
      <c r="D2590" s="114">
        <v>1.7288726811479194</v>
      </c>
      <c r="E2590" s="114">
        <v>1.7288726811479194</v>
      </c>
      <c r="F2590" s="114">
        <v>13.005801726779875</v>
      </c>
    </row>
    <row r="2591" spans="1:6">
      <c r="A2591" s="115">
        <v>43119</v>
      </c>
      <c r="B2591" s="114">
        <v>3213.38</v>
      </c>
      <c r="C2591" s="114">
        <v>0.16708125261064577</v>
      </c>
      <c r="D2591" s="114">
        <v>1.8988425558902788</v>
      </c>
      <c r="E2591" s="114">
        <v>1.8988425558902788</v>
      </c>
      <c r="F2591" s="114">
        <v>12.865416969607569</v>
      </c>
    </row>
    <row r="2592" spans="1:6">
      <c r="A2592" s="115">
        <v>43122</v>
      </c>
      <c r="B2592" s="114">
        <v>3216.1</v>
      </c>
      <c r="C2592" s="114">
        <v>8.4646073604743854E-2</v>
      </c>
      <c r="D2592" s="114">
        <v>1.9850959251625167</v>
      </c>
      <c r="E2592" s="114">
        <v>1.9850959251625167</v>
      </c>
      <c r="F2592" s="114">
        <v>12.74078488423045</v>
      </c>
    </row>
    <row r="2593" spans="1:6">
      <c r="A2593" s="115">
        <v>43123</v>
      </c>
      <c r="B2593" s="114">
        <v>3213.02</v>
      </c>
      <c r="C2593" s="114">
        <v>-9.5768166412735223E-2</v>
      </c>
      <c r="D2593" s="114">
        <v>1.8874266687807228</v>
      </c>
      <c r="E2593" s="114">
        <v>1.8874266687807228</v>
      </c>
      <c r="F2593" s="114">
        <v>12.705907113792602</v>
      </c>
    </row>
    <row r="2594" spans="1:6">
      <c r="A2594" s="115">
        <v>43124</v>
      </c>
      <c r="B2594" s="114">
        <v>3235.46</v>
      </c>
      <c r="C2594" s="114">
        <v>0.69840835102177312</v>
      </c>
      <c r="D2594" s="114">
        <v>2.5990169652766681</v>
      </c>
      <c r="E2594" s="114">
        <v>2.5990169652766681</v>
      </c>
      <c r="F2594" s="114">
        <v>13.343959643376358</v>
      </c>
    </row>
    <row r="2595" spans="1:6">
      <c r="A2595" s="115">
        <v>43125</v>
      </c>
      <c r="B2595" s="114">
        <v>3235.9</v>
      </c>
      <c r="C2595" s="114">
        <v>1.3599302726663431E-2</v>
      </c>
      <c r="D2595" s="114">
        <v>2.6129697161883625</v>
      </c>
      <c r="E2595" s="114">
        <v>2.6129697161883625</v>
      </c>
      <c r="F2595" s="114">
        <v>13.302217444738961</v>
      </c>
    </row>
    <row r="2596" spans="1:6">
      <c r="A2596" s="115">
        <v>43126</v>
      </c>
      <c r="B2596" s="114">
        <v>3254.25</v>
      </c>
      <c r="C2596" s="114">
        <v>0.56707562038380566</v>
      </c>
      <c r="D2596" s="114">
        <v>3.194862850800706</v>
      </c>
      <c r="E2596" s="114">
        <v>3.194862850800706</v>
      </c>
      <c r="F2596" s="114">
        <v>13.873754710840981</v>
      </c>
    </row>
    <row r="2597" spans="1:6">
      <c r="A2597" s="115">
        <v>43129</v>
      </c>
      <c r="B2597" s="114">
        <v>3249.85</v>
      </c>
      <c r="C2597" s="114">
        <v>-0.13520780517785047</v>
      </c>
      <c r="D2597" s="114">
        <v>3.0553353416838513</v>
      </c>
      <c r="E2597" s="114">
        <v>3.0553353416838513</v>
      </c>
      <c r="F2597" s="114">
        <v>13.491833449158541</v>
      </c>
    </row>
    <row r="2598" spans="1:6">
      <c r="A2598" s="115">
        <v>43130</v>
      </c>
      <c r="B2598" s="114">
        <v>3247.44</v>
      </c>
      <c r="C2598" s="114">
        <v>-7.4157268797014897E-2</v>
      </c>
      <c r="D2598" s="114">
        <v>2.9789123196448442</v>
      </c>
      <c r="E2598" s="114">
        <v>2.9789123196448442</v>
      </c>
      <c r="F2598" s="114">
        <v>13.649376010526982</v>
      </c>
    </row>
    <row r="2599" spans="1:6">
      <c r="A2599" s="115">
        <v>43131</v>
      </c>
      <c r="B2599" s="114">
        <v>3251.9</v>
      </c>
      <c r="C2599" s="114">
        <v>0.13733895006529107</v>
      </c>
      <c r="D2599" s="114">
        <v>3.1203424766132803</v>
      </c>
      <c r="E2599" s="114">
        <v>3.1203424766132803</v>
      </c>
      <c r="F2599" s="114">
        <v>13.808647203342961</v>
      </c>
    </row>
    <row r="2600" spans="1:6">
      <c r="A2600" s="115">
        <v>43132</v>
      </c>
      <c r="B2600" s="114">
        <v>3257.2</v>
      </c>
      <c r="C2600" s="114">
        <v>0.16298164150188033</v>
      </c>
      <c r="D2600" s="114">
        <v>0.16298164150188033</v>
      </c>
      <c r="E2600" s="114">
        <v>3.2884097035040361</v>
      </c>
      <c r="F2600" s="114">
        <v>13.821251852058936</v>
      </c>
    </row>
    <row r="2601" spans="1:6">
      <c r="A2601" s="115">
        <v>43133</v>
      </c>
      <c r="B2601" s="114">
        <v>3247.85</v>
      </c>
      <c r="C2601" s="114">
        <v>-0.28705636743214802</v>
      </c>
      <c r="D2601" s="114">
        <v>-0.12454257510994271</v>
      </c>
      <c r="E2601" s="114">
        <v>2.9919137466307255</v>
      </c>
      <c r="F2601" s="114">
        <v>13.55126300148588</v>
      </c>
    </row>
    <row r="2602" spans="1:6">
      <c r="A2602" s="115">
        <v>43136</v>
      </c>
      <c r="B2602" s="114">
        <v>3228.32</v>
      </c>
      <c r="C2602" s="114">
        <v>-0.60132087380881938</v>
      </c>
      <c r="D2602" s="114">
        <v>-0.72511454841784895</v>
      </c>
      <c r="E2602" s="114">
        <v>2.3726018709370633</v>
      </c>
      <c r="F2602" s="114">
        <v>12.535207339858911</v>
      </c>
    </row>
    <row r="2603" spans="1:6">
      <c r="A2603" s="115">
        <v>43137</v>
      </c>
      <c r="B2603" s="114">
        <v>3235.4</v>
      </c>
      <c r="C2603" s="114">
        <v>0.21930911433809541</v>
      </c>
      <c r="D2603" s="114">
        <v>-0.50739567637381189</v>
      </c>
      <c r="E2603" s="114">
        <v>2.5971143174250866</v>
      </c>
      <c r="F2603" s="114">
        <v>12.851243128610101</v>
      </c>
    </row>
    <row r="2604" spans="1:6">
      <c r="A2604" s="115">
        <v>43138</v>
      </c>
      <c r="B2604" s="114">
        <v>3231.06</v>
      </c>
      <c r="C2604" s="114">
        <v>-0.134141064474258</v>
      </c>
      <c r="D2604" s="114">
        <v>-0.64085611488668981</v>
      </c>
      <c r="E2604" s="114">
        <v>2.4594894561598135</v>
      </c>
      <c r="F2604" s="114">
        <v>12.487988970741814</v>
      </c>
    </row>
    <row r="2605" spans="1:6">
      <c r="A2605" s="115">
        <v>43139</v>
      </c>
      <c r="B2605" s="114">
        <v>3221.02</v>
      </c>
      <c r="C2605" s="114">
        <v>-0.31073393870741928</v>
      </c>
      <c r="D2605" s="114">
        <v>-0.94959869614686943</v>
      </c>
      <c r="E2605" s="114">
        <v>2.1411130489931818</v>
      </c>
      <c r="F2605" s="114">
        <v>11.90702845429592</v>
      </c>
    </row>
    <row r="2606" spans="1:6">
      <c r="A2606" s="115">
        <v>43140</v>
      </c>
      <c r="B2606" s="114">
        <v>3212.06</v>
      </c>
      <c r="C2606" s="114">
        <v>-0.27817275273049891</v>
      </c>
      <c r="D2606" s="114">
        <v>-1.2251299240444102</v>
      </c>
      <c r="E2606" s="114">
        <v>1.856984303155218</v>
      </c>
      <c r="F2606" s="114">
        <v>11.411099973292348</v>
      </c>
    </row>
    <row r="2607" spans="1:6">
      <c r="A2607" s="115">
        <v>43145</v>
      </c>
      <c r="B2607" s="114">
        <v>3241.17</v>
      </c>
      <c r="C2607" s="114">
        <v>0.90627198744730464</v>
      </c>
      <c r="D2607" s="114">
        <v>-0.3299609459085473</v>
      </c>
      <c r="E2607" s="114">
        <v>2.7800856191533274</v>
      </c>
      <c r="F2607" s="114">
        <v>11.943592506631306</v>
      </c>
    </row>
    <row r="2608" spans="1:6">
      <c r="A2608" s="115">
        <v>43146</v>
      </c>
      <c r="B2608" s="114">
        <v>3249.43</v>
      </c>
      <c r="C2608" s="114">
        <v>0.2548462437946819</v>
      </c>
      <c r="D2608" s="114">
        <v>-7.5955595190513314E-2</v>
      </c>
      <c r="E2608" s="114">
        <v>3.0420168067226916</v>
      </c>
      <c r="F2608" s="114">
        <v>12.089507961475832</v>
      </c>
    </row>
    <row r="2609" spans="1:6">
      <c r="A2609" s="115">
        <v>43147</v>
      </c>
      <c r="B2609" s="114">
        <v>3254.74</v>
      </c>
      <c r="C2609" s="114">
        <v>0.1634132755590878</v>
      </c>
      <c r="D2609" s="114">
        <v>8.7333558842517256E-2</v>
      </c>
      <c r="E2609" s="114">
        <v>3.2104011415887035</v>
      </c>
      <c r="F2609" s="114">
        <v>12.574017708909802</v>
      </c>
    </row>
    <row r="2610" spans="1:6">
      <c r="A2610" s="115">
        <v>43150</v>
      </c>
      <c r="B2610" s="114">
        <v>3257.39</v>
      </c>
      <c r="C2610" s="114">
        <v>8.1419714017094691E-2</v>
      </c>
      <c r="D2610" s="114">
        <v>0.16882437959346852</v>
      </c>
      <c r="E2610" s="114">
        <v>3.2944347550340813</v>
      </c>
      <c r="F2610" s="114">
        <v>12.510016579165528</v>
      </c>
    </row>
    <row r="2611" spans="1:6">
      <c r="A2611" s="115">
        <v>43151</v>
      </c>
      <c r="B2611" s="114">
        <v>3262.06</v>
      </c>
      <c r="C2611" s="114">
        <v>0.14336631474891615</v>
      </c>
      <c r="D2611" s="114">
        <v>0.31243273163381602</v>
      </c>
      <c r="E2611" s="114">
        <v>3.4425241794831196</v>
      </c>
      <c r="F2611" s="114">
        <v>12.511985651709034</v>
      </c>
    </row>
    <row r="2612" spans="1:6">
      <c r="A2612" s="115">
        <v>43152</v>
      </c>
      <c r="B2612" s="114">
        <v>3267.78</v>
      </c>
      <c r="C2612" s="114">
        <v>0.17534931914189311</v>
      </c>
      <c r="D2612" s="114">
        <v>0.4883298994434071</v>
      </c>
      <c r="E2612" s="114">
        <v>3.6239099413350351</v>
      </c>
      <c r="F2612" s="114">
        <v>12.393334365165366</v>
      </c>
    </row>
    <row r="2613" spans="1:6">
      <c r="A2613" s="115">
        <v>43153</v>
      </c>
      <c r="B2613" s="114">
        <v>3268.88</v>
      </c>
      <c r="C2613" s="114">
        <v>3.3661996829659202E-2</v>
      </c>
      <c r="D2613" s="114">
        <v>0.52215627786831309</v>
      </c>
      <c r="E2613" s="114">
        <v>3.6587918186142376</v>
      </c>
      <c r="F2613" s="114">
        <v>12.486493554758749</v>
      </c>
    </row>
    <row r="2614" spans="1:6">
      <c r="A2614" s="115">
        <v>43154</v>
      </c>
      <c r="B2614" s="114">
        <v>3270.63</v>
      </c>
      <c r="C2614" s="114">
        <v>5.3535155771999854E-2</v>
      </c>
      <c r="D2614" s="114">
        <v>0.5759709708170524</v>
      </c>
      <c r="E2614" s="114">
        <v>3.7142857142857144</v>
      </c>
      <c r="F2614" s="114">
        <v>12.319062058923524</v>
      </c>
    </row>
    <row r="2615" spans="1:6">
      <c r="A2615" s="115">
        <v>43157</v>
      </c>
      <c r="B2615" s="114">
        <v>3275.64</v>
      </c>
      <c r="C2615" s="114">
        <v>0.15318149714274032</v>
      </c>
      <c r="D2615" s="114">
        <v>0.73003474891601972</v>
      </c>
      <c r="E2615" s="114">
        <v>3.8731568098937741</v>
      </c>
      <c r="F2615" s="114">
        <v>12.77111420190864</v>
      </c>
    </row>
    <row r="2616" spans="1:6">
      <c r="A2616" s="115">
        <v>43158</v>
      </c>
      <c r="B2616" s="114">
        <v>3273.84</v>
      </c>
      <c r="C2616" s="114">
        <v>-5.495109352675609E-2</v>
      </c>
      <c r="D2616" s="114">
        <v>0.6746824933115958</v>
      </c>
      <c r="E2616" s="114">
        <v>3.8160773743459719</v>
      </c>
      <c r="F2616" s="114">
        <v>12.709145241472397</v>
      </c>
    </row>
    <row r="2617" spans="1:6">
      <c r="A2617" s="115">
        <v>43159</v>
      </c>
      <c r="B2617" s="114">
        <v>3271.09</v>
      </c>
      <c r="C2617" s="114">
        <v>-8.3999218043639967E-2</v>
      </c>
      <c r="D2617" s="114">
        <v>0.59011654724929752</v>
      </c>
      <c r="E2617" s="114">
        <v>3.7288726811479433</v>
      </c>
      <c r="F2617" s="114">
        <v>12.614470440805881</v>
      </c>
    </row>
    <row r="2618" spans="1:6">
      <c r="A2618" s="115">
        <v>43160</v>
      </c>
      <c r="B2618" s="114">
        <v>3263.6</v>
      </c>
      <c r="C2618" s="114">
        <v>-0.22897566254673762</v>
      </c>
      <c r="D2618" s="114">
        <v>-0.22897566254673762</v>
      </c>
      <c r="E2618" s="114">
        <v>3.4913588076740165</v>
      </c>
      <c r="F2618" s="114">
        <v>11.924661081179334</v>
      </c>
    </row>
    <row r="2619" spans="1:6">
      <c r="A2619" s="115">
        <v>43161</v>
      </c>
      <c r="B2619" s="114">
        <v>3273.55</v>
      </c>
      <c r="C2619" s="114">
        <v>0.30487804878049918</v>
      </c>
      <c r="D2619" s="114">
        <v>7.5204289701602534E-2</v>
      </c>
      <c r="E2619" s="114">
        <v>3.8068812430632759</v>
      </c>
      <c r="F2619" s="114">
        <v>12.364930731948419</v>
      </c>
    </row>
    <row r="2620" spans="1:6">
      <c r="A2620" s="115">
        <v>43164</v>
      </c>
      <c r="B2620" s="114">
        <v>3279.17</v>
      </c>
      <c r="C2620" s="114">
        <v>0.17167906401307498</v>
      </c>
      <c r="D2620" s="114">
        <v>0.24701246373532992</v>
      </c>
      <c r="E2620" s="114">
        <v>3.9850959251625184</v>
      </c>
      <c r="F2620" s="114">
        <v>12.161293191317624</v>
      </c>
    </row>
    <row r="2621" spans="1:6">
      <c r="A2621" s="115">
        <v>43165</v>
      </c>
      <c r="B2621" s="114">
        <v>3281.16</v>
      </c>
      <c r="C2621" s="114">
        <v>6.0686088247940972E-2</v>
      </c>
      <c r="D2621" s="114">
        <v>0.30784845418498907</v>
      </c>
      <c r="E2621" s="114">
        <v>4.0482004122403659</v>
      </c>
      <c r="F2621" s="114">
        <v>12.148037761386865</v>
      </c>
    </row>
    <row r="2622" spans="1:6">
      <c r="A2622" s="115">
        <v>43166</v>
      </c>
      <c r="B2622" s="114">
        <v>3281.81</v>
      </c>
      <c r="C2622" s="114">
        <v>1.9810067171377455E-2</v>
      </c>
      <c r="D2622" s="114">
        <v>0.32771950634191693</v>
      </c>
      <c r="E2622" s="114">
        <v>4.0688124306326179</v>
      </c>
      <c r="F2622" s="114">
        <v>12.219733625126095</v>
      </c>
    </row>
    <row r="2623" spans="1:6">
      <c r="A2623" s="115">
        <v>43167</v>
      </c>
      <c r="B2623" s="114">
        <v>3279.36</v>
      </c>
      <c r="C2623" s="114">
        <v>-7.4653925730006065E-2</v>
      </c>
      <c r="D2623" s="114">
        <v>0.2528209251350555</v>
      </c>
      <c r="E2623" s="114">
        <v>3.9911209766925637</v>
      </c>
      <c r="F2623" s="114">
        <v>12.267632539318463</v>
      </c>
    </row>
    <row r="2624" spans="1:6">
      <c r="A2624" s="115">
        <v>43168</v>
      </c>
      <c r="B2624" s="114">
        <v>3288.21</v>
      </c>
      <c r="C2624" s="114">
        <v>0.26986973067915088</v>
      </c>
      <c r="D2624" s="114">
        <v>0.5233729429639622</v>
      </c>
      <c r="E2624" s="114">
        <v>4.2717615348025983</v>
      </c>
      <c r="F2624" s="114">
        <v>12.709130981720218</v>
      </c>
    </row>
    <row r="2625" spans="1:6">
      <c r="A2625" s="115">
        <v>43171</v>
      </c>
      <c r="B2625" s="114">
        <v>3291.69</v>
      </c>
      <c r="C2625" s="114">
        <v>0.10583265667338804</v>
      </c>
      <c r="D2625" s="114">
        <v>0.62975949912720264</v>
      </c>
      <c r="E2625" s="114">
        <v>4.3821151101950173</v>
      </c>
      <c r="F2625" s="114">
        <v>12.33363364593143</v>
      </c>
    </row>
    <row r="2626" spans="1:6">
      <c r="A2626" s="115">
        <v>43172</v>
      </c>
      <c r="B2626" s="114">
        <v>3291.07</v>
      </c>
      <c r="C2626" s="114">
        <v>-1.8835309521858523E-2</v>
      </c>
      <c r="D2626" s="114">
        <v>0.61080557245443146</v>
      </c>
      <c r="E2626" s="114">
        <v>4.3624544157285561</v>
      </c>
      <c r="F2626" s="114">
        <v>12.094428436161021</v>
      </c>
    </row>
    <row r="2627" spans="1:6">
      <c r="A2627" s="115">
        <v>43173</v>
      </c>
      <c r="B2627" s="114">
        <v>3287.69</v>
      </c>
      <c r="C2627" s="114">
        <v>-0.1027021606954559</v>
      </c>
      <c r="D2627" s="114">
        <v>0.50747610123842435</v>
      </c>
      <c r="E2627" s="114">
        <v>4.2552719200887879</v>
      </c>
      <c r="F2627" s="114">
        <v>12.32592622962021</v>
      </c>
    </row>
    <row r="2628" spans="1:6">
      <c r="A2628" s="115">
        <v>43174</v>
      </c>
      <c r="B2628" s="114">
        <v>3282.12</v>
      </c>
      <c r="C2628" s="114">
        <v>-0.16941986622827088</v>
      </c>
      <c r="D2628" s="114">
        <v>0.33719646967829142</v>
      </c>
      <c r="E2628" s="114">
        <v>4.0786427778658707</v>
      </c>
      <c r="F2628" s="114">
        <v>11.956610724519035</v>
      </c>
    </row>
    <row r="2629" spans="1:6">
      <c r="A2629" s="115">
        <v>43175</v>
      </c>
      <c r="B2629" s="114">
        <v>3287.18</v>
      </c>
      <c r="C2629" s="114">
        <v>0.15416864709394407</v>
      </c>
      <c r="D2629" s="114">
        <v>0.49188496800760539</v>
      </c>
      <c r="E2629" s="114">
        <v>4.2390994133502335</v>
      </c>
      <c r="F2629" s="114">
        <v>12.186231916207912</v>
      </c>
    </row>
    <row r="2630" spans="1:6">
      <c r="A2630" s="115">
        <v>43178</v>
      </c>
      <c r="B2630" s="114">
        <v>3282.48</v>
      </c>
      <c r="C2630" s="114">
        <v>-0.1429796968830388</v>
      </c>
      <c r="D2630" s="114">
        <v>0.34820197548828258</v>
      </c>
      <c r="E2630" s="114">
        <v>4.0900586649754267</v>
      </c>
      <c r="F2630" s="114">
        <v>12.074022227154014</v>
      </c>
    </row>
    <row r="2631" spans="1:6">
      <c r="A2631" s="115">
        <v>43179</v>
      </c>
      <c r="B2631" s="114">
        <v>3281.26</v>
      </c>
      <c r="C2631" s="114">
        <v>-3.7167020058004319E-2</v>
      </c>
      <c r="D2631" s="114">
        <v>0.31090553913222241</v>
      </c>
      <c r="E2631" s="114">
        <v>4.0513714919930388</v>
      </c>
      <c r="F2631" s="114">
        <v>12.110071681893665</v>
      </c>
    </row>
    <row r="2632" spans="1:6">
      <c r="A2632" s="115">
        <v>43180</v>
      </c>
      <c r="B2632" s="114">
        <v>3289.12</v>
      </c>
      <c r="C2632" s="114">
        <v>0.23954212710970424</v>
      </c>
      <c r="D2632" s="114">
        <v>0.55119241598364788</v>
      </c>
      <c r="E2632" s="114">
        <v>4.3006183605517556</v>
      </c>
      <c r="F2632" s="114">
        <v>12.360195401906182</v>
      </c>
    </row>
    <row r="2633" spans="1:6">
      <c r="A2633" s="115">
        <v>43181</v>
      </c>
      <c r="B2633" s="114">
        <v>3293.36</v>
      </c>
      <c r="C2633" s="114">
        <v>0.1289098603882044</v>
      </c>
      <c r="D2633" s="114">
        <v>0.68081281774576841</v>
      </c>
      <c r="E2633" s="114">
        <v>4.4350721420643779</v>
      </c>
      <c r="F2633" s="114">
        <v>12.607748672481645</v>
      </c>
    </row>
    <row r="2634" spans="1:6">
      <c r="A2634" s="115">
        <v>43182</v>
      </c>
      <c r="B2634" s="114">
        <v>3291.23</v>
      </c>
      <c r="C2634" s="114">
        <v>-6.4675589671336908E-2</v>
      </c>
      <c r="D2634" s="114">
        <v>0.61569690836997815</v>
      </c>
      <c r="E2634" s="114">
        <v>4.3675281433328106</v>
      </c>
      <c r="F2634" s="114">
        <v>12.52068376068376</v>
      </c>
    </row>
    <row r="2635" spans="1:6">
      <c r="A2635" s="115">
        <v>43185</v>
      </c>
      <c r="B2635" s="114">
        <v>3300.31</v>
      </c>
      <c r="C2635" s="114">
        <v>0.27588469964117124</v>
      </c>
      <c r="D2635" s="114">
        <v>0.89328022157750819</v>
      </c>
      <c r="E2635" s="114">
        <v>4.6554621848739375</v>
      </c>
      <c r="F2635" s="114">
        <v>12.536784137213775</v>
      </c>
    </row>
    <row r="2636" spans="1:6">
      <c r="A2636" s="115">
        <v>43186</v>
      </c>
      <c r="B2636" s="114">
        <v>3286.92</v>
      </c>
      <c r="C2636" s="114">
        <v>-0.40571946271713566</v>
      </c>
      <c r="D2636" s="114">
        <v>0.48393654714482537</v>
      </c>
      <c r="E2636" s="114">
        <v>4.2308546059933505</v>
      </c>
      <c r="F2636" s="114">
        <v>12.025575308103399</v>
      </c>
    </row>
    <row r="2637" spans="1:6">
      <c r="A2637" s="115">
        <v>43187</v>
      </c>
      <c r="B2637" s="114">
        <v>3281.5</v>
      </c>
      <c r="C2637" s="114">
        <v>-0.16489601207209104</v>
      </c>
      <c r="D2637" s="114">
        <v>0.31824254300554244</v>
      </c>
      <c r="E2637" s="114">
        <v>4.0589820833993873</v>
      </c>
      <c r="F2637" s="114">
        <v>11.803125649473433</v>
      </c>
    </row>
    <row r="2638" spans="1:6">
      <c r="A2638" s="115">
        <v>43188</v>
      </c>
      <c r="B2638" s="114">
        <v>3290.85</v>
      </c>
      <c r="C2638" s="114">
        <v>0.28493067194879096</v>
      </c>
      <c r="D2638" s="114">
        <v>0.6040799855705492</v>
      </c>
      <c r="E2638" s="114">
        <v>4.35547804027272</v>
      </c>
      <c r="F2638" s="114">
        <v>12.019783915526915</v>
      </c>
    </row>
    <row r="2639" spans="1:6">
      <c r="A2639" s="115">
        <v>43192</v>
      </c>
      <c r="B2639" s="114">
        <v>3282.85</v>
      </c>
      <c r="C2639" s="114">
        <v>-0.24309828767643538</v>
      </c>
      <c r="D2639" s="114">
        <v>-0.24309828767643538</v>
      </c>
      <c r="E2639" s="114">
        <v>4.1017916600602389</v>
      </c>
      <c r="F2639" s="114">
        <v>11.760400354054589</v>
      </c>
    </row>
    <row r="2640" spans="1:6">
      <c r="A2640" s="115">
        <v>43193</v>
      </c>
      <c r="B2640" s="114">
        <v>3282.86</v>
      </c>
      <c r="C2640" s="114">
        <v>3.0461336948395257E-4</v>
      </c>
      <c r="D2640" s="114">
        <v>-0.24279441481683817</v>
      </c>
      <c r="E2640" s="114">
        <v>4.1021087680355173</v>
      </c>
      <c r="F2640" s="114">
        <v>11.709780382068512</v>
      </c>
    </row>
    <row r="2641" spans="1:6">
      <c r="A2641" s="115">
        <v>43194</v>
      </c>
      <c r="B2641" s="114">
        <v>3280.33</v>
      </c>
      <c r="C2641" s="114">
        <v>-7.7066947722415069E-2</v>
      </c>
      <c r="D2641" s="114">
        <v>-0.3196742482945103</v>
      </c>
      <c r="E2641" s="114">
        <v>4.0218804502933247</v>
      </c>
      <c r="F2641" s="114">
        <v>11.482569006885402</v>
      </c>
    </row>
    <row r="2642" spans="1:6">
      <c r="A2642" s="115">
        <v>43195</v>
      </c>
      <c r="B2642" s="114">
        <v>3291.32</v>
      </c>
      <c r="C2642" s="114">
        <v>0.33502726859797605</v>
      </c>
      <c r="D2642" s="114">
        <v>1.4282024400991133E-2</v>
      </c>
      <c r="E2642" s="114">
        <v>4.3703821151102051</v>
      </c>
      <c r="F2642" s="114">
        <v>11.880400568355643</v>
      </c>
    </row>
    <row r="2643" spans="1:6">
      <c r="A2643" s="115">
        <v>43196</v>
      </c>
      <c r="B2643" s="114">
        <v>3286.65</v>
      </c>
      <c r="C2643" s="114">
        <v>-0.14188836090079926</v>
      </c>
      <c r="D2643" s="114">
        <v>-0.12762660103012857</v>
      </c>
      <c r="E2643" s="114">
        <v>4.2222926906611669</v>
      </c>
      <c r="F2643" s="114">
        <v>12.061440894677622</v>
      </c>
    </row>
    <row r="2644" spans="1:6">
      <c r="A2644" s="115">
        <v>43199</v>
      </c>
      <c r="B2644" s="114">
        <v>3282.37</v>
      </c>
      <c r="C2644" s="114">
        <v>-0.13022378409627278</v>
      </c>
      <c r="D2644" s="114">
        <v>-0.25768418493702372</v>
      </c>
      <c r="E2644" s="114">
        <v>4.0865704772474976</v>
      </c>
      <c r="F2644" s="114">
        <v>11.689305984674213</v>
      </c>
    </row>
    <row r="2645" spans="1:6">
      <c r="A2645" s="115">
        <v>43200</v>
      </c>
      <c r="B2645" s="114">
        <v>3289.1</v>
      </c>
      <c r="C2645" s="114">
        <v>0.20503477670097414</v>
      </c>
      <c r="D2645" s="114">
        <v>-5.3177750429223014E-2</v>
      </c>
      <c r="E2645" s="114">
        <v>4.2999841446012432</v>
      </c>
      <c r="F2645" s="114">
        <v>11.62697564237012</v>
      </c>
    </row>
    <row r="2646" spans="1:6">
      <c r="A2646" s="115">
        <v>43201</v>
      </c>
      <c r="B2646" s="114">
        <v>3291.08</v>
      </c>
      <c r="C2646" s="114">
        <v>6.0198838588054748E-2</v>
      </c>
      <c r="D2646" s="114">
        <v>6.9890757707025131E-3</v>
      </c>
      <c r="E2646" s="114">
        <v>4.3627715237038123</v>
      </c>
      <c r="F2646" s="114">
        <v>11.746889770196113</v>
      </c>
    </row>
    <row r="2647" spans="1:6">
      <c r="A2647" s="115">
        <v>43202</v>
      </c>
      <c r="B2647" s="114">
        <v>3298.09</v>
      </c>
      <c r="C2647" s="114">
        <v>0.21299998784594099</v>
      </c>
      <c r="D2647" s="114">
        <v>0.22000395034718068</v>
      </c>
      <c r="E2647" s="114">
        <v>4.5850642143649978</v>
      </c>
      <c r="F2647" s="114">
        <v>12.213137901351768</v>
      </c>
    </row>
    <row r="2648" spans="1:6">
      <c r="A2648" s="115">
        <v>43203</v>
      </c>
      <c r="B2648" s="114">
        <v>3291.02</v>
      </c>
      <c r="C2648" s="114">
        <v>-0.21436649697249566</v>
      </c>
      <c r="D2648" s="114">
        <v>5.1658386131192557E-3</v>
      </c>
      <c r="E2648" s="114">
        <v>4.3608688758522307</v>
      </c>
      <c r="F2648" s="114">
        <v>12.256370024218043</v>
      </c>
    </row>
    <row r="2649" spans="1:6">
      <c r="A2649" s="115">
        <v>43206</v>
      </c>
      <c r="B2649" s="114">
        <v>3288.97</v>
      </c>
      <c r="C2649" s="114">
        <v>-6.2290718379109933E-2</v>
      </c>
      <c r="D2649" s="114">
        <v>-5.7128097603964534E-2</v>
      </c>
      <c r="E2649" s="114">
        <v>4.2958617409227795</v>
      </c>
      <c r="F2649" s="114">
        <v>12.186444724903644</v>
      </c>
    </row>
    <row r="2650" spans="1:6">
      <c r="A2650" s="115">
        <v>43207</v>
      </c>
      <c r="B2650" s="114">
        <v>3296.01</v>
      </c>
      <c r="C2650" s="114">
        <v>0.21404877514845655</v>
      </c>
      <c r="D2650" s="114">
        <v>0.15679839555131636</v>
      </c>
      <c r="E2650" s="114">
        <v>4.5191057555097558</v>
      </c>
      <c r="F2650" s="114">
        <v>12.18740958831841</v>
      </c>
    </row>
    <row r="2651" spans="1:6">
      <c r="A2651" s="115">
        <v>43208</v>
      </c>
      <c r="B2651" s="114">
        <v>3306.15</v>
      </c>
      <c r="C2651" s="114">
        <v>0.30764469767992075</v>
      </c>
      <c r="D2651" s="114">
        <v>0.46492547518119931</v>
      </c>
      <c r="E2651" s="114">
        <v>4.8406532424290605</v>
      </c>
      <c r="F2651" s="114">
        <v>12.379162191192261</v>
      </c>
    </row>
    <row r="2652" spans="1:6">
      <c r="A2652" s="115">
        <v>43209</v>
      </c>
      <c r="B2652" s="114">
        <v>3309.1</v>
      </c>
      <c r="C2652" s="114">
        <v>8.9227651497969518E-2</v>
      </c>
      <c r="D2652" s="114">
        <v>0.55456796876187653</v>
      </c>
      <c r="E2652" s="114">
        <v>4.9342000951323906</v>
      </c>
      <c r="F2652" s="114">
        <v>12.598082249579768</v>
      </c>
    </row>
    <row r="2653" spans="1:6">
      <c r="A2653" s="115">
        <v>43210</v>
      </c>
      <c r="B2653" s="114">
        <v>3309.38</v>
      </c>
      <c r="C2653" s="114">
        <v>8.4615152156297668E-3</v>
      </c>
      <c r="D2653" s="114">
        <v>0.56307640883055399</v>
      </c>
      <c r="E2653" s="114">
        <v>4.9430791184398304</v>
      </c>
      <c r="F2653" s="114">
        <v>12.582709363125133</v>
      </c>
    </row>
    <row r="2654" spans="1:6">
      <c r="A2654" s="115">
        <v>43213</v>
      </c>
      <c r="B2654" s="114">
        <v>3310.6</v>
      </c>
      <c r="C2654" s="114">
        <v>3.6864911252254551E-2</v>
      </c>
      <c r="D2654" s="114">
        <v>0.60014889770119151</v>
      </c>
      <c r="E2654" s="114">
        <v>4.9817662914222183</v>
      </c>
      <c r="F2654" s="114">
        <v>12.62421287901725</v>
      </c>
    </row>
    <row r="2655" spans="1:6">
      <c r="A2655" s="115">
        <v>43214</v>
      </c>
      <c r="B2655" s="114">
        <v>3306.55</v>
      </c>
      <c r="C2655" s="114">
        <v>-0.12233432006282241</v>
      </c>
      <c r="D2655" s="114">
        <v>0.47708038956502108</v>
      </c>
      <c r="E2655" s="114">
        <v>4.8533375614396856</v>
      </c>
      <c r="F2655" s="114">
        <v>12.349987088356418</v>
      </c>
    </row>
    <row r="2656" spans="1:6">
      <c r="A2656" s="115">
        <v>43215</v>
      </c>
      <c r="B2656" s="114">
        <v>3307.53</v>
      </c>
      <c r="C2656" s="114">
        <v>2.9638142474786022E-2</v>
      </c>
      <c r="D2656" s="114">
        <v>0.50685992980536998</v>
      </c>
      <c r="E2656" s="114">
        <v>4.8844141430157029</v>
      </c>
      <c r="F2656" s="114">
        <v>12.477300705293448</v>
      </c>
    </row>
    <row r="2657" spans="1:6">
      <c r="A2657" s="115">
        <v>43216</v>
      </c>
      <c r="B2657" s="114">
        <v>3312.68</v>
      </c>
      <c r="C2657" s="114">
        <v>0.15570531484219163</v>
      </c>
      <c r="D2657" s="114">
        <v>0.66335445249707803</v>
      </c>
      <c r="E2657" s="114">
        <v>5.0477247502774603</v>
      </c>
      <c r="F2657" s="114">
        <v>12.683089440850104</v>
      </c>
    </row>
    <row r="2658" spans="1:6">
      <c r="A2658" s="115">
        <v>43217</v>
      </c>
      <c r="B2658" s="114">
        <v>3313.15</v>
      </c>
      <c r="C2658" s="114">
        <v>1.4187908279716943E-2</v>
      </c>
      <c r="D2658" s="114">
        <v>0.67763647689806916</v>
      </c>
      <c r="E2658" s="114">
        <v>5.0626288251149454</v>
      </c>
      <c r="F2658" s="114">
        <v>12.750469630557305</v>
      </c>
    </row>
    <row r="2659" spans="1:6">
      <c r="A2659" s="115">
        <v>43220</v>
      </c>
      <c r="B2659" s="114">
        <v>3309.82</v>
      </c>
      <c r="C2659" s="114">
        <v>-0.10050857944855496</v>
      </c>
      <c r="D2659" s="114">
        <v>0.57644681465276459</v>
      </c>
      <c r="E2659" s="114">
        <v>4.9570318693515247</v>
      </c>
      <c r="F2659" s="114">
        <v>12.385867812091478</v>
      </c>
    </row>
    <row r="2660" spans="1:6">
      <c r="A2660" s="115">
        <v>43222</v>
      </c>
      <c r="B2660" s="114">
        <v>3304.29</v>
      </c>
      <c r="C2660" s="114">
        <v>-0.16707857224864675</v>
      </c>
      <c r="D2660" s="114">
        <v>-0.16707857224864675</v>
      </c>
      <c r="E2660" s="114">
        <v>4.7816711590296546</v>
      </c>
      <c r="F2660" s="114">
        <v>11.914608248574933</v>
      </c>
    </row>
    <row r="2661" spans="1:6">
      <c r="A2661" s="115">
        <v>43223</v>
      </c>
      <c r="B2661" s="114">
        <v>3296.23</v>
      </c>
      <c r="C2661" s="114">
        <v>-0.24392532132470057</v>
      </c>
      <c r="D2661" s="114">
        <v>-0.41059634662912181</v>
      </c>
      <c r="E2661" s="114">
        <v>4.5260821309655919</v>
      </c>
      <c r="F2661" s="114">
        <v>11.56868983631416</v>
      </c>
    </row>
    <row r="2662" spans="1:6">
      <c r="A2662" s="115">
        <v>43224</v>
      </c>
      <c r="B2662" s="114">
        <v>3299.24</v>
      </c>
      <c r="C2662" s="114">
        <v>9.1316443330713426E-2</v>
      </c>
      <c r="D2662" s="114">
        <v>-0.31965484527860522</v>
      </c>
      <c r="E2662" s="114">
        <v>4.6215316315205257</v>
      </c>
      <c r="F2662" s="114">
        <v>11.768173287351026</v>
      </c>
    </row>
    <row r="2663" spans="1:6">
      <c r="A2663" s="115">
        <v>43227</v>
      </c>
      <c r="B2663" s="114">
        <v>3297.06</v>
      </c>
      <c r="C2663" s="114">
        <v>-6.6075823522993016E-2</v>
      </c>
      <c r="D2663" s="114">
        <v>-0.38551945423014322</v>
      </c>
      <c r="E2663" s="114">
        <v>4.552402092912633</v>
      </c>
      <c r="F2663" s="114">
        <v>11.460213788766961</v>
      </c>
    </row>
    <row r="2664" spans="1:6">
      <c r="A2664" s="115">
        <v>43228</v>
      </c>
      <c r="B2664" s="114">
        <v>3294.35</v>
      </c>
      <c r="C2664" s="114">
        <v>-8.2194439894933691E-2</v>
      </c>
      <c r="D2664" s="114">
        <v>-0.46739701856899352</v>
      </c>
      <c r="E2664" s="114">
        <v>4.4664658316156514</v>
      </c>
      <c r="F2664" s="114">
        <v>11.350907376298359</v>
      </c>
    </row>
    <row r="2665" spans="1:6">
      <c r="A2665" s="115">
        <v>43229</v>
      </c>
      <c r="B2665" s="114">
        <v>3301.14</v>
      </c>
      <c r="C2665" s="114">
        <v>0.20611046185134985</v>
      </c>
      <c r="D2665" s="114">
        <v>-0.26224991087129279</v>
      </c>
      <c r="E2665" s="114">
        <v>4.6817821468209786</v>
      </c>
      <c r="F2665" s="114">
        <v>11.328294938335294</v>
      </c>
    </row>
    <row r="2666" spans="1:6">
      <c r="A2666" s="115">
        <v>43230</v>
      </c>
      <c r="B2666" s="114">
        <v>3310.32</v>
      </c>
      <c r="C2666" s="114">
        <v>0.27808575219470111</v>
      </c>
      <c r="D2666" s="114">
        <v>1.5106561686129005E-2</v>
      </c>
      <c r="E2666" s="114">
        <v>4.9728872681148006</v>
      </c>
      <c r="F2666" s="114">
        <v>11.43494814231325</v>
      </c>
    </row>
    <row r="2667" spans="1:6">
      <c r="A2667" s="115">
        <v>43231</v>
      </c>
      <c r="B2667" s="114">
        <v>3306.02</v>
      </c>
      <c r="C2667" s="114">
        <v>-0.12989680755939315</v>
      </c>
      <c r="D2667" s="114">
        <v>-0.11480986881462485</v>
      </c>
      <c r="E2667" s="114">
        <v>4.8365308387505968</v>
      </c>
      <c r="F2667" s="114">
        <v>11.063631080159508</v>
      </c>
    </row>
    <row r="2668" spans="1:6">
      <c r="A2668" s="115">
        <v>43234</v>
      </c>
      <c r="B2668" s="114">
        <v>3299.78</v>
      </c>
      <c r="C2668" s="114">
        <v>-0.18874658955480017</v>
      </c>
      <c r="D2668" s="114">
        <v>-0.30333975865757257</v>
      </c>
      <c r="E2668" s="114">
        <v>4.6386554621848708</v>
      </c>
      <c r="F2668" s="114">
        <v>10.750569732200699</v>
      </c>
    </row>
    <row r="2669" spans="1:6">
      <c r="A2669" s="115">
        <v>43235</v>
      </c>
      <c r="B2669" s="114">
        <v>3299.01</v>
      </c>
      <c r="C2669" s="114">
        <v>-2.3334888992598835E-2</v>
      </c>
      <c r="D2669" s="114">
        <v>-0.3266038636542179</v>
      </c>
      <c r="E2669" s="114">
        <v>4.6142381480894334</v>
      </c>
      <c r="F2669" s="114">
        <v>10.431918376364502</v>
      </c>
    </row>
    <row r="2670" spans="1:6">
      <c r="A2670" s="115">
        <v>43236</v>
      </c>
      <c r="B2670" s="114">
        <v>3304.81</v>
      </c>
      <c r="C2670" s="114">
        <v>0.17581031885323117</v>
      </c>
      <c r="D2670" s="114">
        <v>-0.15136774809506592</v>
      </c>
      <c r="E2670" s="114">
        <v>4.7981607737434651</v>
      </c>
      <c r="F2670" s="114">
        <v>10.342029875862258</v>
      </c>
    </row>
    <row r="2671" spans="1:6">
      <c r="A2671" s="115">
        <v>43237</v>
      </c>
      <c r="B2671" s="114">
        <v>3284.84</v>
      </c>
      <c r="C2671" s="114">
        <v>-0.60427074476293585</v>
      </c>
      <c r="D2671" s="114">
        <v>-0.75472382183925379</v>
      </c>
      <c r="E2671" s="114">
        <v>4.1648961471381085</v>
      </c>
      <c r="F2671" s="114">
        <v>10.02646122927484</v>
      </c>
    </row>
    <row r="2672" spans="1:6">
      <c r="A2672" s="115">
        <v>43238</v>
      </c>
      <c r="B2672" s="114">
        <v>3273.56</v>
      </c>
      <c r="C2672" s="114">
        <v>-0.34339572094835846</v>
      </c>
      <c r="D2672" s="114">
        <v>-1.0955278534784396</v>
      </c>
      <c r="E2672" s="114">
        <v>3.8071983510385321</v>
      </c>
      <c r="F2672" s="114">
        <v>14.073248074711643</v>
      </c>
    </row>
    <row r="2673" spans="1:6">
      <c r="A2673" s="115">
        <v>43241</v>
      </c>
      <c r="B2673" s="114">
        <v>3275.4</v>
      </c>
      <c r="C2673" s="114">
        <v>5.6207920429129921E-2</v>
      </c>
      <c r="D2673" s="114">
        <v>-1.0399357064734605</v>
      </c>
      <c r="E2673" s="114">
        <v>3.8655462184874034</v>
      </c>
      <c r="F2673" s="114">
        <v>13.273320214829898</v>
      </c>
    </row>
    <row r="2674" spans="1:6">
      <c r="A2674" s="115">
        <v>43242</v>
      </c>
      <c r="B2674" s="114">
        <v>3288.28</v>
      </c>
      <c r="C2674" s="114">
        <v>0.39323441411736049</v>
      </c>
      <c r="D2674" s="114">
        <v>-0.65079067743865071</v>
      </c>
      <c r="E2674" s="114">
        <v>4.2739812906294583</v>
      </c>
      <c r="F2674" s="114">
        <v>14.143493368230686</v>
      </c>
    </row>
    <row r="2675" spans="1:6">
      <c r="A2675" s="115">
        <v>43243</v>
      </c>
      <c r="B2675" s="114">
        <v>3269.97</v>
      </c>
      <c r="C2675" s="114">
        <v>-0.55682606104103805</v>
      </c>
      <c r="D2675" s="114">
        <v>-1.2039929663848925</v>
      </c>
      <c r="E2675" s="114">
        <v>3.693356587918184</v>
      </c>
      <c r="F2675" s="114">
        <v>12.961696306429538</v>
      </c>
    </row>
    <row r="2676" spans="1:6">
      <c r="A2676" s="115">
        <v>43244</v>
      </c>
      <c r="B2676" s="114">
        <v>3263.91</v>
      </c>
      <c r="C2676" s="114">
        <v>-0.18532280112661947</v>
      </c>
      <c r="D2676" s="114">
        <v>-1.3870844940208293</v>
      </c>
      <c r="E2676" s="114">
        <v>3.5011891549072471</v>
      </c>
      <c r="F2676" s="114">
        <v>12.395530226071383</v>
      </c>
    </row>
    <row r="2677" spans="1:6">
      <c r="A2677" s="115">
        <v>43245</v>
      </c>
      <c r="B2677" s="114">
        <v>3251.85</v>
      </c>
      <c r="C2677" s="114">
        <v>-0.36949548241219654</v>
      </c>
      <c r="D2677" s="114">
        <v>-1.7514547618903809</v>
      </c>
      <c r="E2677" s="114">
        <v>3.118756936736955</v>
      </c>
      <c r="F2677" s="114">
        <v>11.965196912207233</v>
      </c>
    </row>
    <row r="2678" spans="1:6">
      <c r="A2678" s="115">
        <v>43248</v>
      </c>
      <c r="B2678" s="114">
        <v>3236.72</v>
      </c>
      <c r="C2678" s="114">
        <v>-0.46527361348156493</v>
      </c>
      <c r="D2678" s="114">
        <v>-2.2085793185128044</v>
      </c>
      <c r="E2678" s="114">
        <v>2.6389725701601252</v>
      </c>
      <c r="F2678" s="114">
        <v>11.161023992526808</v>
      </c>
    </row>
    <row r="2679" spans="1:6">
      <c r="A2679" s="115">
        <v>43249</v>
      </c>
      <c r="B2679" s="114">
        <v>3226.77</v>
      </c>
      <c r="C2679" s="114">
        <v>-0.30740997058750219</v>
      </c>
      <c r="D2679" s="114">
        <v>-2.5091998960668604</v>
      </c>
      <c r="E2679" s="114">
        <v>2.323450134770888</v>
      </c>
      <c r="F2679" s="114">
        <v>10.610371446984136</v>
      </c>
    </row>
    <row r="2680" spans="1:6">
      <c r="A2680" s="115">
        <v>43250</v>
      </c>
      <c r="B2680" s="114">
        <v>3237.03</v>
      </c>
      <c r="C2680" s="114">
        <v>0.31796502384737746</v>
      </c>
      <c r="D2680" s="114">
        <v>-2.1992132502673845</v>
      </c>
      <c r="E2680" s="114">
        <v>2.648802917393378</v>
      </c>
      <c r="F2680" s="114">
        <v>11.163271473509262</v>
      </c>
    </row>
    <row r="2681" spans="1:6">
      <c r="A2681" s="115">
        <v>43252</v>
      </c>
      <c r="B2681" s="114">
        <v>3252.23</v>
      </c>
      <c r="C2681" s="114">
        <v>0.46956623818745769</v>
      </c>
      <c r="D2681" s="114">
        <v>0.46956623818745769</v>
      </c>
      <c r="E2681" s="114">
        <v>3.1308070397970456</v>
      </c>
      <c r="F2681" s="114">
        <v>11.809661981902696</v>
      </c>
    </row>
    <row r="2682" spans="1:6">
      <c r="A2682" s="115">
        <v>43255</v>
      </c>
      <c r="B2682" s="114">
        <v>3261.53</v>
      </c>
      <c r="C2682" s="114">
        <v>0.2859576352226112</v>
      </c>
      <c r="D2682" s="114">
        <v>0.75686663392060538</v>
      </c>
      <c r="E2682" s="114">
        <v>3.4257174567940529</v>
      </c>
      <c r="F2682" s="114">
        <v>12.117826622023919</v>
      </c>
    </row>
    <row r="2683" spans="1:6">
      <c r="A2683" s="115">
        <v>43256</v>
      </c>
      <c r="B2683" s="114">
        <v>3248.4</v>
      </c>
      <c r="C2683" s="114">
        <v>-0.40257179912495111</v>
      </c>
      <c r="D2683" s="114">
        <v>0.35124790317049293</v>
      </c>
      <c r="E2683" s="114">
        <v>3.0093546852703268</v>
      </c>
      <c r="F2683" s="114">
        <v>11.668775094879269</v>
      </c>
    </row>
    <row r="2684" spans="1:6">
      <c r="A2684" s="115">
        <v>43257</v>
      </c>
      <c r="B2684" s="114">
        <v>3245.93</v>
      </c>
      <c r="C2684" s="114">
        <v>-7.6037433813580524E-2</v>
      </c>
      <c r="D2684" s="114">
        <v>0.27494338946503216</v>
      </c>
      <c r="E2684" s="114">
        <v>2.931029015379738</v>
      </c>
      <c r="F2684" s="114">
        <v>11.367558609899774</v>
      </c>
    </row>
    <row r="2685" spans="1:6">
      <c r="A2685" s="115">
        <v>43258</v>
      </c>
      <c r="B2685" s="114">
        <v>3223.62</v>
      </c>
      <c r="C2685" s="114">
        <v>-0.68732227743666385</v>
      </c>
      <c r="D2685" s="114">
        <v>-0.41426863513777112</v>
      </c>
      <c r="E2685" s="114">
        <v>2.2235611225622343</v>
      </c>
      <c r="F2685" s="114">
        <v>10.579340767903499</v>
      </c>
    </row>
    <row r="2686" spans="1:6">
      <c r="A2686" s="115">
        <v>43259</v>
      </c>
      <c r="B2686" s="114">
        <v>3221.39</v>
      </c>
      <c r="C2686" s="114">
        <v>-6.9176888094746314E-2</v>
      </c>
      <c r="D2686" s="114">
        <v>-0.48315894508238477</v>
      </c>
      <c r="E2686" s="114">
        <v>2.152846044077994</v>
      </c>
      <c r="F2686" s="114">
        <v>10.518388911760667</v>
      </c>
    </row>
    <row r="2687" spans="1:6">
      <c r="A2687" s="115">
        <v>43262</v>
      </c>
      <c r="B2687" s="114">
        <v>3225.92</v>
      </c>
      <c r="C2687" s="114">
        <v>0.14062252630075989</v>
      </c>
      <c r="D2687" s="114">
        <v>-0.34321584909624558</v>
      </c>
      <c r="E2687" s="114">
        <v>2.2964959568733123</v>
      </c>
      <c r="F2687" s="114">
        <v>10.437756544780431</v>
      </c>
    </row>
    <row r="2688" spans="1:6">
      <c r="A2688" s="115">
        <v>43263</v>
      </c>
      <c r="B2688" s="114">
        <v>3230.51</v>
      </c>
      <c r="C2688" s="114">
        <v>0.14228499156829777</v>
      </c>
      <c r="D2688" s="114">
        <v>-0.20141920216989462</v>
      </c>
      <c r="E2688" s="114">
        <v>2.4420485175202122</v>
      </c>
      <c r="F2688" s="114">
        <v>10.588078227857633</v>
      </c>
    </row>
    <row r="2689" spans="1:6">
      <c r="A2689" s="115">
        <v>43264</v>
      </c>
      <c r="B2689" s="114">
        <v>3229.9</v>
      </c>
      <c r="C2689" s="114">
        <v>-1.8882467474179432E-2</v>
      </c>
      <c r="D2689" s="114">
        <v>-0.22026363672873472</v>
      </c>
      <c r="E2689" s="114">
        <v>2.4227049310290072</v>
      </c>
      <c r="F2689" s="114">
        <v>10.583852888108281</v>
      </c>
    </row>
    <row r="2690" spans="1:6">
      <c r="A2690" s="115">
        <v>43265</v>
      </c>
      <c r="B2690" s="114">
        <v>3220.83</v>
      </c>
      <c r="C2690" s="114">
        <v>-0.28081364748134829</v>
      </c>
      <c r="D2690" s="114">
        <v>-0.50045875385771321</v>
      </c>
      <c r="E2690" s="114">
        <v>2.1350879974631365</v>
      </c>
      <c r="F2690" s="114">
        <v>10.227276616278647</v>
      </c>
    </row>
    <row r="2691" spans="1:6">
      <c r="A2691" s="115">
        <v>43266</v>
      </c>
      <c r="B2691" s="114">
        <v>3221.4</v>
      </c>
      <c r="C2691" s="114">
        <v>1.7697301627217499E-2</v>
      </c>
      <c r="D2691" s="114">
        <v>-0.48285001992567356</v>
      </c>
      <c r="E2691" s="114">
        <v>2.1531631520532724</v>
      </c>
      <c r="F2691" s="114">
        <v>10.246783869896902</v>
      </c>
    </row>
    <row r="2692" spans="1:6">
      <c r="A2692" s="115">
        <v>43269</v>
      </c>
      <c r="B2692" s="114">
        <v>3222.49</v>
      </c>
      <c r="C2692" s="114">
        <v>3.3836220276883822E-2</v>
      </c>
      <c r="D2692" s="114">
        <v>-0.44917717784513922</v>
      </c>
      <c r="E2692" s="114">
        <v>2.1877279213572187</v>
      </c>
      <c r="F2692" s="114">
        <v>9.9991124947091059</v>
      </c>
    </row>
    <row r="2693" spans="1:6">
      <c r="A2693" s="115">
        <v>43270</v>
      </c>
      <c r="B2693" s="114">
        <v>3231.17</v>
      </c>
      <c r="C2693" s="114">
        <v>0.26935692585547955</v>
      </c>
      <c r="D2693" s="114">
        <v>-0.18103014182754285</v>
      </c>
      <c r="E2693" s="114">
        <v>2.4629776438877427</v>
      </c>
      <c r="F2693" s="114">
        <v>10.051599938693133</v>
      </c>
    </row>
    <row r="2694" spans="1:6">
      <c r="A2694" s="115">
        <v>43271</v>
      </c>
      <c r="B2694" s="114">
        <v>3237.12</v>
      </c>
      <c r="C2694" s="114">
        <v>0.18414382406373164</v>
      </c>
      <c r="D2694" s="114">
        <v>2.780326410301015E-3</v>
      </c>
      <c r="E2694" s="114">
        <v>2.6516568891707504</v>
      </c>
      <c r="F2694" s="114">
        <v>10.521517950118643</v>
      </c>
    </row>
    <row r="2695" spans="1:6">
      <c r="A2695" s="115">
        <v>43272</v>
      </c>
      <c r="B2695" s="114">
        <v>3232.83</v>
      </c>
      <c r="C2695" s="114">
        <v>-0.13252520759192699</v>
      </c>
      <c r="D2695" s="114">
        <v>-0.12974856581496885</v>
      </c>
      <c r="E2695" s="114">
        <v>2.5156175677818249</v>
      </c>
      <c r="F2695" s="114">
        <v>10.238048960134204</v>
      </c>
    </row>
    <row r="2696" spans="1:6">
      <c r="A2696" s="115">
        <v>43273</v>
      </c>
      <c r="B2696" s="114">
        <v>3235.35</v>
      </c>
      <c r="C2696" s="114">
        <v>7.7950278857841226E-2</v>
      </c>
      <c r="D2696" s="114">
        <v>-5.1899426325996423E-2</v>
      </c>
      <c r="E2696" s="114">
        <v>2.5955287775487612</v>
      </c>
      <c r="F2696" s="114">
        <v>10.318337118189813</v>
      </c>
    </row>
    <row r="2697" spans="1:6">
      <c r="A2697" s="115">
        <v>43276</v>
      </c>
      <c r="B2697" s="114">
        <v>3235.9</v>
      </c>
      <c r="C2697" s="114">
        <v>1.6999706368703293E-2</v>
      </c>
      <c r="D2697" s="114">
        <v>-3.4908542707356993E-2</v>
      </c>
      <c r="E2697" s="114">
        <v>2.6129697161883625</v>
      </c>
      <c r="F2697" s="114">
        <v>10.267157363865609</v>
      </c>
    </row>
    <row r="2698" spans="1:6">
      <c r="A2698" s="115">
        <v>43277</v>
      </c>
      <c r="B2698" s="114">
        <v>3240.87</v>
      </c>
      <c r="C2698" s="114">
        <v>0.15358941870884379</v>
      </c>
      <c r="D2698" s="114">
        <v>0.11862726017366487</v>
      </c>
      <c r="E2698" s="114">
        <v>2.770572379895353</v>
      </c>
      <c r="F2698" s="114">
        <v>10.326362624381691</v>
      </c>
    </row>
    <row r="2699" spans="1:6">
      <c r="A2699" s="115">
        <v>43278</v>
      </c>
      <c r="B2699" s="114">
        <v>3240.52</v>
      </c>
      <c r="C2699" s="114">
        <v>-1.0799569251462859E-2</v>
      </c>
      <c r="D2699" s="114">
        <v>0.10781487968909431</v>
      </c>
      <c r="E2699" s="114">
        <v>2.7594736007610532</v>
      </c>
      <c r="F2699" s="114">
        <v>10.243892481824579</v>
      </c>
    </row>
    <row r="2700" spans="1:6">
      <c r="A2700" s="115">
        <v>43279</v>
      </c>
      <c r="B2700" s="114">
        <v>3248.89</v>
      </c>
      <c r="C2700" s="114">
        <v>0.25829187908112949</v>
      </c>
      <c r="D2700" s="114">
        <v>0.36638523584890947</v>
      </c>
      <c r="E2700" s="114">
        <v>3.0248929760583465</v>
      </c>
      <c r="F2700" s="114">
        <v>10.334580823071548</v>
      </c>
    </row>
    <row r="2701" spans="1:6">
      <c r="A2701" s="115">
        <v>43280</v>
      </c>
      <c r="B2701" s="114">
        <v>3253.77</v>
      </c>
      <c r="C2701" s="114">
        <v>0.15020514698866894</v>
      </c>
      <c r="D2701" s="114">
        <v>0.51714071231963032</v>
      </c>
      <c r="E2701" s="114">
        <v>3.1796416679879425</v>
      </c>
      <c r="F2701" s="114">
        <v>10.536346403408059</v>
      </c>
    </row>
    <row r="2702" spans="1:6">
      <c r="A2702" s="115">
        <v>43283</v>
      </c>
      <c r="B2702" s="114">
        <v>3258.59</v>
      </c>
      <c r="C2702" s="114">
        <v>0.14813585471622481</v>
      </c>
      <c r="D2702" s="114">
        <v>0.14813585471622481</v>
      </c>
      <c r="E2702" s="114">
        <v>3.3324877120659568</v>
      </c>
      <c r="F2702" s="114">
        <v>10.454687203405921</v>
      </c>
    </row>
    <row r="2703" spans="1:6">
      <c r="A2703" s="115">
        <v>43284</v>
      </c>
      <c r="B2703" s="114">
        <v>3261.02</v>
      </c>
      <c r="C2703" s="114">
        <v>7.4572130890970811E-2</v>
      </c>
      <c r="D2703" s="114">
        <v>0.2228184536706701</v>
      </c>
      <c r="E2703" s="114">
        <v>3.4095449500554986</v>
      </c>
      <c r="F2703" s="114">
        <v>10.3336040059548</v>
      </c>
    </row>
    <row r="2704" spans="1:6">
      <c r="A2704" s="115">
        <v>43285</v>
      </c>
      <c r="B2704" s="114">
        <v>3267.26</v>
      </c>
      <c r="C2704" s="114">
        <v>0.19135117233259891</v>
      </c>
      <c r="D2704" s="114">
        <v>0.41459599172652961</v>
      </c>
      <c r="E2704" s="114">
        <v>3.6074203266212246</v>
      </c>
      <c r="F2704" s="114">
        <v>10.546224742519183</v>
      </c>
    </row>
    <row r="2705" spans="1:6">
      <c r="A2705" s="115">
        <v>43286</v>
      </c>
      <c r="B2705" s="114">
        <v>3267.33</v>
      </c>
      <c r="C2705" s="114">
        <v>2.1424680006987273E-3</v>
      </c>
      <c r="D2705" s="114">
        <v>0.4167473423136947</v>
      </c>
      <c r="E2705" s="114">
        <v>3.6096400824480623</v>
      </c>
      <c r="F2705" s="114">
        <v>10.467486890284095</v>
      </c>
    </row>
    <row r="2706" spans="1:6">
      <c r="A2706" s="115">
        <v>43287</v>
      </c>
      <c r="B2706" s="114">
        <v>3266.36</v>
      </c>
      <c r="C2706" s="114">
        <v>-2.9687849100024089E-2</v>
      </c>
      <c r="D2706" s="114">
        <v>0.38693576989154987</v>
      </c>
      <c r="E2706" s="114">
        <v>3.5788806088473235</v>
      </c>
      <c r="F2706" s="114">
        <v>10.330244922361874</v>
      </c>
    </row>
    <row r="2707" spans="1:6">
      <c r="A2707" s="115">
        <v>43290</v>
      </c>
      <c r="B2707" s="114">
        <v>3268.17</v>
      </c>
      <c r="C2707" s="114">
        <v>5.5413365336343112E-2</v>
      </c>
      <c r="D2707" s="114">
        <v>0.44256354935967579</v>
      </c>
      <c r="E2707" s="114">
        <v>3.6362771523703818</v>
      </c>
      <c r="F2707" s="114">
        <v>10.44211721530024</v>
      </c>
    </row>
    <row r="2708" spans="1:6">
      <c r="A2708" s="115">
        <v>43291</v>
      </c>
      <c r="B2708" s="114">
        <v>3265.04</v>
      </c>
      <c r="C2708" s="114">
        <v>-9.5772251749448589E-2</v>
      </c>
      <c r="D2708" s="114">
        <v>0.34636744453357959</v>
      </c>
      <c r="E2708" s="114">
        <v>3.5370223561122627</v>
      </c>
      <c r="F2708" s="114">
        <v>10.24692983789004</v>
      </c>
    </row>
    <row r="2709" spans="1:6">
      <c r="A2709" s="115">
        <v>43292</v>
      </c>
      <c r="B2709" s="114">
        <v>3266.21</v>
      </c>
      <c r="C2709" s="114">
        <v>3.5834170484894123E-2</v>
      </c>
      <c r="D2709" s="114">
        <v>0.38232573291905325</v>
      </c>
      <c r="E2709" s="114">
        <v>3.5741239892183252</v>
      </c>
      <c r="F2709" s="114">
        <v>10.129138849551556</v>
      </c>
    </row>
    <row r="2710" spans="1:6">
      <c r="A2710" s="115">
        <v>43293</v>
      </c>
      <c r="B2710" s="114">
        <v>3269.87</v>
      </c>
      <c r="C2710" s="114">
        <v>0.11205648136525248</v>
      </c>
      <c r="D2710" s="114">
        <v>0.49481063504794864</v>
      </c>
      <c r="E2710" s="114">
        <v>3.6901855081655333</v>
      </c>
      <c r="F2710" s="114">
        <v>10.007737854932031</v>
      </c>
    </row>
    <row r="2711" spans="1:6">
      <c r="A2711" s="115">
        <v>43294</v>
      </c>
      <c r="B2711" s="114">
        <v>3271.03</v>
      </c>
      <c r="C2711" s="114">
        <v>3.5475416453878417E-2</v>
      </c>
      <c r="D2711" s="114">
        <v>0.53046158763527806</v>
      </c>
      <c r="E2711" s="114">
        <v>3.7269700332963396</v>
      </c>
      <c r="F2711" s="114">
        <v>10.041950796123178</v>
      </c>
    </row>
    <row r="2712" spans="1:6">
      <c r="A2712" s="115">
        <v>43297</v>
      </c>
      <c r="B2712" s="114">
        <v>3274.84</v>
      </c>
      <c r="C2712" s="114">
        <v>0.11647707297088861</v>
      </c>
      <c r="D2712" s="114">
        <v>0.64755652673669228</v>
      </c>
      <c r="E2712" s="114">
        <v>3.8477881718725238</v>
      </c>
      <c r="F2712" s="114">
        <v>9.9304802602206763</v>
      </c>
    </row>
    <row r="2713" spans="1:6">
      <c r="A2713" s="115">
        <v>43298</v>
      </c>
      <c r="B2713" s="114">
        <v>3280.57</v>
      </c>
      <c r="C2713" s="114">
        <v>0.17497038023230882</v>
      </c>
      <c r="D2713" s="114">
        <v>0.82365993908604107</v>
      </c>
      <c r="E2713" s="114">
        <v>4.0294910416996954</v>
      </c>
      <c r="F2713" s="114">
        <v>9.9854830976990883</v>
      </c>
    </row>
    <row r="2714" spans="1:6">
      <c r="A2714" s="115">
        <v>43299</v>
      </c>
      <c r="B2714" s="114">
        <v>3277.6</v>
      </c>
      <c r="C2714" s="114">
        <v>-9.0533047610641404E-2</v>
      </c>
      <c r="D2714" s="114">
        <v>0.73238120703060794</v>
      </c>
      <c r="E2714" s="114">
        <v>3.9353099730458085</v>
      </c>
      <c r="F2714" s="114">
        <v>9.7876331479868739</v>
      </c>
    </row>
    <row r="2715" spans="1:6">
      <c r="A2715" s="115">
        <v>43300</v>
      </c>
      <c r="B2715" s="114">
        <v>3279.73</v>
      </c>
      <c r="C2715" s="114">
        <v>6.4986575543080072E-2</v>
      </c>
      <c r="D2715" s="114">
        <v>0.79784373204005998</v>
      </c>
      <c r="E2715" s="114">
        <v>4.0028539717773981</v>
      </c>
      <c r="F2715" s="114">
        <v>9.6551262976646299</v>
      </c>
    </row>
    <row r="2716" spans="1:6">
      <c r="A2716" s="115">
        <v>43301</v>
      </c>
      <c r="B2716" s="114">
        <v>3285.96</v>
      </c>
      <c r="C2716" s="114">
        <v>0.18995466090196977</v>
      </c>
      <c r="D2716" s="114">
        <v>0.98931393429775305</v>
      </c>
      <c r="E2716" s="114">
        <v>4.2004122403678457</v>
      </c>
      <c r="F2716" s="114">
        <v>9.5780227695632334</v>
      </c>
    </row>
    <row r="2717" spans="1:6">
      <c r="A2717" s="115">
        <v>43304</v>
      </c>
      <c r="B2717" s="114">
        <v>3286.17</v>
      </c>
      <c r="C2717" s="114">
        <v>6.3908264251510971E-3</v>
      </c>
      <c r="D2717" s="114">
        <v>0.99576798605924832</v>
      </c>
      <c r="E2717" s="114">
        <v>4.2070715078484255</v>
      </c>
      <c r="F2717" s="114">
        <v>9.5528766977150514</v>
      </c>
    </row>
    <row r="2718" spans="1:6">
      <c r="A2718" s="115">
        <v>43305</v>
      </c>
      <c r="B2718" s="114">
        <v>3290.86</v>
      </c>
      <c r="C2718" s="114">
        <v>0.14271933588341223</v>
      </c>
      <c r="D2718" s="114">
        <v>1.1399084753993094</v>
      </c>
      <c r="E2718" s="114">
        <v>4.3557951482479762</v>
      </c>
      <c r="F2718" s="114">
        <v>9.7582614032045036</v>
      </c>
    </row>
    <row r="2719" spans="1:6">
      <c r="A2719" s="115">
        <v>43306</v>
      </c>
      <c r="B2719" s="114">
        <v>3295.04</v>
      </c>
      <c r="C2719" s="114">
        <v>0.12701846933627081</v>
      </c>
      <c r="D2719" s="114">
        <v>1.268374839032882</v>
      </c>
      <c r="E2719" s="114">
        <v>4.4883462819089948</v>
      </c>
      <c r="F2719" s="114">
        <v>9.9240715782169531</v>
      </c>
    </row>
    <row r="2720" spans="1:6">
      <c r="A2720" s="115">
        <v>43307</v>
      </c>
      <c r="B2720" s="114">
        <v>3289.31</v>
      </c>
      <c r="C2720" s="114">
        <v>-0.17389773720500878</v>
      </c>
      <c r="D2720" s="114">
        <v>1.092271426683511</v>
      </c>
      <c r="E2720" s="114">
        <v>4.3066434120818231</v>
      </c>
      <c r="F2720" s="114">
        <v>9.7746644328899013</v>
      </c>
    </row>
    <row r="2721" spans="1:6">
      <c r="A2721" s="115">
        <v>43308</v>
      </c>
      <c r="B2721" s="114">
        <v>3289.21</v>
      </c>
      <c r="C2721" s="114">
        <v>-3.0401512779221207E-3</v>
      </c>
      <c r="D2721" s="114">
        <v>1.0891980687018465</v>
      </c>
      <c r="E2721" s="114">
        <v>4.3034723323291502</v>
      </c>
      <c r="F2721" s="114">
        <v>9.2579305763162303</v>
      </c>
    </row>
    <row r="2722" spans="1:6">
      <c r="A2722" s="115">
        <v>43311</v>
      </c>
      <c r="B2722" s="114">
        <v>3290.86</v>
      </c>
      <c r="C2722" s="114">
        <v>5.0164021147947047E-2</v>
      </c>
      <c r="D2722" s="114">
        <v>1.1399084753993094</v>
      </c>
      <c r="E2722" s="114">
        <v>4.3557951482479762</v>
      </c>
      <c r="F2722" s="114">
        <v>9.1173749705725449</v>
      </c>
    </row>
    <row r="2723" spans="1:6">
      <c r="A2723" s="115">
        <v>43312</v>
      </c>
      <c r="B2723" s="114">
        <v>3288.65</v>
      </c>
      <c r="C2723" s="114">
        <v>-6.7155697902676614E-2</v>
      </c>
      <c r="D2723" s="114">
        <v>1.0719872640045258</v>
      </c>
      <c r="E2723" s="114">
        <v>4.2857142857142927</v>
      </c>
      <c r="F2723" s="114">
        <v>8.9350129682567605</v>
      </c>
    </row>
    <row r="2724" spans="1:6">
      <c r="A2724" s="115">
        <v>43313</v>
      </c>
      <c r="B2724" s="114">
        <v>3293.73</v>
      </c>
      <c r="C2724" s="114">
        <v>0.15447067945812964</v>
      </c>
      <c r="D2724" s="114">
        <v>0.15447067945812964</v>
      </c>
      <c r="E2724" s="114">
        <v>4.4468051371491901</v>
      </c>
      <c r="F2724" s="114">
        <v>8.9502671055025296</v>
      </c>
    </row>
    <row r="2725" spans="1:6">
      <c r="A2725" s="115">
        <v>43314</v>
      </c>
      <c r="B2725" s="114">
        <v>3294.76</v>
      </c>
      <c r="C2725" s="114">
        <v>3.1271537132671057E-2</v>
      </c>
      <c r="D2725" s="114">
        <v>0.18579052194669377</v>
      </c>
      <c r="E2725" s="114">
        <v>4.4794672586015549</v>
      </c>
      <c r="F2725" s="114">
        <v>8.791811127620953</v>
      </c>
    </row>
    <row r="2726" spans="1:6">
      <c r="A2726" s="115">
        <v>43315</v>
      </c>
      <c r="B2726" s="114">
        <v>3298.86</v>
      </c>
      <c r="C2726" s="114">
        <v>0.12444001991041009</v>
      </c>
      <c r="D2726" s="114">
        <v>0.31046173961959411</v>
      </c>
      <c r="E2726" s="114">
        <v>4.6094815284604351</v>
      </c>
      <c r="F2726" s="114">
        <v>8.7792074180081947</v>
      </c>
    </row>
    <row r="2727" spans="1:6">
      <c r="A2727" s="115">
        <v>43318</v>
      </c>
      <c r="B2727" s="114">
        <v>3299.79</v>
      </c>
      <c r="C2727" s="114">
        <v>2.8191557083356855E-2</v>
      </c>
      <c r="D2727" s="114">
        <v>0.33874082070151079</v>
      </c>
      <c r="E2727" s="114">
        <v>4.6389725701601492</v>
      </c>
      <c r="F2727" s="114">
        <v>8.8644386526343553</v>
      </c>
    </row>
    <row r="2728" spans="1:6">
      <c r="A2728" s="115">
        <v>43319</v>
      </c>
      <c r="B2728" s="114">
        <v>3295.23</v>
      </c>
      <c r="C2728" s="114">
        <v>-0.13819061212986261</v>
      </c>
      <c r="D2728" s="114">
        <v>0.20008210055797448</v>
      </c>
      <c r="E2728" s="114">
        <v>4.4943713334390401</v>
      </c>
      <c r="F2728" s="114">
        <v>8.7211719291299552</v>
      </c>
    </row>
    <row r="2729" spans="1:6">
      <c r="A2729" s="115">
        <v>43320</v>
      </c>
      <c r="B2729" s="114">
        <v>3293.44</v>
      </c>
      <c r="C2729" s="114">
        <v>-5.4320942695951224E-2</v>
      </c>
      <c r="D2729" s="114">
        <v>0.14565247137883208</v>
      </c>
      <c r="E2729" s="114">
        <v>4.4376090058664941</v>
      </c>
      <c r="F2729" s="114">
        <v>8.6639061649372415</v>
      </c>
    </row>
    <row r="2730" spans="1:6">
      <c r="A2730" s="115">
        <v>43321</v>
      </c>
      <c r="B2730" s="114">
        <v>3290.96</v>
      </c>
      <c r="C2730" s="114">
        <v>-7.5301204819278045E-2</v>
      </c>
      <c r="D2730" s="114">
        <v>7.0241588493757945E-2</v>
      </c>
      <c r="E2730" s="114">
        <v>4.3589662280006269</v>
      </c>
      <c r="F2730" s="114">
        <v>8.7352721553700885</v>
      </c>
    </row>
    <row r="2731" spans="1:6">
      <c r="A2731" s="115">
        <v>43322</v>
      </c>
      <c r="B2731" s="114">
        <v>3278.5</v>
      </c>
      <c r="C2731" s="114">
        <v>-0.37861292753482712</v>
      </c>
      <c r="D2731" s="114">
        <v>-0.30863728277561453</v>
      </c>
      <c r="E2731" s="114">
        <v>3.9638496908197318</v>
      </c>
      <c r="F2731" s="114">
        <v>8.5024771726144088</v>
      </c>
    </row>
    <row r="2732" spans="1:6">
      <c r="A2732" s="115">
        <v>43325</v>
      </c>
      <c r="B2732" s="114">
        <v>3285.64</v>
      </c>
      <c r="C2732" s="114">
        <v>0.21778252249504693</v>
      </c>
      <c r="D2732" s="114">
        <v>-9.1526918340356644E-2</v>
      </c>
      <c r="E2732" s="114">
        <v>4.1902647851593366</v>
      </c>
      <c r="F2732" s="114">
        <v>8.6273304041075249</v>
      </c>
    </row>
    <row r="2733" spans="1:6">
      <c r="A2733" s="115">
        <v>43326</v>
      </c>
      <c r="B2733" s="114">
        <v>3294.23</v>
      </c>
      <c r="C2733" s="114">
        <v>0.26144069344176124</v>
      </c>
      <c r="D2733" s="114">
        <v>0.16967448649141126</v>
      </c>
      <c r="E2733" s="114">
        <v>4.4626605359124882</v>
      </c>
      <c r="F2733" s="114">
        <v>8.7549190502601562</v>
      </c>
    </row>
    <row r="2734" spans="1:6">
      <c r="A2734" s="115">
        <v>43327</v>
      </c>
      <c r="B2734" s="114">
        <v>3289.7</v>
      </c>
      <c r="C2734" s="114">
        <v>-0.13751316696163363</v>
      </c>
      <c r="D2734" s="114">
        <v>3.1927994769875845E-2</v>
      </c>
      <c r="E2734" s="114">
        <v>4.3190106231171699</v>
      </c>
      <c r="F2734" s="114">
        <v>8.5301239797567874</v>
      </c>
    </row>
    <row r="2735" spans="1:6">
      <c r="A2735" s="115">
        <v>43328</v>
      </c>
      <c r="B2735" s="114">
        <v>3288.2</v>
      </c>
      <c r="C2735" s="114">
        <v>-4.5596862935826099E-2</v>
      </c>
      <c r="D2735" s="114">
        <v>-1.3683426329957893E-2</v>
      </c>
      <c r="E2735" s="114">
        <v>4.27144442682732</v>
      </c>
      <c r="F2735" s="114">
        <v>8.39195416696883</v>
      </c>
    </row>
    <row r="2736" spans="1:6">
      <c r="A2736" s="115">
        <v>43329</v>
      </c>
      <c r="B2736" s="114">
        <v>3287.04</v>
      </c>
      <c r="C2736" s="114">
        <v>-3.5277659509758141E-2</v>
      </c>
      <c r="D2736" s="114">
        <v>-4.8956258647170348E-2</v>
      </c>
      <c r="E2736" s="114">
        <v>4.2346599016965358</v>
      </c>
      <c r="F2736" s="114">
        <v>8.6197495861132225</v>
      </c>
    </row>
    <row r="2737" spans="1:6">
      <c r="A2737" s="115">
        <v>43332</v>
      </c>
      <c r="B2737" s="114">
        <v>3289.05</v>
      </c>
      <c r="C2737" s="114">
        <v>6.1149240654212456E-2</v>
      </c>
      <c r="D2737" s="114">
        <v>1.2163045626634172E-2</v>
      </c>
      <c r="E2737" s="114">
        <v>4.2983986047249179</v>
      </c>
      <c r="F2737" s="114">
        <v>8.4525061743457197</v>
      </c>
    </row>
    <row r="2738" spans="1:6">
      <c r="A2738" s="115">
        <v>43333</v>
      </c>
      <c r="B2738" s="114">
        <v>3283.16</v>
      </c>
      <c r="C2738" s="114">
        <v>-0.17907906538363605</v>
      </c>
      <c r="D2738" s="114">
        <v>-0.16693780122543078</v>
      </c>
      <c r="E2738" s="114">
        <v>4.1116220072934695</v>
      </c>
      <c r="F2738" s="114">
        <v>8.3018581621578935</v>
      </c>
    </row>
    <row r="2739" spans="1:6">
      <c r="A2739" s="115">
        <v>43334</v>
      </c>
      <c r="B2739" s="114">
        <v>3292.61</v>
      </c>
      <c r="C2739" s="114">
        <v>0.28783245409911284</v>
      </c>
      <c r="D2739" s="114">
        <v>0.12041415170358505</v>
      </c>
      <c r="E2739" s="114">
        <v>4.411289043919453</v>
      </c>
      <c r="F2739" s="114">
        <v>8.3708545624498143</v>
      </c>
    </row>
    <row r="2740" spans="1:6">
      <c r="A2740" s="115">
        <v>43335</v>
      </c>
      <c r="B2740" s="114">
        <v>3290.02</v>
      </c>
      <c r="C2740" s="114">
        <v>-7.8661001454782831E-2</v>
      </c>
      <c r="D2740" s="114">
        <v>4.1658431271196505E-2</v>
      </c>
      <c r="E2740" s="114">
        <v>4.3291580783256789</v>
      </c>
      <c r="F2740" s="114">
        <v>8.0689929279292638</v>
      </c>
    </row>
    <row r="2741" spans="1:6">
      <c r="A2741" s="115">
        <v>43336</v>
      </c>
      <c r="B2741" s="114">
        <v>3291.04</v>
      </c>
      <c r="C2741" s="114">
        <v>3.1002851046491031E-2</v>
      </c>
      <c r="D2741" s="114">
        <v>7.2674197619071457E-2</v>
      </c>
      <c r="E2741" s="114">
        <v>4.3615030918027653</v>
      </c>
      <c r="F2741" s="114">
        <v>7.9001206525730394</v>
      </c>
    </row>
    <row r="2742" spans="1:6">
      <c r="A2742" s="115">
        <v>43339</v>
      </c>
      <c r="B2742" s="114">
        <v>3296.62</v>
      </c>
      <c r="C2742" s="114">
        <v>0.16955126646895913</v>
      </c>
      <c r="D2742" s="114">
        <v>0.24234868411050492</v>
      </c>
      <c r="E2742" s="114">
        <v>4.5384493420009386</v>
      </c>
      <c r="F2742" s="114">
        <v>7.954586388360374</v>
      </c>
    </row>
    <row r="2743" spans="1:6">
      <c r="A2743" s="115">
        <v>43340</v>
      </c>
      <c r="B2743" s="114">
        <v>3298.22</v>
      </c>
      <c r="C2743" s="114">
        <v>4.8534559639867858E-2</v>
      </c>
      <c r="D2743" s="114">
        <v>0.2910008666169972</v>
      </c>
      <c r="E2743" s="114">
        <v>4.5891866180434393</v>
      </c>
      <c r="F2743" s="114">
        <v>7.9656156706646275</v>
      </c>
    </row>
    <row r="2744" spans="1:6">
      <c r="A2744" s="115">
        <v>43341</v>
      </c>
      <c r="B2744" s="114">
        <v>3303.14</v>
      </c>
      <c r="C2744" s="114">
        <v>0.14917137122447688</v>
      </c>
      <c r="D2744" s="114">
        <v>0.44060632782447762</v>
      </c>
      <c r="E2744" s="114">
        <v>4.7452037418741044</v>
      </c>
      <c r="F2744" s="114">
        <v>8.0629964536686813</v>
      </c>
    </row>
    <row r="2745" spans="1:6">
      <c r="A2745" s="115">
        <v>43342</v>
      </c>
      <c r="B2745" s="114">
        <v>3296.24</v>
      </c>
      <c r="C2745" s="114">
        <v>-0.20889214504986597</v>
      </c>
      <c r="D2745" s="114">
        <v>0.23079379076520468</v>
      </c>
      <c r="E2745" s="114">
        <v>4.5263992389408481</v>
      </c>
      <c r="F2745" s="114">
        <v>7.81821393291946</v>
      </c>
    </row>
    <row r="2746" spans="1:6">
      <c r="A2746" s="115">
        <v>43343</v>
      </c>
      <c r="B2746" s="114">
        <v>3290.93</v>
      </c>
      <c r="C2746" s="114">
        <v>-0.16109263888551828</v>
      </c>
      <c r="D2746" s="114">
        <v>6.9329360071757051E-2</v>
      </c>
      <c r="E2746" s="114">
        <v>4.3580149040748362</v>
      </c>
      <c r="F2746" s="114">
        <v>7.5130024567455989</v>
      </c>
    </row>
    <row r="2747" spans="1:6">
      <c r="A2747" s="115">
        <v>43346</v>
      </c>
      <c r="B2747" s="114">
        <v>3293.08</v>
      </c>
      <c r="C2747" s="114">
        <v>6.5331076625763096E-2</v>
      </c>
      <c r="D2747" s="114">
        <v>6.5331076625763096E-2</v>
      </c>
      <c r="E2747" s="114">
        <v>4.4261931187569381</v>
      </c>
      <c r="F2747" s="114">
        <v>7.4989553953828336</v>
      </c>
    </row>
    <row r="2748" spans="1:6">
      <c r="A2748" s="115">
        <v>43347</v>
      </c>
      <c r="B2748" s="114">
        <v>3289.51</v>
      </c>
      <c r="C2748" s="114">
        <v>-0.1084091488818939</v>
      </c>
      <c r="D2748" s="114">
        <v>-4.3148897120259821E-2</v>
      </c>
      <c r="E2748" s="114">
        <v>4.3129855715871246</v>
      </c>
      <c r="F2748" s="114">
        <v>7.3288111481978335</v>
      </c>
    </row>
    <row r="2749" spans="1:6">
      <c r="A2749" s="115">
        <v>43348</v>
      </c>
      <c r="B2749" s="114">
        <v>3288.78</v>
      </c>
      <c r="C2749" s="114">
        <v>-2.2191755003020397E-2</v>
      </c>
      <c r="D2749" s="114">
        <v>-6.5331076625740891E-2</v>
      </c>
      <c r="E2749" s="114">
        <v>4.2898366893927342</v>
      </c>
      <c r="F2749" s="114">
        <v>7.2906403940886655</v>
      </c>
    </row>
    <row r="2750" spans="1:6">
      <c r="A2750" s="115">
        <v>43349</v>
      </c>
      <c r="B2750" s="114">
        <v>3290.28</v>
      </c>
      <c r="C2750" s="114">
        <v>4.5609618156272624E-2</v>
      </c>
      <c r="D2750" s="114">
        <v>-1.9751255724054229E-2</v>
      </c>
      <c r="E2750" s="114">
        <v>4.3374028856825841</v>
      </c>
      <c r="F2750" s="114">
        <v>6.9012011553444497</v>
      </c>
    </row>
    <row r="2751" spans="1:6">
      <c r="A2751" s="115">
        <v>43353</v>
      </c>
      <c r="B2751" s="114">
        <v>3293.32</v>
      </c>
      <c r="C2751" s="114">
        <v>9.2393352541431106E-2</v>
      </c>
      <c r="D2751" s="114">
        <v>7.262384797004362E-2</v>
      </c>
      <c r="E2751" s="114">
        <v>4.4338037101633088</v>
      </c>
      <c r="F2751" s="114">
        <v>6.8943915920945509</v>
      </c>
    </row>
    <row r="2752" spans="1:6">
      <c r="A2752" s="115">
        <v>43354</v>
      </c>
      <c r="B2752" s="114">
        <v>3294.1</v>
      </c>
      <c r="C2752" s="114">
        <v>2.3684306414195611E-2</v>
      </c>
      <c r="D2752" s="114">
        <v>9.6325354838899813E-2</v>
      </c>
      <c r="E2752" s="114">
        <v>4.4585381322340245</v>
      </c>
      <c r="F2752" s="114">
        <v>6.8344052124785559</v>
      </c>
    </row>
    <row r="2753" spans="1:6">
      <c r="A2753" s="115">
        <v>43355</v>
      </c>
      <c r="B2753" s="114">
        <v>3291.98</v>
      </c>
      <c r="C2753" s="114">
        <v>-6.4357487629396193E-2</v>
      </c>
      <c r="D2753" s="114">
        <v>3.1905874631199538E-2</v>
      </c>
      <c r="E2753" s="114">
        <v>4.3913112414777133</v>
      </c>
      <c r="F2753" s="114">
        <v>6.7542238220319906</v>
      </c>
    </row>
    <row r="2754" spans="1:6">
      <c r="A2754" s="115">
        <v>43356</v>
      </c>
      <c r="B2754" s="114">
        <v>3291.48</v>
      </c>
      <c r="C2754" s="114">
        <v>-1.5188427633217039E-2</v>
      </c>
      <c r="D2754" s="114">
        <v>1.6712600997292881E-2</v>
      </c>
      <c r="E2754" s="114">
        <v>4.3754558427144374</v>
      </c>
      <c r="F2754" s="114">
        <v>6.6992563585557718</v>
      </c>
    </row>
    <row r="2755" spans="1:6">
      <c r="A2755" s="115">
        <v>43357</v>
      </c>
      <c r="B2755" s="114">
        <v>3293.08</v>
      </c>
      <c r="C2755" s="114">
        <v>4.86103515743741E-2</v>
      </c>
      <c r="D2755" s="114">
        <v>6.5331076625763096E-2</v>
      </c>
      <c r="E2755" s="114">
        <v>4.4261931187569381</v>
      </c>
      <c r="F2755" s="114">
        <v>6.5766520921592075</v>
      </c>
    </row>
    <row r="2756" spans="1:6">
      <c r="A2756" s="115">
        <v>43360</v>
      </c>
      <c r="B2756" s="114">
        <v>3299.25</v>
      </c>
      <c r="C2756" s="114">
        <v>0.18736259064462413</v>
      </c>
      <c r="D2756" s="114">
        <v>0.25281607326805844</v>
      </c>
      <c r="E2756" s="114">
        <v>4.6218487394958041</v>
      </c>
      <c r="F2756" s="114">
        <v>6.5759380814554458</v>
      </c>
    </row>
    <row r="2757" spans="1:6">
      <c r="A2757" s="115">
        <v>43361</v>
      </c>
      <c r="B2757" s="114">
        <v>3303.31</v>
      </c>
      <c r="C2757" s="114">
        <v>0.1230582708191319</v>
      </c>
      <c r="D2757" s="114">
        <v>0.3761854551752819</v>
      </c>
      <c r="E2757" s="114">
        <v>4.7505945774536151</v>
      </c>
      <c r="F2757" s="114">
        <v>6.5693878077737189</v>
      </c>
    </row>
    <row r="2758" spans="1:6">
      <c r="A2758" s="115">
        <v>43362</v>
      </c>
      <c r="B2758" s="114">
        <v>3300.12</v>
      </c>
      <c r="C2758" s="114">
        <v>-9.6569804226676048E-2</v>
      </c>
      <c r="D2758" s="114">
        <v>0.27925236939101428</v>
      </c>
      <c r="E2758" s="114">
        <v>4.6494371333438922</v>
      </c>
      <c r="F2758" s="114">
        <v>6.3145313793647739</v>
      </c>
    </row>
    <row r="2759" spans="1:6">
      <c r="A2759" s="115">
        <v>43363</v>
      </c>
      <c r="B2759" s="114">
        <v>3298.77</v>
      </c>
      <c r="C2759" s="114">
        <v>-4.0907603359874312E-2</v>
      </c>
      <c r="D2759" s="114">
        <v>0.23823053057949739</v>
      </c>
      <c r="E2759" s="114">
        <v>4.6066275566830406</v>
      </c>
      <c r="F2759" s="114">
        <v>6.191673400012232</v>
      </c>
    </row>
    <row r="2760" spans="1:6">
      <c r="A2760" s="115">
        <v>43364</v>
      </c>
      <c r="B2760" s="114">
        <v>3301.96</v>
      </c>
      <c r="C2760" s="114">
        <v>9.6702710404183989E-2</v>
      </c>
      <c r="D2760" s="114">
        <v>0.33516361636376502</v>
      </c>
      <c r="E2760" s="114">
        <v>4.7077850007927635</v>
      </c>
      <c r="F2760" s="114">
        <v>6.1426546271621918</v>
      </c>
    </row>
    <row r="2761" spans="1:6">
      <c r="A2761" s="115">
        <v>43367</v>
      </c>
      <c r="B2761" s="114">
        <v>3303.35</v>
      </c>
      <c r="C2761" s="114">
        <v>4.2096209524045136E-2</v>
      </c>
      <c r="D2761" s="114">
        <v>0.37740091706599532</v>
      </c>
      <c r="E2761" s="114">
        <v>4.7518630093546843</v>
      </c>
      <c r="F2761" s="114">
        <v>6.1409343139806394</v>
      </c>
    </row>
    <row r="2762" spans="1:6">
      <c r="A2762" s="115">
        <v>43368</v>
      </c>
      <c r="B2762" s="114">
        <v>3307.11</v>
      </c>
      <c r="C2762" s="114">
        <v>0.11382384549019076</v>
      </c>
      <c r="D2762" s="114">
        <v>0.49165433479290144</v>
      </c>
      <c r="E2762" s="114">
        <v>4.8710956080545431</v>
      </c>
      <c r="F2762" s="114">
        <v>6.5585972238332735</v>
      </c>
    </row>
    <row r="2763" spans="1:6">
      <c r="A2763" s="115">
        <v>43369</v>
      </c>
      <c r="B2763" s="114">
        <v>3302.46</v>
      </c>
      <c r="C2763" s="114">
        <v>-0.14060614857080989</v>
      </c>
      <c r="D2763" s="114">
        <v>0.35035688999767167</v>
      </c>
      <c r="E2763" s="114">
        <v>4.7236403995560394</v>
      </c>
      <c r="F2763" s="114">
        <v>6.2971140909354295</v>
      </c>
    </row>
    <row r="2764" spans="1:6">
      <c r="A2764" s="115">
        <v>43370</v>
      </c>
      <c r="B2764" s="114">
        <v>3305.53</v>
      </c>
      <c r="C2764" s="114">
        <v>9.2961004826719318E-2</v>
      </c>
      <c r="D2764" s="114">
        <v>0.44364359010979904</v>
      </c>
      <c r="E2764" s="114">
        <v>4.820992547962577</v>
      </c>
      <c r="F2764" s="114">
        <v>6.4445804083209879</v>
      </c>
    </row>
    <row r="2765" spans="1:6">
      <c r="A2765" s="115">
        <v>43371</v>
      </c>
      <c r="B2765" s="114">
        <v>3306.29</v>
      </c>
      <c r="C2765" s="114">
        <v>2.2991774390179742E-2</v>
      </c>
      <c r="D2765" s="114">
        <v>0.46673736603330962</v>
      </c>
      <c r="E2765" s="114">
        <v>4.8450927540827582</v>
      </c>
      <c r="F2765" s="114">
        <v>6.4251870163647418</v>
      </c>
    </row>
    <row r="2766" spans="1:6">
      <c r="A2766" s="115">
        <v>43374</v>
      </c>
      <c r="B2766" s="114">
        <v>3297.07</v>
      </c>
      <c r="C2766" s="114">
        <v>-0.27886241073831197</v>
      </c>
      <c r="D2766" s="114">
        <v>-0.27886241073831197</v>
      </c>
      <c r="E2766" s="114">
        <v>4.5527192008879114</v>
      </c>
      <c r="F2766" s="114">
        <v>5.9010390736666363</v>
      </c>
    </row>
    <row r="2767" spans="1:6">
      <c r="A2767" s="115">
        <v>43375</v>
      </c>
      <c r="B2767" s="114">
        <v>3303.19</v>
      </c>
      <c r="C2767" s="114">
        <v>0.18561935294063581</v>
      </c>
      <c r="D2767" s="114">
        <v>-9.3760680400079011E-2</v>
      </c>
      <c r="E2767" s="114">
        <v>4.7467892817504298</v>
      </c>
      <c r="F2767" s="114">
        <v>6.0240538467217108</v>
      </c>
    </row>
    <row r="2768" spans="1:6">
      <c r="A2768" s="115">
        <v>43376</v>
      </c>
      <c r="B2768" s="114">
        <v>3315.32</v>
      </c>
      <c r="C2768" s="114">
        <v>0.36722077749085091</v>
      </c>
      <c r="D2768" s="114">
        <v>0.27311578839122053</v>
      </c>
      <c r="E2768" s="114">
        <v>5.1314412557475819</v>
      </c>
      <c r="F2768" s="114">
        <v>6.1333726026257196</v>
      </c>
    </row>
    <row r="2769" spans="1:6">
      <c r="A2769" s="115">
        <v>43377</v>
      </c>
      <c r="B2769" s="114">
        <v>3319.66</v>
      </c>
      <c r="C2769" s="114">
        <v>0.1309074237177521</v>
      </c>
      <c r="D2769" s="114">
        <v>0.4043807409513267</v>
      </c>
      <c r="E2769" s="114">
        <v>5.2690661170128328</v>
      </c>
      <c r="F2769" s="114">
        <v>6.2410189941273453</v>
      </c>
    </row>
    <row r="2770" spans="1:6">
      <c r="A2770" s="115">
        <v>43378</v>
      </c>
      <c r="B2770" s="114">
        <v>3319.41</v>
      </c>
      <c r="C2770" s="114">
        <v>-7.5308917178218415E-3</v>
      </c>
      <c r="D2770" s="114">
        <v>0.39681939575777481</v>
      </c>
      <c r="E2770" s="114">
        <v>5.2611384176312059</v>
      </c>
      <c r="F2770" s="114">
        <v>6.2785954644271502</v>
      </c>
    </row>
    <row r="2771" spans="1:6">
      <c r="A2771" s="115">
        <v>43381</v>
      </c>
      <c r="B2771" s="114">
        <v>3343.4</v>
      </c>
      <c r="C2771" s="114">
        <v>0.72271879641261361</v>
      </c>
      <c r="D2771" s="114">
        <v>1.1224060805313574</v>
      </c>
      <c r="E2771" s="114">
        <v>6.0218804502933265</v>
      </c>
      <c r="F2771" s="114">
        <v>6.9395222681388535</v>
      </c>
    </row>
    <row r="2772" spans="1:6">
      <c r="A2772" s="115">
        <v>43382</v>
      </c>
      <c r="B2772" s="114">
        <v>3348.16</v>
      </c>
      <c r="C2772" s="114">
        <v>0.14237004247172891</v>
      </c>
      <c r="D2772" s="114">
        <v>1.2663740930166423</v>
      </c>
      <c r="E2772" s="114">
        <v>6.1728238465197371</v>
      </c>
      <c r="F2772" s="114">
        <v>7.1877681166843788</v>
      </c>
    </row>
    <row r="2773" spans="1:6">
      <c r="A2773" s="115">
        <v>43383</v>
      </c>
      <c r="B2773" s="114">
        <v>3338.25</v>
      </c>
      <c r="C2773" s="114">
        <v>-0.29598346554524646</v>
      </c>
      <c r="D2773" s="114">
        <v>0.96664236954411287</v>
      </c>
      <c r="E2773" s="114">
        <v>5.8585698430315469</v>
      </c>
      <c r="F2773" s="114">
        <v>6.5992035994494769</v>
      </c>
    </row>
    <row r="2774" spans="1:6">
      <c r="A2774" s="115">
        <v>43384</v>
      </c>
      <c r="B2774" s="114">
        <v>3332.16</v>
      </c>
      <c r="C2774" s="114">
        <v>-0.18243091440126591</v>
      </c>
      <c r="D2774" s="114">
        <v>0.78244800062909903</v>
      </c>
      <c r="E2774" s="114">
        <v>5.6654510860948193</v>
      </c>
      <c r="F2774" s="114">
        <v>6.3649944457921936</v>
      </c>
    </row>
    <row r="2775" spans="1:6">
      <c r="A2775" s="115">
        <v>43388</v>
      </c>
      <c r="B2775" s="114">
        <v>3333.42</v>
      </c>
      <c r="C2775" s="114">
        <v>3.7813310285228496E-2</v>
      </c>
      <c r="D2775" s="114">
        <v>0.82055718040463521</v>
      </c>
      <c r="E2775" s="114">
        <v>5.7054066909782764</v>
      </c>
      <c r="F2775" s="114">
        <v>6.3682052427525226</v>
      </c>
    </row>
    <row r="2776" spans="1:6">
      <c r="A2776" s="115">
        <v>43389</v>
      </c>
      <c r="B2776" s="114">
        <v>3348.51</v>
      </c>
      <c r="C2776" s="114">
        <v>0.45268823010602421</v>
      </c>
      <c r="D2776" s="114">
        <v>1.2769599762876283</v>
      </c>
      <c r="E2776" s="114">
        <v>6.1839226256540369</v>
      </c>
      <c r="F2776" s="114">
        <v>6.9230769230769429</v>
      </c>
    </row>
    <row r="2777" spans="1:6">
      <c r="A2777" s="115">
        <v>43390</v>
      </c>
      <c r="B2777" s="114">
        <v>3351.45</v>
      </c>
      <c r="C2777" s="114">
        <v>8.7800245482316797E-2</v>
      </c>
      <c r="D2777" s="114">
        <v>1.3658813957638349</v>
      </c>
      <c r="E2777" s="114">
        <v>6.2771523703821108</v>
      </c>
      <c r="F2777" s="114">
        <v>7.1185433067091131</v>
      </c>
    </row>
    <row r="2778" spans="1:6">
      <c r="A2778" s="115">
        <v>43391</v>
      </c>
      <c r="B2778" s="114">
        <v>3341.55</v>
      </c>
      <c r="C2778" s="114">
        <v>-0.29539453072550126</v>
      </c>
      <c r="D2778" s="114">
        <v>1.0664521260990378</v>
      </c>
      <c r="E2778" s="114">
        <v>5.963215474869199</v>
      </c>
      <c r="F2778" s="114">
        <v>6.6153831428015453</v>
      </c>
    </row>
    <row r="2779" spans="1:6">
      <c r="A2779" s="115">
        <v>43392</v>
      </c>
      <c r="B2779" s="114">
        <v>3342.93</v>
      </c>
      <c r="C2779" s="114">
        <v>4.1298199937145341E-2</v>
      </c>
      <c r="D2779" s="114">
        <v>1.1081907515674727</v>
      </c>
      <c r="E2779" s="114">
        <v>6.0069763754558414</v>
      </c>
      <c r="F2779" s="114">
        <v>6.6811974840198074</v>
      </c>
    </row>
    <row r="2780" spans="1:6">
      <c r="A2780" s="115">
        <v>43395</v>
      </c>
      <c r="B2780" s="114">
        <v>3355.6</v>
      </c>
      <c r="C2780" s="114">
        <v>0.37900883356816184</v>
      </c>
      <c r="D2780" s="114">
        <v>1.4913997259768497</v>
      </c>
      <c r="E2780" s="114">
        <v>6.4087521801173164</v>
      </c>
      <c r="F2780" s="114">
        <v>6.9047141168637083</v>
      </c>
    </row>
    <row r="2781" spans="1:6">
      <c r="A2781" s="115">
        <v>43396</v>
      </c>
      <c r="B2781" s="114">
        <v>3353.45</v>
      </c>
      <c r="C2781" s="114">
        <v>-6.4071999046377837E-2</v>
      </c>
      <c r="D2781" s="114">
        <v>1.4263721573122723</v>
      </c>
      <c r="E2781" s="114">
        <v>6.3405739654352145</v>
      </c>
      <c r="F2781" s="114">
        <v>7.0514212018285338</v>
      </c>
    </row>
    <row r="2782" spans="1:6">
      <c r="A2782" s="115">
        <v>43397</v>
      </c>
      <c r="B2782" s="114">
        <v>3339.81</v>
      </c>
      <c r="C2782" s="114">
        <v>-0.40674529216180311</v>
      </c>
      <c r="D2782" s="114">
        <v>1.0138251635519069</v>
      </c>
      <c r="E2782" s="114">
        <v>5.9080386871729784</v>
      </c>
      <c r="F2782" s="114">
        <v>6.4908935540647361</v>
      </c>
    </row>
    <row r="2783" spans="1:6">
      <c r="A2783" s="115">
        <v>43398</v>
      </c>
      <c r="B2783" s="114">
        <v>3348.94</v>
      </c>
      <c r="C2783" s="114">
        <v>0.27336884433546427</v>
      </c>
      <c r="D2783" s="114">
        <v>1.2899654900205393</v>
      </c>
      <c r="E2783" s="114">
        <v>6.1975582685904529</v>
      </c>
      <c r="F2783" s="114">
        <v>6.6517625403255343</v>
      </c>
    </row>
    <row r="2784" spans="1:6">
      <c r="A2784" s="115">
        <v>43399</v>
      </c>
      <c r="B2784" s="114">
        <v>3362.76</v>
      </c>
      <c r="C2784" s="114">
        <v>0.41266788894396278</v>
      </c>
      <c r="D2784" s="114">
        <v>1.707956652320286</v>
      </c>
      <c r="E2784" s="114">
        <v>6.6358014904075002</v>
      </c>
      <c r="F2784" s="114">
        <v>7.4793447862564921</v>
      </c>
    </row>
    <row r="2785" spans="1:6">
      <c r="A2785" s="115">
        <v>43402</v>
      </c>
      <c r="B2785" s="114">
        <v>3346.94</v>
      </c>
      <c r="C2785" s="114">
        <v>-0.47044689481260393</v>
      </c>
      <c r="D2785" s="114">
        <v>1.2294747284721019</v>
      </c>
      <c r="E2785" s="114">
        <v>6.1341366735373493</v>
      </c>
      <c r="F2785" s="114">
        <v>6.9262077734542293</v>
      </c>
    </row>
    <row r="2786" spans="1:6">
      <c r="A2786" s="115">
        <v>43403</v>
      </c>
      <c r="B2786" s="114">
        <v>3366.57</v>
      </c>
      <c r="C2786" s="114">
        <v>0.58650588298565509</v>
      </c>
      <c r="D2786" s="114">
        <v>1.8231915530700693</v>
      </c>
      <c r="E2786" s="114">
        <v>6.7566196289836844</v>
      </c>
      <c r="F2786" s="114">
        <v>7.8537973101985736</v>
      </c>
    </row>
    <row r="2787" spans="1:6">
      <c r="A2787" s="115">
        <v>43404</v>
      </c>
      <c r="B2787" s="114">
        <v>3372.43</v>
      </c>
      <c r="C2787" s="114">
        <v>0.17406440382941035</v>
      </c>
      <c r="D2787" s="114">
        <v>2.0004294844069959</v>
      </c>
      <c r="E2787" s="114">
        <v>6.9424449024892976</v>
      </c>
      <c r="F2787" s="114">
        <v>8.0467245704472834</v>
      </c>
    </row>
    <row r="2788" spans="1:6">
      <c r="A2788" s="115">
        <v>43405</v>
      </c>
      <c r="B2788" s="114">
        <v>3374.56</v>
      </c>
      <c r="C2788" s="114">
        <v>6.3159205676632801E-2</v>
      </c>
      <c r="D2788" s="114">
        <v>6.3159205676632801E-2</v>
      </c>
      <c r="E2788" s="114">
        <v>7.0099889012208649</v>
      </c>
      <c r="F2788" s="114">
        <v>8.1756167615530515</v>
      </c>
    </row>
    <row r="2789" spans="1:6">
      <c r="A2789" s="115">
        <v>43409</v>
      </c>
      <c r="B2789" s="114">
        <v>3381.19</v>
      </c>
      <c r="C2789" s="114">
        <v>0.19647005831870956</v>
      </c>
      <c r="D2789" s="114">
        <v>0.25975335292356405</v>
      </c>
      <c r="E2789" s="114">
        <v>7.2202314888219377</v>
      </c>
      <c r="F2789" s="114">
        <v>8.6385441132527774</v>
      </c>
    </row>
    <row r="2790" spans="1:6">
      <c r="A2790" s="115">
        <v>43410</v>
      </c>
      <c r="B2790" s="114">
        <v>3372.69</v>
      </c>
      <c r="C2790" s="114">
        <v>-0.25139078253514358</v>
      </c>
      <c r="D2790" s="114">
        <v>7.7095744018373935E-3</v>
      </c>
      <c r="E2790" s="114">
        <v>6.9506897098462028</v>
      </c>
      <c r="F2790" s="114">
        <v>8.2635157258142087</v>
      </c>
    </row>
    <row r="2791" spans="1:6">
      <c r="A2791" s="115">
        <v>43411</v>
      </c>
      <c r="B2791" s="114">
        <v>3363.88</v>
      </c>
      <c r="C2791" s="114">
        <v>-0.26121582475708838</v>
      </c>
      <c r="D2791" s="114">
        <v>-0.2535263889836048</v>
      </c>
      <c r="E2791" s="114">
        <v>6.6713175836372374</v>
      </c>
      <c r="F2791" s="114">
        <v>8.3507804497813041</v>
      </c>
    </row>
    <row r="2792" spans="1:6">
      <c r="A2792" s="115">
        <v>43412</v>
      </c>
      <c r="B2792" s="114">
        <v>3352.7</v>
      </c>
      <c r="C2792" s="114">
        <v>-0.33235430514763076</v>
      </c>
      <c r="D2792" s="114">
        <v>-0.58503808826276815</v>
      </c>
      <c r="E2792" s="114">
        <v>6.3167908672903117</v>
      </c>
      <c r="F2792" s="114">
        <v>7.5621031828783547</v>
      </c>
    </row>
    <row r="2793" spans="1:6">
      <c r="A2793" s="115">
        <v>43413</v>
      </c>
      <c r="B2793" s="114">
        <v>3355.01</v>
      </c>
      <c r="C2793" s="114">
        <v>6.8899692784940569E-2</v>
      </c>
      <c r="D2793" s="114">
        <v>-0.51654148492332741</v>
      </c>
      <c r="E2793" s="114">
        <v>6.3900428095766681</v>
      </c>
      <c r="F2793" s="114">
        <v>7.9163048023416671</v>
      </c>
    </row>
    <row r="2794" spans="1:6">
      <c r="A2794" s="115">
        <v>43416</v>
      </c>
      <c r="B2794" s="114">
        <v>3354.61</v>
      </c>
      <c r="C2794" s="114">
        <v>-1.1922468189362601E-2</v>
      </c>
      <c r="D2794" s="114">
        <v>-0.52840236861846357</v>
      </c>
      <c r="E2794" s="114">
        <v>6.377358490566043</v>
      </c>
      <c r="F2794" s="114">
        <v>8.1232393685255477</v>
      </c>
    </row>
    <row r="2795" spans="1:6">
      <c r="A2795" s="115">
        <v>43417</v>
      </c>
      <c r="B2795" s="114">
        <v>3347.69</v>
      </c>
      <c r="C2795" s="114">
        <v>-0.206283293736087</v>
      </c>
      <c r="D2795" s="114">
        <v>-0.73359565654438352</v>
      </c>
      <c r="E2795" s="114">
        <v>6.157919771682252</v>
      </c>
      <c r="F2795" s="114">
        <v>7.85639723697098</v>
      </c>
    </row>
    <row r="2796" spans="1:6">
      <c r="A2796" s="115">
        <v>43418</v>
      </c>
      <c r="B2796" s="114">
        <v>3356.67</v>
      </c>
      <c r="C2796" s="114">
        <v>0.26824467020543086</v>
      </c>
      <c r="D2796" s="114">
        <v>-0.46731881758850236</v>
      </c>
      <c r="E2796" s="114">
        <v>6.4426827334707504</v>
      </c>
      <c r="F2796" s="114">
        <v>8.4500489478632534</v>
      </c>
    </row>
    <row r="2797" spans="1:6">
      <c r="A2797" s="115">
        <v>43420</v>
      </c>
      <c r="B2797" s="114">
        <v>3372.75</v>
      </c>
      <c r="C2797" s="114">
        <v>0.47904619757079825</v>
      </c>
      <c r="D2797" s="114">
        <v>9.4887069561178095E-3</v>
      </c>
      <c r="E2797" s="114">
        <v>6.9525923576978066</v>
      </c>
      <c r="F2797" s="114">
        <v>8.5455809373008673</v>
      </c>
    </row>
    <row r="2798" spans="1:6">
      <c r="A2798" s="115">
        <v>43423</v>
      </c>
      <c r="B2798" s="114">
        <v>3369.93</v>
      </c>
      <c r="C2798" s="114">
        <v>-8.3611296419838776E-2</v>
      </c>
      <c r="D2798" s="114">
        <v>-7.4130523094617651E-2</v>
      </c>
      <c r="E2798" s="114">
        <v>6.8631679086728958</v>
      </c>
      <c r="F2798" s="114">
        <v>8.1780448579050091</v>
      </c>
    </row>
    <row r="2799" spans="1:6">
      <c r="A2799" s="115">
        <v>43424</v>
      </c>
      <c r="B2799" s="114">
        <v>3371.2</v>
      </c>
      <c r="C2799" s="114">
        <v>3.76862427409419E-2</v>
      </c>
      <c r="D2799" s="114">
        <v>-3.6472217362559789E-2</v>
      </c>
      <c r="E2799" s="114">
        <v>6.9034406215316313</v>
      </c>
      <c r="F2799" s="114">
        <v>8.1729766500133074</v>
      </c>
    </row>
    <row r="2800" spans="1:6">
      <c r="A2800" s="115">
        <v>43425</v>
      </c>
      <c r="B2800" s="114">
        <v>3365.97</v>
      </c>
      <c r="C2800" s="114">
        <v>-0.15513763644993128</v>
      </c>
      <c r="D2800" s="114">
        <v>-0.19155327167650338</v>
      </c>
      <c r="E2800" s="114">
        <v>6.7375931504677355</v>
      </c>
      <c r="F2800" s="114">
        <v>7.66762841222417</v>
      </c>
    </row>
    <row r="2801" spans="1:6">
      <c r="A2801" s="115">
        <v>43426</v>
      </c>
      <c r="B2801" s="114">
        <v>3370.37</v>
      </c>
      <c r="C2801" s="114">
        <v>0.13072011931181127</v>
      </c>
      <c r="D2801" s="114">
        <v>-6.1083551029972316E-2</v>
      </c>
      <c r="E2801" s="114">
        <v>6.8771206595845902</v>
      </c>
      <c r="F2801" s="114">
        <v>7.8532205212226591</v>
      </c>
    </row>
    <row r="2802" spans="1:6">
      <c r="A2802" s="115">
        <v>43427</v>
      </c>
      <c r="B2802" s="114">
        <v>3364.17</v>
      </c>
      <c r="C2802" s="114">
        <v>-0.18395606417098698</v>
      </c>
      <c r="D2802" s="114">
        <v>-0.2449272483046272</v>
      </c>
      <c r="E2802" s="114">
        <v>6.6805137149199334</v>
      </c>
      <c r="F2802" s="114">
        <v>7.5639467962655083</v>
      </c>
    </row>
    <row r="2803" spans="1:6">
      <c r="A2803" s="115">
        <v>43430</v>
      </c>
      <c r="B2803" s="114">
        <v>3352.78</v>
      </c>
      <c r="C2803" s="114">
        <v>-0.33856790828049599</v>
      </c>
      <c r="D2803" s="114">
        <v>-0.5826659115237276</v>
      </c>
      <c r="E2803" s="114">
        <v>6.3193277310924501</v>
      </c>
      <c r="F2803" s="114">
        <v>7.1340013804033875</v>
      </c>
    </row>
    <row r="2804" spans="1:6">
      <c r="A2804" s="115">
        <v>43431</v>
      </c>
      <c r="B2804" s="114">
        <v>3367.67</v>
      </c>
      <c r="C2804" s="114">
        <v>0.44410906769905001</v>
      </c>
      <c r="D2804" s="114">
        <v>-0.14114451597215805</v>
      </c>
      <c r="E2804" s="114">
        <v>6.791501506262887</v>
      </c>
      <c r="F2804" s="114">
        <v>7.7268307038757422</v>
      </c>
    </row>
    <row r="2805" spans="1:6">
      <c r="A2805" s="115">
        <v>43432</v>
      </c>
      <c r="B2805" s="114">
        <v>3374.35</v>
      </c>
      <c r="C2805" s="114">
        <v>0.19835672735155629</v>
      </c>
      <c r="D2805" s="114">
        <v>5.6932241736662448E-2</v>
      </c>
      <c r="E2805" s="114">
        <v>7.0033296337402851</v>
      </c>
      <c r="F2805" s="114">
        <v>7.8601224248429746</v>
      </c>
    </row>
    <row r="2806" spans="1:6">
      <c r="A2806" s="115">
        <v>43433</v>
      </c>
      <c r="B2806" s="114">
        <v>3375.41</v>
      </c>
      <c r="C2806" s="114">
        <v>3.141345740660384E-2</v>
      </c>
      <c r="D2806" s="114">
        <v>8.8363583528794365E-2</v>
      </c>
      <c r="E2806" s="114">
        <v>7.0369430791184406</v>
      </c>
      <c r="F2806" s="114">
        <v>8.3487410603084058</v>
      </c>
    </row>
    <row r="2807" spans="1:6">
      <c r="A2807" s="115">
        <v>43434</v>
      </c>
      <c r="B2807" s="114">
        <v>3375.97</v>
      </c>
      <c r="C2807" s="114">
        <v>1.6590577144692809E-2</v>
      </c>
      <c r="D2807" s="114">
        <v>0.10496882070198943</v>
      </c>
      <c r="E2807" s="114">
        <v>7.0547011257332981</v>
      </c>
      <c r="F2807" s="114">
        <v>8.4872070080273421</v>
      </c>
    </row>
    <row r="2808" spans="1:6">
      <c r="A2808" s="115">
        <v>43437</v>
      </c>
      <c r="B2808" s="114">
        <v>3377.81</v>
      </c>
      <c r="C2808" s="114">
        <v>5.4502853994553568E-2</v>
      </c>
      <c r="D2808" s="114">
        <v>5.4502853994553568E-2</v>
      </c>
      <c r="E2808" s="114">
        <v>7.1130489931821694</v>
      </c>
      <c r="F2808" s="114">
        <v>8.5944934543864537</v>
      </c>
    </row>
    <row r="2809" spans="1:6">
      <c r="A2809" s="115">
        <v>43438</v>
      </c>
      <c r="B2809" s="114">
        <v>3365.15</v>
      </c>
      <c r="C2809" s="114">
        <v>-0.37479905619320908</v>
      </c>
      <c r="D2809" s="114">
        <v>-0.32050047838102502</v>
      </c>
      <c r="E2809" s="114">
        <v>6.7115902964959506</v>
      </c>
      <c r="F2809" s="114">
        <v>8.0287635832490665</v>
      </c>
    </row>
    <row r="2810" spans="1:6">
      <c r="A2810" s="115">
        <v>43439</v>
      </c>
      <c r="B2810" s="114">
        <v>3369.46</v>
      </c>
      <c r="C2810" s="114">
        <v>0.12807750026002651</v>
      </c>
      <c r="D2810" s="114">
        <v>-0.19283346712203331</v>
      </c>
      <c r="E2810" s="114">
        <v>6.8482638338354329</v>
      </c>
      <c r="F2810" s="114">
        <v>8.2345307425693228</v>
      </c>
    </row>
    <row r="2811" spans="1:6">
      <c r="A2811" s="115">
        <v>43440</v>
      </c>
      <c r="B2811" s="114">
        <v>3364.5</v>
      </c>
      <c r="C2811" s="114">
        <v>-0.14720459658223994</v>
      </c>
      <c r="D2811" s="114">
        <v>-0.33975420397692746</v>
      </c>
      <c r="E2811" s="114">
        <v>6.6909782781036986</v>
      </c>
      <c r="F2811" s="114">
        <v>8.0516027092385922</v>
      </c>
    </row>
    <row r="2812" spans="1:6">
      <c r="A2812" s="115">
        <v>43441</v>
      </c>
      <c r="B2812" s="114">
        <v>3358.69</v>
      </c>
      <c r="C2812" s="114">
        <v>-0.17268539158864504</v>
      </c>
      <c r="D2812" s="114">
        <v>-0.51185288968799147</v>
      </c>
      <c r="E2812" s="114">
        <v>6.5067385444743886</v>
      </c>
      <c r="F2812" s="114">
        <v>8.0558763821908528</v>
      </c>
    </row>
    <row r="2813" spans="1:6">
      <c r="A2813" s="115">
        <v>43444</v>
      </c>
      <c r="B2813" s="114">
        <v>3343.62</v>
      </c>
      <c r="C2813" s="114">
        <v>-0.44868683921410746</v>
      </c>
      <c r="D2813" s="114">
        <v>-0.95824311234993242</v>
      </c>
      <c r="E2813" s="114">
        <v>6.0288568257491626</v>
      </c>
      <c r="F2813" s="114">
        <v>7.4794113676252216</v>
      </c>
    </row>
    <row r="2814" spans="1:6">
      <c r="A2814" s="115">
        <v>43445</v>
      </c>
      <c r="B2814" s="114">
        <v>3347.22</v>
      </c>
      <c r="C2814" s="114">
        <v>0.10766773736250457</v>
      </c>
      <c r="D2814" s="114">
        <v>-0.85160709366493004</v>
      </c>
      <c r="E2814" s="114">
        <v>6.1430156968447669</v>
      </c>
      <c r="F2814" s="114">
        <v>7.5726557804852046</v>
      </c>
    </row>
    <row r="2815" spans="1:6">
      <c r="A2815" s="115">
        <v>43446</v>
      </c>
      <c r="B2815" s="114">
        <v>3355.41</v>
      </c>
      <c r="C2815" s="114">
        <v>0.24468066036891223</v>
      </c>
      <c r="D2815" s="114">
        <v>-0.60901015115655266</v>
      </c>
      <c r="E2815" s="114">
        <v>6.4027271285872711</v>
      </c>
      <c r="F2815" s="114">
        <v>7.7337263287676539</v>
      </c>
    </row>
    <row r="2816" spans="1:6">
      <c r="A2816" s="115">
        <v>43447</v>
      </c>
      <c r="B2816" s="114">
        <v>3363.53</v>
      </c>
      <c r="C2816" s="114">
        <v>0.24199725219868906</v>
      </c>
      <c r="D2816" s="114">
        <v>-0.3684866867892711</v>
      </c>
      <c r="E2816" s="114">
        <v>6.6602188045029376</v>
      </c>
      <c r="F2816" s="114">
        <v>8.1767863402899099</v>
      </c>
    </row>
    <row r="2817" spans="1:6">
      <c r="A2817" s="115">
        <v>43448</v>
      </c>
      <c r="B2817" s="114">
        <v>3362.96</v>
      </c>
      <c r="C2817" s="114">
        <v>-1.6946481821189519E-2</v>
      </c>
      <c r="D2817" s="114">
        <v>-0.38537072308105769</v>
      </c>
      <c r="E2817" s="114">
        <v>6.6421436499128017</v>
      </c>
      <c r="F2817" s="114">
        <v>8.2827814484242026</v>
      </c>
    </row>
    <row r="2818" spans="1:6">
      <c r="A2818" s="115">
        <v>43451</v>
      </c>
      <c r="B2818" s="114">
        <v>3355.31</v>
      </c>
      <c r="C2818" s="114">
        <v>-0.22747817398958148</v>
      </c>
      <c r="D2818" s="114">
        <v>-0.61197226278668637</v>
      </c>
      <c r="E2818" s="114">
        <v>6.3995560488346204</v>
      </c>
      <c r="F2818" s="114">
        <v>7.8565688385997534</v>
      </c>
    </row>
    <row r="2819" spans="1:6">
      <c r="A2819" s="115">
        <v>43452</v>
      </c>
      <c r="B2819" s="114">
        <v>3356.01</v>
      </c>
      <c r="C2819" s="114">
        <v>2.0862453841830053E-2</v>
      </c>
      <c r="D2819" s="114">
        <v>-0.59123748137570598</v>
      </c>
      <c r="E2819" s="114">
        <v>6.42175360710322</v>
      </c>
      <c r="F2819" s="114">
        <v>7.5744219815303326</v>
      </c>
    </row>
    <row r="2820" spans="1:6">
      <c r="A2820" s="115">
        <v>43453</v>
      </c>
      <c r="B2820" s="114">
        <v>3355.97</v>
      </c>
      <c r="C2820" s="114">
        <v>-1.1918915617137316E-3</v>
      </c>
      <c r="D2820" s="114">
        <v>-0.592422326027775</v>
      </c>
      <c r="E2820" s="114">
        <v>6.4204851752021508</v>
      </c>
      <c r="F2820" s="114">
        <v>7.549697313476833</v>
      </c>
    </row>
    <row r="2821" spans="1:6">
      <c r="A2821" s="115">
        <v>43454</v>
      </c>
      <c r="B2821" s="114">
        <v>3356.98</v>
      </c>
      <c r="C2821" s="114">
        <v>3.0095620640246956E-2</v>
      </c>
      <c r="D2821" s="114">
        <v>-0.56250499856337344</v>
      </c>
      <c r="E2821" s="114">
        <v>6.452513080703981</v>
      </c>
      <c r="F2821" s="114">
        <v>7.3659836183543437</v>
      </c>
    </row>
    <row r="2822" spans="1:6">
      <c r="A2822" s="115">
        <v>43455</v>
      </c>
      <c r="B2822" s="114">
        <v>3357.51</v>
      </c>
      <c r="C2822" s="114">
        <v>1.5787999928518204E-2</v>
      </c>
      <c r="D2822" s="114">
        <v>-0.54680580692362257</v>
      </c>
      <c r="E2822" s="114">
        <v>6.4693198033930699</v>
      </c>
      <c r="F2822" s="114">
        <v>7.0962411962845806</v>
      </c>
    </row>
    <row r="2823" spans="1:6">
      <c r="A2823" s="115">
        <v>43458</v>
      </c>
      <c r="B2823" s="114">
        <v>3357.91</v>
      </c>
      <c r="C2823" s="114">
        <v>1.1913590726453371E-2</v>
      </c>
      <c r="D2823" s="114">
        <v>-0.53495736040308772</v>
      </c>
      <c r="E2823" s="114">
        <v>6.4820041224036729</v>
      </c>
      <c r="F2823" s="114">
        <v>7.0594836903672631</v>
      </c>
    </row>
    <row r="2824" spans="1:6">
      <c r="A2824" s="115">
        <v>43460</v>
      </c>
      <c r="B2824" s="114">
        <v>3356.13</v>
      </c>
      <c r="C2824" s="114">
        <v>-5.3009163437967022E-2</v>
      </c>
      <c r="D2824" s="114">
        <v>-0.5876829474195433</v>
      </c>
      <c r="E2824" s="114">
        <v>6.4255589028064053</v>
      </c>
      <c r="F2824" s="114">
        <v>6.7858574674023009</v>
      </c>
    </row>
    <row r="2825" spans="1:6">
      <c r="A2825" s="115">
        <v>43461</v>
      </c>
      <c r="B2825" s="114">
        <v>3360.03</v>
      </c>
      <c r="C2825" s="114">
        <v>0.11620527214382115</v>
      </c>
      <c r="D2825" s="114">
        <v>-0.47216059384412867</v>
      </c>
      <c r="E2825" s="114">
        <v>6.549231013159984</v>
      </c>
      <c r="F2825" s="114">
        <v>6.8086743127431903</v>
      </c>
    </row>
    <row r="2826" spans="1:6">
      <c r="A2826" s="115">
        <v>43462</v>
      </c>
      <c r="B2826" s="114">
        <v>3375.75</v>
      </c>
      <c r="C2826" s="114">
        <v>0.46785296559852529</v>
      </c>
      <c r="D2826" s="114">
        <v>-6.5166455862963879E-3</v>
      </c>
      <c r="E2826" s="114">
        <v>7.047724750277462</v>
      </c>
      <c r="F2826" s="114">
        <v>7.0932313080554366</v>
      </c>
    </row>
    <row r="2827" spans="1:6">
      <c r="A2827" s="115">
        <v>43465</v>
      </c>
      <c r="B2827" s="114">
        <v>3377.15</v>
      </c>
      <c r="C2827" s="114">
        <v>4.1472265422504151E-2</v>
      </c>
      <c r="D2827" s="114">
        <v>3.4952917235653302E-2</v>
      </c>
      <c r="E2827" s="114">
        <v>7.0921198668146612</v>
      </c>
      <c r="F2827" s="114">
        <v>7.0921198668146612</v>
      </c>
    </row>
    <row r="2828" spans="1:6">
      <c r="A2828" s="115">
        <v>43467</v>
      </c>
      <c r="B2828" s="114">
        <v>3401.11</v>
      </c>
      <c r="C2828" s="114">
        <v>0.70947396473357571</v>
      </c>
      <c r="D2828" s="114">
        <v>0.70947396473357571</v>
      </c>
      <c r="E2828" s="114">
        <v>0.70947396473357571</v>
      </c>
      <c r="F2828" s="114">
        <v>7.2854596785641101</v>
      </c>
    </row>
    <row r="2829" spans="1:6">
      <c r="A2829" s="115">
        <v>43468</v>
      </c>
      <c r="B2829" s="114">
        <v>3410.88</v>
      </c>
      <c r="C2829" s="114">
        <v>0.28725915950968961</v>
      </c>
      <c r="D2829" s="114">
        <v>0.99877115319129128</v>
      </c>
      <c r="E2829" s="114">
        <v>0.99877115319129128</v>
      </c>
      <c r="F2829" s="114">
        <v>7.4567054902195506</v>
      </c>
    </row>
    <row r="2830" spans="1:6">
      <c r="A2830" s="115">
        <v>43469</v>
      </c>
      <c r="B2830" s="114">
        <v>3414.74</v>
      </c>
      <c r="C2830" s="114">
        <v>0.11316727647996405</v>
      </c>
      <c r="D2830" s="114">
        <v>1.1130687117836047</v>
      </c>
      <c r="E2830" s="114">
        <v>1.1130687117836047</v>
      </c>
      <c r="F2830" s="114">
        <v>7.3132560032431959</v>
      </c>
    </row>
    <row r="2831" spans="1:6">
      <c r="A2831" s="115">
        <v>43472</v>
      </c>
      <c r="B2831" s="114">
        <v>3410.36</v>
      </c>
      <c r="C2831" s="114">
        <v>-0.12826745228039504</v>
      </c>
      <c r="D2831" s="114">
        <v>0.98337355462445597</v>
      </c>
      <c r="E2831" s="114">
        <v>0.98337355462445597</v>
      </c>
      <c r="F2831" s="114">
        <v>7.1409272838086624</v>
      </c>
    </row>
    <row r="2832" spans="1:6">
      <c r="A2832" s="115">
        <v>43473</v>
      </c>
      <c r="B2832" s="114">
        <v>3413.41</v>
      </c>
      <c r="C2832" s="114">
        <v>8.9433373602787469E-2</v>
      </c>
      <c r="D2832" s="114">
        <v>1.0736863923722639</v>
      </c>
      <c r="E2832" s="114">
        <v>1.0736863923722639</v>
      </c>
      <c r="F2832" s="114">
        <v>7.2626944747335997</v>
      </c>
    </row>
    <row r="2833" spans="1:6">
      <c r="A2833" s="115">
        <v>43474</v>
      </c>
      <c r="B2833" s="114">
        <v>3425.43</v>
      </c>
      <c r="C2833" s="114">
        <v>0.35214052809360297</v>
      </c>
      <c r="D2833" s="114">
        <v>1.4296078053980255</v>
      </c>
      <c r="E2833" s="114">
        <v>1.4296078053980255</v>
      </c>
      <c r="F2833" s="114">
        <v>7.7094568037104017</v>
      </c>
    </row>
    <row r="2834" spans="1:6">
      <c r="A2834" s="115">
        <v>43475</v>
      </c>
      <c r="B2834" s="114">
        <v>3423.91</v>
      </c>
      <c r="C2834" s="114">
        <v>-4.4373991002588653E-2</v>
      </c>
      <c r="D2834" s="114">
        <v>1.3845994403565154</v>
      </c>
      <c r="E2834" s="114">
        <v>1.3845994403565154</v>
      </c>
      <c r="F2834" s="114">
        <v>7.6420305391988963</v>
      </c>
    </row>
    <row r="2835" spans="1:6">
      <c r="A2835" s="115">
        <v>43476</v>
      </c>
      <c r="B2835" s="114">
        <v>3422.05</v>
      </c>
      <c r="C2835" s="114">
        <v>-5.4323857811677811E-2</v>
      </c>
      <c r="D2835" s="114">
        <v>1.3295234147135959</v>
      </c>
      <c r="E2835" s="114">
        <v>1.3295234147135959</v>
      </c>
      <c r="F2835" s="114">
        <v>7.2904386866989412</v>
      </c>
    </row>
    <row r="2836" spans="1:6">
      <c r="A2836" s="115">
        <v>43479</v>
      </c>
      <c r="B2836" s="114">
        <v>3429.47</v>
      </c>
      <c r="C2836" s="114">
        <v>0.21682909367191083</v>
      </c>
      <c r="D2836" s="114">
        <v>1.549235301955787</v>
      </c>
      <c r="E2836" s="114">
        <v>1.549235301955787</v>
      </c>
      <c r="F2836" s="114">
        <v>7.3645291666536217</v>
      </c>
    </row>
    <row r="2837" spans="1:6">
      <c r="A2837" s="115">
        <v>43480</v>
      </c>
      <c r="B2837" s="114">
        <v>3426.26</v>
      </c>
      <c r="C2837" s="114">
        <v>-9.3600468877097498E-2</v>
      </c>
      <c r="D2837" s="114">
        <v>1.4541847415720399</v>
      </c>
      <c r="E2837" s="114">
        <v>1.4541847415720399</v>
      </c>
      <c r="F2837" s="114">
        <v>7.0348352269709924</v>
      </c>
    </row>
    <row r="2838" spans="1:6">
      <c r="A2838" s="115">
        <v>43481</v>
      </c>
      <c r="B2838" s="114">
        <v>3429.22</v>
      </c>
      <c r="C2838" s="114">
        <v>8.6391575653910202E-2</v>
      </c>
      <c r="D2838" s="114">
        <v>1.5418326103371127</v>
      </c>
      <c r="E2838" s="114">
        <v>1.5418326103371127</v>
      </c>
      <c r="F2838" s="114">
        <v>7.1514053150436574</v>
      </c>
    </row>
    <row r="2839" spans="1:6">
      <c r="A2839" s="115">
        <v>43482</v>
      </c>
      <c r="B2839" s="114">
        <v>3436.47</v>
      </c>
      <c r="C2839" s="114">
        <v>0.21141834003066684</v>
      </c>
      <c r="D2839" s="114">
        <v>1.7565106672786213</v>
      </c>
      <c r="E2839" s="114">
        <v>1.7565106672786213</v>
      </c>
      <c r="F2839" s="114">
        <v>7.14459424067444</v>
      </c>
    </row>
    <row r="2840" spans="1:6">
      <c r="A2840" s="115">
        <v>43483</v>
      </c>
      <c r="B2840" s="114">
        <v>3438.33</v>
      </c>
      <c r="C2840" s="114">
        <v>5.4125308819807927E-2</v>
      </c>
      <c r="D2840" s="114">
        <v>1.8115866929215407</v>
      </c>
      <c r="E2840" s="114">
        <v>1.8115866929215407</v>
      </c>
      <c r="F2840" s="114">
        <v>7.1791946434249132</v>
      </c>
    </row>
    <row r="2841" spans="1:6">
      <c r="A2841" s="115">
        <v>43486</v>
      </c>
      <c r="B2841" s="114">
        <v>3439.97</v>
      </c>
      <c r="C2841" s="114">
        <v>4.7697574113003682E-2</v>
      </c>
      <c r="D2841" s="114">
        <v>1.8601483499400384</v>
      </c>
      <c r="E2841" s="114">
        <v>1.8601483499400384</v>
      </c>
      <c r="F2841" s="114">
        <v>7.051453609594871</v>
      </c>
    </row>
    <row r="2842" spans="1:6">
      <c r="A2842" s="115">
        <v>43487</v>
      </c>
      <c r="B2842" s="114">
        <v>3434.78</v>
      </c>
      <c r="C2842" s="114">
        <v>-0.150873408779717</v>
      </c>
      <c r="D2842" s="114">
        <v>1.7064684719364065</v>
      </c>
      <c r="E2842" s="114">
        <v>1.7064684719364065</v>
      </c>
      <c r="F2842" s="114">
        <v>6.7995398153042563</v>
      </c>
    </row>
    <row r="2843" spans="1:6">
      <c r="A2843" s="115">
        <v>43488</v>
      </c>
      <c r="B2843" s="114">
        <v>3445.3</v>
      </c>
      <c r="C2843" s="114">
        <v>0.30627871362940429</v>
      </c>
      <c r="D2843" s="114">
        <v>2.0179737352501448</v>
      </c>
      <c r="E2843" s="114">
        <v>2.0179737352501448</v>
      </c>
      <c r="F2843" s="114">
        <v>7.2293356406122555</v>
      </c>
    </row>
    <row r="2844" spans="1:6">
      <c r="A2844" s="115">
        <v>43489</v>
      </c>
      <c r="B2844" s="114">
        <v>3450.2</v>
      </c>
      <c r="C2844" s="114">
        <v>0.14222273822308562</v>
      </c>
      <c r="D2844" s="114">
        <v>2.1630664909761066</v>
      </c>
      <c r="E2844" s="114">
        <v>2.1630664909761066</v>
      </c>
      <c r="F2844" s="114">
        <v>6.6370778807341102</v>
      </c>
    </row>
    <row r="2845" spans="1:6">
      <c r="A2845" s="115">
        <v>43490</v>
      </c>
      <c r="B2845" s="114">
        <v>3449.02</v>
      </c>
      <c r="C2845" s="114">
        <v>-3.4200915888926708E-2</v>
      </c>
      <c r="D2845" s="114">
        <v>2.1281257865359837</v>
      </c>
      <c r="E2845" s="114">
        <v>2.1281257865359837</v>
      </c>
      <c r="F2845" s="114">
        <v>6.5861120553787122</v>
      </c>
    </row>
    <row r="2846" spans="1:6">
      <c r="A2846" s="115">
        <v>43493</v>
      </c>
      <c r="B2846" s="114">
        <v>3438.36</v>
      </c>
      <c r="C2846" s="114">
        <v>-0.3090733019814329</v>
      </c>
      <c r="D2846" s="114">
        <v>1.8124750159157932</v>
      </c>
      <c r="E2846" s="114">
        <v>1.8124750159157932</v>
      </c>
      <c r="F2846" s="114">
        <v>5.6575247752938429</v>
      </c>
    </row>
    <row r="2847" spans="1:6">
      <c r="A2847" s="115">
        <v>43494</v>
      </c>
      <c r="B2847" s="114">
        <v>3445.38</v>
      </c>
      <c r="C2847" s="114">
        <v>0.20416710292114892</v>
      </c>
      <c r="D2847" s="114">
        <v>2.0203425965681143</v>
      </c>
      <c r="E2847" s="114">
        <v>2.0203425965681143</v>
      </c>
      <c r="F2847" s="114">
        <v>6.0165853808637371</v>
      </c>
    </row>
    <row r="2848" spans="1:6">
      <c r="A2848" s="115">
        <v>43495</v>
      </c>
      <c r="B2848" s="114">
        <v>3452.17</v>
      </c>
      <c r="C2848" s="114">
        <v>0.19707550400827056</v>
      </c>
      <c r="D2848" s="114">
        <v>2.2213997009312481</v>
      </c>
      <c r="E2848" s="114">
        <v>2.2213997009312481</v>
      </c>
      <c r="F2848" s="114">
        <v>6.3043505037814418</v>
      </c>
    </row>
    <row r="2849" spans="1:6">
      <c r="A2849" s="115">
        <v>43496</v>
      </c>
      <c r="B2849" s="114">
        <v>3465.34</v>
      </c>
      <c r="C2849" s="114">
        <v>0.38149917298395675</v>
      </c>
      <c r="D2849" s="114">
        <v>2.6113734954029244</v>
      </c>
      <c r="E2849" s="114">
        <v>2.6113734954029244</v>
      </c>
      <c r="F2849" s="114">
        <v>6.5635474645591829</v>
      </c>
    </row>
    <row r="2850" spans="1:6">
      <c r="A2850" s="115">
        <v>43497</v>
      </c>
      <c r="B2850" s="114">
        <v>3466.31</v>
      </c>
      <c r="C2850" s="114">
        <v>2.7991481355349457E-2</v>
      </c>
      <c r="D2850" s="114">
        <v>2.7991481355349457E-2</v>
      </c>
      <c r="E2850" s="114">
        <v>2.6400959388833689</v>
      </c>
      <c r="F2850" s="114">
        <v>6.4199312292766875</v>
      </c>
    </row>
    <row r="2851" spans="1:6">
      <c r="A2851" s="115">
        <v>43500</v>
      </c>
      <c r="B2851" s="114">
        <v>3469.1</v>
      </c>
      <c r="C2851" s="114">
        <v>8.0489050315746269E-2</v>
      </c>
      <c r="D2851" s="114">
        <v>0.10850306174863267</v>
      </c>
      <c r="E2851" s="114">
        <v>2.7227099773477592</v>
      </c>
      <c r="F2851" s="114">
        <v>6.8121988392320976</v>
      </c>
    </row>
    <row r="2852" spans="1:6">
      <c r="A2852" s="115">
        <v>43501</v>
      </c>
      <c r="B2852" s="114">
        <v>3468.62</v>
      </c>
      <c r="C2852" s="114">
        <v>-1.3836441728398707E-2</v>
      </c>
      <c r="D2852" s="114">
        <v>9.4651607057305576E-2</v>
      </c>
      <c r="E2852" s="114">
        <v>2.7084968094398976</v>
      </c>
      <c r="F2852" s="114">
        <v>7.4435000247806915</v>
      </c>
    </row>
    <row r="2853" spans="1:6">
      <c r="A2853" s="115">
        <v>43502</v>
      </c>
      <c r="B2853" s="114">
        <v>3448.82</v>
      </c>
      <c r="C2853" s="114">
        <v>-0.57083220416187519</v>
      </c>
      <c r="D2853" s="114">
        <v>-0.47672089895940406</v>
      </c>
      <c r="E2853" s="114">
        <v>2.1222036332410488</v>
      </c>
      <c r="F2853" s="114">
        <v>6.5964022995611105</v>
      </c>
    </row>
    <row r="2854" spans="1:6">
      <c r="A2854" s="115">
        <v>43503</v>
      </c>
      <c r="B2854" s="114">
        <v>3442.1</v>
      </c>
      <c r="C2854" s="114">
        <v>-0.19484925278792087</v>
      </c>
      <c r="D2854" s="114">
        <v>-0.67064126463781681</v>
      </c>
      <c r="E2854" s="114">
        <v>1.923219282531119</v>
      </c>
      <c r="F2854" s="114">
        <v>6.5316026319536036</v>
      </c>
    </row>
    <row r="2855" spans="1:6">
      <c r="A2855" s="115">
        <v>43504</v>
      </c>
      <c r="B2855" s="114">
        <v>3442.92</v>
      </c>
      <c r="C2855" s="114">
        <v>2.3822666395512115E-2</v>
      </c>
      <c r="D2855" s="114">
        <v>-0.64697836287348487</v>
      </c>
      <c r="E2855" s="114">
        <v>1.9475001110403678</v>
      </c>
      <c r="F2855" s="114">
        <v>6.8891220793413366</v>
      </c>
    </row>
    <row r="2856" spans="1:6">
      <c r="A2856" s="115">
        <v>43507</v>
      </c>
      <c r="B2856" s="114">
        <v>3434.87</v>
      </c>
      <c r="C2856" s="114">
        <v>-0.23381315859793972</v>
      </c>
      <c r="D2856" s="114">
        <v>-0.8792788009257424</v>
      </c>
      <c r="E2856" s="114">
        <v>1.7091334409191195</v>
      </c>
      <c r="F2856" s="114">
        <v>6.9366699252193298</v>
      </c>
    </row>
    <row r="2857" spans="1:6">
      <c r="A2857" s="115">
        <v>43508</v>
      </c>
      <c r="B2857" s="114">
        <v>3449.41</v>
      </c>
      <c r="C2857" s="114">
        <v>0.42330568551356418</v>
      </c>
      <c r="D2857" s="114">
        <v>-0.45969515256800708</v>
      </c>
      <c r="E2857" s="114">
        <v>2.1396739854611102</v>
      </c>
      <c r="F2857" s="114">
        <v>7.3893389289116707</v>
      </c>
    </row>
    <row r="2858" spans="1:6">
      <c r="A2858" s="115">
        <v>43509</v>
      </c>
      <c r="B2858" s="114">
        <v>3449.28</v>
      </c>
      <c r="C2858" s="114">
        <v>-3.7687604546809972E-3</v>
      </c>
      <c r="D2858" s="114">
        <v>-0.46344658821356743</v>
      </c>
      <c r="E2858" s="114">
        <v>2.1358245858194014</v>
      </c>
      <c r="F2858" s="114">
        <v>7.3852916819735714</v>
      </c>
    </row>
    <row r="2859" spans="1:6">
      <c r="A2859" s="115">
        <v>43510</v>
      </c>
      <c r="B2859" s="114">
        <v>3463.32</v>
      </c>
      <c r="C2859" s="114">
        <v>0.40704146952408315</v>
      </c>
      <c r="D2859" s="114">
        <v>-5.8291538492616368E-2</v>
      </c>
      <c r="E2859" s="114">
        <v>2.5515597471240659</v>
      </c>
      <c r="F2859" s="114">
        <v>6.8540064236062959</v>
      </c>
    </row>
    <row r="2860" spans="1:6">
      <c r="A2860" s="115">
        <v>43511</v>
      </c>
      <c r="B2860" s="114">
        <v>3466.29</v>
      </c>
      <c r="C2860" s="114">
        <v>8.5755864315162356E-2</v>
      </c>
      <c r="D2860" s="114">
        <v>2.7414337409892298E-2</v>
      </c>
      <c r="E2860" s="114">
        <v>2.6395037235538821</v>
      </c>
      <c r="F2860" s="114">
        <v>6.6737858639823067</v>
      </c>
    </row>
    <row r="2861" spans="1:6">
      <c r="A2861" s="115">
        <v>43514</v>
      </c>
      <c r="B2861" s="114">
        <v>3461.34</v>
      </c>
      <c r="C2861" s="114">
        <v>-0.14280397773988041</v>
      </c>
      <c r="D2861" s="114">
        <v>-0.11542878909428511</v>
      </c>
      <c r="E2861" s="114">
        <v>2.4929304295041588</v>
      </c>
      <c r="F2861" s="114">
        <v>6.3476652512950427</v>
      </c>
    </row>
    <row r="2862" spans="1:6">
      <c r="A2862" s="115">
        <v>43515</v>
      </c>
      <c r="B2862" s="114">
        <v>3465.91</v>
      </c>
      <c r="C2862" s="114">
        <v>0.13202979193027709</v>
      </c>
      <c r="D2862" s="114">
        <v>1.6448602445917615E-2</v>
      </c>
      <c r="E2862" s="114">
        <v>2.628251632293499</v>
      </c>
      <c r="F2862" s="114">
        <v>6.4014441009519807</v>
      </c>
    </row>
    <row r="2863" spans="1:6">
      <c r="A2863" s="115">
        <v>43516</v>
      </c>
      <c r="B2863" s="114">
        <v>3457.52</v>
      </c>
      <c r="C2863" s="114">
        <v>-0.24207206765322065</v>
      </c>
      <c r="D2863" s="114">
        <v>-0.22566328267933367</v>
      </c>
      <c r="E2863" s="114">
        <v>2.3798173015708413</v>
      </c>
      <c r="F2863" s="114">
        <v>5.9919192166912882</v>
      </c>
    </row>
    <row r="2864" spans="1:6">
      <c r="A2864" s="115">
        <v>43517</v>
      </c>
      <c r="B2864" s="114">
        <v>3457.68</v>
      </c>
      <c r="C2864" s="114">
        <v>4.6275943450746482E-3</v>
      </c>
      <c r="D2864" s="114">
        <v>-0.22104613111556537</v>
      </c>
      <c r="E2864" s="114">
        <v>2.3845550242068025</v>
      </c>
      <c r="F2864" s="114">
        <v>5.8112847254099043</v>
      </c>
    </row>
    <row r="2865" spans="1:6">
      <c r="A2865" s="115">
        <v>43518</v>
      </c>
      <c r="B2865" s="114">
        <v>3463.13</v>
      </c>
      <c r="C2865" s="114">
        <v>0.15762013835867172</v>
      </c>
      <c r="D2865" s="114">
        <v>-6.3774405974592607E-2</v>
      </c>
      <c r="E2865" s="114">
        <v>2.5459337014938743</v>
      </c>
      <c r="F2865" s="114">
        <v>5.9424022906928275</v>
      </c>
    </row>
    <row r="2866" spans="1:6">
      <c r="A2866" s="115">
        <v>43521</v>
      </c>
      <c r="B2866" s="114">
        <v>3459.46</v>
      </c>
      <c r="C2866" s="114">
        <v>-0.10597349796283018</v>
      </c>
      <c r="D2866" s="114">
        <v>-0.16968031996860145</v>
      </c>
      <c r="E2866" s="114">
        <v>2.4372621885317525</v>
      </c>
      <c r="F2866" s="114">
        <v>5.7735054102726391</v>
      </c>
    </row>
    <row r="2867" spans="1:6">
      <c r="A2867" s="115">
        <v>43522</v>
      </c>
      <c r="B2867" s="114">
        <v>3461.08</v>
      </c>
      <c r="C2867" s="114">
        <v>4.6828117683106463E-2</v>
      </c>
      <c r="D2867" s="114">
        <v>-0.12293166038542802</v>
      </c>
      <c r="E2867" s="114">
        <v>2.4852316302207411</v>
      </c>
      <c r="F2867" s="114">
        <v>5.6611837686681099</v>
      </c>
    </row>
    <row r="2868" spans="1:6">
      <c r="A2868" s="115">
        <v>43523</v>
      </c>
      <c r="B2868" s="114">
        <v>3462.43</v>
      </c>
      <c r="C2868" s="114">
        <v>3.9005166017536119E-2</v>
      </c>
      <c r="D2868" s="114">
        <v>-8.3974444066103882E-2</v>
      </c>
      <c r="E2868" s="114">
        <v>2.5252061649615687</v>
      </c>
      <c r="F2868" s="114">
        <v>5.7605136475820329</v>
      </c>
    </row>
    <row r="2869" spans="1:6">
      <c r="A2869" s="115">
        <v>43524</v>
      </c>
      <c r="B2869" s="114">
        <v>3457.39</v>
      </c>
      <c r="C2869" s="114">
        <v>-0.14556250956697658</v>
      </c>
      <c r="D2869" s="114">
        <v>-0.22941471832490512</v>
      </c>
      <c r="E2869" s="114">
        <v>2.3759679019291324</v>
      </c>
      <c r="F2869" s="114">
        <v>5.6953492566697905</v>
      </c>
    </row>
    <row r="2870" spans="1:6">
      <c r="A2870" s="115">
        <v>43525</v>
      </c>
      <c r="B2870" s="114">
        <v>3453.9</v>
      </c>
      <c r="C2870" s="114">
        <v>-0.10094319703590759</v>
      </c>
      <c r="D2870" s="114">
        <v>-0.10094319703590759</v>
      </c>
      <c r="E2870" s="114">
        <v>2.2726263269324809</v>
      </c>
      <c r="F2870" s="114">
        <v>5.8309841892388858</v>
      </c>
    </row>
    <row r="2871" spans="1:6">
      <c r="A2871" s="115">
        <v>43530</v>
      </c>
      <c r="B2871" s="114">
        <v>3450.98</v>
      </c>
      <c r="C2871" s="114">
        <v>-8.4542111815633092E-2</v>
      </c>
      <c r="D2871" s="114">
        <v>-0.18539996934102687</v>
      </c>
      <c r="E2871" s="114">
        <v>2.1861628888263818</v>
      </c>
      <c r="F2871" s="114">
        <v>5.1756086262175538</v>
      </c>
    </row>
    <row r="2872" spans="1:6">
      <c r="A2872" s="115">
        <v>43531</v>
      </c>
      <c r="B2872" s="114">
        <v>3448.38</v>
      </c>
      <c r="C2872" s="114">
        <v>-7.5340917652377826E-2</v>
      </c>
      <c r="D2872" s="114">
        <v>-0.2606012049551798</v>
      </c>
      <c r="E2872" s="114">
        <v>2.109174895992183</v>
      </c>
      <c r="F2872" s="114">
        <v>5.0755528199377897</v>
      </c>
    </row>
    <row r="2873" spans="1:6">
      <c r="A2873" s="115">
        <v>43532</v>
      </c>
      <c r="B2873" s="114">
        <v>3454.71</v>
      </c>
      <c r="C2873" s="114">
        <v>0.18356445635341334</v>
      </c>
      <c r="D2873" s="114">
        <v>-7.7515119786886189E-2</v>
      </c>
      <c r="E2873" s="114">
        <v>2.2966110477769641</v>
      </c>
      <c r="F2873" s="114">
        <v>5.3470799180327822</v>
      </c>
    </row>
    <row r="2874" spans="1:6">
      <c r="A2874" s="115">
        <v>43535</v>
      </c>
      <c r="B2874" s="114">
        <v>3470.55</v>
      </c>
      <c r="C2874" s="114">
        <v>0.4585044764973123</v>
      </c>
      <c r="D2874" s="114">
        <v>0.38063394641623116</v>
      </c>
      <c r="E2874" s="114">
        <v>2.7656455887360654</v>
      </c>
      <c r="F2874" s="114">
        <v>5.5452662694901012</v>
      </c>
    </row>
    <row r="2875" spans="1:6">
      <c r="A2875" s="115">
        <v>43536</v>
      </c>
      <c r="B2875" s="114">
        <v>3472</v>
      </c>
      <c r="C2875" s="114">
        <v>4.1780121306422835E-2</v>
      </c>
      <c r="D2875" s="114">
        <v>0.42257309704720747</v>
      </c>
      <c r="E2875" s="114">
        <v>2.8085812001243715</v>
      </c>
      <c r="F2875" s="114">
        <v>5.477733322396694</v>
      </c>
    </row>
    <row r="2876" spans="1:6">
      <c r="A2876" s="115">
        <v>43537</v>
      </c>
      <c r="B2876" s="114">
        <v>3479.8</v>
      </c>
      <c r="C2876" s="114">
        <v>0.22465437788019571</v>
      </c>
      <c r="D2876" s="114">
        <v>0.64817680388964405</v>
      </c>
      <c r="E2876" s="114">
        <v>3.0395451786269456</v>
      </c>
      <c r="F2876" s="114">
        <v>5.7346091088916307</v>
      </c>
    </row>
    <row r="2877" spans="1:6">
      <c r="A2877" s="115">
        <v>43538</v>
      </c>
      <c r="B2877" s="114">
        <v>3477.46</v>
      </c>
      <c r="C2877" s="114">
        <v>-6.7245243979541236E-2</v>
      </c>
      <c r="D2877" s="114">
        <v>0.58049569183691307</v>
      </c>
      <c r="E2877" s="114">
        <v>2.9702559850761645</v>
      </c>
      <c r="F2877" s="114">
        <v>5.7721378840462467</v>
      </c>
    </row>
    <row r="2878" spans="1:6">
      <c r="A2878" s="115">
        <v>43539</v>
      </c>
      <c r="B2878" s="114">
        <v>3480.44</v>
      </c>
      <c r="C2878" s="114">
        <v>8.5694731211871655E-2</v>
      </c>
      <c r="D2878" s="114">
        <v>0.66668787727159895</v>
      </c>
      <c r="E2878" s="114">
        <v>3.0584960691707463</v>
      </c>
      <c r="F2878" s="114">
        <v>6.0424359864965416</v>
      </c>
    </row>
    <row r="2879" spans="1:6">
      <c r="A2879" s="115">
        <v>43542</v>
      </c>
      <c r="B2879" s="114">
        <v>3486.81</v>
      </c>
      <c r="C2879" s="114">
        <v>0.1830228361931141</v>
      </c>
      <c r="D2879" s="114">
        <v>0.85093090452625919</v>
      </c>
      <c r="E2879" s="114">
        <v>3.2471166516145233</v>
      </c>
      <c r="F2879" s="114">
        <v>6.0729865720769771</v>
      </c>
    </row>
    <row r="2880" spans="1:6">
      <c r="A2880" s="115">
        <v>43543</v>
      </c>
      <c r="B2880" s="114">
        <v>3486.47</v>
      </c>
      <c r="C2880" s="114">
        <v>-9.751033179328239E-3</v>
      </c>
      <c r="D2880" s="114">
        <v>0.84109689679208177</v>
      </c>
      <c r="E2880" s="114">
        <v>3.2370489910131139</v>
      </c>
      <c r="F2880" s="114">
        <v>6.2145085423216617</v>
      </c>
    </row>
    <row r="2881" spans="1:6">
      <c r="A2881" s="115">
        <v>43544</v>
      </c>
      <c r="B2881" s="114">
        <v>3482.55</v>
      </c>
      <c r="C2881" s="114">
        <v>-0.11243464019480287</v>
      </c>
      <c r="D2881" s="114">
        <v>0.72771657232768572</v>
      </c>
      <c r="E2881" s="114">
        <v>3.1209747864323401</v>
      </c>
      <c r="F2881" s="114">
        <v>6.1345336852306698</v>
      </c>
    </row>
    <row r="2882" spans="1:6">
      <c r="A2882" s="115">
        <v>43545</v>
      </c>
      <c r="B2882" s="114">
        <v>3472.66</v>
      </c>
      <c r="C2882" s="114">
        <v>-0.2839873081506461</v>
      </c>
      <c r="D2882" s="114">
        <v>0.44166264147231793</v>
      </c>
      <c r="E2882" s="114">
        <v>2.8281243059976591</v>
      </c>
      <c r="F2882" s="114">
        <v>5.5802159848226784</v>
      </c>
    </row>
    <row r="2883" spans="1:6">
      <c r="A2883" s="115">
        <v>43546</v>
      </c>
      <c r="B2883" s="114">
        <v>3448.91</v>
      </c>
      <c r="C2883" s="114">
        <v>-0.68391377215161198</v>
      </c>
      <c r="D2883" s="114">
        <v>-0.24527172231075811</v>
      </c>
      <c r="E2883" s="114">
        <v>2.1248686022237617</v>
      </c>
      <c r="F2883" s="114">
        <v>4.7231398936040891</v>
      </c>
    </row>
    <row r="2884" spans="1:6">
      <c r="A2884" s="115">
        <v>43549</v>
      </c>
      <c r="B2884" s="114">
        <v>3450.49</v>
      </c>
      <c r="C2884" s="114">
        <v>4.5811575251319958E-2</v>
      </c>
      <c r="D2884" s="114">
        <v>-0.19957250989909303</v>
      </c>
      <c r="E2884" s="114">
        <v>2.1716536132537767</v>
      </c>
      <c r="F2884" s="114">
        <v>4.8389204036180855</v>
      </c>
    </row>
    <row r="2885" spans="1:6">
      <c r="A2885" s="115">
        <v>43550</v>
      </c>
      <c r="B2885" s="114">
        <v>3455.04</v>
      </c>
      <c r="C2885" s="114">
        <v>0.13186532927207395</v>
      </c>
      <c r="D2885" s="114">
        <v>-6.7970347574319856E-2</v>
      </c>
      <c r="E2885" s="114">
        <v>2.3063826007136079</v>
      </c>
      <c r="F2885" s="114">
        <v>4.688347458269071</v>
      </c>
    </row>
    <row r="2886" spans="1:6">
      <c r="A2886" s="115">
        <v>43551</v>
      </c>
      <c r="B2886" s="114">
        <v>3435.26</v>
      </c>
      <c r="C2886" s="114">
        <v>-0.57249698990459175</v>
      </c>
      <c r="D2886" s="114">
        <v>-0.64007820928503323</v>
      </c>
      <c r="E2886" s="114">
        <v>1.7206816398442459</v>
      </c>
      <c r="F2886" s="114">
        <v>4.5130395628734554</v>
      </c>
    </row>
    <row r="2887" spans="1:6">
      <c r="A2887" s="115">
        <v>43552</v>
      </c>
      <c r="B2887" s="114">
        <v>3445.23</v>
      </c>
      <c r="C2887" s="114">
        <v>0.29022548511612456</v>
      </c>
      <c r="D2887" s="114">
        <v>-0.35171039425693218</v>
      </c>
      <c r="E2887" s="114">
        <v>2.0159009815968965</v>
      </c>
      <c r="F2887" s="114">
        <v>4.989486515313124</v>
      </c>
    </row>
    <row r="2888" spans="1:6">
      <c r="A2888" s="115">
        <v>43553</v>
      </c>
      <c r="B2888" s="114">
        <v>3450.55</v>
      </c>
      <c r="C2888" s="114">
        <v>0.15441639600259904</v>
      </c>
      <c r="D2888" s="114">
        <v>-0.19783709676951533</v>
      </c>
      <c r="E2888" s="114">
        <v>2.1734302592422594</v>
      </c>
      <c r="F2888" s="114">
        <v>4.8528495677408579</v>
      </c>
    </row>
    <row r="2889" spans="1:6">
      <c r="A2889" s="115">
        <v>43556</v>
      </c>
      <c r="B2889" s="114">
        <v>3455.53</v>
      </c>
      <c r="C2889" s="114">
        <v>0.14432481778268169</v>
      </c>
      <c r="D2889" s="114">
        <v>0.14432481778268169</v>
      </c>
      <c r="E2889" s="114">
        <v>2.320891876286213</v>
      </c>
      <c r="F2889" s="114">
        <v>5.0041782518194466</v>
      </c>
    </row>
    <row r="2890" spans="1:6">
      <c r="A2890" s="115">
        <v>43557</v>
      </c>
      <c r="B2890" s="114">
        <v>3455.96</v>
      </c>
      <c r="C2890" s="114">
        <v>1.2443821931795718E-2</v>
      </c>
      <c r="D2890" s="114">
        <v>0.15678659923779037</v>
      </c>
      <c r="E2890" s="114">
        <v>2.3336245058703353</v>
      </c>
      <c r="F2890" s="114">
        <v>5.2731620390819023</v>
      </c>
    </row>
    <row r="2891" spans="1:6">
      <c r="A2891" s="115">
        <v>43558</v>
      </c>
      <c r="B2891" s="114">
        <v>3451.66</v>
      </c>
      <c r="C2891" s="114">
        <v>-0.12442273637426338</v>
      </c>
      <c r="D2891" s="114">
        <v>3.2168784686481544E-2</v>
      </c>
      <c r="E2891" s="114">
        <v>2.2062982100291562</v>
      </c>
      <c r="F2891" s="114">
        <v>5.1418580140487169</v>
      </c>
    </row>
    <row r="2892" spans="1:6">
      <c r="A2892" s="115">
        <v>43559</v>
      </c>
      <c r="B2892" s="114">
        <v>3456.6</v>
      </c>
      <c r="C2892" s="114">
        <v>0.14311954248100722</v>
      </c>
      <c r="D2892" s="114">
        <v>0.1753343669849583</v>
      </c>
      <c r="E2892" s="114">
        <v>2.352575396414136</v>
      </c>
      <c r="F2892" s="114">
        <v>5.373544734828517</v>
      </c>
    </row>
    <row r="2893" spans="1:6">
      <c r="A2893" s="115">
        <v>43560</v>
      </c>
      <c r="B2893" s="114">
        <v>3457.46</v>
      </c>
      <c r="C2893" s="114">
        <v>2.4879939825273034E-2</v>
      </c>
      <c r="D2893" s="114">
        <v>0.20025792989522007</v>
      </c>
      <c r="E2893" s="114">
        <v>2.3780406555823586</v>
      </c>
      <c r="F2893" s="114">
        <v>5.047822758042364</v>
      </c>
    </row>
    <row r="2894" spans="1:6">
      <c r="A2894" s="115">
        <v>43563</v>
      </c>
      <c r="B2894" s="114">
        <v>3456.75</v>
      </c>
      <c r="C2894" s="114">
        <v>-2.053530626529021E-2</v>
      </c>
      <c r="D2894" s="114">
        <v>0.17968150005072125</v>
      </c>
      <c r="E2894" s="114">
        <v>2.3570170113853317</v>
      </c>
      <c r="F2894" s="114">
        <v>5.1754826342932825</v>
      </c>
    </row>
    <row r="2895" spans="1:6">
      <c r="A2895" s="115">
        <v>43564</v>
      </c>
      <c r="B2895" s="114">
        <v>3451.45</v>
      </c>
      <c r="C2895" s="114">
        <v>-0.15332320821581646</v>
      </c>
      <c r="D2895" s="114">
        <v>2.6082798394444495E-2</v>
      </c>
      <c r="E2895" s="114">
        <v>2.2000799490694778</v>
      </c>
      <c r="F2895" s="114">
        <v>5.1511560244579258</v>
      </c>
    </row>
    <row r="2896" spans="1:6">
      <c r="A2896" s="115">
        <v>43565</v>
      </c>
      <c r="B2896" s="114">
        <v>3454.53</v>
      </c>
      <c r="C2896" s="114">
        <v>8.923785655305938E-2</v>
      </c>
      <c r="D2896" s="114">
        <v>0.11534393067771376</v>
      </c>
      <c r="E2896" s="114">
        <v>2.2912811098115382</v>
      </c>
      <c r="F2896" s="114">
        <v>5.0296433674865471</v>
      </c>
    </row>
    <row r="2897" spans="1:6">
      <c r="A2897" s="115">
        <v>43566</v>
      </c>
      <c r="B2897" s="114">
        <v>3448.57</v>
      </c>
      <c r="C2897" s="114">
        <v>-0.17252708762117708</v>
      </c>
      <c r="D2897" s="114">
        <v>-5.7382156467811196E-2</v>
      </c>
      <c r="E2897" s="114">
        <v>2.1148009416223745</v>
      </c>
      <c r="F2897" s="114">
        <v>4.7853592133889178</v>
      </c>
    </row>
    <row r="2898" spans="1:6">
      <c r="A2898" s="115">
        <v>43567</v>
      </c>
      <c r="B2898" s="114">
        <v>3441.68</v>
      </c>
      <c r="C2898" s="114">
        <v>-0.19979295766071603</v>
      </c>
      <c r="D2898" s="114">
        <v>-0.257060468620951</v>
      </c>
      <c r="E2898" s="114">
        <v>1.91078276061174</v>
      </c>
      <c r="F2898" s="114">
        <v>4.3537320085261344</v>
      </c>
    </row>
    <row r="2899" spans="1:6">
      <c r="A2899" s="115">
        <v>43570</v>
      </c>
      <c r="B2899" s="114">
        <v>3441.78</v>
      </c>
      <c r="C2899" s="114">
        <v>2.9055577508874109E-3</v>
      </c>
      <c r="D2899" s="114">
        <v>-0.25416237991044976</v>
      </c>
      <c r="E2899" s="114">
        <v>1.9137438372592408</v>
      </c>
      <c r="F2899" s="114">
        <v>4.5809505867481892</v>
      </c>
    </row>
    <row r="2900" spans="1:6">
      <c r="A2900" s="115">
        <v>43571</v>
      </c>
      <c r="B2900" s="114">
        <v>3443.8</v>
      </c>
      <c r="C2900" s="114">
        <v>5.8690561279339803E-2</v>
      </c>
      <c r="D2900" s="114">
        <v>-0.19562098795844474</v>
      </c>
      <c r="E2900" s="114">
        <v>1.9735575855380993</v>
      </c>
      <c r="F2900" s="114">
        <v>4.7075528204878925</v>
      </c>
    </row>
    <row r="2901" spans="1:6">
      <c r="A2901" s="115">
        <v>43572</v>
      </c>
      <c r="B2901" s="114">
        <v>3442.35</v>
      </c>
      <c r="C2901" s="114">
        <v>-4.2104651838092977E-2</v>
      </c>
      <c r="D2901" s="114">
        <v>-0.23764327426063492</v>
      </c>
      <c r="E2901" s="114">
        <v>1.9306219741497932</v>
      </c>
      <c r="F2901" s="114">
        <v>4.4399137138540157</v>
      </c>
    </row>
    <row r="2902" spans="1:6">
      <c r="A2902" s="115">
        <v>43573</v>
      </c>
      <c r="B2902" s="114">
        <v>3452.15</v>
      </c>
      <c r="C2902" s="114">
        <v>0.28468923845628158</v>
      </c>
      <c r="D2902" s="114">
        <v>4.6369419367930931E-2</v>
      </c>
      <c r="E2902" s="114">
        <v>2.2208074856017612</v>
      </c>
      <c r="F2902" s="114">
        <v>4.4160125826111951</v>
      </c>
    </row>
    <row r="2903" spans="1:6">
      <c r="A2903" s="115">
        <v>43577</v>
      </c>
      <c r="B2903" s="114">
        <v>3453.19</v>
      </c>
      <c r="C2903" s="114">
        <v>3.0126153266807343E-2</v>
      </c>
      <c r="D2903" s="114">
        <v>7.6509541957081595E-2</v>
      </c>
      <c r="E2903" s="114">
        <v>2.2516026827354318</v>
      </c>
      <c r="F2903" s="114">
        <v>4.3455269567109323</v>
      </c>
    </row>
    <row r="2904" spans="1:6">
      <c r="A2904" s="115">
        <v>43578</v>
      </c>
      <c r="B2904" s="114">
        <v>3461.68</v>
      </c>
      <c r="C2904" s="114">
        <v>0.24585962544776407</v>
      </c>
      <c r="D2904" s="114">
        <v>0.32255727347814123</v>
      </c>
      <c r="E2904" s="114">
        <v>2.502998090105546</v>
      </c>
      <c r="F2904" s="114">
        <v>4.5635232284177984</v>
      </c>
    </row>
    <row r="2905" spans="1:6">
      <c r="A2905" s="115">
        <v>43579</v>
      </c>
      <c r="B2905" s="114">
        <v>3458.64</v>
      </c>
      <c r="C2905" s="114">
        <v>-8.7818631415959025E-2</v>
      </c>
      <c r="D2905" s="114">
        <v>0.2344553766790769</v>
      </c>
      <c r="E2905" s="114">
        <v>2.4129813600225036</v>
      </c>
      <c r="F2905" s="114">
        <v>4.5996582540714481</v>
      </c>
    </row>
    <row r="2906" spans="1:6">
      <c r="A2906" s="115">
        <v>43580</v>
      </c>
      <c r="B2906" s="114">
        <v>3467.48</v>
      </c>
      <c r="C2906" s="114">
        <v>0.25559179330605364</v>
      </c>
      <c r="D2906" s="114">
        <v>0.49064641868687975</v>
      </c>
      <c r="E2906" s="114">
        <v>2.6747405356587706</v>
      </c>
      <c r="F2906" s="114">
        <v>4.8359349726230683</v>
      </c>
    </row>
    <row r="2907" spans="1:6">
      <c r="A2907" s="115">
        <v>43581</v>
      </c>
      <c r="B2907" s="114">
        <v>3466.45</v>
      </c>
      <c r="C2907" s="114">
        <v>-2.9704569312594131E-2</v>
      </c>
      <c r="D2907" s="114">
        <v>0.46079610496876366</v>
      </c>
      <c r="E2907" s="114">
        <v>2.6442414461898212</v>
      </c>
      <c r="F2907" s="114">
        <v>4.6418609705736635</v>
      </c>
    </row>
    <row r="2908" spans="1:6">
      <c r="A2908" s="115">
        <v>43584</v>
      </c>
      <c r="B2908" s="114">
        <v>3465.96</v>
      </c>
      <c r="C2908" s="114">
        <v>-1.4135498853284911E-2</v>
      </c>
      <c r="D2908" s="114">
        <v>0.44659547028733648</v>
      </c>
      <c r="E2908" s="114">
        <v>2.6297321706172383</v>
      </c>
      <c r="F2908" s="114">
        <v>4.6122270346950822</v>
      </c>
    </row>
    <row r="2909" spans="1:6">
      <c r="A2909" s="115">
        <v>43585</v>
      </c>
      <c r="B2909" s="114">
        <v>3468.43</v>
      </c>
      <c r="C2909" s="114">
        <v>7.1264526999725852E-2</v>
      </c>
      <c r="D2909" s="114">
        <v>0.51817826143656376</v>
      </c>
      <c r="E2909" s="114">
        <v>2.702870763809706</v>
      </c>
      <c r="F2909" s="114">
        <v>4.7921034980754174</v>
      </c>
    </row>
    <row r="2910" spans="1:6">
      <c r="A2910" s="115">
        <v>43587</v>
      </c>
      <c r="B2910" s="114">
        <v>3465.48</v>
      </c>
      <c r="C2910" s="114">
        <v>-8.5052891365833272E-2</v>
      </c>
      <c r="D2910" s="114">
        <v>-8.5052891365833272E-2</v>
      </c>
      <c r="E2910" s="114">
        <v>2.6155190027093767</v>
      </c>
      <c r="F2910" s="114">
        <v>4.8782037896189623</v>
      </c>
    </row>
    <row r="2911" spans="1:6">
      <c r="A2911" s="115">
        <v>43588</v>
      </c>
      <c r="B2911" s="114">
        <v>3471.48</v>
      </c>
      <c r="C2911" s="114">
        <v>0.17313618892620397</v>
      </c>
      <c r="D2911" s="114">
        <v>8.7936040225700118E-2</v>
      </c>
      <c r="E2911" s="114">
        <v>2.793183601557514</v>
      </c>
      <c r="F2911" s="114">
        <v>5.3166799646869212</v>
      </c>
    </row>
    <row r="2912" spans="1:6">
      <c r="A2912" s="115">
        <v>43591</v>
      </c>
      <c r="B2912" s="114">
        <v>3470.29</v>
      </c>
      <c r="C2912" s="114">
        <v>-3.4279327549058269E-2</v>
      </c>
      <c r="D2912" s="114">
        <v>5.3626568793374574E-2</v>
      </c>
      <c r="E2912" s="114">
        <v>2.7579467894526477</v>
      </c>
      <c r="F2912" s="114">
        <v>5.1845273456917473</v>
      </c>
    </row>
    <row r="2913" spans="1:6">
      <c r="A2913" s="115">
        <v>43592</v>
      </c>
      <c r="B2913" s="114">
        <v>3470.76</v>
      </c>
      <c r="C2913" s="114">
        <v>1.354353670730557E-2</v>
      </c>
      <c r="D2913" s="114">
        <v>6.7177368434712115E-2</v>
      </c>
      <c r="E2913" s="114">
        <v>2.7718638496957437</v>
      </c>
      <c r="F2913" s="114">
        <v>5.2683299666976158</v>
      </c>
    </row>
    <row r="2914" spans="1:6">
      <c r="A2914" s="115">
        <v>43593</v>
      </c>
      <c r="B2914" s="114">
        <v>3475.74</v>
      </c>
      <c r="C2914" s="114">
        <v>0.14348442416070029</v>
      </c>
      <c r="D2914" s="114">
        <v>0.21075818165567917</v>
      </c>
      <c r="E2914" s="114">
        <v>2.9193254667396973</v>
      </c>
      <c r="F2914" s="114">
        <v>5.506093766600384</v>
      </c>
    </row>
    <row r="2915" spans="1:6">
      <c r="A2915" s="115">
        <v>43594</v>
      </c>
      <c r="B2915" s="114">
        <v>3476.77</v>
      </c>
      <c r="C2915" s="114">
        <v>2.9633977224996499E-2</v>
      </c>
      <c r="D2915" s="114">
        <v>0.2404546149122222</v>
      </c>
      <c r="E2915" s="114">
        <v>2.9498245562086245</v>
      </c>
      <c r="F2915" s="114">
        <v>5.3202832960734803</v>
      </c>
    </row>
    <row r="2916" spans="1:6">
      <c r="A2916" s="115">
        <v>43595</v>
      </c>
      <c r="B2916" s="114">
        <v>3473.98</v>
      </c>
      <c r="C2916" s="114">
        <v>-8.0246895825719644E-2</v>
      </c>
      <c r="D2916" s="114">
        <v>0.16001476172216034</v>
      </c>
      <c r="E2916" s="114">
        <v>2.8672105177442564</v>
      </c>
      <c r="F2916" s="114">
        <v>4.9439329128301734</v>
      </c>
    </row>
    <row r="2917" spans="1:6">
      <c r="A2917" s="115">
        <v>43598</v>
      </c>
      <c r="B2917" s="114">
        <v>3465.77</v>
      </c>
      <c r="C2917" s="114">
        <v>-0.23632836113046674</v>
      </c>
      <c r="D2917" s="114">
        <v>-7.6691759672242732E-2</v>
      </c>
      <c r="E2917" s="114">
        <v>2.6241061249870468</v>
      </c>
      <c r="F2917" s="114">
        <v>4.8320941797085348</v>
      </c>
    </row>
    <row r="2918" spans="1:6">
      <c r="A2918" s="115">
        <v>43599</v>
      </c>
      <c r="B2918" s="114">
        <v>3466.3</v>
      </c>
      <c r="C2918" s="114">
        <v>1.5292416980927648E-2</v>
      </c>
      <c r="D2918" s="114">
        <v>-6.1411070714978422E-2</v>
      </c>
      <c r="E2918" s="114">
        <v>2.6397998312186255</v>
      </c>
      <c r="F2918" s="114">
        <v>5.0463970325294483</v>
      </c>
    </row>
    <row r="2919" spans="1:6">
      <c r="A2919" s="115">
        <v>43600</v>
      </c>
      <c r="B2919" s="114">
        <v>3465.94</v>
      </c>
      <c r="C2919" s="114">
        <v>-1.0385713873584113E-2</v>
      </c>
      <c r="D2919" s="114">
        <v>-7.1790406610472424E-2</v>
      </c>
      <c r="E2919" s="114">
        <v>2.6291399552877515</v>
      </c>
      <c r="F2919" s="114">
        <v>5.0600028493396509</v>
      </c>
    </row>
    <row r="2920" spans="1:6">
      <c r="A2920" s="115">
        <v>43601</v>
      </c>
      <c r="B2920" s="114">
        <v>3457.25</v>
      </c>
      <c r="C2920" s="114">
        <v>-0.25072563287305005</v>
      </c>
      <c r="D2920" s="114">
        <v>-0.32233604253221193</v>
      </c>
      <c r="E2920" s="114">
        <v>2.3718223946226802</v>
      </c>
      <c r="F2920" s="114">
        <v>4.6126706225168679</v>
      </c>
    </row>
    <row r="2921" spans="1:6">
      <c r="A2921" s="115">
        <v>43602</v>
      </c>
      <c r="B2921" s="114">
        <v>3454.72</v>
      </c>
      <c r="C2921" s="114">
        <v>-7.3179550220558998E-2</v>
      </c>
      <c r="D2921" s="114">
        <v>-0.39527970868663553</v>
      </c>
      <c r="E2921" s="114">
        <v>2.2969071554417075</v>
      </c>
      <c r="F2921" s="114">
        <v>5.1716369747080382</v>
      </c>
    </row>
    <row r="2922" spans="1:6">
      <c r="A2922" s="115">
        <v>43605</v>
      </c>
      <c r="B2922" s="114">
        <v>3462.51</v>
      </c>
      <c r="C2922" s="114">
        <v>0.22548860689144412</v>
      </c>
      <c r="D2922" s="114">
        <v>-0.17068241250363103</v>
      </c>
      <c r="E2922" s="114">
        <v>2.5275750262795604</v>
      </c>
      <c r="F2922" s="114">
        <v>5.7720035679810433</v>
      </c>
    </row>
    <row r="2923" spans="1:6">
      <c r="A2923" s="115">
        <v>43606</v>
      </c>
      <c r="B2923" s="114">
        <v>3472.72</v>
      </c>
      <c r="C2923" s="114">
        <v>0.29487279459119442</v>
      </c>
      <c r="D2923" s="114">
        <v>0.12368708608794243</v>
      </c>
      <c r="E2923" s="114">
        <v>2.8299009519861418</v>
      </c>
      <c r="F2923" s="114">
        <v>6.0243023752823976</v>
      </c>
    </row>
    <row r="2924" spans="1:6">
      <c r="A2924" s="115">
        <v>43607</v>
      </c>
      <c r="B2924" s="114">
        <v>3472.85</v>
      </c>
      <c r="C2924" s="114">
        <v>3.7434633370914128E-3</v>
      </c>
      <c r="D2924" s="114">
        <v>0.12743517960576156</v>
      </c>
      <c r="E2924" s="114">
        <v>2.8337503516278506</v>
      </c>
      <c r="F2924" s="114">
        <v>5.6129648326784798</v>
      </c>
    </row>
    <row r="2925" spans="1:6">
      <c r="A2925" s="115">
        <v>43608</v>
      </c>
      <c r="B2925" s="114">
        <v>3474.52</v>
      </c>
      <c r="C2925" s="114">
        <v>4.8087305815114334E-2</v>
      </c>
      <c r="D2925" s="114">
        <v>0.17558376556541244</v>
      </c>
      <c r="E2925" s="114">
        <v>2.8832003316405785</v>
      </c>
      <c r="F2925" s="114">
        <v>6.2554090710312371</v>
      </c>
    </row>
    <row r="2926" spans="1:6">
      <c r="A2926" s="115">
        <v>43609</v>
      </c>
      <c r="B2926" s="114">
        <v>3473.72</v>
      </c>
      <c r="C2926" s="114">
        <v>-2.3024763132750703E-2</v>
      </c>
      <c r="D2926" s="114">
        <v>0.15251857468652208</v>
      </c>
      <c r="E2926" s="114">
        <v>2.8595117184608165</v>
      </c>
      <c r="F2926" s="114">
        <v>6.4281796985823814</v>
      </c>
    </row>
    <row r="2927" spans="1:6">
      <c r="A2927" s="115">
        <v>43612</v>
      </c>
      <c r="B2927" s="114">
        <v>3478.96</v>
      </c>
      <c r="C2927" s="114">
        <v>0.1508469306680027</v>
      </c>
      <c r="D2927" s="114">
        <v>0.30359557494312739</v>
      </c>
      <c r="E2927" s="114">
        <v>3.0146721347882099</v>
      </c>
      <c r="F2927" s="114">
        <v>6.9840244783738514</v>
      </c>
    </row>
    <row r="2928" spans="1:6">
      <c r="A2928" s="115">
        <v>43613</v>
      </c>
      <c r="B2928" s="114">
        <v>3491.5</v>
      </c>
      <c r="C2928" s="114">
        <v>0.36045254903764867</v>
      </c>
      <c r="D2928" s="114">
        <v>0.66514244196942407</v>
      </c>
      <c r="E2928" s="114">
        <v>3.385991146380829</v>
      </c>
      <c r="F2928" s="114">
        <v>7.8715489755060819</v>
      </c>
    </row>
    <row r="2929" spans="1:6">
      <c r="A2929" s="115">
        <v>43614</v>
      </c>
      <c r="B2929" s="114">
        <v>3494.91</v>
      </c>
      <c r="C2929" s="114">
        <v>9.7665759702136867E-2</v>
      </c>
      <c r="D2929" s="114">
        <v>0.76345781809059599</v>
      </c>
      <c r="E2929" s="114">
        <v>3.486963860059511</v>
      </c>
      <c r="F2929" s="114">
        <v>8.3098578454615648</v>
      </c>
    </row>
    <row r="2930" spans="1:6">
      <c r="A2930" s="115">
        <v>43615</v>
      </c>
      <c r="B2930" s="114">
        <v>3498.04</v>
      </c>
      <c r="C2930" s="114">
        <v>8.9558815534585001E-2</v>
      </c>
      <c r="D2930" s="114">
        <v>0.85370037740419846</v>
      </c>
      <c r="E2930" s="114">
        <v>3.5796455591252885</v>
      </c>
      <c r="F2930" s="114">
        <v>8.0632555150863539</v>
      </c>
    </row>
    <row r="2931" spans="1:6">
      <c r="A2931" s="115">
        <v>43616</v>
      </c>
      <c r="B2931" s="114">
        <v>3500.7</v>
      </c>
      <c r="C2931" s="114">
        <v>7.6042583846946954E-2</v>
      </c>
      <c r="D2931" s="114">
        <v>0.93039213707641899</v>
      </c>
      <c r="E2931" s="114">
        <v>3.65841019794797</v>
      </c>
      <c r="F2931" s="114">
        <v>8.1454296067691612</v>
      </c>
    </row>
    <row r="2932" spans="1:6">
      <c r="A2932" s="115">
        <v>43619</v>
      </c>
      <c r="B2932" s="114">
        <v>3501.03</v>
      </c>
      <c r="C2932" s="114">
        <v>9.4266860913627681E-3</v>
      </c>
      <c r="D2932" s="114">
        <v>9.4266860913627681E-3</v>
      </c>
      <c r="E2932" s="114">
        <v>3.6681817508846137</v>
      </c>
      <c r="F2932" s="114">
        <v>7.6501354455250858</v>
      </c>
    </row>
    <row r="2933" spans="1:6">
      <c r="A2933" s="115">
        <v>43620</v>
      </c>
      <c r="B2933" s="114">
        <v>3503.99</v>
      </c>
      <c r="C2933" s="114">
        <v>8.4546547730224297E-2</v>
      </c>
      <c r="D2933" s="114">
        <v>9.3981203759252452E-2</v>
      </c>
      <c r="E2933" s="114">
        <v>3.7558296196496865</v>
      </c>
      <c r="F2933" s="114">
        <v>7.4339343804901148</v>
      </c>
    </row>
    <row r="2934" spans="1:6">
      <c r="A2934" s="115">
        <v>43621</v>
      </c>
      <c r="B2934" s="114">
        <v>3496.92</v>
      </c>
      <c r="C2934" s="114">
        <v>-0.20176998222025677</v>
      </c>
      <c r="D2934" s="114">
        <v>-0.10797840431913119</v>
      </c>
      <c r="E2934" s="114">
        <v>3.5464815006736483</v>
      </c>
      <c r="F2934" s="114">
        <v>7.6505356483191678</v>
      </c>
    </row>
    <row r="2935" spans="1:6">
      <c r="A2935" s="115">
        <v>43622</v>
      </c>
      <c r="B2935" s="114">
        <v>3504.11</v>
      </c>
      <c r="C2935" s="114">
        <v>0.20560950779542342</v>
      </c>
      <c r="D2935" s="114">
        <v>9.7409089610667188E-2</v>
      </c>
      <c r="E2935" s="114">
        <v>3.7593829116266742</v>
      </c>
      <c r="F2935" s="114">
        <v>7.9539608063020628</v>
      </c>
    </row>
    <row r="2936" spans="1:6">
      <c r="A2936" s="115">
        <v>43623</v>
      </c>
      <c r="B2936" s="114">
        <v>3510.63</v>
      </c>
      <c r="C2936" s="114">
        <v>0.18606721820946248</v>
      </c>
      <c r="D2936" s="114">
        <v>0.28365755420345362</v>
      </c>
      <c r="E2936" s="114">
        <v>3.9524451090416468</v>
      </c>
      <c r="F2936" s="114">
        <v>8.9033446870288699</v>
      </c>
    </row>
    <row r="2937" spans="1:6">
      <c r="A2937" s="115">
        <v>43626</v>
      </c>
      <c r="B2937" s="114">
        <v>3510.43</v>
      </c>
      <c r="C2937" s="114">
        <v>-5.6969831625730549E-3</v>
      </c>
      <c r="D2937" s="114">
        <v>0.2779444111177698</v>
      </c>
      <c r="E2937" s="114">
        <v>3.9465229557467119</v>
      </c>
      <c r="F2937" s="114">
        <v>8.9725242829958418</v>
      </c>
    </row>
    <row r="2938" spans="1:6">
      <c r="A2938" s="115">
        <v>43627</v>
      </c>
      <c r="B2938" s="114">
        <v>3518.93</v>
      </c>
      <c r="C2938" s="114">
        <v>0.24213557883221437</v>
      </c>
      <c r="D2938" s="114">
        <v>0.52075299225868843</v>
      </c>
      <c r="E2938" s="114">
        <v>4.1982144707815694</v>
      </c>
      <c r="F2938" s="114">
        <v>9.0829902787421766</v>
      </c>
    </row>
    <row r="2939" spans="1:6">
      <c r="A2939" s="115">
        <v>43628</v>
      </c>
      <c r="B2939" s="114">
        <v>3516.54</v>
      </c>
      <c r="C2939" s="114">
        <v>-6.7918372914488323E-2</v>
      </c>
      <c r="D2939" s="114">
        <v>0.45248093238494658</v>
      </c>
      <c r="E2939" s="114">
        <v>4.1274447389070712</v>
      </c>
      <c r="F2939" s="114">
        <v>8.8540199535057873</v>
      </c>
    </row>
    <row r="2940" spans="1:6">
      <c r="A2940" s="115">
        <v>43629</v>
      </c>
      <c r="B2940" s="114">
        <v>3525.65</v>
      </c>
      <c r="C2940" s="114">
        <v>0.25906146382523865</v>
      </c>
      <c r="D2940" s="114">
        <v>0.71271459993715869</v>
      </c>
      <c r="E2940" s="114">
        <v>4.3971988214914992</v>
      </c>
      <c r="F2940" s="114">
        <v>9.1566302362302352</v>
      </c>
    </row>
    <row r="2941" spans="1:6">
      <c r="A2941" s="115">
        <v>43630</v>
      </c>
      <c r="B2941" s="114">
        <v>3526.71</v>
      </c>
      <c r="C2941" s="114">
        <v>3.0065378015398103E-2</v>
      </c>
      <c r="D2941" s="114">
        <v>0.74299425829120747</v>
      </c>
      <c r="E2941" s="114">
        <v>4.4285862339546567</v>
      </c>
      <c r="F2941" s="114">
        <v>9.4969309153230661</v>
      </c>
    </row>
    <row r="2942" spans="1:6">
      <c r="A2942" s="115">
        <v>43633</v>
      </c>
      <c r="B2942" s="114">
        <v>3523.26</v>
      </c>
      <c r="C2942" s="114">
        <v>-9.782488494942676E-2</v>
      </c>
      <c r="D2942" s="114">
        <v>0.64444254006341684</v>
      </c>
      <c r="E2942" s="114">
        <v>4.3264290896169788</v>
      </c>
      <c r="F2942" s="114">
        <v>9.3704600484261427</v>
      </c>
    </row>
    <row r="2943" spans="1:6">
      <c r="A2943" s="115">
        <v>43634</v>
      </c>
      <c r="B2943" s="114">
        <v>3529.37</v>
      </c>
      <c r="C2943" s="114">
        <v>0.17341893587188295</v>
      </c>
      <c r="D2943" s="114">
        <v>0.81897906133059362</v>
      </c>
      <c r="E2943" s="114">
        <v>4.5073508727773381</v>
      </c>
      <c r="F2943" s="114">
        <v>9.5230706689547482</v>
      </c>
    </row>
    <row r="2944" spans="1:6">
      <c r="A2944" s="115">
        <v>43635</v>
      </c>
      <c r="B2944" s="114">
        <v>3535.22</v>
      </c>
      <c r="C2944" s="114">
        <v>0.16575196139820836</v>
      </c>
      <c r="D2944" s="114">
        <v>0.98608849658639031</v>
      </c>
      <c r="E2944" s="114">
        <v>4.6805738566542798</v>
      </c>
      <c r="F2944" s="114">
        <v>9.4099041523658435</v>
      </c>
    </row>
    <row r="2945" spans="1:6">
      <c r="A2945" s="115">
        <v>43637</v>
      </c>
      <c r="B2945" s="114">
        <v>3550.18</v>
      </c>
      <c r="C2945" s="114">
        <v>0.42317026945988268</v>
      </c>
      <c r="D2945" s="114">
        <v>1.4134315993943991</v>
      </c>
      <c r="E2945" s="114">
        <v>5.1235509231156273</v>
      </c>
      <c r="F2945" s="114">
        <v>9.8164765855303315</v>
      </c>
    </row>
    <row r="2946" spans="1:6">
      <c r="A2946" s="115">
        <v>43640</v>
      </c>
      <c r="B2946" s="114">
        <v>3551.32</v>
      </c>
      <c r="C2946" s="114">
        <v>3.2111047890537314E-2</v>
      </c>
      <c r="D2946" s="114">
        <v>1.445996514982717</v>
      </c>
      <c r="E2946" s="114">
        <v>5.1573071968967987</v>
      </c>
      <c r="F2946" s="114">
        <v>9.766176766037681</v>
      </c>
    </row>
    <row r="2947" spans="1:6">
      <c r="A2947" s="115">
        <v>43641</v>
      </c>
      <c r="B2947" s="114">
        <v>3538.83</v>
      </c>
      <c r="C2947" s="114">
        <v>-0.35170021287860287</v>
      </c>
      <c r="D2947" s="114">
        <v>1.0892107292827191</v>
      </c>
      <c r="E2947" s="114">
        <v>4.7874687236278968</v>
      </c>
      <c r="F2947" s="114">
        <v>9.3615377483853059</v>
      </c>
    </row>
    <row r="2948" spans="1:6">
      <c r="A2948" s="115">
        <v>43642</v>
      </c>
      <c r="B2948" s="114">
        <v>3539.32</v>
      </c>
      <c r="C2948" s="114">
        <v>1.3846384256943622E-2</v>
      </c>
      <c r="D2948" s="114">
        <v>1.1032079298426201</v>
      </c>
      <c r="E2948" s="114">
        <v>4.8019779992005018</v>
      </c>
      <c r="F2948" s="114">
        <v>9.208946980286159</v>
      </c>
    </row>
    <row r="2949" spans="1:6">
      <c r="A2949" s="115">
        <v>43643</v>
      </c>
      <c r="B2949" s="114">
        <v>3543.3</v>
      </c>
      <c r="C2949" s="114">
        <v>0.11245097928416214</v>
      </c>
      <c r="D2949" s="114">
        <v>1.2168994772474129</v>
      </c>
      <c r="E2949" s="114">
        <v>4.9198288497697806</v>
      </c>
      <c r="F2949" s="114">
        <v>9.3435621443472172</v>
      </c>
    </row>
    <row r="2950" spans="1:6">
      <c r="A2950" s="115">
        <v>43644</v>
      </c>
      <c r="B2950" s="114">
        <v>3553.65</v>
      </c>
      <c r="C2950" s="114">
        <v>0.29210058420117146</v>
      </c>
      <c r="D2950" s="114">
        <v>1.5125546319307626</v>
      </c>
      <c r="E2950" s="114">
        <v>5.2263002827828142</v>
      </c>
      <c r="F2950" s="114">
        <v>9.3804345484149962</v>
      </c>
    </row>
    <row r="2951" spans="1:6">
      <c r="A2951" s="115">
        <v>43647</v>
      </c>
      <c r="B2951" s="114">
        <v>3553.04</v>
      </c>
      <c r="C2951" s="114">
        <v>-1.7165449608147476E-2</v>
      </c>
      <c r="D2951" s="114">
        <v>-1.7165449608147476E-2</v>
      </c>
      <c r="E2951" s="114">
        <v>5.208237715233266</v>
      </c>
      <c r="F2951" s="114">
        <v>9.1976384317268955</v>
      </c>
    </row>
    <row r="2952" spans="1:6">
      <c r="A2952" s="115">
        <v>43648</v>
      </c>
      <c r="B2952" s="114">
        <v>3548.42</v>
      </c>
      <c r="C2952" s="114">
        <v>-0.13002949586832235</v>
      </c>
      <c r="D2952" s="114">
        <v>-0.14717262532888409</v>
      </c>
      <c r="E2952" s="114">
        <v>5.0714359741201864</v>
      </c>
      <c r="F2952" s="114">
        <v>8.8943377350326323</v>
      </c>
    </row>
    <row r="2953" spans="1:6">
      <c r="A2953" s="115">
        <v>43649</v>
      </c>
      <c r="B2953" s="114">
        <v>3558.97</v>
      </c>
      <c r="C2953" s="114">
        <v>0.29731542489332963</v>
      </c>
      <c r="D2953" s="114">
        <v>0.14970523264812297</v>
      </c>
      <c r="E2953" s="114">
        <v>5.383829560428155</v>
      </c>
      <c r="F2953" s="114">
        <v>9.1367118263610649</v>
      </c>
    </row>
    <row r="2954" spans="1:6">
      <c r="A2954" s="115">
        <v>43650</v>
      </c>
      <c r="B2954" s="114">
        <v>3571.32</v>
      </c>
      <c r="C2954" s="114">
        <v>0.34701051146821538</v>
      </c>
      <c r="D2954" s="114">
        <v>0.49723523700984096</v>
      </c>
      <c r="E2954" s="114">
        <v>5.7495225263906047</v>
      </c>
      <c r="F2954" s="114">
        <v>9.3062688613700715</v>
      </c>
    </row>
    <row r="2955" spans="1:6">
      <c r="A2955" s="115">
        <v>43651</v>
      </c>
      <c r="B2955" s="114">
        <v>3576.12</v>
      </c>
      <c r="C2955" s="114">
        <v>0.13440408588420993</v>
      </c>
      <c r="D2955" s="114">
        <v>0.63230762736903312</v>
      </c>
      <c r="E2955" s="114">
        <v>5.8916542054691101</v>
      </c>
      <c r="F2955" s="114">
        <v>9.4508360037094405</v>
      </c>
    </row>
    <row r="2956" spans="1:6">
      <c r="A2956" s="115">
        <v>43654</v>
      </c>
      <c r="B2956" s="114">
        <v>3585.51</v>
      </c>
      <c r="C2956" s="114">
        <v>0.26257508137310648</v>
      </c>
      <c r="D2956" s="114">
        <v>0.89654299100925261</v>
      </c>
      <c r="E2956" s="114">
        <v>6.1696993026664426</v>
      </c>
      <c r="F2956" s="114">
        <v>9.7708152193879414</v>
      </c>
    </row>
    <row r="2957" spans="1:6">
      <c r="A2957" s="115">
        <v>43655</v>
      </c>
      <c r="B2957" s="114">
        <v>3586.05</v>
      </c>
      <c r="C2957" s="114">
        <v>1.5060618991435959E-2</v>
      </c>
      <c r="D2957" s="114">
        <v>0.91173863492466367</v>
      </c>
      <c r="E2957" s="114">
        <v>6.185689116562787</v>
      </c>
      <c r="F2957" s="114">
        <v>9.7265442128163571</v>
      </c>
    </row>
    <row r="2958" spans="1:6">
      <c r="A2958" s="115">
        <v>43656</v>
      </c>
      <c r="B2958" s="114">
        <v>3595.15</v>
      </c>
      <c r="C2958" s="114">
        <v>0.25376110204822222</v>
      </c>
      <c r="D2958" s="114">
        <v>1.1678133749806641</v>
      </c>
      <c r="E2958" s="114">
        <v>6.4551470914824716</v>
      </c>
      <c r="F2958" s="114">
        <v>10.110442751084214</v>
      </c>
    </row>
    <row r="2959" spans="1:6">
      <c r="A2959" s="115">
        <v>43657</v>
      </c>
      <c r="B2959" s="114">
        <v>3593.46</v>
      </c>
      <c r="C2959" s="114">
        <v>-4.7007774362683996E-2</v>
      </c>
      <c r="D2959" s="114">
        <v>1.1202566375416723</v>
      </c>
      <c r="E2959" s="114">
        <v>6.4051048961402346</v>
      </c>
      <c r="F2959" s="114">
        <v>10.019257794201852</v>
      </c>
    </row>
    <row r="2960" spans="1:6">
      <c r="A2960" s="115">
        <v>43658</v>
      </c>
      <c r="B2960" s="114">
        <v>3589.89</v>
      </c>
      <c r="C2960" s="114">
        <v>-9.9347147317629947E-2</v>
      </c>
      <c r="D2960" s="114">
        <v>1.0197965472120263</v>
      </c>
      <c r="E2960" s="114">
        <v>6.2993944598255913</v>
      </c>
      <c r="F2960" s="114">
        <v>9.7869334254878648</v>
      </c>
    </row>
    <row r="2961" spans="1:6">
      <c r="A2961" s="115">
        <v>43661</v>
      </c>
      <c r="B2961" s="114">
        <v>3588.83</v>
      </c>
      <c r="C2961" s="114">
        <v>-2.9527367133808102E-2</v>
      </c>
      <c r="D2961" s="114">
        <v>0.98996806100768442</v>
      </c>
      <c r="E2961" s="114">
        <v>6.2680070473624117</v>
      </c>
      <c r="F2961" s="114">
        <v>9.7155941706434934</v>
      </c>
    </row>
    <row r="2962" spans="1:6">
      <c r="A2962" s="115">
        <v>43662</v>
      </c>
      <c r="B2962" s="114">
        <v>3588.57</v>
      </c>
      <c r="C2962" s="114">
        <v>-7.2447009192400103E-3</v>
      </c>
      <c r="D2962" s="114">
        <v>0.98265163986324122</v>
      </c>
      <c r="E2962" s="114">
        <v>6.260308248078994</v>
      </c>
      <c r="F2962" s="114">
        <v>9.5800100157565016</v>
      </c>
    </row>
    <row r="2963" spans="1:6">
      <c r="A2963" s="115">
        <v>43663</v>
      </c>
      <c r="B2963" s="114">
        <v>3591.38</v>
      </c>
      <c r="C2963" s="114">
        <v>7.8304171299437009E-2</v>
      </c>
      <c r="D2963" s="114">
        <v>1.0617252683860157</v>
      </c>
      <c r="E2963" s="114">
        <v>6.3435145018728711</v>
      </c>
      <c r="F2963" s="114">
        <v>9.4742681911984761</v>
      </c>
    </row>
    <row r="2964" spans="1:6">
      <c r="A2964" s="115">
        <v>43664</v>
      </c>
      <c r="B2964" s="114">
        <v>3597.59</v>
      </c>
      <c r="C2964" s="114">
        <v>0.17291403304580122</v>
      </c>
      <c r="D2964" s="114">
        <v>1.236475173413254</v>
      </c>
      <c r="E2964" s="114">
        <v>6.5273973616807091</v>
      </c>
      <c r="F2964" s="114">
        <v>9.7629362948499008</v>
      </c>
    </row>
    <row r="2965" spans="1:6">
      <c r="A2965" s="115">
        <v>43665</v>
      </c>
      <c r="B2965" s="114">
        <v>3591.67</v>
      </c>
      <c r="C2965" s="114">
        <v>-0.16455460461031191</v>
      </c>
      <c r="D2965" s="114">
        <v>1.0698858919702348</v>
      </c>
      <c r="E2965" s="114">
        <v>6.3521016241505412</v>
      </c>
      <c r="F2965" s="114">
        <v>9.5111487835888973</v>
      </c>
    </row>
    <row r="2966" spans="1:6">
      <c r="A2966" s="115">
        <v>43668</v>
      </c>
      <c r="B2966" s="114">
        <v>3593.35</v>
      </c>
      <c r="C2966" s="114">
        <v>4.6774898584778235E-2</v>
      </c>
      <c r="D2966" s="114">
        <v>1.1171612285959531</v>
      </c>
      <c r="E2966" s="114">
        <v>6.4018477118280126</v>
      </c>
      <c r="F2966" s="114">
        <v>9.3546482610865631</v>
      </c>
    </row>
    <row r="2967" spans="1:6">
      <c r="A2967" s="115">
        <v>43669</v>
      </c>
      <c r="B2967" s="114">
        <v>3591.51</v>
      </c>
      <c r="C2967" s="114">
        <v>-5.1205699416967398E-2</v>
      </c>
      <c r="D2967" s="114">
        <v>1.0653834789582595</v>
      </c>
      <c r="E2967" s="114">
        <v>6.3473639015146022</v>
      </c>
      <c r="F2967" s="114">
        <v>9.2916678078127433</v>
      </c>
    </row>
    <row r="2968" spans="1:6">
      <c r="A2968" s="115">
        <v>43670</v>
      </c>
      <c r="B2968" s="114">
        <v>3594.15</v>
      </c>
      <c r="C2968" s="114">
        <v>7.3506686602575755E-2</v>
      </c>
      <c r="D2968" s="114">
        <v>1.1396732936558296</v>
      </c>
      <c r="E2968" s="114">
        <v>6.4255363250077746</v>
      </c>
      <c r="F2968" s="114">
        <v>9.2161319533495814</v>
      </c>
    </row>
    <row r="2969" spans="1:6">
      <c r="A2969" s="115">
        <v>43671</v>
      </c>
      <c r="B2969" s="114">
        <v>3584.45</v>
      </c>
      <c r="C2969" s="114">
        <v>-0.26988300432648771</v>
      </c>
      <c r="D2969" s="114">
        <v>0.86671450480491075</v>
      </c>
      <c r="E2969" s="114">
        <v>6.138311890203263</v>
      </c>
      <c r="F2969" s="114">
        <v>8.7832014178887086</v>
      </c>
    </row>
    <row r="2970" spans="1:6">
      <c r="A2970" s="115">
        <v>43672</v>
      </c>
      <c r="B2970" s="114">
        <v>3587.89</v>
      </c>
      <c r="C2970" s="114">
        <v>9.5970093040764759E-2</v>
      </c>
      <c r="D2970" s="114">
        <v>0.96351638456233513</v>
      </c>
      <c r="E2970" s="114">
        <v>6.2401729268761974</v>
      </c>
      <c r="F2970" s="114">
        <v>9.0772836856362069</v>
      </c>
    </row>
    <row r="2971" spans="1:6">
      <c r="A2971" s="115">
        <v>43675</v>
      </c>
      <c r="B2971" s="114">
        <v>3590.73</v>
      </c>
      <c r="C2971" s="114">
        <v>7.9155158045529639E-2</v>
      </c>
      <c r="D2971" s="114">
        <v>1.0434342155248855</v>
      </c>
      <c r="E2971" s="114">
        <v>6.324267503664327</v>
      </c>
      <c r="F2971" s="114">
        <v>9.1669428221366154</v>
      </c>
    </row>
    <row r="2972" spans="1:6">
      <c r="A2972" s="115">
        <v>43676</v>
      </c>
      <c r="B2972" s="114">
        <v>3590.33</v>
      </c>
      <c r="C2972" s="114">
        <v>-1.1139796086034881E-2</v>
      </c>
      <c r="D2972" s="114">
        <v>1.0321781829949472</v>
      </c>
      <c r="E2972" s="114">
        <v>6.3124231970744571</v>
      </c>
      <c r="F2972" s="114">
        <v>9.1000528737168906</v>
      </c>
    </row>
    <row r="2973" spans="1:6">
      <c r="A2973" s="115">
        <v>43677</v>
      </c>
      <c r="B2973" s="114">
        <v>3583.69</v>
      </c>
      <c r="C2973" s="114">
        <v>-0.18494121710260769</v>
      </c>
      <c r="D2973" s="114">
        <v>0.84532804299803921</v>
      </c>
      <c r="E2973" s="114">
        <v>6.115807707682519</v>
      </c>
      <c r="F2973" s="114">
        <v>8.9714624541985302</v>
      </c>
    </row>
    <row r="2974" spans="1:6">
      <c r="A2974" s="115">
        <v>43678</v>
      </c>
      <c r="B2974" s="114">
        <v>3598.05</v>
      </c>
      <c r="C2974" s="114">
        <v>0.40070430199041773</v>
      </c>
      <c r="D2974" s="114">
        <v>0.40070430199041773</v>
      </c>
      <c r="E2974" s="114">
        <v>6.5410183142590617</v>
      </c>
      <c r="F2974" s="114">
        <v>9.2393729905001276</v>
      </c>
    </row>
    <row r="2975" spans="1:6">
      <c r="A2975" s="115">
        <v>43679</v>
      </c>
      <c r="B2975" s="114">
        <v>3601.69</v>
      </c>
      <c r="C2975" s="114">
        <v>0.10116590931199543</v>
      </c>
      <c r="D2975" s="114">
        <v>0.50227558745314926</v>
      </c>
      <c r="E2975" s="114">
        <v>6.6488015042269311</v>
      </c>
      <c r="F2975" s="114">
        <v>9.3157012953902552</v>
      </c>
    </row>
    <row r="2976" spans="1:6">
      <c r="A2976" s="115">
        <v>43682</v>
      </c>
      <c r="B2976" s="114">
        <v>3588.68</v>
      </c>
      <c r="C2976" s="114">
        <v>-0.36121931648754879</v>
      </c>
      <c r="D2976" s="114">
        <v>0.13924195452172938</v>
      </c>
      <c r="E2976" s="114">
        <v>6.263565432391216</v>
      </c>
      <c r="F2976" s="114">
        <v>8.7854592192454284</v>
      </c>
    </row>
    <row r="2977" spans="1:6">
      <c r="A2977" s="115">
        <v>43683</v>
      </c>
      <c r="B2977" s="114">
        <v>3602.24</v>
      </c>
      <c r="C2977" s="114">
        <v>0.37785481012517774</v>
      </c>
      <c r="D2977" s="114">
        <v>0.51762289706978049</v>
      </c>
      <c r="E2977" s="114">
        <v>6.6650874257879966</v>
      </c>
      <c r="F2977" s="114">
        <v>9.1657347891835439</v>
      </c>
    </row>
    <row r="2978" spans="1:6">
      <c r="A2978" s="115">
        <v>43684</v>
      </c>
      <c r="B2978" s="114">
        <v>3606.34</v>
      </c>
      <c r="C2978" s="114">
        <v>0.1138180687572321</v>
      </c>
      <c r="D2978" s="114">
        <v>0.63203011421189004</v>
      </c>
      <c r="E2978" s="114">
        <v>6.7864915683342408</v>
      </c>
      <c r="F2978" s="114">
        <v>9.4412226157203136</v>
      </c>
    </row>
    <row r="2979" spans="1:6">
      <c r="A2979" s="115">
        <v>43685</v>
      </c>
      <c r="B2979" s="114">
        <v>3617.72</v>
      </c>
      <c r="C2979" s="114">
        <v>0.31555538301988317</v>
      </c>
      <c r="D2979" s="114">
        <v>0.94957990227948486</v>
      </c>
      <c r="E2979" s="114">
        <v>7.1234620908162016</v>
      </c>
      <c r="F2979" s="114">
        <v>9.8462397979012692</v>
      </c>
    </row>
    <row r="2980" spans="1:6">
      <c r="A2980" s="115">
        <v>43686</v>
      </c>
      <c r="B2980" s="114">
        <v>3624.53</v>
      </c>
      <c r="C2980" s="114">
        <v>0.1882401070287365</v>
      </c>
      <c r="D2980" s="114">
        <v>1.1396074995326133</v>
      </c>
      <c r="E2980" s="114">
        <v>7.3251114105088666</v>
      </c>
      <c r="F2980" s="114">
        <v>10.135948173177445</v>
      </c>
    </row>
    <row r="2981" spans="1:6">
      <c r="A2981" s="115">
        <v>43689</v>
      </c>
      <c r="B2981" s="114">
        <v>3610.34</v>
      </c>
      <c r="C2981" s="114">
        <v>-0.39149903573705291</v>
      </c>
      <c r="D2981" s="114">
        <v>0.74364691142370098</v>
      </c>
      <c r="E2981" s="114">
        <v>6.9049346342330065</v>
      </c>
      <c r="F2981" s="114">
        <v>10.121701997864886</v>
      </c>
    </row>
    <row r="2982" spans="1:6">
      <c r="A2982" s="115">
        <v>43690</v>
      </c>
      <c r="B2982" s="114">
        <v>3610.55</v>
      </c>
      <c r="C2982" s="114">
        <v>5.8166266889037033E-3</v>
      </c>
      <c r="D2982" s="114">
        <v>0.74950679327732139</v>
      </c>
      <c r="E2982" s="114">
        <v>6.9111528951926848</v>
      </c>
      <c r="F2982" s="114">
        <v>9.8887887900074301</v>
      </c>
    </row>
    <row r="2983" spans="1:6">
      <c r="A2983" s="115">
        <v>43691</v>
      </c>
      <c r="B2983" s="114">
        <v>3599.38</v>
      </c>
      <c r="C2983" s="114">
        <v>-0.30937114843998526</v>
      </c>
      <c r="D2983" s="114">
        <v>0.43781688706332478</v>
      </c>
      <c r="E2983" s="114">
        <v>6.5804006336704024</v>
      </c>
      <c r="F2983" s="114">
        <v>9.263166202724161</v>
      </c>
    </row>
    <row r="2984" spans="1:6">
      <c r="A2984" s="115">
        <v>43692</v>
      </c>
      <c r="B2984" s="114">
        <v>3592.43</v>
      </c>
      <c r="C2984" s="114">
        <v>-0.19308880973946119</v>
      </c>
      <c r="D2984" s="114">
        <v>0.24388270190780492</v>
      </c>
      <c r="E2984" s="114">
        <v>6.3746058066713074</v>
      </c>
      <c r="F2984" s="114">
        <v>9.2023588777092158</v>
      </c>
    </row>
    <row r="2985" spans="1:6">
      <c r="A2985" s="115">
        <v>43693</v>
      </c>
      <c r="B2985" s="114">
        <v>3596.68</v>
      </c>
      <c r="C2985" s="114">
        <v>0.11830432325752316</v>
      </c>
      <c r="D2985" s="114">
        <v>0.36247554894535128</v>
      </c>
      <c r="E2985" s="114">
        <v>6.5004515641887251</v>
      </c>
      <c r="F2985" s="114">
        <v>9.3814244875615849</v>
      </c>
    </row>
    <row r="2986" spans="1:6">
      <c r="A2986" s="115">
        <v>43696</v>
      </c>
      <c r="B2986" s="114">
        <v>3591.12</v>
      </c>
      <c r="C2986" s="114">
        <v>-0.154587008018503</v>
      </c>
      <c r="D2986" s="114">
        <v>0.20732820082094428</v>
      </c>
      <c r="E2986" s="114">
        <v>6.3358157025894535</v>
      </c>
      <c r="F2986" s="114">
        <v>9.2508761682242877</v>
      </c>
    </row>
    <row r="2987" spans="1:6">
      <c r="A2987" s="115">
        <v>43697</v>
      </c>
      <c r="B2987" s="114">
        <v>3591.86</v>
      </c>
      <c r="C2987" s="114">
        <v>2.0606384637678055E-2</v>
      </c>
      <c r="D2987" s="114">
        <v>0.2279773083051273</v>
      </c>
      <c r="E2987" s="114">
        <v>6.3577276697807328</v>
      </c>
      <c r="F2987" s="114">
        <v>9.2066098113436912</v>
      </c>
    </row>
    <row r="2988" spans="1:6">
      <c r="A2988" s="115">
        <v>43698</v>
      </c>
      <c r="B2988" s="114">
        <v>3604.7</v>
      </c>
      <c r="C2988" s="114">
        <v>0.35747495726448086</v>
      </c>
      <c r="D2988" s="114">
        <v>0.58626722735504178</v>
      </c>
      <c r="E2988" s="114">
        <v>6.7379299113157431</v>
      </c>
      <c r="F2988" s="114">
        <v>9.7936134699496904</v>
      </c>
    </row>
    <row r="2989" spans="1:6">
      <c r="A2989" s="115">
        <v>43699</v>
      </c>
      <c r="B2989" s="114">
        <v>3601.78</v>
      </c>
      <c r="C2989" s="114">
        <v>-8.1005354120999851E-2</v>
      </c>
      <c r="D2989" s="114">
        <v>0.50478696539042467</v>
      </c>
      <c r="E2989" s="114">
        <v>6.6514664732096662</v>
      </c>
      <c r="F2989" s="114">
        <v>9.3898153744294</v>
      </c>
    </row>
    <row r="2990" spans="1:6">
      <c r="A2990" s="115">
        <v>43700</v>
      </c>
      <c r="B2990" s="114">
        <v>3592.65</v>
      </c>
      <c r="C2990" s="114">
        <v>-0.25348577647719139</v>
      </c>
      <c r="D2990" s="114">
        <v>0.25002162575447073</v>
      </c>
      <c r="E2990" s="114">
        <v>6.3811201752957292</v>
      </c>
      <c r="F2990" s="114">
        <v>9.1984243256880038</v>
      </c>
    </row>
    <row r="2991" spans="1:6">
      <c r="A2991" s="115">
        <v>43703</v>
      </c>
      <c r="B2991" s="114">
        <v>3577.37</v>
      </c>
      <c r="C2991" s="114">
        <v>-0.4253127913935506</v>
      </c>
      <c r="D2991" s="114">
        <v>-0.17635453959466973</v>
      </c>
      <c r="E2991" s="114">
        <v>5.9286676635624591</v>
      </c>
      <c r="F2991" s="114">
        <v>8.7002892702610737</v>
      </c>
    </row>
    <row r="2992" spans="1:6">
      <c r="A2992" s="115">
        <v>43704</v>
      </c>
      <c r="B2992" s="114">
        <v>3582.55</v>
      </c>
      <c r="C2992" s="114">
        <v>0.14479911219695829</v>
      </c>
      <c r="D2992" s="114">
        <v>-3.1810787205366342E-2</v>
      </c>
      <c r="E2992" s="114">
        <v>6.0820514339013698</v>
      </c>
      <c r="F2992" s="114">
        <v>8.6734291486431747</v>
      </c>
    </row>
    <row r="2993" spans="1:6">
      <c r="A2993" s="115">
        <v>43705</v>
      </c>
      <c r="B2993" s="114">
        <v>3582.03</v>
      </c>
      <c r="C2993" s="114">
        <v>-1.4514800909970482E-2</v>
      </c>
      <c r="D2993" s="114">
        <v>-4.632097084289466E-2</v>
      </c>
      <c r="E2993" s="114">
        <v>6.0666538353345345</v>
      </c>
      <c r="F2993" s="114">
        <v>8.6049444852071879</v>
      </c>
    </row>
    <row r="2994" spans="1:6">
      <c r="A2994" s="115">
        <v>43706</v>
      </c>
      <c r="B2994" s="114">
        <v>3590.8</v>
      </c>
      <c r="C2994" s="114">
        <v>0.24483323701922632</v>
      </c>
      <c r="D2994" s="114">
        <v>0.19839885704400206</v>
      </c>
      <c r="E2994" s="114">
        <v>6.3263402573175531</v>
      </c>
      <c r="F2994" s="114">
        <v>8.7086832529048142</v>
      </c>
    </row>
    <row r="2995" spans="1:6">
      <c r="A2995" s="115">
        <v>43707</v>
      </c>
      <c r="B2995" s="114">
        <v>3602.48</v>
      </c>
      <c r="C2995" s="114">
        <v>0.32527570457836497</v>
      </c>
      <c r="D2995" s="114">
        <v>0.52431990490249269</v>
      </c>
      <c r="E2995" s="114">
        <v>6.6721940097419496</v>
      </c>
      <c r="F2995" s="114">
        <v>9.290585636968185</v>
      </c>
    </row>
    <row r="2996" spans="1:6">
      <c r="A2996" s="115">
        <v>43710</v>
      </c>
      <c r="B2996" s="114">
        <v>3603.44</v>
      </c>
      <c r="C2996" s="114">
        <v>2.6648308942722743E-2</v>
      </c>
      <c r="D2996" s="114">
        <v>2.6648308942722743E-2</v>
      </c>
      <c r="E2996" s="114">
        <v>6.7006203455576507</v>
      </c>
      <c r="F2996" s="114">
        <v>9.4960998866581825</v>
      </c>
    </row>
    <row r="2997" spans="1:6">
      <c r="A2997" s="115">
        <v>43711</v>
      </c>
      <c r="B2997" s="114">
        <v>3598.71</v>
      </c>
      <c r="C2997" s="114">
        <v>-0.13126345936105288</v>
      </c>
      <c r="D2997" s="114">
        <v>-0.1046501299105107</v>
      </c>
      <c r="E2997" s="114">
        <v>6.5605614201323492</v>
      </c>
      <c r="F2997" s="114">
        <v>9.2809770792085189</v>
      </c>
    </row>
    <row r="2998" spans="1:6">
      <c r="A2998" s="115">
        <v>43712</v>
      </c>
      <c r="B2998" s="114">
        <v>3602.27</v>
      </c>
      <c r="C2998" s="114">
        <v>9.892433677622936E-2</v>
      </c>
      <c r="D2998" s="114">
        <v>-5.8293175812185183E-3</v>
      </c>
      <c r="E2998" s="114">
        <v>6.6659757487822491</v>
      </c>
      <c r="F2998" s="114">
        <v>9.5077990338986673</v>
      </c>
    </row>
    <row r="2999" spans="1:6">
      <c r="A2999" s="115">
        <v>43713</v>
      </c>
      <c r="B2999" s="114">
        <v>3600.4</v>
      </c>
      <c r="C2999" s="114">
        <v>-5.1911711226526602E-2</v>
      </c>
      <c r="D2999" s="114">
        <v>-5.7738002709240011E-2</v>
      </c>
      <c r="E2999" s="114">
        <v>6.6106036154745862</v>
      </c>
      <c r="F2999" s="114">
        <v>9.4752461399059804</v>
      </c>
    </row>
    <row r="3000" spans="1:6">
      <c r="A3000" s="115">
        <v>43714</v>
      </c>
      <c r="B3000" s="114">
        <v>3598.84</v>
      </c>
      <c r="C3000" s="114">
        <v>-4.3328519053431602E-2</v>
      </c>
      <c r="D3000" s="114">
        <v>-0.10104150474117279</v>
      </c>
      <c r="E3000" s="114">
        <v>6.5644108197740803</v>
      </c>
      <c r="F3000" s="114">
        <v>9.3779252829546458</v>
      </c>
    </row>
    <row r="3001" spans="1:6">
      <c r="A3001" s="115">
        <v>43717</v>
      </c>
      <c r="B3001" s="114">
        <v>3591.95</v>
      </c>
      <c r="C3001" s="114">
        <v>-0.19145057851975844</v>
      </c>
      <c r="D3001" s="114">
        <v>-0.29229863871556017</v>
      </c>
      <c r="E3001" s="114">
        <v>6.3603926387634457</v>
      </c>
      <c r="F3001" s="114">
        <v>9.1685206122275265</v>
      </c>
    </row>
    <row r="3002" spans="1:6">
      <c r="A3002" s="115">
        <v>43718</v>
      </c>
      <c r="B3002" s="114">
        <v>3588.45</v>
      </c>
      <c r="C3002" s="114">
        <v>-9.7440109132918007E-2</v>
      </c>
      <c r="D3002" s="114">
        <v>-0.38945393173591691</v>
      </c>
      <c r="E3002" s="114">
        <v>6.2567549561020286</v>
      </c>
      <c r="F3002" s="114">
        <v>8.9614735282328883</v>
      </c>
    </row>
    <row r="3003" spans="1:6">
      <c r="A3003" s="115">
        <v>43719</v>
      </c>
      <c r="B3003" s="114">
        <v>3596.16</v>
      </c>
      <c r="C3003" s="114">
        <v>0.21485599632153907</v>
      </c>
      <c r="D3003" s="114">
        <v>-0.17543470053963395</v>
      </c>
      <c r="E3003" s="114">
        <v>6.4850539656218897</v>
      </c>
      <c r="F3003" s="114">
        <v>9.1697276949697972</v>
      </c>
    </row>
    <row r="3004" spans="1:6">
      <c r="A3004" s="115">
        <v>43720</v>
      </c>
      <c r="B3004" s="114">
        <v>3599.3</v>
      </c>
      <c r="C3004" s="114">
        <v>8.7315358604733717E-2</v>
      </c>
      <c r="D3004" s="114">
        <v>-8.8272523372778799E-2</v>
      </c>
      <c r="E3004" s="114">
        <v>6.5780317723524329</v>
      </c>
      <c r="F3004" s="114">
        <v>9.335415160480931</v>
      </c>
    </row>
    <row r="3005" spans="1:6">
      <c r="A3005" s="115">
        <v>43721</v>
      </c>
      <c r="B3005" s="114">
        <v>3590.4</v>
      </c>
      <c r="C3005" s="114">
        <v>-0.24727030255883298</v>
      </c>
      <c r="D3005" s="114">
        <v>-0.33532455419599261</v>
      </c>
      <c r="E3005" s="114">
        <v>6.3144959507276832</v>
      </c>
      <c r="F3005" s="114">
        <v>9.0816289328812694</v>
      </c>
    </row>
    <row r="3006" spans="1:6">
      <c r="A3006" s="115">
        <v>43724</v>
      </c>
      <c r="B3006" s="114">
        <v>3592.25</v>
      </c>
      <c r="C3006" s="114">
        <v>5.1526292335113411E-2</v>
      </c>
      <c r="D3006" s="114">
        <v>-0.28397104217094959</v>
      </c>
      <c r="E3006" s="114">
        <v>6.3692758687058593</v>
      </c>
      <c r="F3006" s="114">
        <v>9.0848081431365237</v>
      </c>
    </row>
    <row r="3007" spans="1:6">
      <c r="A3007" s="115">
        <v>43725</v>
      </c>
      <c r="B3007" s="114">
        <v>3598.49</v>
      </c>
      <c r="C3007" s="114">
        <v>0.17370728651957545</v>
      </c>
      <c r="D3007" s="114">
        <v>-0.11075703404321846</v>
      </c>
      <c r="E3007" s="114">
        <v>6.5540470515079274</v>
      </c>
      <c r="F3007" s="114">
        <v>9.0699401379101161</v>
      </c>
    </row>
    <row r="3008" spans="1:6">
      <c r="A3008" s="115">
        <v>43726</v>
      </c>
      <c r="B3008" s="114">
        <v>3602.45</v>
      </c>
      <c r="C3008" s="114">
        <v>0.11004615824972142</v>
      </c>
      <c r="D3008" s="114">
        <v>-8.3275965446771849E-4</v>
      </c>
      <c r="E3008" s="114">
        <v>6.6713056867476972</v>
      </c>
      <c r="F3008" s="114">
        <v>9.0557652778576525</v>
      </c>
    </row>
    <row r="3009" spans="1:6">
      <c r="A3009" s="115">
        <v>43727</v>
      </c>
      <c r="B3009" s="114">
        <v>3611.08</v>
      </c>
      <c r="C3009" s="114">
        <v>0.239559188885341</v>
      </c>
      <c r="D3009" s="114">
        <v>0.23872443427861434</v>
      </c>
      <c r="E3009" s="114">
        <v>6.9268466014242636</v>
      </c>
      <c r="F3009" s="114">
        <v>9.4226876598426657</v>
      </c>
    </row>
    <row r="3010" spans="1:6">
      <c r="A3010" s="115">
        <v>43728</v>
      </c>
      <c r="B3010" s="114">
        <v>3615.5</v>
      </c>
      <c r="C3010" s="114">
        <v>0.12240105453216188</v>
      </c>
      <c r="D3010" s="114">
        <v>0.36141769003574797</v>
      </c>
      <c r="E3010" s="114">
        <v>7.0577261892424081</v>
      </c>
      <c r="F3010" s="114">
        <v>9.6014575129518054</v>
      </c>
    </row>
    <row r="3011" spans="1:6">
      <c r="A3011" s="115">
        <v>43731</v>
      </c>
      <c r="B3011" s="114">
        <v>3613.9</v>
      </c>
      <c r="C3011" s="114">
        <v>-4.425390679020369E-2</v>
      </c>
      <c r="D3011" s="114">
        <v>0.31700384179786933</v>
      </c>
      <c r="E3011" s="114">
        <v>7.0103489628829063</v>
      </c>
      <c r="F3011" s="114">
        <v>9.4471162582223869</v>
      </c>
    </row>
    <row r="3012" spans="1:6">
      <c r="A3012" s="115">
        <v>43732</v>
      </c>
      <c r="B3012" s="114">
        <v>3609.54</v>
      </c>
      <c r="C3012" s="114">
        <v>-0.12064528625584936</v>
      </c>
      <c r="D3012" s="114">
        <v>0.19597610534964893</v>
      </c>
      <c r="E3012" s="114">
        <v>6.8812460210532445</v>
      </c>
      <c r="F3012" s="114">
        <v>9.2690753326168931</v>
      </c>
    </row>
    <row r="3013" spans="1:6">
      <c r="A3013" s="115">
        <v>43733</v>
      </c>
      <c r="B3013" s="114">
        <v>3611.04</v>
      </c>
      <c r="C3013" s="114">
        <v>4.1556541830822802E-2</v>
      </c>
      <c r="D3013" s="114">
        <v>0.23761408807265738</v>
      </c>
      <c r="E3013" s="114">
        <v>6.9256621707652899</v>
      </c>
      <c r="F3013" s="114">
        <v>9.19019929787639</v>
      </c>
    </row>
    <row r="3014" spans="1:6">
      <c r="A3014" s="115">
        <v>43734</v>
      </c>
      <c r="B3014" s="114">
        <v>3619.26</v>
      </c>
      <c r="C3014" s="114">
        <v>0.2276352518941982</v>
      </c>
      <c r="D3014" s="114">
        <v>0.46579023339476944</v>
      </c>
      <c r="E3014" s="114">
        <v>7.1690626711872429</v>
      </c>
      <c r="F3014" s="114">
        <v>9.5928489671335946</v>
      </c>
    </row>
    <row r="3015" spans="1:6">
      <c r="A3015" s="115">
        <v>43735</v>
      </c>
      <c r="B3015" s="114">
        <v>3618.54</v>
      </c>
      <c r="C3015" s="114">
        <v>-1.9893569403695022E-2</v>
      </c>
      <c r="D3015" s="114">
        <v>0.44580400168772183</v>
      </c>
      <c r="E3015" s="114">
        <v>7.1477429193254727</v>
      </c>
      <c r="F3015" s="114">
        <v>9.4692832919380585</v>
      </c>
    </row>
    <row r="3016" spans="1:6">
      <c r="A3016" s="115">
        <v>43738</v>
      </c>
      <c r="B3016" s="114">
        <v>3618.96</v>
      </c>
      <c r="C3016" s="114">
        <v>1.1606891177096124E-2</v>
      </c>
      <c r="D3016" s="114">
        <v>0.45746263685018107</v>
      </c>
      <c r="E3016" s="114">
        <v>7.1601794412448294</v>
      </c>
      <c r="F3016" s="114">
        <v>9.4568232066757574</v>
      </c>
    </row>
    <row r="3017" spans="1:6">
      <c r="A3017" s="115">
        <v>43739</v>
      </c>
      <c r="B3017" s="114">
        <v>3616.23</v>
      </c>
      <c r="C3017" s="114">
        <v>-7.5436036872467138E-2</v>
      </c>
      <c r="D3017" s="114">
        <v>-7.5436036872467138E-2</v>
      </c>
      <c r="E3017" s="114">
        <v>7.0793420487689218</v>
      </c>
      <c r="F3017" s="114">
        <v>9.6801099157737056</v>
      </c>
    </row>
    <row r="3018" spans="1:6">
      <c r="A3018" s="115">
        <v>43740</v>
      </c>
      <c r="B3018" s="114">
        <v>3603.03</v>
      </c>
      <c r="C3018" s="114">
        <v>-0.36502103018889454</v>
      </c>
      <c r="D3018" s="114">
        <v>-0.44018170966243497</v>
      </c>
      <c r="E3018" s="114">
        <v>6.6884799313030152</v>
      </c>
      <c r="F3018" s="114">
        <v>9.0772858963607881</v>
      </c>
    </row>
    <row r="3019" spans="1:6">
      <c r="A3019" s="115">
        <v>43741</v>
      </c>
      <c r="B3019" s="114">
        <v>3611.38</v>
      </c>
      <c r="C3019" s="114">
        <v>0.23174938870893502</v>
      </c>
      <c r="D3019" s="114">
        <v>-0.20945243937484648</v>
      </c>
      <c r="E3019" s="114">
        <v>6.9357298313666771</v>
      </c>
      <c r="F3019" s="114">
        <v>8.9300580336136406</v>
      </c>
    </row>
    <row r="3020" spans="1:6">
      <c r="A3020" s="115">
        <v>43742</v>
      </c>
      <c r="B3020" s="114">
        <v>3616.82</v>
      </c>
      <c r="C3020" s="114">
        <v>0.15063493733697975</v>
      </c>
      <c r="D3020" s="114">
        <v>-5.9133010588674484E-2</v>
      </c>
      <c r="E3020" s="114">
        <v>7.0968124009890055</v>
      </c>
      <c r="F3020" s="114">
        <v>8.9515191314773368</v>
      </c>
    </row>
    <row r="3021" spans="1:6">
      <c r="A3021" s="115">
        <v>43745</v>
      </c>
      <c r="B3021" s="114">
        <v>3603.91</v>
      </c>
      <c r="C3021" s="114">
        <v>-0.35694339226172156</v>
      </c>
      <c r="D3021" s="114">
        <v>-0.41586533147645044</v>
      </c>
      <c r="E3021" s="114">
        <v>6.7145374058007468</v>
      </c>
      <c r="F3021" s="114">
        <v>8.5708002325714396</v>
      </c>
    </row>
    <row r="3022" spans="1:6">
      <c r="A3022" s="115">
        <v>43746</v>
      </c>
      <c r="B3022" s="114">
        <v>3602.73</v>
      </c>
      <c r="C3022" s="114">
        <v>-3.2742216093073484E-2</v>
      </c>
      <c r="D3022" s="114">
        <v>-0.44847138404403575</v>
      </c>
      <c r="E3022" s="114">
        <v>6.6795967013606017</v>
      </c>
      <c r="F3022" s="114">
        <v>7.7564754441586281</v>
      </c>
    </row>
    <row r="3023" spans="1:6">
      <c r="A3023" s="115">
        <v>43747</v>
      </c>
      <c r="B3023" s="114">
        <v>3612.01</v>
      </c>
      <c r="C3023" s="114">
        <v>0.25758244442408706</v>
      </c>
      <c r="D3023" s="114">
        <v>-0.19204412317350705</v>
      </c>
      <c r="E3023" s="114">
        <v>6.9543846142457344</v>
      </c>
      <c r="F3023" s="114">
        <v>7.880447768326504</v>
      </c>
    </row>
    <row r="3024" spans="1:6">
      <c r="A3024" s="115">
        <v>43748</v>
      </c>
      <c r="B3024" s="114">
        <v>3613.11</v>
      </c>
      <c r="C3024" s="114">
        <v>3.0453957768661333E-2</v>
      </c>
      <c r="D3024" s="114">
        <v>-0.16164865044100418</v>
      </c>
      <c r="E3024" s="114">
        <v>6.9869564573679099</v>
      </c>
      <c r="F3024" s="114">
        <v>8.2336553583464358</v>
      </c>
    </row>
    <row r="3025" spans="1:6">
      <c r="A3025" s="115">
        <v>43749</v>
      </c>
      <c r="B3025" s="114">
        <v>3627.63</v>
      </c>
      <c r="C3025" s="114">
        <v>0.40186985726977653</v>
      </c>
      <c r="D3025" s="114">
        <v>0.23957158962795155</v>
      </c>
      <c r="E3025" s="114">
        <v>7.4169047865803917</v>
      </c>
      <c r="F3025" s="114">
        <v>8.867221261884195</v>
      </c>
    </row>
    <row r="3026" spans="1:6">
      <c r="A3026" s="115">
        <v>43752</v>
      </c>
      <c r="B3026" s="114">
        <v>3633.03</v>
      </c>
      <c r="C3026" s="114">
        <v>0.1488575185451646</v>
      </c>
      <c r="D3026" s="114">
        <v>0.38878572849658788</v>
      </c>
      <c r="E3026" s="114">
        <v>7.5768029255437241</v>
      </c>
      <c r="F3026" s="114">
        <v>9.0292783059637181</v>
      </c>
    </row>
    <row r="3027" spans="1:6">
      <c r="A3027" s="115">
        <v>43753</v>
      </c>
      <c r="B3027" s="114">
        <v>3629.38</v>
      </c>
      <c r="C3027" s="114">
        <v>-0.10046710321687247</v>
      </c>
      <c r="D3027" s="114">
        <v>0.28792802352057834</v>
      </c>
      <c r="E3027" s="114">
        <v>7.4687236279111113</v>
      </c>
      <c r="F3027" s="114">
        <v>8.878569157201909</v>
      </c>
    </row>
    <row r="3028" spans="1:6">
      <c r="A3028" s="115">
        <v>43754</v>
      </c>
      <c r="B3028" s="114">
        <v>3640.11</v>
      </c>
      <c r="C3028" s="114">
        <v>0.29564278196276828</v>
      </c>
      <c r="D3028" s="114">
        <v>0.58442204390212193</v>
      </c>
      <c r="E3028" s="114">
        <v>7.786447152184528</v>
      </c>
      <c r="F3028" s="114">
        <v>8.7083508784504104</v>
      </c>
    </row>
    <row r="3029" spans="1:6">
      <c r="A3029" s="115">
        <v>43755</v>
      </c>
      <c r="B3029" s="114">
        <v>3640.99</v>
      </c>
      <c r="C3029" s="114">
        <v>2.4175093609790643E-2</v>
      </c>
      <c r="D3029" s="114">
        <v>0.60873842208810647</v>
      </c>
      <c r="E3029" s="114">
        <v>7.8125046266822595</v>
      </c>
      <c r="F3029" s="114">
        <v>8.6392456996225562</v>
      </c>
    </row>
    <row r="3030" spans="1:6">
      <c r="A3030" s="115">
        <v>43756</v>
      </c>
      <c r="B3030" s="114">
        <v>3643.51</v>
      </c>
      <c r="C3030" s="114">
        <v>6.9211945102853889E-2</v>
      </c>
      <c r="D3030" s="114">
        <v>0.67837168689348637</v>
      </c>
      <c r="E3030" s="114">
        <v>7.8871237581984888</v>
      </c>
      <c r="F3030" s="114">
        <v>9.036524965958904</v>
      </c>
    </row>
    <row r="3031" spans="1:6">
      <c r="A3031" s="115">
        <v>43759</v>
      </c>
      <c r="B3031" s="114">
        <v>3651.6</v>
      </c>
      <c r="C3031" s="114">
        <v>0.22203863856555817</v>
      </c>
      <c r="D3031" s="114">
        <v>0.90191657271700976</v>
      </c>
      <c r="E3031" s="114">
        <v>8.1266748589787099</v>
      </c>
      <c r="F3031" s="114">
        <v>9.2335167054051315</v>
      </c>
    </row>
    <row r="3032" spans="1:6">
      <c r="A3032" s="115">
        <v>43760</v>
      </c>
      <c r="B3032" s="114">
        <v>3652.29</v>
      </c>
      <c r="C3032" s="114">
        <v>1.8895826487019818E-2</v>
      </c>
      <c r="D3032" s="114">
        <v>0.92098282379466934</v>
      </c>
      <c r="E3032" s="114">
        <v>8.1471062878462508</v>
      </c>
      <c r="F3032" s="114">
        <v>8.8416378591012155</v>
      </c>
    </row>
    <row r="3033" spans="1:6">
      <c r="A3033" s="115">
        <v>43761</v>
      </c>
      <c r="B3033" s="114">
        <v>3656.21</v>
      </c>
      <c r="C3033" s="114">
        <v>0.10732992177511225</v>
      </c>
      <c r="D3033" s="114">
        <v>1.0293012357141196</v>
      </c>
      <c r="E3033" s="114">
        <v>8.2631804924270469</v>
      </c>
      <c r="F3033" s="114">
        <v>9.0283141242601062</v>
      </c>
    </row>
    <row r="3034" spans="1:6">
      <c r="A3034" s="115">
        <v>43762</v>
      </c>
      <c r="B3034" s="114">
        <v>3651.83</v>
      </c>
      <c r="C3034" s="114">
        <v>-0.11979618238558976</v>
      </c>
      <c r="D3034" s="114">
        <v>0.90827198974290368</v>
      </c>
      <c r="E3034" s="114">
        <v>8.1334853352678991</v>
      </c>
      <c r="F3034" s="114">
        <v>9.3424476242660592</v>
      </c>
    </row>
    <row r="3035" spans="1:6">
      <c r="A3035" s="115">
        <v>43763</v>
      </c>
      <c r="B3035" s="114">
        <v>3659.19</v>
      </c>
      <c r="C3035" s="114">
        <v>0.20154278813635518</v>
      </c>
      <c r="D3035" s="114">
        <v>1.1116453345712651</v>
      </c>
      <c r="E3035" s="114">
        <v>8.3514205765216296</v>
      </c>
      <c r="F3035" s="114">
        <v>9.2641253650408864</v>
      </c>
    </row>
    <row r="3036" spans="1:6">
      <c r="A3036" s="115">
        <v>43766</v>
      </c>
      <c r="B3036" s="114">
        <v>3663.71</v>
      </c>
      <c r="C3036" s="114">
        <v>0.12352460517217612</v>
      </c>
      <c r="D3036" s="114">
        <v>1.2365430952538947</v>
      </c>
      <c r="E3036" s="114">
        <v>8.4852612409872297</v>
      </c>
      <c r="F3036" s="114">
        <v>8.9494938681321301</v>
      </c>
    </row>
    <row r="3037" spans="1:6">
      <c r="A3037" s="115">
        <v>43767</v>
      </c>
      <c r="B3037" s="114">
        <v>3663.96</v>
      </c>
      <c r="C3037" s="114">
        <v>6.823684188983492E-3</v>
      </c>
      <c r="D3037" s="114">
        <v>1.2434511572385398</v>
      </c>
      <c r="E3037" s="114">
        <v>8.4926639326059039</v>
      </c>
      <c r="F3037" s="114">
        <v>9.4719355590479726</v>
      </c>
    </row>
    <row r="3038" spans="1:6">
      <c r="A3038" s="115">
        <v>43768</v>
      </c>
      <c r="B3038" s="114">
        <v>3675.68</v>
      </c>
      <c r="C3038" s="114">
        <v>0.3198724876908976</v>
      </c>
      <c r="D3038" s="114">
        <v>1.5673011030793216</v>
      </c>
      <c r="E3038" s="114">
        <v>8.8397021156892528</v>
      </c>
      <c r="F3038" s="114">
        <v>9.1817487828858457</v>
      </c>
    </row>
    <row r="3039" spans="1:6">
      <c r="A3039" s="115">
        <v>43769</v>
      </c>
      <c r="B3039" s="114">
        <v>3667.34</v>
      </c>
      <c r="C3039" s="114">
        <v>-0.226896791886122</v>
      </c>
      <c r="D3039" s="114">
        <v>1.3368481552711309</v>
      </c>
      <c r="E3039" s="114">
        <v>8.5927483232903548</v>
      </c>
      <c r="F3039" s="114">
        <v>8.7447330263341385</v>
      </c>
    </row>
    <row r="3040" spans="1:6">
      <c r="A3040" s="115">
        <v>43770</v>
      </c>
      <c r="B3040" s="114">
        <v>3674.35</v>
      </c>
      <c r="C3040" s="114">
        <v>0.19114671669384631</v>
      </c>
      <c r="D3040" s="114">
        <v>0.19114671669384631</v>
      </c>
      <c r="E3040" s="114">
        <v>8.8003197962779112</v>
      </c>
      <c r="F3040" s="114">
        <v>8.8838248542032048</v>
      </c>
    </row>
    <row r="3041" spans="1:6">
      <c r="A3041" s="115">
        <v>43773</v>
      </c>
      <c r="B3041" s="114">
        <v>3673.68</v>
      </c>
      <c r="C3041" s="114">
        <v>-1.8234517669790673E-2</v>
      </c>
      <c r="D3041" s="114">
        <v>0.17287734434221491</v>
      </c>
      <c r="E3041" s="114">
        <v>8.7804805827398802</v>
      </c>
      <c r="F3041" s="114">
        <v>8.8639704139206188</v>
      </c>
    </row>
    <row r="3042" spans="1:6">
      <c r="A3042" s="115">
        <v>43774</v>
      </c>
      <c r="B3042" s="114">
        <v>3667.65</v>
      </c>
      <c r="C3042" s="114">
        <v>-0.16414058927287645</v>
      </c>
      <c r="D3042" s="114">
        <v>8.4529931776211598E-3</v>
      </c>
      <c r="E3042" s="114">
        <v>8.6019276608975126</v>
      </c>
      <c r="F3042" s="114">
        <v>8.4721651252961152</v>
      </c>
    </row>
    <row r="3043" spans="1:6">
      <c r="A3043" s="115">
        <v>43775</v>
      </c>
      <c r="B3043" s="114">
        <v>3667.55</v>
      </c>
      <c r="C3043" s="114">
        <v>-2.7265415184052344E-3</v>
      </c>
      <c r="D3043" s="114">
        <v>5.7262211848430056E-3</v>
      </c>
      <c r="E3043" s="114">
        <v>8.598966584250034</v>
      </c>
      <c r="F3043" s="114">
        <v>8.7425764004400044</v>
      </c>
    </row>
    <row r="3044" spans="1:6">
      <c r="A3044" s="115">
        <v>43776</v>
      </c>
      <c r="B3044" s="114">
        <v>3672.79</v>
      </c>
      <c r="C3044" s="114">
        <v>0.14287467110196683</v>
      </c>
      <c r="D3044" s="114">
        <v>0.14860907360647602</v>
      </c>
      <c r="E3044" s="114">
        <v>8.7541270005774052</v>
      </c>
      <c r="F3044" s="114">
        <v>9.1831456532337707</v>
      </c>
    </row>
    <row r="3045" spans="1:6">
      <c r="A3045" s="115">
        <v>43777</v>
      </c>
      <c r="B3045" s="114">
        <v>3660.78</v>
      </c>
      <c r="C3045" s="114">
        <v>-0.32699936560488529</v>
      </c>
      <c r="D3045" s="114">
        <v>-0.17887624272633351</v>
      </c>
      <c r="E3045" s="114">
        <v>8.3985016952163871</v>
      </c>
      <c r="F3045" s="114">
        <v>9.1890118412026212</v>
      </c>
    </row>
    <row r="3046" spans="1:6">
      <c r="A3046" s="115">
        <v>43780</v>
      </c>
      <c r="B3046" s="114">
        <v>3665.99</v>
      </c>
      <c r="C3046" s="114">
        <v>0.14231939641278224</v>
      </c>
      <c r="D3046" s="114">
        <v>-3.6811421902538388E-2</v>
      </c>
      <c r="E3046" s="114">
        <v>8.552773788549505</v>
      </c>
      <c r="F3046" s="114">
        <v>9.2691228938214678</v>
      </c>
    </row>
    <row r="3047" spans="1:6">
      <c r="A3047" s="115">
        <v>43781</v>
      </c>
      <c r="B3047" s="114">
        <v>3652.71</v>
      </c>
      <c r="C3047" s="114">
        <v>-0.36224866952718759</v>
      </c>
      <c r="D3047" s="114">
        <v>-0.39892674254364824</v>
      </c>
      <c r="E3047" s="114">
        <v>8.1595428097656288</v>
      </c>
      <c r="F3047" s="114">
        <v>8.8862788818968586</v>
      </c>
    </row>
    <row r="3048" spans="1:6">
      <c r="A3048" s="115">
        <v>43782</v>
      </c>
      <c r="B3048" s="114">
        <v>3644.75</v>
      </c>
      <c r="C3048" s="114">
        <v>-0.21792039335178925</v>
      </c>
      <c r="D3048" s="114">
        <v>-0.61597779316889811</v>
      </c>
      <c r="E3048" s="114">
        <v>7.9238411086270943</v>
      </c>
      <c r="F3048" s="114">
        <v>8.873581484546067</v>
      </c>
    </row>
    <row r="3049" spans="1:6">
      <c r="A3049" s="115">
        <v>43783</v>
      </c>
      <c r="B3049" s="114">
        <v>3652.05</v>
      </c>
      <c r="C3049" s="114">
        <v>0.2002880856025735</v>
      </c>
      <c r="D3049" s="114">
        <v>-0.41692343769598184</v>
      </c>
      <c r="E3049" s="114">
        <v>8.1399997038923431</v>
      </c>
      <c r="F3049" s="114">
        <v>8.7997926516458325</v>
      </c>
    </row>
    <row r="3050" spans="1:6">
      <c r="A3050" s="115">
        <v>43787</v>
      </c>
      <c r="B3050" s="114">
        <v>3648.86</v>
      </c>
      <c r="C3050" s="114">
        <v>-8.7348201694936733E-2</v>
      </c>
      <c r="D3050" s="114">
        <v>-0.50390746426565158</v>
      </c>
      <c r="E3050" s="114">
        <v>8.0455413588380829</v>
      </c>
      <c r="F3050" s="114">
        <v>8.1864947001704778</v>
      </c>
    </row>
    <row r="3051" spans="1:6">
      <c r="A3051" s="115">
        <v>43788</v>
      </c>
      <c r="B3051" s="114">
        <v>3645.43</v>
      </c>
      <c r="C3051" s="114">
        <v>-9.4001962256717864E-2</v>
      </c>
      <c r="D3051" s="114">
        <v>-0.59743574361800222</v>
      </c>
      <c r="E3051" s="114">
        <v>7.9439764298298687</v>
      </c>
      <c r="F3051" s="114">
        <v>8.1752439961660919</v>
      </c>
    </row>
    <row r="3052" spans="1:6">
      <c r="A3052" s="115">
        <v>43789</v>
      </c>
      <c r="B3052" s="114">
        <v>3644.63</v>
      </c>
      <c r="C3052" s="114">
        <v>-2.1945284918367669E-2</v>
      </c>
      <c r="D3052" s="114">
        <v>-0.61924991956022746</v>
      </c>
      <c r="E3052" s="114">
        <v>7.9202878166501289</v>
      </c>
      <c r="F3052" s="114">
        <v>8.110761746559092</v>
      </c>
    </row>
    <row r="3053" spans="1:6">
      <c r="A3053" s="115">
        <v>43790</v>
      </c>
      <c r="B3053" s="114">
        <v>3651.61</v>
      </c>
      <c r="C3053" s="114">
        <v>0.19151463934610202</v>
      </c>
      <c r="D3053" s="114">
        <v>-0.42892123446421904</v>
      </c>
      <c r="E3053" s="114">
        <v>8.1269709666434764</v>
      </c>
      <c r="F3053" s="114">
        <v>8.4861124727790394</v>
      </c>
    </row>
    <row r="3054" spans="1:6">
      <c r="A3054" s="115">
        <v>43791</v>
      </c>
      <c r="B3054" s="114">
        <v>3660.67</v>
      </c>
      <c r="C3054" s="114">
        <v>0.24810973789644031</v>
      </c>
      <c r="D3054" s="114">
        <v>-0.18187569191839836</v>
      </c>
      <c r="E3054" s="114">
        <v>8.3952445109041651</v>
      </c>
      <c r="F3054" s="114">
        <v>8.6132976498129352</v>
      </c>
    </row>
    <row r="3055" spans="1:6">
      <c r="A3055" s="115">
        <v>43794</v>
      </c>
      <c r="B3055" s="114">
        <v>3660.18</v>
      </c>
      <c r="C3055" s="114">
        <v>-1.3385527785902962E-2</v>
      </c>
      <c r="D3055" s="114">
        <v>-0.19523687468302464</v>
      </c>
      <c r="E3055" s="114">
        <v>8.3807352353315601</v>
      </c>
      <c r="F3055" s="114">
        <v>8.7989013634863777</v>
      </c>
    </row>
    <row r="3056" spans="1:6">
      <c r="A3056" s="115">
        <v>43795</v>
      </c>
      <c r="B3056" s="114">
        <v>3649.27</v>
      </c>
      <c r="C3056" s="114">
        <v>-0.29807277237731133</v>
      </c>
      <c r="D3056" s="114">
        <v>-0.49272769909526337</v>
      </c>
      <c r="E3056" s="114">
        <v>8.0576817730926962</v>
      </c>
      <c r="F3056" s="114">
        <v>8.8431093003418013</v>
      </c>
    </row>
    <row r="3057" spans="1:6">
      <c r="A3057" s="115">
        <v>43796</v>
      </c>
      <c r="B3057" s="114">
        <v>3651.84</v>
      </c>
      <c r="C3057" s="114">
        <v>7.0425043912902829E-2</v>
      </c>
      <c r="D3057" s="114">
        <v>-0.42264965888082484</v>
      </c>
      <c r="E3057" s="114">
        <v>8.1337814429326407</v>
      </c>
      <c r="F3057" s="114">
        <v>8.4381783250734301</v>
      </c>
    </row>
    <row r="3058" spans="1:6">
      <c r="A3058" s="115">
        <v>43797</v>
      </c>
      <c r="B3058" s="114">
        <v>3658.99</v>
      </c>
      <c r="C3058" s="114">
        <v>0.19579171048018651</v>
      </c>
      <c r="D3058" s="114">
        <v>-0.227685461397098</v>
      </c>
      <c r="E3058" s="114">
        <v>8.3454984232266725</v>
      </c>
      <c r="F3058" s="114">
        <v>8.4354023737905024</v>
      </c>
    </row>
    <row r="3059" spans="1:6">
      <c r="A3059" s="115">
        <v>43798</v>
      </c>
      <c r="B3059" s="114">
        <v>3659.76</v>
      </c>
      <c r="C3059" s="114">
        <v>2.1044058606345395E-2</v>
      </c>
      <c r="D3059" s="114">
        <v>-0.20668931705268845</v>
      </c>
      <c r="E3059" s="114">
        <v>8.3682987134122033</v>
      </c>
      <c r="F3059" s="114">
        <v>8.4241618055288292</v>
      </c>
    </row>
    <row r="3060" spans="1:6">
      <c r="A3060" s="115">
        <v>43801</v>
      </c>
      <c r="B3060" s="114">
        <v>3661.46</v>
      </c>
      <c r="C3060" s="114">
        <v>4.6451133407643397E-2</v>
      </c>
      <c r="D3060" s="114">
        <v>4.6451133407643397E-2</v>
      </c>
      <c r="E3060" s="114">
        <v>8.4186370164191615</v>
      </c>
      <c r="F3060" s="114">
        <v>8.4565324928835395</v>
      </c>
    </row>
    <row r="3061" spans="1:6">
      <c r="A3061" s="115">
        <v>43802</v>
      </c>
      <c r="B3061" s="114">
        <v>3664.72</v>
      </c>
      <c r="C3061" s="114">
        <v>8.9035521349400959E-2</v>
      </c>
      <c r="D3061" s="114">
        <v>0.13552801276586202</v>
      </c>
      <c r="E3061" s="114">
        <v>8.5151681151266487</v>
      </c>
      <c r="F3061" s="114">
        <v>8.4939650246757417</v>
      </c>
    </row>
    <row r="3062" spans="1:6">
      <c r="A3062" s="115">
        <v>43803</v>
      </c>
      <c r="B3062" s="114">
        <v>3673.86</v>
      </c>
      <c r="C3062" s="114">
        <v>0.24940513872819814</v>
      </c>
      <c r="D3062" s="114">
        <v>0.38527116532232064</v>
      </c>
      <c r="E3062" s="114">
        <v>8.7858105207053292</v>
      </c>
      <c r="F3062" s="114">
        <v>9.1737366833573475</v>
      </c>
    </row>
    <row r="3063" spans="1:6">
      <c r="A3063" s="115">
        <v>43804</v>
      </c>
      <c r="B3063" s="114">
        <v>3676.85</v>
      </c>
      <c r="C3063" s="114">
        <v>8.1385790422050519E-2</v>
      </c>
      <c r="D3063" s="114">
        <v>0.4669705117275269</v>
      </c>
      <c r="E3063" s="114">
        <v>8.8743467124646536</v>
      </c>
      <c r="F3063" s="114">
        <v>9.1228268031079196</v>
      </c>
    </row>
    <row r="3064" spans="1:6">
      <c r="A3064" s="115">
        <v>43805</v>
      </c>
      <c r="B3064" s="114">
        <v>3689.44</v>
      </c>
      <c r="C3064" s="114">
        <v>0.34241266301318074</v>
      </c>
      <c r="D3064" s="114">
        <v>0.81098214090540299</v>
      </c>
      <c r="E3064" s="114">
        <v>9.2471462623809906</v>
      </c>
      <c r="F3064" s="114">
        <v>9.6578986476445259</v>
      </c>
    </row>
    <row r="3065" spans="1:6">
      <c r="A3065" s="115">
        <v>43808</v>
      </c>
      <c r="B3065" s="114">
        <v>3690.6</v>
      </c>
      <c r="C3065" s="114">
        <v>3.1441085910044464E-2</v>
      </c>
      <c r="D3065" s="114">
        <v>0.8426782084071105</v>
      </c>
      <c r="E3065" s="114">
        <v>9.2814947514916248</v>
      </c>
      <c r="F3065" s="114">
        <v>9.8821266624785196</v>
      </c>
    </row>
    <row r="3066" spans="1:6">
      <c r="A3066" s="115">
        <v>43809</v>
      </c>
      <c r="B3066" s="114">
        <v>3689.62</v>
      </c>
      <c r="C3066" s="114">
        <v>-2.6553947867558048E-2</v>
      </c>
      <c r="D3066" s="114">
        <v>0.81590049620738903</v>
      </c>
      <c r="E3066" s="114">
        <v>9.2524762003464378</v>
      </c>
      <c r="F3066" s="114">
        <v>10.348065868729094</v>
      </c>
    </row>
    <row r="3067" spans="1:6">
      <c r="A3067" s="115">
        <v>43810</v>
      </c>
      <c r="B3067" s="114">
        <v>3697.7</v>
      </c>
      <c r="C3067" s="114">
        <v>0.21899274179997263</v>
      </c>
      <c r="D3067" s="114">
        <v>1.0366800008743571</v>
      </c>
      <c r="E3067" s="114">
        <v>9.4917311934619377</v>
      </c>
      <c r="F3067" s="114">
        <v>10.470778735786723</v>
      </c>
    </row>
    <row r="3068" spans="1:6">
      <c r="A3068" s="115">
        <v>43811</v>
      </c>
      <c r="B3068" s="114">
        <v>3708.46</v>
      </c>
      <c r="C3068" s="114">
        <v>0.29099169754172038</v>
      </c>
      <c r="D3068" s="114">
        <v>1.3306883511487122</v>
      </c>
      <c r="E3068" s="114">
        <v>9.8103430407296077</v>
      </c>
      <c r="F3068" s="114">
        <v>10.521814025707755</v>
      </c>
    </row>
    <row r="3069" spans="1:6">
      <c r="A3069" s="115">
        <v>43812</v>
      </c>
      <c r="B3069" s="114">
        <v>3716.44</v>
      </c>
      <c r="C3069" s="114">
        <v>0.21518366114237075</v>
      </c>
      <c r="D3069" s="114">
        <v>1.5487354362034633</v>
      </c>
      <c r="E3069" s="114">
        <v>10.046636957197631</v>
      </c>
      <c r="F3069" s="114">
        <v>10.492250700900541</v>
      </c>
    </row>
    <row r="3070" spans="1:6">
      <c r="A3070" s="115">
        <v>43815</v>
      </c>
      <c r="B3070" s="114">
        <v>3716.93</v>
      </c>
      <c r="C3070" s="114">
        <v>1.3184660589149466E-2</v>
      </c>
      <c r="D3070" s="114">
        <v>1.562124292303313</v>
      </c>
      <c r="E3070" s="114">
        <v>10.061146232770234</v>
      </c>
      <c r="F3070" s="114">
        <v>10.525548921188467</v>
      </c>
    </row>
    <row r="3071" spans="1:6">
      <c r="A3071" s="115">
        <v>43816</v>
      </c>
      <c r="B3071" s="114">
        <v>3710.61</v>
      </c>
      <c r="C3071" s="114">
        <v>-0.17003279588261311</v>
      </c>
      <c r="D3071" s="114">
        <v>1.3894353728113318</v>
      </c>
      <c r="E3071" s="114">
        <v>9.8740061886501973</v>
      </c>
      <c r="F3071" s="114">
        <v>10.589185499998521</v>
      </c>
    </row>
    <row r="3072" spans="1:6">
      <c r="A3072" s="115">
        <v>43817</v>
      </c>
      <c r="B3072" s="114">
        <v>3722.08</v>
      </c>
      <c r="C3072" s="114">
        <v>0.30911359587775245</v>
      </c>
      <c r="D3072" s="114">
        <v>1.702843902332396</v>
      </c>
      <c r="E3072" s="114">
        <v>10.213641680114893</v>
      </c>
      <c r="F3072" s="114">
        <v>10.907893599840278</v>
      </c>
    </row>
    <row r="3073" spans="1:6">
      <c r="A3073" s="115">
        <v>43818</v>
      </c>
      <c r="B3073" s="114">
        <v>3724.28</v>
      </c>
      <c r="C3073" s="114">
        <v>5.910673601858818E-2</v>
      </c>
      <c r="D3073" s="114">
        <v>1.7629571338011241</v>
      </c>
      <c r="E3073" s="114">
        <v>10.278785366359223</v>
      </c>
      <c r="F3073" s="114">
        <v>10.974770334657347</v>
      </c>
    </row>
    <row r="3074" spans="1:6">
      <c r="A3074" s="115">
        <v>43819</v>
      </c>
      <c r="B3074" s="114">
        <v>3728.21</v>
      </c>
      <c r="C3074" s="114">
        <v>0.10552375224204269</v>
      </c>
      <c r="D3074" s="114">
        <v>1.8703412245611784</v>
      </c>
      <c r="E3074" s="114">
        <v>10.395155678604739</v>
      </c>
      <c r="F3074" s="114">
        <v>11.058451346150399</v>
      </c>
    </row>
    <row r="3075" spans="1:6">
      <c r="A3075" s="115">
        <v>43822</v>
      </c>
      <c r="B3075" s="114">
        <v>3737.85</v>
      </c>
      <c r="C3075" s="114">
        <v>0.25856912566619705</v>
      </c>
      <c r="D3075" s="114">
        <v>2.1337464751786994</v>
      </c>
      <c r="E3075" s="114">
        <v>10.680603467420745</v>
      </c>
      <c r="F3075" s="114">
        <v>11.328037742255415</v>
      </c>
    </row>
    <row r="3076" spans="1:6">
      <c r="A3076" s="115">
        <v>43823</v>
      </c>
      <c r="B3076" s="114">
        <v>3739.65</v>
      </c>
      <c r="C3076" s="114">
        <v>4.815602552270537E-2</v>
      </c>
      <c r="D3076" s="114">
        <v>2.1829300281985597</v>
      </c>
      <c r="E3076" s="114">
        <v>10.733902847075205</v>
      </c>
      <c r="F3076" s="114">
        <v>11.368380927422116</v>
      </c>
    </row>
    <row r="3077" spans="1:6">
      <c r="A3077" s="115">
        <v>43825</v>
      </c>
      <c r="B3077" s="114">
        <v>3751.62</v>
      </c>
      <c r="C3077" s="114">
        <v>0.32008343026752595</v>
      </c>
      <c r="D3077" s="114">
        <v>2.5100006557807086</v>
      </c>
      <c r="E3077" s="114">
        <v>11.088343721777228</v>
      </c>
      <c r="F3077" s="114">
        <v>11.784108482090971</v>
      </c>
    </row>
    <row r="3078" spans="1:6">
      <c r="A3078" s="115">
        <v>43826</v>
      </c>
      <c r="B3078" s="114">
        <v>3751.81</v>
      </c>
      <c r="C3078" s="114">
        <v>5.0644788118114903E-3</v>
      </c>
      <c r="D3078" s="114">
        <v>2.5151922530439075</v>
      </c>
      <c r="E3078" s="114">
        <v>11.093969767407419</v>
      </c>
      <c r="F3078" s="114">
        <v>11.660014940342789</v>
      </c>
    </row>
    <row r="3079" spans="1:6">
      <c r="A3079" s="115">
        <v>43829</v>
      </c>
      <c r="B3079" s="114">
        <v>3751.93</v>
      </c>
      <c r="C3079" s="114">
        <v>3.1984562117948201E-3</v>
      </c>
      <c r="D3079" s="114">
        <v>2.5184711565785722</v>
      </c>
      <c r="E3079" s="114">
        <v>11.097523059384384</v>
      </c>
      <c r="F3079" s="114">
        <v>11.143597719025401</v>
      </c>
    </row>
    <row r="3080" spans="1:6">
      <c r="A3080" s="115">
        <v>43830</v>
      </c>
      <c r="B3080" s="114">
        <v>3752.54</v>
      </c>
      <c r="C3080" s="114">
        <v>1.6258299062088533E-2</v>
      </c>
      <c r="D3080" s="114">
        <v>2.5351389162130866</v>
      </c>
      <c r="E3080" s="114">
        <v>11.115585626933955</v>
      </c>
      <c r="F3080" s="114">
        <v>11.115585626933955</v>
      </c>
    </row>
    <row r="3081" spans="1:6">
      <c r="A3081" s="115">
        <v>43832</v>
      </c>
      <c r="B3081" s="114">
        <v>3772.81</v>
      </c>
      <c r="C3081" s="114">
        <v>0.54016745990714821</v>
      </c>
      <c r="D3081" s="114">
        <v>0.54016745990714821</v>
      </c>
      <c r="E3081" s="114">
        <v>0.54016745990714821</v>
      </c>
      <c r="F3081" s="114">
        <v>10.928785014304143</v>
      </c>
    </row>
    <row r="3082" spans="1:6">
      <c r="A3082" s="115">
        <v>43833</v>
      </c>
      <c r="B3082" s="114">
        <v>3769.9</v>
      </c>
      <c r="C3082" s="114">
        <v>-7.7130838817751624E-2</v>
      </c>
      <c r="D3082" s="114">
        <v>0.46261998539656179</v>
      </c>
      <c r="E3082" s="114">
        <v>0.46261998539656179</v>
      </c>
      <c r="F3082" s="114">
        <v>10.525729430528186</v>
      </c>
    </row>
    <row r="3083" spans="1:6">
      <c r="A3083" s="115">
        <v>43836</v>
      </c>
      <c r="B3083" s="114">
        <v>3762.86</v>
      </c>
      <c r="C3083" s="114">
        <v>-0.18674235390858662</v>
      </c>
      <c r="D3083" s="114">
        <v>0.27501372403759827</v>
      </c>
      <c r="E3083" s="114">
        <v>0.27501372403759827</v>
      </c>
      <c r="F3083" s="114">
        <v>10.194626823711328</v>
      </c>
    </row>
    <row r="3084" spans="1:6">
      <c r="A3084" s="115">
        <v>43837</v>
      </c>
      <c r="B3084" s="114">
        <v>3764.55</v>
      </c>
      <c r="C3084" s="114">
        <v>4.491264623185387E-2</v>
      </c>
      <c r="D3084" s="114">
        <v>0.32004988621041619</v>
      </c>
      <c r="E3084" s="114">
        <v>0.32004988621041619</v>
      </c>
      <c r="F3084" s="114">
        <v>10.385707080777395</v>
      </c>
    </row>
    <row r="3085" spans="1:6">
      <c r="A3085" s="115">
        <v>43838</v>
      </c>
      <c r="B3085" s="114">
        <v>3763.17</v>
      </c>
      <c r="C3085" s="114">
        <v>-3.6657767860703849E-2</v>
      </c>
      <c r="D3085" s="114">
        <v>0.28327479520537935</v>
      </c>
      <c r="E3085" s="114">
        <v>0.28327479520537935</v>
      </c>
      <c r="F3085" s="114">
        <v>10.246644850750419</v>
      </c>
    </row>
    <row r="3086" spans="1:6">
      <c r="A3086" s="115">
        <v>43839</v>
      </c>
      <c r="B3086" s="114">
        <v>3766.14</v>
      </c>
      <c r="C3086" s="114">
        <v>7.8922823045468604E-2</v>
      </c>
      <c r="D3086" s="114">
        <v>0.36242118671618861</v>
      </c>
      <c r="E3086" s="114">
        <v>0.36242118671618861</v>
      </c>
      <c r="F3086" s="114">
        <v>9.9464884700607001</v>
      </c>
    </row>
    <row r="3087" spans="1:6">
      <c r="A3087" s="115">
        <v>43840</v>
      </c>
      <c r="B3087" s="114">
        <v>3767.44</v>
      </c>
      <c r="C3087" s="114">
        <v>3.4518100761005144E-2</v>
      </c>
      <c r="D3087" s="114">
        <v>0.39706438838760238</v>
      </c>
      <c r="E3087" s="114">
        <v>0.39706438838760238</v>
      </c>
      <c r="F3087" s="114">
        <v>10.033266061315871</v>
      </c>
    </row>
    <row r="3088" spans="1:6">
      <c r="A3088" s="115">
        <v>43843</v>
      </c>
      <c r="B3088" s="114">
        <v>3780.38</v>
      </c>
      <c r="C3088" s="114">
        <v>0.34346930541693244</v>
      </c>
      <c r="D3088" s="114">
        <v>0.74189748810140621</v>
      </c>
      <c r="E3088" s="114">
        <v>0.74189748810140621</v>
      </c>
      <c r="F3088" s="114">
        <v>10.471208778363849</v>
      </c>
    </row>
    <row r="3089" spans="1:6">
      <c r="A3089" s="115">
        <v>43844</v>
      </c>
      <c r="B3089" s="114">
        <v>3785.89</v>
      </c>
      <c r="C3089" s="114">
        <v>0.14575254339510568</v>
      </c>
      <c r="D3089" s="114">
        <v>0.88873136595479796</v>
      </c>
      <c r="E3089" s="114">
        <v>0.88873136595479796</v>
      </c>
      <c r="F3089" s="114">
        <v>10.392859538062726</v>
      </c>
    </row>
    <row r="3090" spans="1:6">
      <c r="A3090" s="115">
        <v>43845</v>
      </c>
      <c r="B3090" s="114">
        <v>3785.45</v>
      </c>
      <c r="C3090" s="114">
        <v>-1.1622102068475915E-2</v>
      </c>
      <c r="D3090" s="114">
        <v>0.87700597461985996</v>
      </c>
      <c r="E3090" s="114">
        <v>0.87700597461985996</v>
      </c>
      <c r="F3090" s="114">
        <v>10.483442587544435</v>
      </c>
    </row>
    <row r="3091" spans="1:6">
      <c r="A3091" s="115">
        <v>43846</v>
      </c>
      <c r="B3091" s="114">
        <v>3786.31</v>
      </c>
      <c r="C3091" s="114">
        <v>2.2718567145263435E-2</v>
      </c>
      <c r="D3091" s="114">
        <v>0.89992378495631353</v>
      </c>
      <c r="E3091" s="114">
        <v>0.89992378495631353</v>
      </c>
      <c r="F3091" s="114">
        <v>10.413155178145473</v>
      </c>
    </row>
    <row r="3092" spans="1:6">
      <c r="A3092" s="115">
        <v>43847</v>
      </c>
      <c r="B3092" s="114">
        <v>3799.03</v>
      </c>
      <c r="C3092" s="114">
        <v>0.3359471358657995</v>
      </c>
      <c r="D3092" s="114">
        <v>1.2388941890026484</v>
      </c>
      <c r="E3092" s="114">
        <v>1.2388941890026484</v>
      </c>
      <c r="F3092" s="114">
        <v>10.550361271886576</v>
      </c>
    </row>
    <row r="3093" spans="1:6">
      <c r="A3093" s="115">
        <v>43850</v>
      </c>
      <c r="B3093" s="114">
        <v>3803.26</v>
      </c>
      <c r="C3093" s="114">
        <v>0.1113442115487473</v>
      </c>
      <c r="D3093" s="114">
        <v>1.351617837518071</v>
      </c>
      <c r="E3093" s="114">
        <v>1.351617837518071</v>
      </c>
      <c r="F3093" s="114">
        <v>10.613582756745288</v>
      </c>
    </row>
    <row r="3094" spans="1:6">
      <c r="A3094" s="115">
        <v>43851</v>
      </c>
      <c r="B3094" s="114">
        <v>3793.75</v>
      </c>
      <c r="C3094" s="114">
        <v>-0.25004864248040493</v>
      </c>
      <c r="D3094" s="114">
        <v>1.0981894929834146</v>
      </c>
      <c r="E3094" s="114">
        <v>1.0981894929834146</v>
      </c>
      <c r="F3094" s="114">
        <v>10.284392015046651</v>
      </c>
    </row>
    <row r="3095" spans="1:6">
      <c r="A3095" s="115">
        <v>43852</v>
      </c>
      <c r="B3095" s="114">
        <v>3804.19</v>
      </c>
      <c r="C3095" s="114">
        <v>0.27518945634266156</v>
      </c>
      <c r="D3095" s="114">
        <v>1.3764010510214364</v>
      </c>
      <c r="E3095" s="114">
        <v>1.3764010510214364</v>
      </c>
      <c r="F3095" s="114">
        <v>10.754982851885696</v>
      </c>
    </row>
    <row r="3096" spans="1:6">
      <c r="A3096" s="115">
        <v>43853</v>
      </c>
      <c r="B3096" s="114">
        <v>3812.05</v>
      </c>
      <c r="C3096" s="114">
        <v>0.20661428582695596</v>
      </c>
      <c r="D3096" s="114">
        <v>1.5858591780500753</v>
      </c>
      <c r="E3096" s="114">
        <v>1.5858591780500753</v>
      </c>
      <c r="F3096" s="114">
        <v>10.644936580268771</v>
      </c>
    </row>
    <row r="3097" spans="1:6">
      <c r="A3097" s="115">
        <v>43854</v>
      </c>
      <c r="B3097" s="114">
        <v>3802.67</v>
      </c>
      <c r="C3097" s="114">
        <v>-0.24606183024882267</v>
      </c>
      <c r="D3097" s="114">
        <v>1.3358951536825758</v>
      </c>
      <c r="E3097" s="114">
        <v>1.3358951536825758</v>
      </c>
      <c r="F3097" s="114">
        <v>10.215929511332678</v>
      </c>
    </row>
    <row r="3098" spans="1:6">
      <c r="A3098" s="115">
        <v>43857</v>
      </c>
      <c r="B3098" s="114">
        <v>3774.41</v>
      </c>
      <c r="C3098" s="114">
        <v>-0.74316204140775222</v>
      </c>
      <c r="D3098" s="114">
        <v>0.58280524657965405</v>
      </c>
      <c r="E3098" s="114">
        <v>0.58280524657965405</v>
      </c>
      <c r="F3098" s="114">
        <v>9.4342740836527383</v>
      </c>
    </row>
    <row r="3099" spans="1:6">
      <c r="A3099" s="115">
        <v>43858</v>
      </c>
      <c r="B3099" s="114">
        <v>3792.54</v>
      </c>
      <c r="C3099" s="114">
        <v>0.48033997366476733</v>
      </c>
      <c r="D3099" s="114">
        <v>1.0659446668123351</v>
      </c>
      <c r="E3099" s="114">
        <v>1.0659446668123351</v>
      </c>
      <c r="F3099" s="114">
        <v>10.300841098663316</v>
      </c>
    </row>
    <row r="3100" spans="1:6">
      <c r="A3100" s="115">
        <v>43859</v>
      </c>
      <c r="B3100" s="114">
        <v>3787.85</v>
      </c>
      <c r="C3100" s="114">
        <v>-0.12366382424443545</v>
      </c>
      <c r="D3100" s="114">
        <v>0.94096265462859652</v>
      </c>
      <c r="E3100" s="114">
        <v>0.94096265462859652</v>
      </c>
      <c r="F3100" s="114">
        <v>9.9399775931827463</v>
      </c>
    </row>
    <row r="3101" spans="1:6">
      <c r="A3101" s="115">
        <v>43860</v>
      </c>
      <c r="B3101" s="114">
        <v>3784.48</v>
      </c>
      <c r="C3101" s="114">
        <v>-8.8968676161937932E-2</v>
      </c>
      <c r="D3101" s="114">
        <v>0.85115681644964969</v>
      </c>
      <c r="E3101" s="114">
        <v>0.85115681644964969</v>
      </c>
      <c r="F3101" s="114">
        <v>9.6261192235608242</v>
      </c>
    </row>
    <row r="3102" spans="1:6">
      <c r="A3102" s="115">
        <v>43861</v>
      </c>
      <c r="B3102" s="114">
        <v>3773.49</v>
      </c>
      <c r="C3102" s="114">
        <v>-0.29039656703166994</v>
      </c>
      <c r="D3102" s="114">
        <v>0.55828851924295542</v>
      </c>
      <c r="E3102" s="114">
        <v>0.55828851924295542</v>
      </c>
      <c r="F3102" s="114">
        <v>8.8923453398511931</v>
      </c>
    </row>
    <row r="3103" spans="1:6">
      <c r="A3103" s="115">
        <v>43864</v>
      </c>
      <c r="B3103" s="114">
        <v>3783.16</v>
      </c>
      <c r="C3103" s="114">
        <v>0.25626144497534753</v>
      </c>
      <c r="D3103" s="114">
        <v>0.25626144497534753</v>
      </c>
      <c r="E3103" s="114">
        <v>0.81598064244485791</v>
      </c>
      <c r="F3103" s="114">
        <v>9.140844298403783</v>
      </c>
    </row>
    <row r="3104" spans="1:6">
      <c r="A3104" s="115">
        <v>43865</v>
      </c>
      <c r="B3104" s="114">
        <v>3789.99</v>
      </c>
      <c r="C3104" s="114">
        <v>0.18053690565558167</v>
      </c>
      <c r="D3104" s="114">
        <v>0.43726099711407507</v>
      </c>
      <c r="E3104" s="114">
        <v>0.99799069430306364</v>
      </c>
      <c r="F3104" s="114">
        <v>9.2499495546395352</v>
      </c>
    </row>
    <row r="3105" spans="1:6">
      <c r="A3105" s="115">
        <v>43866</v>
      </c>
      <c r="B3105" s="114">
        <v>3798.85</v>
      </c>
      <c r="C3105" s="114">
        <v>0.2337737038883958</v>
      </c>
      <c r="D3105" s="114">
        <v>0.67205690223108849</v>
      </c>
      <c r="E3105" s="114">
        <v>1.234097438002002</v>
      </c>
      <c r="F3105" s="114">
        <v>9.520500948504008</v>
      </c>
    </row>
    <row r="3106" spans="1:6">
      <c r="A3106" s="115">
        <v>43867</v>
      </c>
      <c r="B3106" s="114">
        <v>3789.54</v>
      </c>
      <c r="C3106" s="114">
        <v>-0.24507416718216879</v>
      </c>
      <c r="D3106" s="114">
        <v>0.42533569719278574</v>
      </c>
      <c r="E3106" s="114">
        <v>0.98599881680141443</v>
      </c>
      <c r="F3106" s="114">
        <v>9.8793210431393774</v>
      </c>
    </row>
    <row r="3107" spans="1:6">
      <c r="A3107" s="115">
        <v>43868</v>
      </c>
      <c r="B3107" s="114">
        <v>3775.27</v>
      </c>
      <c r="C3107" s="114">
        <v>-0.37656285459448657</v>
      </c>
      <c r="D3107" s="114">
        <v>4.7171186355332573E-2</v>
      </c>
      <c r="E3107" s="114">
        <v>0.60572305691610762</v>
      </c>
      <c r="F3107" s="114">
        <v>9.6792655646262382</v>
      </c>
    </row>
    <row r="3108" spans="1:6">
      <c r="A3108" s="115">
        <v>43871</v>
      </c>
      <c r="B3108" s="114">
        <v>3760.15</v>
      </c>
      <c r="C3108" s="114">
        <v>-0.40050115620868798</v>
      </c>
      <c r="D3108" s="114">
        <v>-0.35351889100010414</v>
      </c>
      <c r="E3108" s="114">
        <v>0.20279597286105844</v>
      </c>
      <c r="F3108" s="114">
        <v>9.2139811555307816</v>
      </c>
    </row>
    <row r="3109" spans="1:6">
      <c r="A3109" s="115">
        <v>43872</v>
      </c>
      <c r="B3109" s="114">
        <v>3786.03</v>
      </c>
      <c r="C3109" s="114">
        <v>0.68827041474408546</v>
      </c>
      <c r="D3109" s="114">
        <v>0.3323183578067157</v>
      </c>
      <c r="E3109" s="114">
        <v>0.89246217228864388</v>
      </c>
      <c r="F3109" s="114">
        <v>10.223385455635881</v>
      </c>
    </row>
    <row r="3110" spans="1:6">
      <c r="A3110" s="115">
        <v>43873</v>
      </c>
      <c r="B3110" s="114">
        <v>3801.34</v>
      </c>
      <c r="C3110" s="114">
        <v>0.40438137045928357</v>
      </c>
      <c r="D3110" s="114">
        <v>0.73804356179558717</v>
      </c>
      <c r="E3110" s="114">
        <v>1.3004524935110728</v>
      </c>
      <c r="F3110" s="114">
        <v>10.202614360136963</v>
      </c>
    </row>
    <row r="3111" spans="1:6">
      <c r="A3111" s="115">
        <v>43874</v>
      </c>
      <c r="B3111" s="114">
        <v>3798.07</v>
      </c>
      <c r="C3111" s="114">
        <v>-8.6022297400389913E-2</v>
      </c>
      <c r="D3111" s="114">
        <v>0.65138638236752477</v>
      </c>
      <c r="E3111" s="114">
        <v>1.2133115169991493</v>
      </c>
      <c r="F3111" s="114">
        <v>10.11196539567678</v>
      </c>
    </row>
    <row r="3112" spans="1:6">
      <c r="A3112" s="115">
        <v>43875</v>
      </c>
      <c r="B3112" s="114">
        <v>3794.75</v>
      </c>
      <c r="C3112" s="114">
        <v>-8.7412817562604328E-2</v>
      </c>
      <c r="D3112" s="114">
        <v>0.56340416961486728</v>
      </c>
      <c r="E3112" s="114">
        <v>1.1248381096537363</v>
      </c>
      <c r="F3112" s="114">
        <v>9.5697192289479371</v>
      </c>
    </row>
    <row r="3113" spans="1:6">
      <c r="A3113" s="115">
        <v>43878</v>
      </c>
      <c r="B3113" s="114">
        <v>3802.89</v>
      </c>
      <c r="C3113" s="114">
        <v>0.21450688451150057</v>
      </c>
      <c r="D3113" s="114">
        <v>0.77911959485781335</v>
      </c>
      <c r="E3113" s="114">
        <v>1.3417578493500448</v>
      </c>
      <c r="F3113" s="114">
        <v>9.7106704863124449</v>
      </c>
    </row>
    <row r="3114" spans="1:6">
      <c r="A3114" s="115">
        <v>43879</v>
      </c>
      <c r="B3114" s="114">
        <v>3802.88</v>
      </c>
      <c r="C3114" s="114">
        <v>-2.6295790832575605E-4</v>
      </c>
      <c r="D3114" s="114">
        <v>0.77885458819291209</v>
      </c>
      <c r="E3114" s="114">
        <v>1.3414913631833336</v>
      </c>
      <c r="F3114" s="114">
        <v>9.8672768349829845</v>
      </c>
    </row>
    <row r="3115" spans="1:6">
      <c r="A3115" s="115">
        <v>43880</v>
      </c>
      <c r="B3115" s="114">
        <v>3816.08</v>
      </c>
      <c r="C3115" s="114">
        <v>0.34710535173341217</v>
      </c>
      <c r="D3115" s="114">
        <v>1.1286633858841544</v>
      </c>
      <c r="E3115" s="114">
        <v>1.6932531032314069</v>
      </c>
      <c r="F3115" s="114">
        <v>10.103262923734313</v>
      </c>
    </row>
    <row r="3116" spans="1:6">
      <c r="A3116" s="115">
        <v>43881</v>
      </c>
      <c r="B3116" s="114">
        <v>3802.31</v>
      </c>
      <c r="C3116" s="114">
        <v>-0.36084149179262948</v>
      </c>
      <c r="D3116" s="114">
        <v>0.76374920829258564</v>
      </c>
      <c r="E3116" s="114">
        <v>1.3263016516812609</v>
      </c>
      <c r="F3116" s="114">
        <v>9.9721765890002025</v>
      </c>
    </row>
    <row r="3117" spans="1:6">
      <c r="A3117" s="115">
        <v>43882</v>
      </c>
      <c r="B3117" s="114">
        <v>3796.11</v>
      </c>
      <c r="C3117" s="114">
        <v>-0.16305877216744591</v>
      </c>
      <c r="D3117" s="114">
        <v>0.59944507604368091</v>
      </c>
      <c r="E3117" s="114">
        <v>1.1610802283253507</v>
      </c>
      <c r="F3117" s="114">
        <v>9.787776775178747</v>
      </c>
    </row>
    <row r="3118" spans="1:6">
      <c r="A3118" s="115">
        <v>43887</v>
      </c>
      <c r="B3118" s="114">
        <v>3730.01</v>
      </c>
      <c r="C3118" s="114">
        <v>-1.7412561806691595</v>
      </c>
      <c r="D3118" s="114">
        <v>-1.1522489790618096</v>
      </c>
      <c r="E3118" s="114">
        <v>-0.60039333358204994</v>
      </c>
      <c r="F3118" s="114">
        <v>7.7701179978503898</v>
      </c>
    </row>
    <row r="3119" spans="1:6">
      <c r="A3119" s="115">
        <v>43888</v>
      </c>
      <c r="B3119" s="114">
        <v>3708.93</v>
      </c>
      <c r="C3119" s="114">
        <v>-0.56514593794655399</v>
      </c>
      <c r="D3119" s="114">
        <v>-1.7108830287081656</v>
      </c>
      <c r="E3119" s="114">
        <v>-1.1621461729921623</v>
      </c>
      <c r="F3119" s="114">
        <v>7.1192775016390319</v>
      </c>
    </row>
    <row r="3120" spans="1:6">
      <c r="A3120" s="115">
        <v>43889</v>
      </c>
      <c r="B3120" s="114">
        <v>3714.42</v>
      </c>
      <c r="C3120" s="114">
        <v>0.14802112738714346</v>
      </c>
      <c r="D3120" s="114">
        <v>-1.5653943696683936</v>
      </c>
      <c r="E3120" s="114">
        <v>-1.0158452674721596</v>
      </c>
      <c r="F3120" s="114">
        <v>7.4342206115017406</v>
      </c>
    </row>
    <row r="3121" spans="1:6">
      <c r="A3121" s="115">
        <v>43892</v>
      </c>
      <c r="B3121" s="114">
        <v>3745.36</v>
      </c>
      <c r="C3121" s="114">
        <v>0.83296988493493096</v>
      </c>
      <c r="D3121" s="114">
        <v>0.83296988493493096</v>
      </c>
      <c r="E3121" s="114">
        <v>-0.19133706769280945</v>
      </c>
      <c r="F3121" s="114">
        <v>8.4385766814325756</v>
      </c>
    </row>
    <row r="3122" spans="1:6">
      <c r="A3122" s="115">
        <v>43893</v>
      </c>
      <c r="B3122" s="114">
        <v>3743.47</v>
      </c>
      <c r="C3122" s="114">
        <v>-5.0462438857690195E-2</v>
      </c>
      <c r="D3122" s="114">
        <v>0.782087109158347</v>
      </c>
      <c r="E3122" s="114">
        <v>-0.24170295319970725</v>
      </c>
      <c r="F3122" s="114">
        <v>8.3838559309765692</v>
      </c>
    </row>
    <row r="3123" spans="1:6">
      <c r="A3123" s="115">
        <v>43894</v>
      </c>
      <c r="B3123" s="114">
        <v>3769.15</v>
      </c>
      <c r="C3123" s="114">
        <v>0.68599454516800051</v>
      </c>
      <c r="D3123" s="114">
        <v>1.4734467292336406</v>
      </c>
      <c r="E3123" s="114">
        <v>0.44263352289382052</v>
      </c>
      <c r="F3123" s="114">
        <v>9.127363270505807</v>
      </c>
    </row>
    <row r="3124" spans="1:6">
      <c r="A3124" s="115">
        <v>43895</v>
      </c>
      <c r="B3124" s="114">
        <v>3717.08</v>
      </c>
      <c r="C3124" s="114">
        <v>-1.3814785827043319</v>
      </c>
      <c r="D3124" s="114">
        <v>7.1612795537379093E-2</v>
      </c>
      <c r="E3124" s="114">
        <v>-0.94495994712914255</v>
      </c>
      <c r="F3124" s="114">
        <v>7.6197921190538143</v>
      </c>
    </row>
    <row r="3125" spans="1:6">
      <c r="A3125" s="115">
        <v>43896</v>
      </c>
      <c r="B3125" s="114">
        <v>3673.81</v>
      </c>
      <c r="C3125" s="114">
        <v>-1.1640857877688982</v>
      </c>
      <c r="D3125" s="114">
        <v>-1.0933066266065827</v>
      </c>
      <c r="E3125" s="114">
        <v>-2.0980455904534012</v>
      </c>
      <c r="F3125" s="114">
        <v>6.4570064155689</v>
      </c>
    </row>
    <row r="3126" spans="1:6">
      <c r="A3126" s="115">
        <v>43899</v>
      </c>
      <c r="B3126" s="114">
        <v>3571.77</v>
      </c>
      <c r="C3126" s="114">
        <v>-2.7774980197669441</v>
      </c>
      <c r="D3126" s="114">
        <v>-3.8404380764695434</v>
      </c>
      <c r="E3126" s="114">
        <v>-4.817270435491694</v>
      </c>
      <c r="F3126" s="114">
        <v>3.3884175516903037</v>
      </c>
    </row>
    <row r="3127" spans="1:6">
      <c r="A3127" s="115">
        <v>43900</v>
      </c>
      <c r="B3127" s="114">
        <v>3616.39</v>
      </c>
      <c r="C3127" s="114">
        <v>1.2492405726012512</v>
      </c>
      <c r="D3127" s="114">
        <v>-2.639173814485174</v>
      </c>
      <c r="E3127" s="114">
        <v>-3.628209159662521</v>
      </c>
      <c r="F3127" s="114">
        <v>4.6799876111164096</v>
      </c>
    </row>
    <row r="3128" spans="1:6">
      <c r="A3128" s="115">
        <v>43901</v>
      </c>
      <c r="B3128" s="114">
        <v>3545.79</v>
      </c>
      <c r="C3128" s="114">
        <v>-1.9522230732857859</v>
      </c>
      <c r="D3128" s="114">
        <v>-4.5398743276204634</v>
      </c>
      <c r="E3128" s="114">
        <v>-5.5096014965863134</v>
      </c>
      <c r="F3128" s="114">
        <v>2.1679560876518122</v>
      </c>
    </row>
    <row r="3129" spans="1:6">
      <c r="A3129" s="115">
        <v>43902</v>
      </c>
      <c r="B3129" s="114">
        <v>3430.04</v>
      </c>
      <c r="C3129" s="114">
        <v>-3.2644347239966232</v>
      </c>
      <c r="D3129" s="114">
        <v>-7.6561078176404447</v>
      </c>
      <c r="E3129" s="114">
        <v>-8.5941788761745403</v>
      </c>
      <c r="F3129" s="114">
        <v>-1.2085253456221245</v>
      </c>
    </row>
    <row r="3130" spans="1:6">
      <c r="A3130" s="115">
        <v>43903</v>
      </c>
      <c r="B3130" s="114">
        <v>3524.29</v>
      </c>
      <c r="C3130" s="114">
        <v>2.7477813669811502</v>
      </c>
      <c r="D3130" s="114">
        <v>-5.1186995547084058</v>
      </c>
      <c r="E3130" s="114">
        <v>-6.0825467549979528</v>
      </c>
      <c r="F3130" s="114">
        <v>1.2785217541237959</v>
      </c>
    </row>
    <row r="3131" spans="1:6">
      <c r="A3131" s="115">
        <v>43906</v>
      </c>
      <c r="B3131" s="114">
        <v>3463.36</v>
      </c>
      <c r="C3131" s="114">
        <v>-1.7288588623524115</v>
      </c>
      <c r="D3131" s="114">
        <v>-6.7590633261720541</v>
      </c>
      <c r="E3131" s="114">
        <v>-7.7062469687198547</v>
      </c>
      <c r="F3131" s="114">
        <v>-0.49074254979255549</v>
      </c>
    </row>
    <row r="3132" spans="1:6">
      <c r="A3132" s="115">
        <v>43907</v>
      </c>
      <c r="B3132" s="114">
        <v>3478.44</v>
      </c>
      <c r="C3132" s="114">
        <v>0.43541531922757226</v>
      </c>
      <c r="D3132" s="114">
        <v>-6.3530780041029296</v>
      </c>
      <c r="E3132" s="114">
        <v>-7.3043858293315944</v>
      </c>
      <c r="F3132" s="114">
        <v>-5.7463998804752059E-2</v>
      </c>
    </row>
    <row r="3133" spans="1:6">
      <c r="A3133" s="115">
        <v>43908</v>
      </c>
      <c r="B3133" s="114">
        <v>3397.62</v>
      </c>
      <c r="C3133" s="114">
        <v>-2.3234553420498849</v>
      </c>
      <c r="D3133" s="114">
        <v>-8.5289224158818904</v>
      </c>
      <c r="E3133" s="114">
        <v>-9.4581270286259507</v>
      </c>
      <c r="F3133" s="114">
        <v>-2.557925439011588</v>
      </c>
    </row>
    <row r="3134" spans="1:6">
      <c r="A3134" s="115">
        <v>43909</v>
      </c>
      <c r="B3134" s="114">
        <v>3410.26</v>
      </c>
      <c r="C3134" s="114">
        <v>0.3720251234687888</v>
      </c>
      <c r="D3134" s="114">
        <v>-8.1886270265613454</v>
      </c>
      <c r="E3134" s="114">
        <v>-9.1212885139132389</v>
      </c>
      <c r="F3134" s="114">
        <v>-2.1858785533791947</v>
      </c>
    </row>
    <row r="3135" spans="1:6">
      <c r="A3135" s="115">
        <v>43910</v>
      </c>
      <c r="B3135" s="114">
        <v>3400.6</v>
      </c>
      <c r="C3135" s="114">
        <v>-0.28326285972331</v>
      </c>
      <c r="D3135" s="114">
        <v>-8.4486945471971442</v>
      </c>
      <c r="E3135" s="114">
        <v>-9.3787141509484311</v>
      </c>
      <c r="F3135" s="114">
        <v>-2.3531607586395054</v>
      </c>
    </row>
    <row r="3136" spans="1:6">
      <c r="A3136" s="115">
        <v>43913</v>
      </c>
      <c r="B3136" s="114">
        <v>3380.23</v>
      </c>
      <c r="C3136" s="114">
        <v>-0.5990119390695714</v>
      </c>
      <c r="D3136" s="114">
        <v>-8.9970977972334882</v>
      </c>
      <c r="E3136" s="114">
        <v>-9.9215464725226141</v>
      </c>
      <c r="F3136" s="114">
        <v>-1.9913537900380085</v>
      </c>
    </row>
    <row r="3137" spans="1:6">
      <c r="A3137" s="115">
        <v>43914</v>
      </c>
      <c r="B3137" s="114">
        <v>3422.13</v>
      </c>
      <c r="C3137" s="114">
        <v>1.2395606216144994</v>
      </c>
      <c r="D3137" s="114">
        <v>-7.8690616570016303</v>
      </c>
      <c r="E3137" s="114">
        <v>-8.8049694340366802</v>
      </c>
      <c r="F3137" s="114">
        <v>-0.77647720584184121</v>
      </c>
    </row>
    <row r="3138" spans="1:6">
      <c r="A3138" s="115">
        <v>43915</v>
      </c>
      <c r="B3138" s="114">
        <v>3460.08</v>
      </c>
      <c r="C3138" s="114">
        <v>1.1089584556986276</v>
      </c>
      <c r="D3138" s="114">
        <v>-6.8473678259324489</v>
      </c>
      <c r="E3138" s="114">
        <v>-7.7936544313984673</v>
      </c>
      <c r="F3138" s="114">
        <v>0.27793154015807175</v>
      </c>
    </row>
    <row r="3139" spans="1:6">
      <c r="A3139" s="115">
        <v>43916</v>
      </c>
      <c r="B3139" s="114">
        <v>3491.76</v>
      </c>
      <c r="C3139" s="114">
        <v>0.91558576680308423</v>
      </c>
      <c r="D3139" s="114">
        <v>-5.9944755843442499</v>
      </c>
      <c r="E3139" s="114">
        <v>-6.9494262552830861</v>
      </c>
      <c r="F3139" s="114">
        <v>1.0627952208946967</v>
      </c>
    </row>
    <row r="3140" spans="1:6">
      <c r="A3140" s="115">
        <v>43917</v>
      </c>
      <c r="B3140" s="114">
        <v>3473.82</v>
      </c>
      <c r="C3140" s="114">
        <v>-0.51378101587737923</v>
      </c>
      <c r="D3140" s="114">
        <v>-6.4774581226678674</v>
      </c>
      <c r="E3140" s="114">
        <v>-7.4275024383484212</v>
      </c>
      <c r="F3140" s="114">
        <v>1.1224769013116864</v>
      </c>
    </row>
    <row r="3141" spans="1:6">
      <c r="A3141" s="115">
        <v>43920</v>
      </c>
      <c r="B3141" s="114">
        <v>3488.84</v>
      </c>
      <c r="C3141" s="114">
        <v>0.4323770373824809</v>
      </c>
      <c r="D3141" s="114">
        <v>-6.0730881268138752</v>
      </c>
      <c r="E3141" s="114">
        <v>-7.0272402159603846</v>
      </c>
      <c r="F3141" s="114">
        <v>1.1096781672486955</v>
      </c>
    </row>
    <row r="3142" spans="1:6">
      <c r="A3142" s="115">
        <v>43921</v>
      </c>
      <c r="B3142" s="114">
        <v>3482.69</v>
      </c>
      <c r="C3142" s="114">
        <v>-0.17627635546485498</v>
      </c>
      <c r="D3142" s="114">
        <v>-6.2386590638646151</v>
      </c>
      <c r="E3142" s="114">
        <v>-7.1911292084827831</v>
      </c>
      <c r="F3142" s="114">
        <v>0.93144571155323597</v>
      </c>
    </row>
    <row r="3143" spans="1:6">
      <c r="A3143" s="115">
        <v>43922</v>
      </c>
      <c r="B3143" s="114">
        <v>3464.66</v>
      </c>
      <c r="C3143" s="114">
        <v>-0.51770326959907909</v>
      </c>
      <c r="D3143" s="114">
        <v>-0.51770326959907909</v>
      </c>
      <c r="E3143" s="114">
        <v>-7.6716037670484516</v>
      </c>
      <c r="F3143" s="114">
        <v>0.26421417264499425</v>
      </c>
    </row>
    <row r="3144" spans="1:6">
      <c r="A3144" s="115">
        <v>43923</v>
      </c>
      <c r="B3144" s="114">
        <v>3471.63</v>
      </c>
      <c r="C3144" s="114">
        <v>0.2011741411855672</v>
      </c>
      <c r="D3144" s="114">
        <v>-0.31757061352001292</v>
      </c>
      <c r="E3144" s="114">
        <v>-7.4858629088563999</v>
      </c>
      <c r="F3144" s="114">
        <v>0.45341959976388235</v>
      </c>
    </row>
    <row r="3145" spans="1:6">
      <c r="A3145" s="115">
        <v>43924</v>
      </c>
      <c r="B3145" s="114">
        <v>3459.45</v>
      </c>
      <c r="C3145" s="114">
        <v>-0.35084383992534107</v>
      </c>
      <c r="D3145" s="114">
        <v>-0.66730027651040746</v>
      </c>
      <c r="E3145" s="114">
        <v>-7.8104430599007628</v>
      </c>
      <c r="F3145" s="114">
        <v>0.22568850929698403</v>
      </c>
    </row>
    <row r="3146" spans="1:6">
      <c r="A3146" s="115">
        <v>43927</v>
      </c>
      <c r="B3146" s="114">
        <v>3491.37</v>
      </c>
      <c r="C3146" s="114">
        <v>0.92269002298053238</v>
      </c>
      <c r="D3146" s="114">
        <v>0.24923263339544643</v>
      </c>
      <c r="E3146" s="114">
        <v>-6.9598192157845133</v>
      </c>
      <c r="F3146" s="114">
        <v>0.98077779641700946</v>
      </c>
    </row>
    <row r="3147" spans="1:6">
      <c r="A3147" s="115">
        <v>43928</v>
      </c>
      <c r="B3147" s="114">
        <v>3502.44</v>
      </c>
      <c r="C3147" s="114">
        <v>0.31706751218003593</v>
      </c>
      <c r="D3147" s="114">
        <v>0.56709038128572864</v>
      </c>
      <c r="E3147" s="114">
        <v>-6.6648190292441845</v>
      </c>
      <c r="F3147" s="114">
        <v>1.3009550363561662</v>
      </c>
    </row>
    <row r="3148" spans="1:6">
      <c r="A3148" s="115">
        <v>43929</v>
      </c>
      <c r="B3148" s="114">
        <v>3517.42</v>
      </c>
      <c r="C3148" s="114">
        <v>0.42770183072371459</v>
      </c>
      <c r="D3148" s="114">
        <v>0.99721766795206612</v>
      </c>
      <c r="E3148" s="114">
        <v>-6.2656227515229705</v>
      </c>
      <c r="F3148" s="114">
        <v>1.7551168004628748</v>
      </c>
    </row>
    <row r="3149" spans="1:6">
      <c r="A3149" s="115">
        <v>43930</v>
      </c>
      <c r="B3149" s="114">
        <v>3522.58</v>
      </c>
      <c r="C3149" s="114">
        <v>0.14669843237371527</v>
      </c>
      <c r="D3149" s="114">
        <v>1.145379003012037</v>
      </c>
      <c r="E3149" s="114">
        <v>-6.1281158895041816</v>
      </c>
      <c r="F3149" s="114">
        <v>2.0608729664344017</v>
      </c>
    </row>
    <row r="3150" spans="1:6">
      <c r="A3150" s="115">
        <v>43934</v>
      </c>
      <c r="B3150" s="114">
        <v>3530.2</v>
      </c>
      <c r="C3150" s="114">
        <v>0.21631872093748061</v>
      </c>
      <c r="D3150" s="114">
        <v>1.3641753931587397</v>
      </c>
      <c r="E3150" s="114">
        <v>-5.9250534304764235</v>
      </c>
      <c r="F3150" s="114">
        <v>2.5719997210664536</v>
      </c>
    </row>
    <row r="3151" spans="1:6">
      <c r="A3151" s="115">
        <v>43935</v>
      </c>
      <c r="B3151" s="114">
        <v>3550.84</v>
      </c>
      <c r="C3151" s="114">
        <v>0.58466942382868758</v>
      </c>
      <c r="D3151" s="114">
        <v>1.956820733398601</v>
      </c>
      <c r="E3151" s="114">
        <v>-5.3750259824012492</v>
      </c>
      <c r="F3151" s="114">
        <v>3.1717068408451787</v>
      </c>
    </row>
    <row r="3152" spans="1:6">
      <c r="A3152" s="115">
        <v>43936</v>
      </c>
      <c r="B3152" s="114">
        <v>3550.16</v>
      </c>
      <c r="C3152" s="114">
        <v>-1.9150398215639353E-2</v>
      </c>
      <c r="D3152" s="114">
        <v>1.9372955962201566</v>
      </c>
      <c r="E3152" s="114">
        <v>-5.3931470417370679</v>
      </c>
      <c r="F3152" s="114">
        <v>3.148951995769611</v>
      </c>
    </row>
    <row r="3153" spans="1:6">
      <c r="A3153" s="115">
        <v>43937</v>
      </c>
      <c r="B3153" s="114">
        <v>3554.02</v>
      </c>
      <c r="C3153" s="114">
        <v>0.10872749397210502</v>
      </c>
      <c r="D3153" s="114">
        <v>2.0481294631448765</v>
      </c>
      <c r="E3153" s="114">
        <v>-5.2902833813896706</v>
      </c>
      <c r="F3153" s="114">
        <v>3.2005342935129688</v>
      </c>
    </row>
    <row r="3154" spans="1:6">
      <c r="A3154" s="115">
        <v>43938</v>
      </c>
      <c r="B3154" s="114">
        <v>3563.62</v>
      </c>
      <c r="C3154" s="114">
        <v>0.27011665663108086</v>
      </c>
      <c r="D3154" s="114">
        <v>2.3237784586052745</v>
      </c>
      <c r="E3154" s="114">
        <v>-5.0344566613547137</v>
      </c>
      <c r="F3154" s="114">
        <v>3.5228840762850933</v>
      </c>
    </row>
    <row r="3155" spans="1:6">
      <c r="A3155" s="115">
        <v>43941</v>
      </c>
      <c r="B3155" s="114">
        <v>3572.06</v>
      </c>
      <c r="C3155" s="114">
        <v>0.23683782221448624</v>
      </c>
      <c r="D3155" s="114">
        <v>2.5661198671142138</v>
      </c>
      <c r="E3155" s="114">
        <v>-4.8095423366573016</v>
      </c>
      <c r="F3155" s="114">
        <v>3.4734875367524509</v>
      </c>
    </row>
    <row r="3156" spans="1:6">
      <c r="A3156" s="115">
        <v>43943</v>
      </c>
      <c r="B3156" s="114">
        <v>3599.5</v>
      </c>
      <c r="C3156" s="114">
        <v>0.76818418503608044</v>
      </c>
      <c r="D3156" s="114">
        <v>3.3540165791385412</v>
      </c>
      <c r="E3156" s="114">
        <v>-4.0783042952240329</v>
      </c>
      <c r="F3156" s="114">
        <v>4.2369519198190542</v>
      </c>
    </row>
    <row r="3157" spans="1:6">
      <c r="A3157" s="115">
        <v>43944</v>
      </c>
      <c r="B3157" s="114">
        <v>3590.7</v>
      </c>
      <c r="C3157" s="114">
        <v>-0.24447839977774777</v>
      </c>
      <c r="D3157" s="114">
        <v>3.101338333299819</v>
      </c>
      <c r="E3157" s="114">
        <v>-4.31281212192276</v>
      </c>
      <c r="F3157" s="114">
        <v>3.7270920477918246</v>
      </c>
    </row>
    <row r="3158" spans="1:6">
      <c r="A3158" s="115">
        <v>43945</v>
      </c>
      <c r="B3158" s="114">
        <v>3553.96</v>
      </c>
      <c r="C3158" s="114">
        <v>-1.0231988191717445</v>
      </c>
      <c r="D3158" s="114">
        <v>2.0464066569232386</v>
      </c>
      <c r="E3158" s="114">
        <v>-5.2918822983898934</v>
      </c>
      <c r="F3158" s="114">
        <v>2.7559965766891015</v>
      </c>
    </row>
    <row r="3159" spans="1:6">
      <c r="A3159" s="115">
        <v>43948</v>
      </c>
      <c r="B3159" s="114">
        <v>3563.46</v>
      </c>
      <c r="C3159" s="114">
        <v>0.26730745422007818</v>
      </c>
      <c r="D3159" s="114">
        <v>2.3191843086809438</v>
      </c>
      <c r="E3159" s="114">
        <v>-5.0387204400219598</v>
      </c>
      <c r="F3159" s="114">
        <v>2.7985402933837333</v>
      </c>
    </row>
    <row r="3160" spans="1:6">
      <c r="A3160" s="115">
        <v>43949</v>
      </c>
      <c r="B3160" s="114">
        <v>3582.75</v>
      </c>
      <c r="C3160" s="114">
        <v>0.54132781061102531</v>
      </c>
      <c r="D3160" s="114">
        <v>2.8730665089341745</v>
      </c>
      <c r="E3160" s="114">
        <v>-4.5246686244516994</v>
      </c>
      <c r="F3160" s="114">
        <v>3.3550173808940098</v>
      </c>
    </row>
    <row r="3161" spans="1:6">
      <c r="A3161" s="115">
        <v>43950</v>
      </c>
      <c r="B3161" s="114">
        <v>3593.61</v>
      </c>
      <c r="C3161" s="114">
        <v>0.3031191124136523</v>
      </c>
      <c r="D3161" s="114">
        <v>3.1848944350487685</v>
      </c>
      <c r="E3161" s="114">
        <v>-4.2352646474121514</v>
      </c>
      <c r="F3161" s="114">
        <v>3.6829622961603636</v>
      </c>
    </row>
    <row r="3162" spans="1:6">
      <c r="A3162" s="115">
        <v>43951</v>
      </c>
      <c r="B3162" s="114">
        <v>3583.65</v>
      </c>
      <c r="C3162" s="114">
        <v>-0.27715862322288398</v>
      </c>
      <c r="D3162" s="114">
        <v>2.8989086022586097</v>
      </c>
      <c r="E3162" s="114">
        <v>-4.5006848694484241</v>
      </c>
      <c r="F3162" s="114">
        <v>3.3219641163293012</v>
      </c>
    </row>
    <row r="3163" spans="1:6">
      <c r="A3163" s="115">
        <v>43955</v>
      </c>
      <c r="B3163" s="114">
        <v>3575.37</v>
      </c>
      <c r="C3163" s="114">
        <v>-0.23104934912728803</v>
      </c>
      <c r="D3163" s="114">
        <v>-0.23104934912728803</v>
      </c>
      <c r="E3163" s="114">
        <v>-4.7213354154785891</v>
      </c>
      <c r="F3163" s="114">
        <v>2.9926717135054792</v>
      </c>
    </row>
    <row r="3164" spans="1:6">
      <c r="A3164" s="115">
        <v>43956</v>
      </c>
      <c r="B3164" s="114">
        <v>3581.44</v>
      </c>
      <c r="C3164" s="114">
        <v>0.16977263891568839</v>
      </c>
      <c r="D3164" s="114">
        <v>-6.1668968788808343E-2</v>
      </c>
      <c r="E3164" s="114">
        <v>-4.559578312289803</v>
      </c>
      <c r="F3164" s="114">
        <v>3.1675250901632701</v>
      </c>
    </row>
    <row r="3165" spans="1:6">
      <c r="A3165" s="115">
        <v>43957</v>
      </c>
      <c r="B3165" s="114">
        <v>3587.63</v>
      </c>
      <c r="C3165" s="114">
        <v>0.17283550750535337</v>
      </c>
      <c r="D3165" s="114">
        <v>0.11105995284137471</v>
      </c>
      <c r="E3165" s="114">
        <v>-4.3946233751005925</v>
      </c>
      <c r="F3165" s="114">
        <v>3.381273611139135</v>
      </c>
    </row>
    <row r="3166" spans="1:6">
      <c r="A3166" s="115">
        <v>43958</v>
      </c>
      <c r="B3166" s="114">
        <v>3594.54</v>
      </c>
      <c r="C3166" s="114">
        <v>0.19260626095778388</v>
      </c>
      <c r="D3166" s="114">
        <v>0.30388012222175576</v>
      </c>
      <c r="E3166" s="114">
        <v>-4.2104814339087637</v>
      </c>
      <c r="F3166" s="114">
        <v>3.5663658679943255</v>
      </c>
    </row>
    <row r="3167" spans="1:6">
      <c r="A3167" s="115">
        <v>43959</v>
      </c>
      <c r="B3167" s="114">
        <v>3602.11</v>
      </c>
      <c r="C3167" s="114">
        <v>0.21059718350608936</v>
      </c>
      <c r="D3167" s="114">
        <v>0.51511726870647756</v>
      </c>
      <c r="E3167" s="114">
        <v>-4.0087514057145279</v>
      </c>
      <c r="F3167" s="114">
        <v>3.6357725261383367</v>
      </c>
    </row>
    <row r="3168" spans="1:6">
      <c r="A3168" s="115">
        <v>43962</v>
      </c>
      <c r="B3168" s="114">
        <v>3599.47</v>
      </c>
      <c r="C3168" s="114">
        <v>-7.3290377029022746E-2</v>
      </c>
      <c r="D3168" s="114">
        <v>0.44144936028909232</v>
      </c>
      <c r="E3168" s="114">
        <v>-4.0791037537241444</v>
      </c>
      <c r="F3168" s="114">
        <v>3.6122833176932545</v>
      </c>
    </row>
    <row r="3169" spans="1:6">
      <c r="A3169" s="115">
        <v>43963</v>
      </c>
      <c r="B3169" s="114">
        <v>3586.3</v>
      </c>
      <c r="C3169" s="114">
        <v>-0.36588720005999997</v>
      </c>
      <c r="D3169" s="114">
        <v>7.3946953525050318E-2</v>
      </c>
      <c r="E3169" s="114">
        <v>-4.4300660352721071</v>
      </c>
      <c r="F3169" s="114">
        <v>3.2331792353438971</v>
      </c>
    </row>
    <row r="3170" spans="1:6">
      <c r="A3170" s="115">
        <v>43964</v>
      </c>
      <c r="B3170" s="114">
        <v>3584</v>
      </c>
      <c r="C3170" s="114">
        <v>-6.4132950394557575E-2</v>
      </c>
      <c r="D3170" s="114">
        <v>9.7665787674561244E-3</v>
      </c>
      <c r="E3170" s="114">
        <v>-4.4913578536138203</v>
      </c>
      <c r="F3170" s="114">
        <v>3.4113631314253379</v>
      </c>
    </row>
    <row r="3171" spans="1:6">
      <c r="A3171" s="115">
        <v>43965</v>
      </c>
      <c r="B3171" s="114">
        <v>3589.31</v>
      </c>
      <c r="C3171" s="114">
        <v>0.1481584821428461</v>
      </c>
      <c r="D3171" s="114">
        <v>0.15793953092517743</v>
      </c>
      <c r="E3171" s="114">
        <v>-4.3498536990944858</v>
      </c>
      <c r="F3171" s="114">
        <v>3.5487407321928233</v>
      </c>
    </row>
    <row r="3172" spans="1:6">
      <c r="A3172" s="115">
        <v>43966</v>
      </c>
      <c r="B3172" s="114">
        <v>3584.44</v>
      </c>
      <c r="C3172" s="114">
        <v>-0.13568067400140382</v>
      </c>
      <c r="D3172" s="114">
        <v>2.20445635036981E-2</v>
      </c>
      <c r="E3172" s="114">
        <v>-4.4796324622788823</v>
      </c>
      <c r="F3172" s="114">
        <v>3.4189859028142422</v>
      </c>
    </row>
    <row r="3173" spans="1:6">
      <c r="A3173" s="115">
        <v>43969</v>
      </c>
      <c r="B3173" s="114">
        <v>3599.99</v>
      </c>
      <c r="C3173" s="114">
        <v>0.43381950876566489</v>
      </c>
      <c r="D3173" s="114">
        <v>0.45595970588645507</v>
      </c>
      <c r="E3173" s="114">
        <v>-4.0652464730555842</v>
      </c>
      <c r="F3173" s="114">
        <v>4.2049717487958604</v>
      </c>
    </row>
    <row r="3174" spans="1:6">
      <c r="A3174" s="115">
        <v>43970</v>
      </c>
      <c r="B3174" s="114">
        <v>3602.49</v>
      </c>
      <c r="C3174" s="114">
        <v>6.9444637346216531E-2</v>
      </c>
      <c r="D3174" s="114">
        <v>0.5257209827968623</v>
      </c>
      <c r="E3174" s="114">
        <v>-3.9986249313798128</v>
      </c>
      <c r="F3174" s="114">
        <v>4.2773365135235331</v>
      </c>
    </row>
    <row r="3175" spans="1:6">
      <c r="A3175" s="115">
        <v>43971</v>
      </c>
      <c r="B3175" s="114">
        <v>3609.25</v>
      </c>
      <c r="C3175" s="114">
        <v>0.18764798791948145</v>
      </c>
      <c r="D3175" s="114">
        <v>0.71435547556262247</v>
      </c>
      <c r="E3175" s="114">
        <v>-3.81848028268853</v>
      </c>
      <c r="F3175" s="114">
        <v>4.2379660997368784</v>
      </c>
    </row>
    <row r="3176" spans="1:6">
      <c r="A3176" s="115">
        <v>43972</v>
      </c>
      <c r="B3176" s="114">
        <v>3611.21</v>
      </c>
      <c r="C3176" s="114">
        <v>5.4304910992586386E-2</v>
      </c>
      <c r="D3176" s="114">
        <v>0.7690483166603812</v>
      </c>
      <c r="E3176" s="114">
        <v>-3.7662489940147204</v>
      </c>
      <c r="F3176" s="114">
        <v>3.9879402888801874</v>
      </c>
    </row>
    <row r="3177" spans="1:6">
      <c r="A3177" s="115">
        <v>43973</v>
      </c>
      <c r="B3177" s="114">
        <v>3607.41</v>
      </c>
      <c r="C3177" s="114">
        <v>-0.10522788760554125</v>
      </c>
      <c r="D3177" s="114">
        <v>0.66301117575655599</v>
      </c>
      <c r="E3177" s="114">
        <v>-3.867513737361894</v>
      </c>
      <c r="F3177" s="114">
        <v>3.8746274673538972</v>
      </c>
    </row>
    <row r="3178" spans="1:6">
      <c r="A3178" s="115">
        <v>43976</v>
      </c>
      <c r="B3178" s="114">
        <v>3630.63</v>
      </c>
      <c r="C3178" s="114">
        <v>0.64367510208156453</v>
      </c>
      <c r="D3178" s="114">
        <v>1.3109539157004635</v>
      </c>
      <c r="E3178" s="114">
        <v>-3.2487328582773256</v>
      </c>
      <c r="F3178" s="114">
        <v>4.5170595212049358</v>
      </c>
    </row>
    <row r="3179" spans="1:6">
      <c r="A3179" s="115">
        <v>43977</v>
      </c>
      <c r="B3179" s="114">
        <v>3629.82</v>
      </c>
      <c r="C3179" s="114">
        <v>-2.2310177572482104E-2</v>
      </c>
      <c r="D3179" s="114">
        <v>1.2883512619815018</v>
      </c>
      <c r="E3179" s="114">
        <v>-3.2703182377802675</v>
      </c>
      <c r="F3179" s="114">
        <v>4.4937415796322266</v>
      </c>
    </row>
    <row r="3180" spans="1:6">
      <c r="A3180" s="115">
        <v>43978</v>
      </c>
      <c r="B3180" s="114">
        <v>3646.06</v>
      </c>
      <c r="C3180" s="114">
        <v>0.4474051054873085</v>
      </c>
      <c r="D3180" s="114">
        <v>1.7415205167915282</v>
      </c>
      <c r="E3180" s="114">
        <v>-2.837544703054462</v>
      </c>
      <c r="F3180" s="114">
        <v>4.8031595649274506</v>
      </c>
    </row>
    <row r="3181" spans="1:6">
      <c r="A3181" s="115">
        <v>43979</v>
      </c>
      <c r="B3181" s="114">
        <v>3643.92</v>
      </c>
      <c r="C3181" s="114">
        <v>-5.8693493798778196E-2</v>
      </c>
      <c r="D3181" s="114">
        <v>1.68180486375622</v>
      </c>
      <c r="E3181" s="114">
        <v>-2.8945727427289181</v>
      </c>
      <c r="F3181" s="114">
        <v>4.3654589717886383</v>
      </c>
    </row>
    <row r="3182" spans="1:6">
      <c r="A3182" s="115">
        <v>43980</v>
      </c>
      <c r="B3182" s="114">
        <v>3650.81</v>
      </c>
      <c r="C3182" s="114">
        <v>0.18908208742234311</v>
      </c>
      <c r="D3182" s="114">
        <v>1.8740669429213153</v>
      </c>
      <c r="E3182" s="114">
        <v>-2.7109637738705006</v>
      </c>
      <c r="F3182" s="114">
        <v>4.4607729526654483</v>
      </c>
    </row>
    <row r="3183" spans="1:6">
      <c r="A3183" s="115">
        <v>43983</v>
      </c>
      <c r="B3183" s="114">
        <v>3657.86</v>
      </c>
      <c r="C3183" s="114">
        <v>0.19310783086494698</v>
      </c>
      <c r="D3183" s="114">
        <v>0.19310783086494698</v>
      </c>
      <c r="E3183" s="114">
        <v>-2.5230910263448147</v>
      </c>
      <c r="F3183" s="114">
        <v>4.4893878367183726</v>
      </c>
    </row>
    <row r="3184" spans="1:6">
      <c r="A3184" s="115">
        <v>43984</v>
      </c>
      <c r="B3184" s="114">
        <v>3667.86</v>
      </c>
      <c r="C3184" s="114">
        <v>0.27338389112760986</v>
      </c>
      <c r="D3184" s="114">
        <v>0.46701964769462201</v>
      </c>
      <c r="E3184" s="114">
        <v>-2.256604859641731</v>
      </c>
      <c r="F3184" s="114">
        <v>4.7750449910018089</v>
      </c>
    </row>
    <row r="3185" spans="1:6">
      <c r="A3185" s="115">
        <v>43985</v>
      </c>
      <c r="B3185" s="114">
        <v>3683.17</v>
      </c>
      <c r="C3185" s="114">
        <v>0.41740960669163218</v>
      </c>
      <c r="D3185" s="114">
        <v>0.88637863926088745</v>
      </c>
      <c r="E3185" s="114">
        <v>-1.8486145384193131</v>
      </c>
      <c r="F3185" s="114">
        <v>5.2024689876978947</v>
      </c>
    </row>
    <row r="3186" spans="1:6">
      <c r="A3186" s="115">
        <v>43986</v>
      </c>
      <c r="B3186" s="114">
        <v>3686.68</v>
      </c>
      <c r="C3186" s="114">
        <v>9.5298343546446063E-2</v>
      </c>
      <c r="D3186" s="114">
        <v>0.98252168696808528</v>
      </c>
      <c r="E3186" s="114">
        <v>-1.7550778939065315</v>
      </c>
      <c r="F3186" s="114">
        <v>5.213770587244837</v>
      </c>
    </row>
    <row r="3187" spans="1:6">
      <c r="A3187" s="115">
        <v>43987</v>
      </c>
      <c r="B3187" s="114">
        <v>3692.61</v>
      </c>
      <c r="C3187" s="114">
        <v>0.16084932785054296</v>
      </c>
      <c r="D3187" s="114">
        <v>1.1449513943481149</v>
      </c>
      <c r="E3187" s="114">
        <v>-1.5970515970515908</v>
      </c>
      <c r="F3187" s="114">
        <v>5.5960673964517316</v>
      </c>
    </row>
    <row r="3188" spans="1:6">
      <c r="A3188" s="115">
        <v>43990</v>
      </c>
      <c r="B3188" s="114">
        <v>3710.65</v>
      </c>
      <c r="C3188" s="114">
        <v>0.48854333384786841</v>
      </c>
      <c r="D3188" s="114">
        <v>1.6390883119088651</v>
      </c>
      <c r="E3188" s="114">
        <v>-1.1163105523192218</v>
      </c>
      <c r="F3188" s="114">
        <v>5.6975528608825154</v>
      </c>
    </row>
    <row r="3189" spans="1:6">
      <c r="A3189" s="115">
        <v>43991</v>
      </c>
      <c r="B3189" s="114">
        <v>3707.06</v>
      </c>
      <c r="C3189" s="114">
        <v>-9.6748548098046783E-2</v>
      </c>
      <c r="D3189" s="114">
        <v>1.540753969666997</v>
      </c>
      <c r="E3189" s="114">
        <v>-1.2119790861656377</v>
      </c>
      <c r="F3189" s="114">
        <v>5.5952920131144612</v>
      </c>
    </row>
    <row r="3190" spans="1:6">
      <c r="A3190" s="115">
        <v>43992</v>
      </c>
      <c r="B3190" s="114">
        <v>3698.77</v>
      </c>
      <c r="C3190" s="114">
        <v>-0.22362734889642688</v>
      </c>
      <c r="D3190" s="114">
        <v>1.3136810735151938</v>
      </c>
      <c r="E3190" s="114">
        <v>-1.4328961183624922</v>
      </c>
      <c r="F3190" s="114">
        <v>5.3651546961483332</v>
      </c>
    </row>
    <row r="3191" spans="1:6">
      <c r="A3191" s="115">
        <v>43994</v>
      </c>
      <c r="B3191" s="114">
        <v>3684.29</v>
      </c>
      <c r="C3191" s="114">
        <v>-0.3914814924961596</v>
      </c>
      <c r="D3191" s="114">
        <v>0.91705676274580483</v>
      </c>
      <c r="E3191" s="114">
        <v>-1.8187680877485679</v>
      </c>
      <c r="F3191" s="114">
        <v>4.7703140018313439</v>
      </c>
    </row>
    <row r="3192" spans="1:6">
      <c r="A3192" s="115">
        <v>43997</v>
      </c>
      <c r="B3192" s="114">
        <v>3686.41</v>
      </c>
      <c r="C3192" s="114">
        <v>5.7541615888001552E-2</v>
      </c>
      <c r="D3192" s="114">
        <v>0.97512606791370082</v>
      </c>
      <c r="E3192" s="114">
        <v>-1.7622730204075121</v>
      </c>
      <c r="F3192" s="114">
        <v>4.5282997467894992</v>
      </c>
    </row>
    <row r="3193" spans="1:6">
      <c r="A3193" s="115">
        <v>43998</v>
      </c>
      <c r="B3193" s="114">
        <v>3693.57</v>
      </c>
      <c r="C3193" s="114">
        <v>0.19422690368136042</v>
      </c>
      <c r="D3193" s="114">
        <v>1.1712469287637584</v>
      </c>
      <c r="E3193" s="114">
        <v>-1.5714689250480918</v>
      </c>
      <c r="F3193" s="114">
        <v>4.73132182685847</v>
      </c>
    </row>
    <row r="3194" spans="1:6">
      <c r="A3194" s="115">
        <v>43999</v>
      </c>
      <c r="B3194" s="114">
        <v>3709.78</v>
      </c>
      <c r="C3194" s="114">
        <v>0.43887079438049703</v>
      </c>
      <c r="D3194" s="114">
        <v>1.6152579838446979</v>
      </c>
      <c r="E3194" s="114">
        <v>-1.1394948488223866</v>
      </c>
      <c r="F3194" s="114">
        <v>5.2939607068453576</v>
      </c>
    </row>
    <row r="3195" spans="1:6">
      <c r="A3195" s="115">
        <v>44000</v>
      </c>
      <c r="B3195" s="114">
        <v>3712.96</v>
      </c>
      <c r="C3195" s="114">
        <v>8.5719368803527374E-2</v>
      </c>
      <c r="D3195" s="114">
        <v>1.7023619415965197</v>
      </c>
      <c r="E3195" s="114">
        <v>-1.0547522478108196</v>
      </c>
      <c r="F3195" s="114">
        <v>5.2017782210422858</v>
      </c>
    </row>
    <row r="3196" spans="1:6">
      <c r="A3196" s="115">
        <v>44001</v>
      </c>
      <c r="B3196" s="114">
        <v>3716.59</v>
      </c>
      <c r="C3196" s="114">
        <v>9.7765664052396062E-2</v>
      </c>
      <c r="D3196" s="114">
        <v>1.8017919311057007</v>
      </c>
      <c r="E3196" s="114">
        <v>-0.95801776929759219</v>
      </c>
      <c r="F3196" s="114">
        <v>5.1303737815468375</v>
      </c>
    </row>
    <row r="3197" spans="1:6">
      <c r="A3197" s="115">
        <v>44004</v>
      </c>
      <c r="B3197" s="114">
        <v>3714.3</v>
      </c>
      <c r="C3197" s="114">
        <v>-6.1615620770649748E-2</v>
      </c>
      <c r="D3197" s="114">
        <v>1.7390661250517025</v>
      </c>
      <c r="E3197" s="114">
        <v>-1.0190431014725942</v>
      </c>
      <c r="F3197" s="114">
        <v>4.6228641928015124</v>
      </c>
    </row>
    <row r="3198" spans="1:6">
      <c r="A3198" s="115">
        <v>44005</v>
      </c>
      <c r="B3198" s="114">
        <v>3718.92</v>
      </c>
      <c r="C3198" s="114">
        <v>0.12438413698407924</v>
      </c>
      <c r="D3198" s="114">
        <v>1.8656133844270117</v>
      </c>
      <c r="E3198" s="114">
        <v>-0.8959264924557786</v>
      </c>
      <c r="F3198" s="114">
        <v>4.7529984395157543</v>
      </c>
    </row>
    <row r="3199" spans="1:6">
      <c r="A3199" s="115">
        <v>44006</v>
      </c>
      <c r="B3199" s="114">
        <v>3704.84</v>
      </c>
      <c r="C3199" s="114">
        <v>-0.37860454110333341</v>
      </c>
      <c r="D3199" s="114">
        <v>1.4799455463308187</v>
      </c>
      <c r="E3199" s="114">
        <v>-1.2711390151737167</v>
      </c>
      <c r="F3199" s="114">
        <v>4.322899654213086</v>
      </c>
    </row>
    <row r="3200" spans="1:6">
      <c r="A3200" s="115">
        <v>44007</v>
      </c>
      <c r="B3200" s="114">
        <v>3718.72</v>
      </c>
      <c r="C3200" s="114">
        <v>0.37464505889592825</v>
      </c>
      <c r="D3200" s="114">
        <v>1.8601351480904249</v>
      </c>
      <c r="E3200" s="114">
        <v>-0.90125621578984738</v>
      </c>
      <c r="F3200" s="114">
        <v>5.0833184979216295</v>
      </c>
    </row>
    <row r="3201" spans="1:6">
      <c r="A3201" s="115">
        <v>44008</v>
      </c>
      <c r="B3201" s="114">
        <v>3700.07</v>
      </c>
      <c r="C3201" s="114">
        <v>-0.50151665089062103</v>
      </c>
      <c r="D3201" s="114">
        <v>1.3492896097030638</v>
      </c>
      <c r="E3201" s="114">
        <v>-1.3982529166910895</v>
      </c>
      <c r="F3201" s="114">
        <v>4.5418328944543118</v>
      </c>
    </row>
    <row r="3202" spans="1:6">
      <c r="A3202" s="115">
        <v>44011</v>
      </c>
      <c r="B3202" s="114">
        <v>3712.85</v>
      </c>
      <c r="C3202" s="114">
        <v>0.3453988708321587</v>
      </c>
      <c r="D3202" s="114">
        <v>1.6993489116113869</v>
      </c>
      <c r="E3202" s="114">
        <v>-1.0576835956445541</v>
      </c>
      <c r="F3202" s="114">
        <v>4.4799009469137285</v>
      </c>
    </row>
    <row r="3203" spans="1:6">
      <c r="A3203" s="115">
        <v>44012</v>
      </c>
      <c r="B3203" s="114">
        <v>3716.91</v>
      </c>
      <c r="C3203" s="114">
        <v>0.1093499602730974</v>
      </c>
      <c r="D3203" s="114">
        <v>1.8105571092442485</v>
      </c>
      <c r="E3203" s="114">
        <v>-0.94949021196309991</v>
      </c>
      <c r="F3203" s="114">
        <v>4.5941496770925516</v>
      </c>
    </row>
    <row r="3204" spans="1:6">
      <c r="A3204" s="115">
        <v>44013</v>
      </c>
      <c r="B3204" s="114">
        <v>3729.12</v>
      </c>
      <c r="C3204" s="114">
        <v>0.32849867228423868</v>
      </c>
      <c r="D3204" s="114">
        <v>0.32849867228423868</v>
      </c>
      <c r="E3204" s="114">
        <v>-0.62411060241862604</v>
      </c>
      <c r="F3204" s="114">
        <v>4.9557561975097419</v>
      </c>
    </row>
    <row r="3205" spans="1:6">
      <c r="A3205" s="115">
        <v>44014</v>
      </c>
      <c r="B3205" s="114">
        <v>3730</v>
      </c>
      <c r="C3205" s="114">
        <v>2.3598060668472698E-2</v>
      </c>
      <c r="D3205" s="114">
        <v>0.35217425226869992</v>
      </c>
      <c r="E3205" s="114">
        <v>-0.60065981974876115</v>
      </c>
      <c r="F3205" s="114">
        <v>5.1172070949887516</v>
      </c>
    </row>
    <row r="3206" spans="1:6">
      <c r="A3206" s="115">
        <v>44015</v>
      </c>
      <c r="B3206" s="114">
        <v>3737.58</v>
      </c>
      <c r="C3206" s="114">
        <v>0.2032171581769493</v>
      </c>
      <c r="D3206" s="114">
        <v>0.55610708895292849</v>
      </c>
      <c r="E3206" s="114">
        <v>-0.39866330538781414</v>
      </c>
      <c r="F3206" s="114">
        <v>5.0185868383268328</v>
      </c>
    </row>
    <row r="3207" spans="1:6">
      <c r="A3207" s="115">
        <v>44018</v>
      </c>
      <c r="B3207" s="114">
        <v>3758.49</v>
      </c>
      <c r="C3207" s="114">
        <v>0.55945290803138814</v>
      </c>
      <c r="D3207" s="114">
        <v>1.1186711542652272</v>
      </c>
      <c r="E3207" s="114">
        <v>0.15855926918832974</v>
      </c>
      <c r="F3207" s="114">
        <v>5.0996610851984814</v>
      </c>
    </row>
    <row r="3208" spans="1:6">
      <c r="A3208" s="115">
        <v>44019</v>
      </c>
      <c r="B3208" s="114">
        <v>3749.55</v>
      </c>
      <c r="C3208" s="114">
        <v>-0.23786148160563902</v>
      </c>
      <c r="D3208" s="114">
        <v>0.8781487848777747</v>
      </c>
      <c r="E3208" s="114">
        <v>-7.9679363844220585E-2</v>
      </c>
      <c r="F3208" s="114">
        <v>4.8496694741787305</v>
      </c>
    </row>
    <row r="3209" spans="1:6">
      <c r="A3209" s="115">
        <v>44020</v>
      </c>
      <c r="B3209" s="114">
        <v>3764.34</v>
      </c>
      <c r="C3209" s="114">
        <v>0.39444733368003693</v>
      </c>
      <c r="D3209" s="114">
        <v>1.2760599530255101</v>
      </c>
      <c r="E3209" s="114">
        <v>0.3144536767096362</v>
      </c>
      <c r="F3209" s="114">
        <v>4.9875749893320664</v>
      </c>
    </row>
    <row r="3210" spans="1:6">
      <c r="A3210" s="115">
        <v>44021</v>
      </c>
      <c r="B3210" s="114">
        <v>3764.21</v>
      </c>
      <c r="C3210" s="114">
        <v>-3.4534606332070616E-3</v>
      </c>
      <c r="D3210" s="114">
        <v>1.2725624241641587</v>
      </c>
      <c r="E3210" s="114">
        <v>0.31098935654250148</v>
      </c>
      <c r="F3210" s="114">
        <v>4.9681404330670142</v>
      </c>
    </row>
    <row r="3211" spans="1:6">
      <c r="A3211" s="115">
        <v>44022</v>
      </c>
      <c r="B3211" s="114">
        <v>3775.51</v>
      </c>
      <c r="C3211" s="114">
        <v>0.30019579141440378</v>
      </c>
      <c r="D3211" s="114">
        <v>1.5765783944190259</v>
      </c>
      <c r="E3211" s="114">
        <v>0.61211872491699904</v>
      </c>
      <c r="F3211" s="114">
        <v>5.0167586887890581</v>
      </c>
    </row>
    <row r="3212" spans="1:6">
      <c r="A3212" s="115">
        <v>44025</v>
      </c>
      <c r="B3212" s="114">
        <v>3761.57</v>
      </c>
      <c r="C3212" s="114">
        <v>-0.36922164157955351</v>
      </c>
      <c r="D3212" s="114">
        <v>1.2015356842108194</v>
      </c>
      <c r="E3212" s="114">
        <v>0.24063700853289571</v>
      </c>
      <c r="F3212" s="114">
        <v>4.7823192354083277</v>
      </c>
    </row>
    <row r="3213" spans="1:6">
      <c r="A3213" s="115">
        <v>44026</v>
      </c>
      <c r="B3213" s="114">
        <v>3770.34</v>
      </c>
      <c r="C3213" s="114">
        <v>0.23314732943957583</v>
      </c>
      <c r="D3213" s="114">
        <v>1.4374843620103883</v>
      </c>
      <c r="E3213" s="114">
        <v>0.47434537673149979</v>
      </c>
      <c r="F3213" s="114">
        <v>5.0266164144305403</v>
      </c>
    </row>
    <row r="3214" spans="1:6">
      <c r="A3214" s="115">
        <v>44027</v>
      </c>
      <c r="B3214" s="114">
        <v>3781.38</v>
      </c>
      <c r="C3214" s="114">
        <v>0.29281178885722792</v>
      </c>
      <c r="D3214" s="114">
        <v>1.7345052745425749</v>
      </c>
      <c r="E3214" s="114">
        <v>0.76854610477170571</v>
      </c>
      <c r="F3214" s="114">
        <v>5.3652583153841249</v>
      </c>
    </row>
    <row r="3215" spans="1:6">
      <c r="A3215" s="115">
        <v>44028</v>
      </c>
      <c r="B3215" s="114">
        <v>3768.15</v>
      </c>
      <c r="C3215" s="114">
        <v>-0.34987226885422329</v>
      </c>
      <c r="D3215" s="114">
        <v>1.3785644527309016</v>
      </c>
      <c r="E3215" s="114">
        <v>0.41598490622352102</v>
      </c>
      <c r="F3215" s="114">
        <v>5.0042217373494235</v>
      </c>
    </row>
    <row r="3216" spans="1:6">
      <c r="A3216" s="115">
        <v>44029</v>
      </c>
      <c r="B3216" s="114">
        <v>3793.61</v>
      </c>
      <c r="C3216" s="114">
        <v>0.67566312381406313</v>
      </c>
      <c r="D3216" s="114">
        <v>2.0635420281900796</v>
      </c>
      <c r="E3216" s="114">
        <v>1.0944586866495909</v>
      </c>
      <c r="F3216" s="114">
        <v>5.6309830761434254</v>
      </c>
    </row>
    <row r="3217" spans="1:6">
      <c r="A3217" s="115">
        <v>44032</v>
      </c>
      <c r="B3217" s="114">
        <v>3810.59</v>
      </c>
      <c r="C3217" s="114">
        <v>0.44759477120737134</v>
      </c>
      <c r="D3217" s="114">
        <v>2.5203731056173018</v>
      </c>
      <c r="E3217" s="114">
        <v>1.5469521977114153</v>
      </c>
      <c r="F3217" s="114">
        <v>6.0952147608215768</v>
      </c>
    </row>
    <row r="3218" spans="1:6">
      <c r="A3218" s="115">
        <v>44033</v>
      </c>
      <c r="B3218" s="114">
        <v>3809.03</v>
      </c>
      <c r="C3218" s="114">
        <v>-4.0938542325463789E-2</v>
      </c>
      <c r="D3218" s="114">
        <v>2.4784027592812397</v>
      </c>
      <c r="E3218" s="114">
        <v>1.5053803557057321</v>
      </c>
      <c r="F3218" s="114">
        <v>6.051780926421424</v>
      </c>
    </row>
    <row r="3219" spans="1:6">
      <c r="A3219" s="115">
        <v>44034</v>
      </c>
      <c r="B3219" s="114">
        <v>3811.91</v>
      </c>
      <c r="C3219" s="114">
        <v>7.5609800920428683E-2</v>
      </c>
      <c r="D3219" s="114">
        <v>2.5558864755939714</v>
      </c>
      <c r="E3219" s="114">
        <v>1.5821283717162293</v>
      </c>
      <c r="F3219" s="114">
        <v>6.0823465568341506</v>
      </c>
    </row>
    <row r="3220" spans="1:6">
      <c r="A3220" s="115">
        <v>44035</v>
      </c>
      <c r="B3220" s="114">
        <v>3796.29</v>
      </c>
      <c r="C3220" s="114">
        <v>-0.40976833136143753</v>
      </c>
      <c r="D3220" s="114">
        <v>2.1356449308699954</v>
      </c>
      <c r="E3220" s="114">
        <v>1.1658769793259971</v>
      </c>
      <c r="F3220" s="114">
        <v>5.7017800312403333</v>
      </c>
    </row>
    <row r="3221" spans="1:6">
      <c r="A3221" s="115">
        <v>44036</v>
      </c>
      <c r="B3221" s="114">
        <v>3794.76</v>
      </c>
      <c r="C3221" s="114">
        <v>-4.0302505867562122E-2</v>
      </c>
      <c r="D3221" s="114">
        <v>2.0944817065788657</v>
      </c>
      <c r="E3221" s="114">
        <v>1.1251045958204475</v>
      </c>
      <c r="F3221" s="114">
        <v>5.5815700513334177</v>
      </c>
    </row>
    <row r="3222" spans="1:6">
      <c r="A3222" s="115">
        <v>44039</v>
      </c>
      <c r="B3222" s="114">
        <v>3812</v>
      </c>
      <c r="C3222" s="114">
        <v>0.45431068104437866</v>
      </c>
      <c r="D3222" s="114">
        <v>2.5583078417287464</v>
      </c>
      <c r="E3222" s="114">
        <v>1.5845267472165636</v>
      </c>
      <c r="F3222" s="114">
        <v>6.2462896019666259</v>
      </c>
    </row>
    <row r="3223" spans="1:6">
      <c r="A3223" s="115">
        <v>44040</v>
      </c>
      <c r="B3223" s="114">
        <v>3811.34</v>
      </c>
      <c r="C3223" s="114">
        <v>-1.7313746065050761E-2</v>
      </c>
      <c r="D3223" s="114">
        <v>2.5405511567404115</v>
      </c>
      <c r="E3223" s="114">
        <v>1.5669386602141566</v>
      </c>
      <c r="F3223" s="114">
        <v>6.2278943891813876</v>
      </c>
    </row>
    <row r="3224" spans="1:6">
      <c r="A3224" s="115">
        <v>44041</v>
      </c>
      <c r="B3224" s="114">
        <v>3823.88</v>
      </c>
      <c r="C3224" s="114">
        <v>0.32901814060146695</v>
      </c>
      <c r="D3224" s="114">
        <v>2.8779281715188176</v>
      </c>
      <c r="E3224" s="114">
        <v>1.9011123132598229</v>
      </c>
      <c r="F3224" s="114">
        <v>6.4931086436462726</v>
      </c>
    </row>
    <row r="3225" spans="1:6">
      <c r="A3225" s="115">
        <v>44042</v>
      </c>
      <c r="B3225" s="114">
        <v>3824.8</v>
      </c>
      <c r="C3225" s="114">
        <v>2.4059332405834688E-2</v>
      </c>
      <c r="D3225" s="114">
        <v>2.9026799142298332</v>
      </c>
      <c r="E3225" s="114">
        <v>1.9256290405964993</v>
      </c>
      <c r="F3225" s="114">
        <v>6.5305974659711108</v>
      </c>
    </row>
    <row r="3226" spans="1:6">
      <c r="A3226" s="115">
        <v>44043</v>
      </c>
      <c r="B3226" s="114">
        <v>3816.68</v>
      </c>
      <c r="C3226" s="114">
        <v>-0.21229868228405113</v>
      </c>
      <c r="D3226" s="114">
        <v>2.6842188807369549</v>
      </c>
      <c r="E3226" s="114">
        <v>1.709242273233591</v>
      </c>
      <c r="F3226" s="114">
        <v>6.5013993955950422</v>
      </c>
    </row>
    <row r="3227" spans="1:6">
      <c r="A3227" s="115">
        <v>44046</v>
      </c>
      <c r="B3227" s="114">
        <v>3820.06</v>
      </c>
      <c r="C3227" s="114">
        <v>8.8558642589897651E-2</v>
      </c>
      <c r="D3227" s="114">
        <v>8.8558642589897651E-2</v>
      </c>
      <c r="E3227" s="114">
        <v>1.7993145975792491</v>
      </c>
      <c r="F3227" s="114">
        <v>6.0629870977235711</v>
      </c>
    </row>
    <row r="3228" spans="1:6">
      <c r="A3228" s="115">
        <v>44047</v>
      </c>
      <c r="B3228" s="114">
        <v>3812.26</v>
      </c>
      <c r="C3228" s="114">
        <v>-0.20418527457682911</v>
      </c>
      <c r="D3228" s="114">
        <v>-0.11580745569447215</v>
      </c>
      <c r="E3228" s="114">
        <v>1.591455387550833</v>
      </c>
      <c r="F3228" s="114">
        <v>5.8464220962936908</v>
      </c>
    </row>
    <row r="3229" spans="1:6">
      <c r="A3229" s="115">
        <v>44048</v>
      </c>
      <c r="B3229" s="114">
        <v>3829.22</v>
      </c>
      <c r="C3229" s="114">
        <v>0.44488046460628983</v>
      </c>
      <c r="D3229" s="114">
        <v>0.32855780416487512</v>
      </c>
      <c r="E3229" s="114">
        <v>2.0434159262792573</v>
      </c>
      <c r="F3229" s="114">
        <v>6.7027430698752832</v>
      </c>
    </row>
    <row r="3230" spans="1:6">
      <c r="A3230" s="115">
        <v>44049</v>
      </c>
      <c r="B3230" s="114">
        <v>3845.41</v>
      </c>
      <c r="C3230" s="114">
        <v>0.42280151049038928</v>
      </c>
      <c r="D3230" s="114">
        <v>0.75274846201409673</v>
      </c>
      <c r="E3230" s="114">
        <v>2.4748570301715622</v>
      </c>
      <c r="F3230" s="114">
        <v>6.7505218974860171</v>
      </c>
    </row>
    <row r="3231" spans="1:6">
      <c r="A3231" s="115">
        <v>44050</v>
      </c>
      <c r="B3231" s="114">
        <v>3833.55</v>
      </c>
      <c r="C3231" s="114">
        <v>-0.30841964835998104</v>
      </c>
      <c r="D3231" s="114">
        <v>0.4420071894945421</v>
      </c>
      <c r="E3231" s="114">
        <v>2.1588044364617032</v>
      </c>
      <c r="F3231" s="114">
        <v>6.3002933722277943</v>
      </c>
    </row>
    <row r="3232" spans="1:6">
      <c r="A3232" s="115">
        <v>44053</v>
      </c>
      <c r="B3232" s="114">
        <v>3831.33</v>
      </c>
      <c r="C3232" s="114">
        <v>-5.7909770317332576E-2</v>
      </c>
      <c r="D3232" s="114">
        <v>0.38384145382899248</v>
      </c>
      <c r="E3232" s="114">
        <v>2.099644507453613</v>
      </c>
      <c r="F3232" s="114">
        <v>5.7055673425244091</v>
      </c>
    </row>
    <row r="3233" spans="1:6">
      <c r="A3233" s="115">
        <v>44054</v>
      </c>
      <c r="B3233" s="114">
        <v>3817.21</v>
      </c>
      <c r="C3233" s="114">
        <v>-0.36854042851959257</v>
      </c>
      <c r="D3233" s="114">
        <v>1.3886414370611888E-2</v>
      </c>
      <c r="E3233" s="114">
        <v>1.7233660400688633</v>
      </c>
      <c r="F3233" s="114">
        <v>5.3159995916711944</v>
      </c>
    </row>
    <row r="3234" spans="1:6">
      <c r="A3234" s="115">
        <v>44055</v>
      </c>
      <c r="B3234" s="114">
        <v>3818.92</v>
      </c>
      <c r="C3234" s="114">
        <v>4.479711621838689E-2</v>
      </c>
      <c r="D3234" s="114">
        <v>5.8689751302187787E-2</v>
      </c>
      <c r="E3234" s="114">
        <v>1.7689351745750814</v>
      </c>
      <c r="F3234" s="114">
        <v>5.777295213193212</v>
      </c>
    </row>
    <row r="3235" spans="1:6">
      <c r="A3235" s="115">
        <v>44056</v>
      </c>
      <c r="B3235" s="114">
        <v>3811.41</v>
      </c>
      <c r="C3235" s="114">
        <v>-0.19665245671551812</v>
      </c>
      <c r="D3235" s="114">
        <v>-0.13807812025110611</v>
      </c>
      <c r="E3235" s="114">
        <v>1.5688040633810685</v>
      </c>
      <c r="F3235" s="114">
        <v>5.5631413496558535</v>
      </c>
    </row>
    <row r="3236" spans="1:6">
      <c r="A3236" s="115">
        <v>44057</v>
      </c>
      <c r="B3236" s="114">
        <v>3817.89</v>
      </c>
      <c r="C3236" s="114">
        <v>0.17001582091666911</v>
      </c>
      <c r="D3236" s="114">
        <v>3.1702946015910172E-2</v>
      </c>
      <c r="E3236" s="114">
        <v>1.7414870994046705</v>
      </c>
      <c r="F3236" s="114">
        <v>6.0707677433335716</v>
      </c>
    </row>
    <row r="3237" spans="1:6">
      <c r="A3237" s="115">
        <v>44060</v>
      </c>
      <c r="B3237" s="114">
        <v>3809.92</v>
      </c>
      <c r="C3237" s="114">
        <v>-0.20875405001191671</v>
      </c>
      <c r="D3237" s="114">
        <v>-0.1771172851797842</v>
      </c>
      <c r="E3237" s="114">
        <v>1.5290976245423193</v>
      </c>
      <c r="F3237" s="114">
        <v>5.9288010053716311</v>
      </c>
    </row>
    <row r="3238" spans="1:6">
      <c r="A3238" s="115">
        <v>44061</v>
      </c>
      <c r="B3238" s="114">
        <v>3833.05</v>
      </c>
      <c r="C3238" s="114">
        <v>0.60709936166638556</v>
      </c>
      <c r="D3238" s="114">
        <v>0.42890679857887637</v>
      </c>
      <c r="E3238" s="114">
        <v>2.1454801281265645</v>
      </c>
      <c r="F3238" s="114">
        <v>6.5718940800961079</v>
      </c>
    </row>
    <row r="3239" spans="1:6">
      <c r="A3239" s="115">
        <v>44062</v>
      </c>
      <c r="B3239" s="114">
        <v>3820.12</v>
      </c>
      <c r="C3239" s="114">
        <v>-0.33732928085989933</v>
      </c>
      <c r="D3239" s="114">
        <v>9.0130689499767769E-2</v>
      </c>
      <c r="E3239" s="114">
        <v>1.8009135145794497</v>
      </c>
      <c r="F3239" s="114">
        <v>6.3768406513845299</v>
      </c>
    </row>
    <row r="3240" spans="1:6">
      <c r="A3240" s="115">
        <v>44063</v>
      </c>
      <c r="B3240" s="114">
        <v>3825.3</v>
      </c>
      <c r="C3240" s="114">
        <v>0.13559783462300246</v>
      </c>
      <c r="D3240" s="114">
        <v>0.2258507393860798</v>
      </c>
      <c r="E3240" s="114">
        <v>1.9389533489316602</v>
      </c>
      <c r="F3240" s="114">
        <v>6.4991397214813507</v>
      </c>
    </row>
    <row r="3241" spans="1:6">
      <c r="A3241" s="115">
        <v>44064</v>
      </c>
      <c r="B3241" s="114">
        <v>3825.31</v>
      </c>
      <c r="C3241" s="114">
        <v>2.6141740516738565E-4</v>
      </c>
      <c r="D3241" s="114">
        <v>0.22611274720438779</v>
      </c>
      <c r="E3241" s="114">
        <v>1.9392198350983492</v>
      </c>
      <c r="F3241" s="114">
        <v>6.1200654700807267</v>
      </c>
    </row>
    <row r="3242" spans="1:6">
      <c r="A3242" s="115">
        <v>44067</v>
      </c>
      <c r="B3242" s="114">
        <v>3834.3</v>
      </c>
      <c r="C3242" s="114">
        <v>0.2350136328820529</v>
      </c>
      <c r="D3242" s="114">
        <v>0.46165777586804069</v>
      </c>
      <c r="E3242" s="114">
        <v>2.1787908989644444</v>
      </c>
      <c r="F3242" s="114">
        <v>6.7262327251471854</v>
      </c>
    </row>
    <row r="3243" spans="1:6">
      <c r="A3243" s="115">
        <v>44068</v>
      </c>
      <c r="B3243" s="114">
        <v>3836.4</v>
      </c>
      <c r="C3243" s="114">
        <v>5.4768797433690786E-2</v>
      </c>
      <c r="D3243" s="114">
        <v>0.51667941771382786</v>
      </c>
      <c r="E3243" s="114">
        <v>2.2347529939720889</v>
      </c>
      <c r="F3243" s="114">
        <v>6.7846853993570155</v>
      </c>
    </row>
    <row r="3244" spans="1:6">
      <c r="A3244" s="115">
        <v>44069</v>
      </c>
      <c r="B3244" s="114">
        <v>3830.04</v>
      </c>
      <c r="C3244" s="114">
        <v>-0.16578041914294683</v>
      </c>
      <c r="D3244" s="114">
        <v>0.35004244526657402</v>
      </c>
      <c r="E3244" s="114">
        <v>2.0652677919489104</v>
      </c>
      <c r="F3244" s="114">
        <v>7.0630099766029186</v>
      </c>
    </row>
    <row r="3245" spans="1:6">
      <c r="A3245" s="115">
        <v>44070</v>
      </c>
      <c r="B3245" s="114">
        <v>3828.46</v>
      </c>
      <c r="C3245" s="114">
        <v>-4.1252832868587941E-2</v>
      </c>
      <c r="D3245" s="114">
        <v>0.30864520997306855</v>
      </c>
      <c r="E3245" s="114">
        <v>2.023162977609827</v>
      </c>
      <c r="F3245" s="114">
        <v>6.8641051764804395</v>
      </c>
    </row>
    <row r="3246" spans="1:6">
      <c r="A3246" s="115">
        <v>44071</v>
      </c>
      <c r="B3246" s="114">
        <v>3844.48</v>
      </c>
      <c r="C3246" s="114">
        <v>0.41844501444445736</v>
      </c>
      <c r="D3246" s="114">
        <v>0.72838173491096558</v>
      </c>
      <c r="E3246" s="114">
        <v>2.4500738166681746</v>
      </c>
      <c r="F3246" s="114">
        <v>7.3268509755641364</v>
      </c>
    </row>
    <row r="3247" spans="1:6">
      <c r="A3247" s="115">
        <v>44074</v>
      </c>
      <c r="B3247" s="114">
        <v>3826.39</v>
      </c>
      <c r="C3247" s="114">
        <v>-0.4705447810887331</v>
      </c>
      <c r="D3247" s="114">
        <v>0.25440959158220533</v>
      </c>
      <c r="E3247" s="114">
        <v>1.9680003411022939</v>
      </c>
      <c r="F3247" s="114">
        <v>6.2154404743399061</v>
      </c>
    </row>
    <row r="3248" spans="1:6">
      <c r="A3248" s="115">
        <v>44075</v>
      </c>
      <c r="B3248" s="114">
        <v>3846.14</v>
      </c>
      <c r="C3248" s="114">
        <v>0.51615230020984892</v>
      </c>
      <c r="D3248" s="114">
        <v>0.51615230020984892</v>
      </c>
      <c r="E3248" s="114">
        <v>2.4943105203408811</v>
      </c>
      <c r="F3248" s="114">
        <v>6.7636739135262358</v>
      </c>
    </row>
    <row r="3249" spans="1:6">
      <c r="A3249" s="115">
        <v>44076</v>
      </c>
      <c r="B3249" s="114">
        <v>3845.4</v>
      </c>
      <c r="C3249" s="114">
        <v>-1.9240069264248039E-2</v>
      </c>
      <c r="D3249" s="114">
        <v>0.49681292288554779</v>
      </c>
      <c r="E3249" s="114">
        <v>2.4745905440048732</v>
      </c>
      <c r="F3249" s="114">
        <v>6.7146948471460632</v>
      </c>
    </row>
    <row r="3250" spans="1:6">
      <c r="A3250" s="115">
        <v>44077</v>
      </c>
      <c r="B3250" s="114">
        <v>3824.38</v>
      </c>
      <c r="C3250" s="114">
        <v>-0.5466271389192312</v>
      </c>
      <c r="D3250" s="114">
        <v>-5.2529930299827221E-2</v>
      </c>
      <c r="E3250" s="114">
        <v>1.9144366215949837</v>
      </c>
      <c r="F3250" s="114">
        <v>6.2708581686215403</v>
      </c>
    </row>
    <row r="3251" spans="1:6">
      <c r="A3251" s="115">
        <v>44078</v>
      </c>
      <c r="B3251" s="114">
        <v>3827.94</v>
      </c>
      <c r="C3251" s="114">
        <v>9.3086984034007614E-2</v>
      </c>
      <c r="D3251" s="114">
        <v>4.0508155206353536E-2</v>
      </c>
      <c r="E3251" s="114">
        <v>2.0093056969412659</v>
      </c>
      <c r="F3251" s="114">
        <v>6.2646608943804916</v>
      </c>
    </row>
    <row r="3252" spans="1:6">
      <c r="A3252" s="115">
        <v>44082</v>
      </c>
      <c r="B3252" s="114">
        <v>3810.96</v>
      </c>
      <c r="C3252" s="114">
        <v>-0.44358062038589718</v>
      </c>
      <c r="D3252" s="114">
        <v>-0.40325215150572857</v>
      </c>
      <c r="E3252" s="114">
        <v>1.5568121858794415</v>
      </c>
      <c r="F3252" s="114">
        <v>5.8941214391303731</v>
      </c>
    </row>
    <row r="3253" spans="1:6">
      <c r="A3253" s="115">
        <v>44083</v>
      </c>
      <c r="B3253" s="114">
        <v>3825.78</v>
      </c>
      <c r="C3253" s="114">
        <v>0.38887839284589276</v>
      </c>
      <c r="D3253" s="114">
        <v>-1.5941919145712191E-2</v>
      </c>
      <c r="E3253" s="114">
        <v>1.9517446849334208</v>
      </c>
      <c r="F3253" s="114">
        <v>6.5098344910146322</v>
      </c>
    </row>
    <row r="3254" spans="1:6">
      <c r="A3254" s="115">
        <v>44084</v>
      </c>
      <c r="B3254" s="114">
        <v>3803.03</v>
      </c>
      <c r="C3254" s="114">
        <v>-0.59464997987338508</v>
      </c>
      <c r="D3254" s="114">
        <v>-0.61049710040010918</v>
      </c>
      <c r="E3254" s="114">
        <v>1.3454886556838908</v>
      </c>
      <c r="F3254" s="114">
        <v>5.9797405565076955</v>
      </c>
    </row>
    <row r="3255" spans="1:6">
      <c r="A3255" s="115">
        <v>44085</v>
      </c>
      <c r="B3255" s="114">
        <v>3801.82</v>
      </c>
      <c r="C3255" s="114">
        <v>-3.1816735602929747E-2</v>
      </c>
      <c r="D3255" s="114">
        <v>-0.64211959575474209</v>
      </c>
      <c r="E3255" s="114">
        <v>1.3132438295128113</v>
      </c>
      <c r="F3255" s="114">
        <v>5.7188779142196111</v>
      </c>
    </row>
    <row r="3256" spans="1:6">
      <c r="A3256" s="115">
        <v>44088</v>
      </c>
      <c r="B3256" s="114">
        <v>3817.47</v>
      </c>
      <c r="C3256" s="114">
        <v>0.41164494899810222</v>
      </c>
      <c r="D3256" s="114">
        <v>-0.23311789963909035</v>
      </c>
      <c r="E3256" s="114">
        <v>1.7302946804031327</v>
      </c>
      <c r="F3256" s="114">
        <v>6.3243649732620311</v>
      </c>
    </row>
    <row r="3257" spans="1:6">
      <c r="A3257" s="115">
        <v>44089</v>
      </c>
      <c r="B3257" s="114">
        <v>3817.64</v>
      </c>
      <c r="C3257" s="114">
        <v>4.4532111581840894E-3</v>
      </c>
      <c r="D3257" s="114">
        <v>-0.22867506971322449</v>
      </c>
      <c r="E3257" s="114">
        <v>1.7348249452370901</v>
      </c>
      <c r="F3257" s="114">
        <v>6.3290998217468752</v>
      </c>
    </row>
    <row r="3258" spans="1:6">
      <c r="A3258" s="115">
        <v>44090</v>
      </c>
      <c r="B3258" s="114">
        <v>3810.27</v>
      </c>
      <c r="C3258" s="114">
        <v>-0.19305120440900048</v>
      </c>
      <c r="D3258" s="114">
        <v>-0.42128481414597241</v>
      </c>
      <c r="E3258" s="114">
        <v>1.5384246403769231</v>
      </c>
      <c r="F3258" s="114">
        <v>6.0691766998399288</v>
      </c>
    </row>
    <row r="3259" spans="1:6">
      <c r="A3259" s="115">
        <v>44091</v>
      </c>
      <c r="B3259" s="114">
        <v>3808.54</v>
      </c>
      <c r="C3259" s="114">
        <v>-4.5403606568561461E-2</v>
      </c>
      <c r="D3259" s="114">
        <v>-0.46649714221498328</v>
      </c>
      <c r="E3259" s="114">
        <v>1.4923225335372825</v>
      </c>
      <c r="F3259" s="114">
        <v>5.8371705909978866</v>
      </c>
    </row>
    <row r="3260" spans="1:6">
      <c r="A3260" s="115">
        <v>44092</v>
      </c>
      <c r="B3260" s="114">
        <v>3789.61</v>
      </c>
      <c r="C3260" s="114">
        <v>-0.49704086080230026</v>
      </c>
      <c r="D3260" s="114">
        <v>-0.96121932160599943</v>
      </c>
      <c r="E3260" s="114">
        <v>0.9878642199683485</v>
      </c>
      <c r="F3260" s="114">
        <v>5.1953531624311378</v>
      </c>
    </row>
    <row r="3261" spans="1:6">
      <c r="A3261" s="115">
        <v>44095</v>
      </c>
      <c r="B3261" s="114">
        <v>3770.85</v>
      </c>
      <c r="C3261" s="114">
        <v>-0.49503774794767974</v>
      </c>
      <c r="D3261" s="114">
        <v>-1.4514986710711608</v>
      </c>
      <c r="E3261" s="114">
        <v>0.48793617123334965</v>
      </c>
      <c r="F3261" s="114">
        <v>4.2967777624118408</v>
      </c>
    </row>
    <row r="3262" spans="1:6">
      <c r="A3262" s="115">
        <v>44096</v>
      </c>
      <c r="B3262" s="114">
        <v>3778.58</v>
      </c>
      <c r="C3262" s="114">
        <v>0.20499356908920685</v>
      </c>
      <c r="D3262" s="114">
        <v>-1.249480580913076</v>
      </c>
      <c r="E3262" s="114">
        <v>0.69392997809483159</v>
      </c>
      <c r="F3262" s="114">
        <v>4.5105794495920337</v>
      </c>
    </row>
    <row r="3263" spans="1:6">
      <c r="A3263" s="115">
        <v>44097</v>
      </c>
      <c r="B3263" s="114">
        <v>3759.35</v>
      </c>
      <c r="C3263" s="114">
        <v>-0.5089213408211557</v>
      </c>
      <c r="D3263" s="114">
        <v>-1.752043048408547</v>
      </c>
      <c r="E3263" s="114">
        <v>0.18147707952480552</v>
      </c>
      <c r="F3263" s="114">
        <v>4.0247378178698945</v>
      </c>
    </row>
    <row r="3264" spans="1:6">
      <c r="A3264" s="115">
        <v>44098</v>
      </c>
      <c r="B3264" s="114">
        <v>3766.39</v>
      </c>
      <c r="C3264" s="114">
        <v>0.18726641573676428</v>
      </c>
      <c r="D3264" s="114">
        <v>-1.568057620890706</v>
      </c>
      <c r="E3264" s="114">
        <v>0.36908334088376904</v>
      </c>
      <c r="F3264" s="114">
        <v>4.3454290574422183</v>
      </c>
    </row>
    <row r="3265" spans="1:6">
      <c r="A3265" s="115">
        <v>44099</v>
      </c>
      <c r="B3265" s="114">
        <v>3769.15</v>
      </c>
      <c r="C3265" s="114">
        <v>7.3279718775820513E-2</v>
      </c>
      <c r="D3265" s="114">
        <v>-1.4959269703297307</v>
      </c>
      <c r="E3265" s="114">
        <v>0.44263352289382052</v>
      </c>
      <c r="F3265" s="114">
        <v>4.3785169923346245</v>
      </c>
    </row>
    <row r="3266" spans="1:6">
      <c r="A3266" s="115">
        <v>44102</v>
      </c>
      <c r="B3266" s="114">
        <v>3754.15</v>
      </c>
      <c r="C3266" s="114">
        <v>-0.39796771155300448</v>
      </c>
      <c r="D3266" s="114">
        <v>-1.8879413755524044</v>
      </c>
      <c r="E3266" s="114">
        <v>4.2904272839194846E-2</v>
      </c>
      <c r="F3266" s="114">
        <v>3.747644077445611</v>
      </c>
    </row>
    <row r="3267" spans="1:6">
      <c r="A3267" s="115">
        <v>44103</v>
      </c>
      <c r="B3267" s="114">
        <v>3745.23</v>
      </c>
      <c r="C3267" s="114">
        <v>-0.23760371855147122</v>
      </c>
      <c r="D3267" s="114">
        <v>-2.1210592751914947</v>
      </c>
      <c r="E3267" s="114">
        <v>-0.19480138785995527</v>
      </c>
      <c r="F3267" s="114">
        <v>3.5011358172080564</v>
      </c>
    </row>
    <row r="3268" spans="1:6">
      <c r="A3268" s="115">
        <v>44104</v>
      </c>
      <c r="B3268" s="114">
        <v>3753.64</v>
      </c>
      <c r="C3268" s="114">
        <v>0.22455229718869596</v>
      </c>
      <c r="D3268" s="114">
        <v>-1.9012698653299798</v>
      </c>
      <c r="E3268" s="114">
        <v>2.9313478337344989E-2</v>
      </c>
      <c r="F3268" s="114">
        <v>3.7215111523752675</v>
      </c>
    </row>
    <row r="3269" spans="1:6">
      <c r="A3269" s="115">
        <v>44105</v>
      </c>
      <c r="B3269" s="114">
        <v>3764.5</v>
      </c>
      <c r="C3269" s="114">
        <v>0.28931916752805709</v>
      </c>
      <c r="D3269" s="114">
        <v>0.28931916752805709</v>
      </c>
      <c r="E3269" s="114">
        <v>0.31871745537688234</v>
      </c>
      <c r="F3269" s="114">
        <v>4.1001263747051375</v>
      </c>
    </row>
    <row r="3270" spans="1:6">
      <c r="A3270" s="115">
        <v>44106</v>
      </c>
      <c r="B3270" s="114">
        <v>3745.97</v>
      </c>
      <c r="C3270" s="114">
        <v>-0.4922300438305327</v>
      </c>
      <c r="D3270" s="114">
        <v>-0.20433499216760964</v>
      </c>
      <c r="E3270" s="114">
        <v>-0.1750814115239363</v>
      </c>
      <c r="F3270" s="114">
        <v>3.9672164816834554</v>
      </c>
    </row>
    <row r="3271" spans="1:6">
      <c r="A3271" s="115">
        <v>44109</v>
      </c>
      <c r="B3271" s="114">
        <v>3760.02</v>
      </c>
      <c r="C3271" s="114">
        <v>0.37506974161565232</v>
      </c>
      <c r="D3271" s="114">
        <v>0.16996835072089489</v>
      </c>
      <c r="E3271" s="114">
        <v>0.19933165269390152</v>
      </c>
      <c r="F3271" s="114">
        <v>3.9592791457689236</v>
      </c>
    </row>
    <row r="3272" spans="1:6">
      <c r="A3272" s="115">
        <v>44110</v>
      </c>
      <c r="B3272" s="114">
        <v>3748.99</v>
      </c>
      <c r="C3272" s="114">
        <v>-0.29334950346009414</v>
      </c>
      <c r="D3272" s="114">
        <v>-0.12387975405206975</v>
      </c>
      <c r="E3272" s="114">
        <v>-9.4602589179604291E-2</v>
      </c>
      <c r="F3272" s="114">
        <v>3.6543151165941312</v>
      </c>
    </row>
    <row r="3273" spans="1:6">
      <c r="A3273" s="115">
        <v>44111</v>
      </c>
      <c r="B3273" s="114">
        <v>3753.5</v>
      </c>
      <c r="C3273" s="114">
        <v>0.12029906721544581</v>
      </c>
      <c r="D3273" s="114">
        <v>-3.7297130252245125E-3</v>
      </c>
      <c r="E3273" s="114">
        <v>2.5582672003499063E-2</v>
      </c>
      <c r="F3273" s="114">
        <v>4.1507695808163936</v>
      </c>
    </row>
    <row r="3274" spans="1:6">
      <c r="A3274" s="115">
        <v>44112</v>
      </c>
      <c r="B3274" s="114">
        <v>3766.65</v>
      </c>
      <c r="C3274" s="114">
        <v>0.35033968296256379</v>
      </c>
      <c r="D3274" s="114">
        <v>0.34659690327256687</v>
      </c>
      <c r="E3274" s="114">
        <v>0.37601198121806068</v>
      </c>
      <c r="F3274" s="114">
        <v>4.5498830053875894</v>
      </c>
    </row>
    <row r="3275" spans="1:6">
      <c r="A3275" s="115">
        <v>44113</v>
      </c>
      <c r="B3275" s="114">
        <v>3777.19</v>
      </c>
      <c r="C3275" s="114">
        <v>0.27982424700994102</v>
      </c>
      <c r="D3275" s="114">
        <v>0.62739101245725681</v>
      </c>
      <c r="E3275" s="114">
        <v>0.65688840092310574</v>
      </c>
      <c r="F3275" s="114">
        <v>4.5730770402075294</v>
      </c>
    </row>
    <row r="3276" spans="1:6">
      <c r="A3276" s="115">
        <v>44117</v>
      </c>
      <c r="B3276" s="114">
        <v>3784.1</v>
      </c>
      <c r="C3276" s="114">
        <v>0.18294022805311894</v>
      </c>
      <c r="D3276" s="114">
        <v>0.81147899105935561</v>
      </c>
      <c r="E3276" s="114">
        <v>0.84103034211493455</v>
      </c>
      <c r="F3276" s="114">
        <v>4.3132844308818585</v>
      </c>
    </row>
    <row r="3277" spans="1:6">
      <c r="A3277" s="115">
        <v>44118</v>
      </c>
      <c r="B3277" s="114">
        <v>3789.08</v>
      </c>
      <c r="C3277" s="114">
        <v>0.1316032874395523</v>
      </c>
      <c r="D3277" s="114">
        <v>0.94415021152800538</v>
      </c>
      <c r="E3277" s="114">
        <v>0.97374045313307622</v>
      </c>
      <c r="F3277" s="114">
        <v>4.2953127279433234</v>
      </c>
    </row>
    <row r="3278" spans="1:6">
      <c r="A3278" s="115">
        <v>44119</v>
      </c>
      <c r="B3278" s="114">
        <v>3787.5</v>
      </c>
      <c r="C3278" s="114">
        <v>-4.1698776484000444E-2</v>
      </c>
      <c r="D3278" s="114">
        <v>0.90205773595763983</v>
      </c>
      <c r="E3278" s="114">
        <v>0.9316356387939928</v>
      </c>
      <c r="F3278" s="114">
        <v>4.3566669789330437</v>
      </c>
    </row>
    <row r="3279" spans="1:6">
      <c r="A3279" s="115">
        <v>44120</v>
      </c>
      <c r="B3279" s="114">
        <v>3787.18</v>
      </c>
      <c r="C3279" s="114">
        <v>-8.4488448844899366E-3</v>
      </c>
      <c r="D3279" s="114">
        <v>0.89353267761425048</v>
      </c>
      <c r="E3279" s="114">
        <v>0.92310808145947831</v>
      </c>
      <c r="F3279" s="114">
        <v>4.0402625195392394</v>
      </c>
    </row>
    <row r="3280" spans="1:6">
      <c r="A3280" s="115">
        <v>44123</v>
      </c>
      <c r="B3280" s="114">
        <v>3782.57</v>
      </c>
      <c r="C3280" s="114">
        <v>-0.12172645609661581</v>
      </c>
      <c r="D3280" s="114">
        <v>0.77071855585513216</v>
      </c>
      <c r="E3280" s="114">
        <v>0.80025795860938498</v>
      </c>
      <c r="F3280" s="114">
        <v>3.816649329904398</v>
      </c>
    </row>
    <row r="3281" spans="1:6">
      <c r="A3281" s="115">
        <v>44124</v>
      </c>
      <c r="B3281" s="114">
        <v>3797.23</v>
      </c>
      <c r="C3281" s="114">
        <v>0.38756718315853256</v>
      </c>
      <c r="D3281" s="114">
        <v>1.1612727912106768</v>
      </c>
      <c r="E3281" s="114">
        <v>1.1909266789960959</v>
      </c>
      <c r="F3281" s="114">
        <v>4.2190085933618837</v>
      </c>
    </row>
    <row r="3282" spans="1:6">
      <c r="A3282" s="115">
        <v>44125</v>
      </c>
      <c r="B3282" s="114">
        <v>3803.26</v>
      </c>
      <c r="C3282" s="114">
        <v>0.15879996734462498</v>
      </c>
      <c r="D3282" s="114">
        <v>1.3219168593685104</v>
      </c>
      <c r="E3282" s="114">
        <v>1.351617837518071</v>
      </c>
      <c r="F3282" s="114">
        <v>4.1532478913353099</v>
      </c>
    </row>
    <row r="3283" spans="1:6">
      <c r="A3283" s="115">
        <v>44126</v>
      </c>
      <c r="B3283" s="114">
        <v>3805.46</v>
      </c>
      <c r="C3283" s="114">
        <v>5.7845111825116646E-2</v>
      </c>
      <c r="D3283" s="114">
        <v>1.3805266354791623</v>
      </c>
      <c r="E3283" s="114">
        <v>1.4102447941927387</v>
      </c>
      <c r="F3283" s="114">
        <v>4.1938071730339033</v>
      </c>
    </row>
    <row r="3284" spans="1:6">
      <c r="A3284" s="115">
        <v>44127</v>
      </c>
      <c r="B3284" s="114">
        <v>3803.83</v>
      </c>
      <c r="C3284" s="114">
        <v>-4.2833192307900614E-2</v>
      </c>
      <c r="D3284" s="114">
        <v>1.3371021195426325</v>
      </c>
      <c r="E3284" s="114">
        <v>1.3668075490201215</v>
      </c>
      <c r="F3284" s="114">
        <v>4.0375142565662214</v>
      </c>
    </row>
    <row r="3285" spans="1:6">
      <c r="A3285" s="115">
        <v>44130</v>
      </c>
      <c r="B3285" s="114">
        <v>3793.41</v>
      </c>
      <c r="C3285" s="114">
        <v>-0.27393442924631417</v>
      </c>
      <c r="D3285" s="114">
        <v>1.0595049072367191</v>
      </c>
      <c r="E3285" s="114">
        <v>1.0891289633155221</v>
      </c>
      <c r="F3285" s="114">
        <v>3.6680248907545066</v>
      </c>
    </row>
    <row r="3286" spans="1:6">
      <c r="A3286" s="115">
        <v>44131</v>
      </c>
      <c r="B3286" s="114">
        <v>3789.23</v>
      </c>
      <c r="C3286" s="114">
        <v>-0.11019109455607801</v>
      </c>
      <c r="D3286" s="114">
        <v>0.94814633262647607</v>
      </c>
      <c r="E3286" s="114">
        <v>0.97773774563363336</v>
      </c>
      <c r="F3286" s="114">
        <v>3.5537919594227141</v>
      </c>
    </row>
    <row r="3287" spans="1:6">
      <c r="A3287" s="115">
        <v>44132</v>
      </c>
      <c r="B3287" s="114">
        <v>3753.16</v>
      </c>
      <c r="C3287" s="114">
        <v>-0.95190843522299229</v>
      </c>
      <c r="D3287" s="114">
        <v>-1.2787587515050713E-2</v>
      </c>
      <c r="E3287" s="114">
        <v>1.6522142335584356E-2</v>
      </c>
      <c r="F3287" s="114">
        <v>2.441514202816264</v>
      </c>
    </row>
    <row r="3288" spans="1:6">
      <c r="A3288" s="115">
        <v>44133</v>
      </c>
      <c r="B3288" s="114">
        <v>3765</v>
      </c>
      <c r="C3288" s="114">
        <v>0.31546749938717866</v>
      </c>
      <c r="D3288" s="114">
        <v>0.30263957118956686</v>
      </c>
      <c r="E3288" s="114">
        <v>0.33204176371204319</v>
      </c>
      <c r="F3288" s="114">
        <v>2.7576720269872013</v>
      </c>
    </row>
    <row r="3289" spans="1:6">
      <c r="A3289" s="115">
        <v>44134</v>
      </c>
      <c r="B3289" s="114">
        <v>3743.2</v>
      </c>
      <c r="C3289" s="114">
        <v>-0.57901726427623812</v>
      </c>
      <c r="D3289" s="114">
        <v>-0.27813002845238355</v>
      </c>
      <c r="E3289" s="114">
        <v>-0.24889807970068789</v>
      </c>
      <c r="F3289" s="114">
        <v>1.8369390153658571</v>
      </c>
    </row>
    <row r="3290" spans="1:6">
      <c r="A3290" s="115">
        <v>44138</v>
      </c>
      <c r="B3290" s="114">
        <v>3760.2</v>
      </c>
      <c r="C3290" s="114">
        <v>0.45415687112630998</v>
      </c>
      <c r="D3290" s="114">
        <v>0.45415687112630998</v>
      </c>
      <c r="E3290" s="114">
        <v>0.20412840369457008</v>
      </c>
      <c r="F3290" s="114">
        <v>2.3364676745546875</v>
      </c>
    </row>
    <row r="3291" spans="1:6">
      <c r="A3291" s="115">
        <v>44139</v>
      </c>
      <c r="B3291" s="114">
        <v>3780.52</v>
      </c>
      <c r="C3291" s="114">
        <v>0.54039678740493979</v>
      </c>
      <c r="D3291" s="114">
        <v>0.99700790767258685</v>
      </c>
      <c r="E3291" s="114">
        <v>0.74562829443522993</v>
      </c>
      <c r="F3291" s="114">
        <v>2.908255482241251</v>
      </c>
    </row>
    <row r="3292" spans="1:6">
      <c r="A3292" s="115">
        <v>44140</v>
      </c>
      <c r="B3292" s="114">
        <v>3812.25</v>
      </c>
      <c r="C3292" s="114">
        <v>0.83930252981070375</v>
      </c>
      <c r="D3292" s="114">
        <v>1.8446783500748021</v>
      </c>
      <c r="E3292" s="114">
        <v>1.5911889013841218</v>
      </c>
      <c r="F3292" s="114">
        <v>3.9425790356222734</v>
      </c>
    </row>
    <row r="3293" spans="1:6">
      <c r="A3293" s="115">
        <v>44141</v>
      </c>
      <c r="B3293" s="114">
        <v>3817.11</v>
      </c>
      <c r="C3293" s="114">
        <v>0.1274837694275055</v>
      </c>
      <c r="D3293" s="114">
        <v>1.9745137849968009</v>
      </c>
      <c r="E3293" s="114">
        <v>1.72070117840184</v>
      </c>
      <c r="F3293" s="114">
        <v>4.077926681299493</v>
      </c>
    </row>
    <row r="3294" spans="1:6">
      <c r="A3294" s="115">
        <v>44144</v>
      </c>
      <c r="B3294" s="114">
        <v>3817.77</v>
      </c>
      <c r="C3294" s="114">
        <v>1.7290567995154049E-2</v>
      </c>
      <c r="D3294" s="114">
        <v>1.9921457576405288</v>
      </c>
      <c r="E3294" s="114">
        <v>1.7382892654042248</v>
      </c>
      <c r="F3294" s="114">
        <v>4.2884303345188668</v>
      </c>
    </row>
    <row r="3295" spans="1:6">
      <c r="A3295" s="115">
        <v>44145</v>
      </c>
      <c r="B3295" s="114">
        <v>3812.47</v>
      </c>
      <c r="C3295" s="114">
        <v>-0.13882449702313782</v>
      </c>
      <c r="D3295" s="114">
        <v>1.8505556742893781</v>
      </c>
      <c r="E3295" s="114">
        <v>1.5970515970515908</v>
      </c>
      <c r="F3295" s="114">
        <v>4.143652445653645</v>
      </c>
    </row>
    <row r="3296" spans="1:6">
      <c r="A3296" s="115">
        <v>44146</v>
      </c>
      <c r="B3296" s="114">
        <v>3813.86</v>
      </c>
      <c r="C3296" s="114">
        <v>3.6459303286329181E-2</v>
      </c>
      <c r="D3296" s="114">
        <v>1.8876896772814789</v>
      </c>
      <c r="E3296" s="114">
        <v>1.6340931742233389</v>
      </c>
      <c r="F3296" s="114">
        <v>4.0335625574537959</v>
      </c>
    </row>
    <row r="3297" spans="1:6">
      <c r="A3297" s="115">
        <v>44147</v>
      </c>
      <c r="B3297" s="114">
        <v>3794.28</v>
      </c>
      <c r="C3297" s="114">
        <v>-0.51339063311185429</v>
      </c>
      <c r="D3297" s="114">
        <v>1.3646078221842384</v>
      </c>
      <c r="E3297" s="114">
        <v>1.1123132598186869</v>
      </c>
      <c r="F3297" s="114">
        <v>3.8757525234688783</v>
      </c>
    </row>
    <row r="3298" spans="1:6">
      <c r="A3298" s="115">
        <v>44148</v>
      </c>
      <c r="B3298" s="114">
        <v>3812.36</v>
      </c>
      <c r="C3298" s="114">
        <v>0.47650674172701191</v>
      </c>
      <c r="D3298" s="114">
        <v>1.8476170121821012</v>
      </c>
      <c r="E3298" s="114">
        <v>1.5941202492178785</v>
      </c>
      <c r="F3298" s="114">
        <v>4.5986693188833305</v>
      </c>
    </row>
    <row r="3299" spans="1:6">
      <c r="A3299" s="115">
        <v>44151</v>
      </c>
      <c r="B3299" s="114">
        <v>3822.16</v>
      </c>
      <c r="C3299" s="114">
        <v>0.25705861985751977</v>
      </c>
      <c r="D3299" s="114">
        <v>2.109425090831385</v>
      </c>
      <c r="E3299" s="114">
        <v>1.8552766925868935</v>
      </c>
      <c r="F3299" s="114">
        <v>4.6579318464971653</v>
      </c>
    </row>
    <row r="3300" spans="1:6">
      <c r="A3300" s="115">
        <v>44152</v>
      </c>
      <c r="B3300" s="114">
        <v>3824.03</v>
      </c>
      <c r="C3300" s="114">
        <v>4.8925215061657035E-2</v>
      </c>
      <c r="D3300" s="114">
        <v>2.1593823466552697</v>
      </c>
      <c r="E3300" s="114">
        <v>1.90510960576038</v>
      </c>
      <c r="F3300" s="114">
        <v>4.7091359647321474</v>
      </c>
    </row>
    <row r="3301" spans="1:6">
      <c r="A3301" s="115">
        <v>44153</v>
      </c>
      <c r="B3301" s="114">
        <v>3815.25</v>
      </c>
      <c r="C3301" s="114">
        <v>-0.22960070919946229</v>
      </c>
      <c r="D3301" s="114">
        <v>1.9248236802735574</v>
      </c>
      <c r="E3301" s="114">
        <v>1.6711347513950647</v>
      </c>
      <c r="F3301" s="114">
        <v>4.5600543731466825</v>
      </c>
    </row>
    <row r="3302" spans="1:6">
      <c r="A3302" s="115">
        <v>44154</v>
      </c>
      <c r="B3302" s="114">
        <v>3821.41</v>
      </c>
      <c r="C3302" s="114">
        <v>0.16145730948167181</v>
      </c>
      <c r="D3302" s="114">
        <v>2.089388758281685</v>
      </c>
      <c r="E3302" s="114">
        <v>1.8352902300841523</v>
      </c>
      <c r="F3302" s="114">
        <v>4.8274140499200424</v>
      </c>
    </row>
    <row r="3303" spans="1:6">
      <c r="A3303" s="115">
        <v>44155</v>
      </c>
      <c r="B3303" s="114">
        <v>3820.26</v>
      </c>
      <c r="C3303" s="114">
        <v>-3.0093604193204282E-2</v>
      </c>
      <c r="D3303" s="114">
        <v>2.0586663817055095</v>
      </c>
      <c r="E3303" s="114">
        <v>1.8046443209133178</v>
      </c>
      <c r="F3303" s="114">
        <v>4.8188705026299017</v>
      </c>
    </row>
    <row r="3304" spans="1:6">
      <c r="A3304" s="115">
        <v>44158</v>
      </c>
      <c r="B3304" s="114">
        <v>3828.39</v>
      </c>
      <c r="C3304" s="114">
        <v>0.21281274049409493</v>
      </c>
      <c r="D3304" s="114">
        <v>2.2758602265441352</v>
      </c>
      <c r="E3304" s="114">
        <v>2.0212975744429151</v>
      </c>
      <c r="F3304" s="114">
        <v>4.5816749392870726</v>
      </c>
    </row>
    <row r="3305" spans="1:6">
      <c r="A3305" s="115">
        <v>44159</v>
      </c>
      <c r="B3305" s="114">
        <v>3845.88</v>
      </c>
      <c r="C3305" s="114">
        <v>0.45685000744439819</v>
      </c>
      <c r="D3305" s="114">
        <v>2.7431075016029149</v>
      </c>
      <c r="E3305" s="114">
        <v>2.4873818800066116</v>
      </c>
      <c r="F3305" s="114">
        <v>5.0594563290326633</v>
      </c>
    </row>
    <row r="3306" spans="1:6">
      <c r="A3306" s="115">
        <v>44160</v>
      </c>
      <c r="B3306" s="114">
        <v>3853.47</v>
      </c>
      <c r="C3306" s="114">
        <v>0.19735405160845598</v>
      </c>
      <c r="D3306" s="114">
        <v>2.9458751870057753</v>
      </c>
      <c r="E3306" s="114">
        <v>2.6896448805342477</v>
      </c>
      <c r="F3306" s="114">
        <v>5.280887825188918</v>
      </c>
    </row>
    <row r="3307" spans="1:6">
      <c r="A3307" s="115">
        <v>44161</v>
      </c>
      <c r="B3307" s="114">
        <v>3857.65</v>
      </c>
      <c r="C3307" s="114">
        <v>0.10847366140129822</v>
      </c>
      <c r="D3307" s="114">
        <v>3.057544347082719</v>
      </c>
      <c r="E3307" s="114">
        <v>2.8010360982161364</v>
      </c>
      <c r="F3307" s="114">
        <v>5.7101831325169217</v>
      </c>
    </row>
    <row r="3308" spans="1:6">
      <c r="A3308" s="115">
        <v>44162</v>
      </c>
      <c r="B3308" s="114">
        <v>3867.12</v>
      </c>
      <c r="C3308" s="114">
        <v>0.24548624162377131</v>
      </c>
      <c r="D3308" s="114">
        <v>3.3105364394101278</v>
      </c>
      <c r="E3308" s="114">
        <v>3.0533984980839701</v>
      </c>
      <c r="F3308" s="114">
        <v>5.8951104100946283</v>
      </c>
    </row>
    <row r="3309" spans="1:6">
      <c r="A3309" s="115">
        <v>44165</v>
      </c>
      <c r="B3309" s="114">
        <v>3855.05</v>
      </c>
      <c r="C3309" s="114">
        <v>-0.31211857920104835</v>
      </c>
      <c r="D3309" s="114">
        <v>2.9880850609104614</v>
      </c>
      <c r="E3309" s="114">
        <v>2.7317496948733533</v>
      </c>
      <c r="F3309" s="114">
        <v>5.3361422606946984</v>
      </c>
    </row>
    <row r="3310" spans="1:6">
      <c r="A3310" s="115">
        <v>44166</v>
      </c>
      <c r="B3310" s="114">
        <v>3871.75</v>
      </c>
      <c r="C3310" s="114">
        <v>0.43319801299592786</v>
      </c>
      <c r="D3310" s="114">
        <v>0.43319801299592786</v>
      </c>
      <c r="E3310" s="114">
        <v>3.1767815932674859</v>
      </c>
      <c r="F3310" s="114">
        <v>5.7924563359345926</v>
      </c>
    </row>
    <row r="3311" spans="1:6">
      <c r="A3311" s="115">
        <v>44167</v>
      </c>
      <c r="B3311" s="114">
        <v>3877.88</v>
      </c>
      <c r="C3311" s="114">
        <v>0.15832633821915021</v>
      </c>
      <c r="D3311" s="114">
        <v>0.59221021776629801</v>
      </c>
      <c r="E3311" s="114">
        <v>3.3401376134564842</v>
      </c>
      <c r="F3311" s="114">
        <v>5.910756911177506</v>
      </c>
    </row>
    <row r="3312" spans="1:6">
      <c r="A3312" s="115">
        <v>44168</v>
      </c>
      <c r="B3312" s="114">
        <v>3885.5</v>
      </c>
      <c r="C3312" s="114">
        <v>0.19649911807482212</v>
      </c>
      <c r="D3312" s="114">
        <v>0.78987302369619705</v>
      </c>
      <c r="E3312" s="114">
        <v>3.5432000724842316</v>
      </c>
      <c r="F3312" s="114">
        <v>6.0244711737868162</v>
      </c>
    </row>
    <row r="3313" spans="1:6">
      <c r="A3313" s="115">
        <v>44169</v>
      </c>
      <c r="B3313" s="114">
        <v>3897.62</v>
      </c>
      <c r="C3313" s="114">
        <v>0.31192896667096015</v>
      </c>
      <c r="D3313" s="114">
        <v>1.1042658331279709</v>
      </c>
      <c r="E3313" s="114">
        <v>3.8661813065283823</v>
      </c>
      <c r="F3313" s="114">
        <v>6.0905968109835396</v>
      </c>
    </row>
    <row r="3314" spans="1:6">
      <c r="A3314" s="115">
        <v>44172</v>
      </c>
      <c r="B3314" s="114">
        <v>3892.04</v>
      </c>
      <c r="C3314" s="114">
        <v>-0.14316429000261754</v>
      </c>
      <c r="D3314" s="114">
        <v>0.95952062878561506</v>
      </c>
      <c r="E3314" s="114">
        <v>3.7174820255080565</v>
      </c>
      <c r="F3314" s="114">
        <v>5.4913482804978431</v>
      </c>
    </row>
    <row r="3315" spans="1:6">
      <c r="A3315" s="115">
        <v>44173</v>
      </c>
      <c r="B3315" s="114">
        <v>3896.42</v>
      </c>
      <c r="C3315" s="114">
        <v>0.1125373839939936</v>
      </c>
      <c r="D3315" s="114">
        <v>1.0731378321941376</v>
      </c>
      <c r="E3315" s="114">
        <v>3.834202966524014</v>
      </c>
      <c r="F3315" s="114">
        <v>5.6100654841927167</v>
      </c>
    </row>
    <row r="3316" spans="1:6">
      <c r="A3316" s="115">
        <v>44174</v>
      </c>
      <c r="B3316" s="114">
        <v>3885.78</v>
      </c>
      <c r="C3316" s="114">
        <v>-0.27307117815841275</v>
      </c>
      <c r="D3316" s="114">
        <v>0.79713622391408556</v>
      </c>
      <c r="E3316" s="114">
        <v>3.5506616851519235</v>
      </c>
      <c r="F3316" s="114">
        <v>5.2885709640708933</v>
      </c>
    </row>
    <row r="3317" spans="1:6">
      <c r="A3317" s="115">
        <v>44175</v>
      </c>
      <c r="B3317" s="114">
        <v>3894.3</v>
      </c>
      <c r="C3317" s="114">
        <v>0.21926099779194796</v>
      </c>
      <c r="D3317" s="114">
        <v>1.0181450305443596</v>
      </c>
      <c r="E3317" s="114">
        <v>3.7777078991829693</v>
      </c>
      <c r="F3317" s="114">
        <v>5.5474547514378303</v>
      </c>
    </row>
    <row r="3318" spans="1:6">
      <c r="A3318" s="115">
        <v>44176</v>
      </c>
      <c r="B3318" s="114">
        <v>3897.04</v>
      </c>
      <c r="C3318" s="114">
        <v>7.035924299616525E-2</v>
      </c>
      <c r="D3318" s="114">
        <v>1.0892206326766241</v>
      </c>
      <c r="E3318" s="114">
        <v>3.8507251088595984</v>
      </c>
      <c r="F3318" s="114">
        <v>5.3909186791789576</v>
      </c>
    </row>
    <row r="3319" spans="1:6">
      <c r="A3319" s="115">
        <v>44179</v>
      </c>
      <c r="B3319" s="114">
        <v>3896.11</v>
      </c>
      <c r="C3319" s="114">
        <v>-2.386426621230342E-2</v>
      </c>
      <c r="D3319" s="114">
        <v>1.0650964319528944</v>
      </c>
      <c r="E3319" s="114">
        <v>3.8259418953562108</v>
      </c>
      <c r="F3319" s="114">
        <v>4.8344652409294975</v>
      </c>
    </row>
    <row r="3320" spans="1:6">
      <c r="A3320" s="115">
        <v>44180</v>
      </c>
      <c r="B3320" s="114">
        <v>3915.91</v>
      </c>
      <c r="C3320" s="114">
        <v>0.50819920382123573</v>
      </c>
      <c r="D3320" s="114">
        <v>1.5787084473612545</v>
      </c>
      <c r="E3320" s="114">
        <v>4.3535845054283095</v>
      </c>
      <c r="F3320" s="114">
        <v>5.3672331586141597</v>
      </c>
    </row>
    <row r="3321" spans="1:6">
      <c r="A3321" s="115">
        <v>44181</v>
      </c>
      <c r="B3321" s="114">
        <v>3927.07</v>
      </c>
      <c r="C3321" s="114">
        <v>0.28499122809257926</v>
      </c>
      <c r="D3321" s="114">
        <v>1.8681988560459661</v>
      </c>
      <c r="E3321" s="114">
        <v>4.6509830674689834</v>
      </c>
      <c r="F3321" s="114">
        <v>5.6535904630972356</v>
      </c>
    </row>
    <row r="3322" spans="1:6">
      <c r="A3322" s="115">
        <v>44182</v>
      </c>
      <c r="B3322" s="114">
        <v>3935.34</v>
      </c>
      <c r="C3322" s="114">
        <v>0.21058957441553172</v>
      </c>
      <c r="D3322" s="114">
        <v>2.0827226624816841</v>
      </c>
      <c r="E3322" s="114">
        <v>4.8713671273324266</v>
      </c>
      <c r="F3322" s="114">
        <v>6.0564165999660524</v>
      </c>
    </row>
    <row r="3323" spans="1:6">
      <c r="A3323" s="115">
        <v>44183</v>
      </c>
      <c r="B3323" s="114">
        <v>3934.05</v>
      </c>
      <c r="C3323" s="114">
        <v>-3.2779886871270314E-2</v>
      </c>
      <c r="D3323" s="114">
        <v>2.0492600614778089</v>
      </c>
      <c r="E3323" s="114">
        <v>4.836990411827724</v>
      </c>
      <c r="F3323" s="114">
        <v>5.6949340153892525</v>
      </c>
    </row>
    <row r="3324" spans="1:6">
      <c r="A3324" s="115">
        <v>44186</v>
      </c>
      <c r="B3324" s="114">
        <v>3919.86</v>
      </c>
      <c r="C3324" s="114">
        <v>-0.36069699164982261</v>
      </c>
      <c r="D3324" s="114">
        <v>1.6811714504351372</v>
      </c>
      <c r="E3324" s="114">
        <v>4.4588465412760403</v>
      </c>
      <c r="F3324" s="114">
        <v>5.1405366114033235</v>
      </c>
    </row>
    <row r="3325" spans="1:6">
      <c r="A3325" s="115">
        <v>44187</v>
      </c>
      <c r="B3325" s="114">
        <v>3920.69</v>
      </c>
      <c r="C3325" s="114">
        <v>2.1174225610098851E-2</v>
      </c>
      <c r="D3325" s="114">
        <v>1.70270165108104</v>
      </c>
      <c r="E3325" s="114">
        <v>4.4809648931124046</v>
      </c>
      <c r="F3325" s="114">
        <v>5.162799305833099</v>
      </c>
    </row>
    <row r="3326" spans="1:6">
      <c r="A3326" s="115">
        <v>44188</v>
      </c>
      <c r="B3326" s="114">
        <v>3934.3</v>
      </c>
      <c r="C3326" s="114">
        <v>0.3471327750982578</v>
      </c>
      <c r="D3326" s="114">
        <v>2.0557450616723427</v>
      </c>
      <c r="E3326" s="114">
        <v>4.8436525659953045</v>
      </c>
      <c r="F3326" s="114">
        <v>5.2556951188517553</v>
      </c>
    </row>
    <row r="3327" spans="1:6">
      <c r="A3327" s="115">
        <v>44189</v>
      </c>
      <c r="B3327" s="114">
        <v>3936.01</v>
      </c>
      <c r="C3327" s="114">
        <v>4.3463894466611031E-2</v>
      </c>
      <c r="D3327" s="114">
        <v>2.1001024630030729</v>
      </c>
      <c r="E3327" s="114">
        <v>4.8892217005015448</v>
      </c>
      <c r="F3327" s="114">
        <v>5.2507587608465967</v>
      </c>
    </row>
    <row r="3328" spans="1:6">
      <c r="A3328" s="115">
        <v>44193</v>
      </c>
      <c r="B3328" s="114">
        <v>3942.95</v>
      </c>
      <c r="C3328" s="114">
        <v>0.1763206902421377</v>
      </c>
      <c r="D3328" s="114">
        <v>2.2801260684037761</v>
      </c>
      <c r="E3328" s="114">
        <v>5.0741631001934628</v>
      </c>
      <c r="F3328" s="114">
        <v>5.0946076693649145</v>
      </c>
    </row>
    <row r="3329" spans="1:6">
      <c r="A3329" s="115">
        <v>44194</v>
      </c>
      <c r="B3329" s="114">
        <v>3950.19</v>
      </c>
      <c r="C3329" s="114">
        <v>0.18361886404849592</v>
      </c>
      <c r="D3329" s="114">
        <v>2.4679316740379376</v>
      </c>
      <c r="E3329" s="114">
        <v>5.2670990848864951</v>
      </c>
      <c r="F3329" s="114">
        <v>5.2875811941436313</v>
      </c>
    </row>
    <row r="3330" spans="1:6">
      <c r="A3330" s="115">
        <v>44195</v>
      </c>
      <c r="B3330" s="114">
        <v>3958.34</v>
      </c>
      <c r="C3330" s="114">
        <v>0.20631918970985819</v>
      </c>
      <c r="D3330" s="114">
        <v>2.6793426803802811</v>
      </c>
      <c r="E3330" s="114">
        <v>5.4842853107495149</v>
      </c>
      <c r="F3330" s="114">
        <v>5.5014352613188544</v>
      </c>
    </row>
    <row r="3331" spans="1:6">
      <c r="A3331" s="115">
        <v>44196</v>
      </c>
      <c r="B3331" s="114">
        <v>3959.42</v>
      </c>
      <c r="C3331" s="114">
        <v>2.7284164574026271E-2</v>
      </c>
      <c r="D3331" s="114">
        <v>2.7073578812207399</v>
      </c>
      <c r="E3331" s="114">
        <v>5.5130658167534596</v>
      </c>
      <c r="F3331" s="114">
        <v>5.5130658167534596</v>
      </c>
    </row>
    <row r="3332" spans="1:6">
      <c r="A3332" s="115">
        <v>44200</v>
      </c>
      <c r="B3332" s="114">
        <v>3955.28</v>
      </c>
      <c r="C3332" s="114">
        <v>-0.10456076900151601</v>
      </c>
      <c r="D3332" s="114">
        <v>-0.10456076900151601</v>
      </c>
      <c r="E3332" s="114">
        <v>-0.10456076900151601</v>
      </c>
      <c r="F3332" s="114">
        <v>4.9173718135759659</v>
      </c>
    </row>
    <row r="3333" spans="1:6">
      <c r="A3333" s="115">
        <v>44201</v>
      </c>
      <c r="B3333" s="114">
        <v>3961.68</v>
      </c>
      <c r="C3333" s="114">
        <v>0.16180902489835169</v>
      </c>
      <c r="D3333" s="114">
        <v>5.7079067136078798E-2</v>
      </c>
      <c r="E3333" s="114">
        <v>5.7079067136078798E-2</v>
      </c>
      <c r="F3333" s="114">
        <v>5.087137589856483</v>
      </c>
    </row>
    <row r="3334" spans="1:6">
      <c r="A3334" s="115">
        <v>44202</v>
      </c>
      <c r="B3334" s="114">
        <v>3946.08</v>
      </c>
      <c r="C3334" s="114">
        <v>-0.39377233900769193</v>
      </c>
      <c r="D3334" s="114">
        <v>-0.33691803344935156</v>
      </c>
      <c r="E3334" s="114">
        <v>-0.33691803344935156</v>
      </c>
      <c r="F3334" s="114">
        <v>4.8691686642606813</v>
      </c>
    </row>
    <row r="3335" spans="1:6">
      <c r="A3335" s="115">
        <v>44203</v>
      </c>
      <c r="B3335" s="114">
        <v>3959.91</v>
      </c>
      <c r="C3335" s="114">
        <v>0.35047439484248155</v>
      </c>
      <c r="D3335" s="114">
        <v>1.2375549954279919E-2</v>
      </c>
      <c r="E3335" s="114">
        <v>1.2375549954279919E-2</v>
      </c>
      <c r="F3335" s="114">
        <v>5.1894648762800255</v>
      </c>
    </row>
    <row r="3336" spans="1:6">
      <c r="A3336" s="115">
        <v>44204</v>
      </c>
      <c r="B3336" s="114">
        <v>3983.61</v>
      </c>
      <c r="C3336" s="114">
        <v>0.5984984507223734</v>
      </c>
      <c r="D3336" s="114">
        <v>0.61094806815140679</v>
      </c>
      <c r="E3336" s="114">
        <v>0.61094806815140679</v>
      </c>
      <c r="F3336" s="114">
        <v>5.857827310485586</v>
      </c>
    </row>
    <row r="3337" spans="1:6">
      <c r="A3337" s="115">
        <v>44207</v>
      </c>
      <c r="B3337" s="114">
        <v>3968.18</v>
      </c>
      <c r="C3337" s="114">
        <v>-0.38733711382390457</v>
      </c>
      <c r="D3337" s="114">
        <v>0.22124452571334885</v>
      </c>
      <c r="E3337" s="114">
        <v>0.22124452571334885</v>
      </c>
      <c r="F3337" s="114">
        <v>5.328286581869901</v>
      </c>
    </row>
    <row r="3338" spans="1:6">
      <c r="A3338" s="115">
        <v>44208</v>
      </c>
      <c r="B3338" s="114">
        <v>3980.22</v>
      </c>
      <c r="C3338" s="114">
        <v>0.30341365563053557</v>
      </c>
      <c r="D3338" s="114">
        <v>0.52532946744725528</v>
      </c>
      <c r="E3338" s="114">
        <v>0.52532946744725528</v>
      </c>
      <c r="F3338" s="114">
        <v>5.6478669866009801</v>
      </c>
    </row>
    <row r="3339" spans="1:6">
      <c r="A3339" s="115">
        <v>44209</v>
      </c>
      <c r="B3339" s="114">
        <v>3970.68</v>
      </c>
      <c r="C3339" s="114">
        <v>-0.23968524352925291</v>
      </c>
      <c r="D3339" s="114">
        <v>0.28438508670460827</v>
      </c>
      <c r="E3339" s="114">
        <v>0.28438508670460827</v>
      </c>
      <c r="F3339" s="114">
        <v>5.0338854824118151</v>
      </c>
    </row>
    <row r="3340" spans="1:6">
      <c r="A3340" s="115">
        <v>44210</v>
      </c>
      <c r="B3340" s="114">
        <v>3984.72</v>
      </c>
      <c r="C3340" s="114">
        <v>0.35359182809997503</v>
      </c>
      <c r="D3340" s="114">
        <v>0.63898247723150892</v>
      </c>
      <c r="E3340" s="114">
        <v>0.63898247723150892</v>
      </c>
      <c r="F3340" s="114">
        <v>5.2518694415315759</v>
      </c>
    </row>
    <row r="3341" spans="1:6">
      <c r="A3341" s="115">
        <v>44211</v>
      </c>
      <c r="B3341" s="114">
        <v>3965.79</v>
      </c>
      <c r="C3341" s="114">
        <v>-0.47506474733481907</v>
      </c>
      <c r="D3341" s="114">
        <v>0.16088214940572776</v>
      </c>
      <c r="E3341" s="114">
        <v>0.16088214940572776</v>
      </c>
      <c r="F3341" s="114">
        <v>4.7640306964825907</v>
      </c>
    </row>
    <row r="3342" spans="1:6">
      <c r="A3342" s="115">
        <v>44214</v>
      </c>
      <c r="B3342" s="114">
        <v>3967.89</v>
      </c>
      <c r="C3342" s="114">
        <v>5.2952879501932948E-2</v>
      </c>
      <c r="D3342" s="114">
        <v>0.21392022063837501</v>
      </c>
      <c r="E3342" s="114">
        <v>0.21392022063837501</v>
      </c>
      <c r="F3342" s="114">
        <v>4.4448188090117746</v>
      </c>
    </row>
    <row r="3343" spans="1:6">
      <c r="A3343" s="115">
        <v>44215</v>
      </c>
      <c r="B3343" s="114">
        <v>3973.23</v>
      </c>
      <c r="C3343" s="114">
        <v>0.13458034370912308</v>
      </c>
      <c r="D3343" s="114">
        <v>0.34878845891570531</v>
      </c>
      <c r="E3343" s="114">
        <v>0.34878845891570531</v>
      </c>
      <c r="F3343" s="114">
        <v>4.5853810051513122</v>
      </c>
    </row>
    <row r="3344" spans="1:6">
      <c r="A3344" s="115">
        <v>44216</v>
      </c>
      <c r="B3344" s="114">
        <v>3978.48</v>
      </c>
      <c r="C3344" s="114">
        <v>0.13213430886205302</v>
      </c>
      <c r="D3344" s="114">
        <v>0.48138363699734565</v>
      </c>
      <c r="E3344" s="114">
        <v>0.48138363699734565</v>
      </c>
      <c r="F3344" s="114">
        <v>4.6071002245442028</v>
      </c>
    </row>
    <row r="3345" spans="1:6">
      <c r="A3345" s="115">
        <v>44217</v>
      </c>
      <c r="B3345" s="114">
        <v>3971.03</v>
      </c>
      <c r="C3345" s="114">
        <v>-0.18725744505438957</v>
      </c>
      <c r="D3345" s="114">
        <v>0.29322476524340502</v>
      </c>
      <c r="E3345" s="114">
        <v>0.29322476524340502</v>
      </c>
      <c r="F3345" s="114">
        <v>4.6729489291598147</v>
      </c>
    </row>
    <row r="3346" spans="1:6">
      <c r="A3346" s="115">
        <v>44218</v>
      </c>
      <c r="B3346" s="114">
        <v>3959.66</v>
      </c>
      <c r="C3346" s="114">
        <v>-0.28632369939286528</v>
      </c>
      <c r="D3346" s="114">
        <v>6.0614938551584174E-3</v>
      </c>
      <c r="E3346" s="114">
        <v>6.0614938551584174E-3</v>
      </c>
      <c r="F3346" s="114">
        <v>4.086809544213077</v>
      </c>
    </row>
    <row r="3347" spans="1:6">
      <c r="A3347" s="115">
        <v>44221</v>
      </c>
      <c r="B3347" s="114">
        <v>3956.69</v>
      </c>
      <c r="C3347" s="114">
        <v>-7.5006439946856407E-2</v>
      </c>
      <c r="D3347" s="114">
        <v>-6.8949492602454754E-2</v>
      </c>
      <c r="E3347" s="114">
        <v>-6.8949492602454754E-2</v>
      </c>
      <c r="F3347" s="114">
        <v>4.0503120176086815</v>
      </c>
    </row>
    <row r="3348" spans="1:6">
      <c r="A3348" s="115">
        <v>44222</v>
      </c>
      <c r="B3348" s="114">
        <v>3951.66</v>
      </c>
      <c r="C3348" s="114">
        <v>-0.12712646176475939</v>
      </c>
      <c r="D3348" s="114">
        <v>-0.19598830131686285</v>
      </c>
      <c r="E3348" s="114">
        <v>-0.19598830131686285</v>
      </c>
      <c r="F3348" s="114">
        <v>3.9180365374855031</v>
      </c>
    </row>
    <row r="3349" spans="1:6">
      <c r="A3349" s="115">
        <v>44223</v>
      </c>
      <c r="B3349" s="114">
        <v>3925.52</v>
      </c>
      <c r="C3349" s="114">
        <v>-0.66149415688596669</v>
      </c>
      <c r="D3349" s="114">
        <v>-0.85618600704143732</v>
      </c>
      <c r="E3349" s="114">
        <v>-0.85618600704143732</v>
      </c>
      <c r="F3349" s="114">
        <v>4.0035396260607703</v>
      </c>
    </row>
    <row r="3350" spans="1:6">
      <c r="A3350" s="115">
        <v>44224</v>
      </c>
      <c r="B3350" s="114">
        <v>3950.5</v>
      </c>
      <c r="C3350" s="114">
        <v>0.63634881493406237</v>
      </c>
      <c r="D3350" s="114">
        <v>-0.2252855216168026</v>
      </c>
      <c r="E3350" s="114">
        <v>-0.2252855216168026</v>
      </c>
      <c r="F3350" s="114">
        <v>4.1650186945951795</v>
      </c>
    </row>
    <row r="3351" spans="1:6">
      <c r="A3351" s="115">
        <v>44225</v>
      </c>
      <c r="B3351" s="114">
        <v>3924.94</v>
      </c>
      <c r="C3351" s="114">
        <v>-0.64700670801164373</v>
      </c>
      <c r="D3351" s="114">
        <v>-0.8708346171914072</v>
      </c>
      <c r="E3351" s="114">
        <v>-0.8708346171914072</v>
      </c>
      <c r="F3351" s="114">
        <v>4.0135259401774093</v>
      </c>
    </row>
    <row r="3352" spans="1:6">
      <c r="A3352" s="115">
        <v>44228</v>
      </c>
      <c r="B3352" s="114">
        <v>3953.82</v>
      </c>
      <c r="C3352" s="114">
        <v>0.7358074263555725</v>
      </c>
      <c r="D3352" s="114">
        <v>0.7358074263555725</v>
      </c>
      <c r="E3352" s="114">
        <v>-0.14143485662041488</v>
      </c>
      <c r="F3352" s="114">
        <v>4.7788651884594913</v>
      </c>
    </row>
    <row r="3353" spans="1:6">
      <c r="A3353" s="115">
        <v>44229</v>
      </c>
      <c r="B3353" s="114">
        <v>3972.6</v>
      </c>
      <c r="C3353" s="114">
        <v>0.47498368666252233</v>
      </c>
      <c r="D3353" s="114">
        <v>1.2142860782585085</v>
      </c>
      <c r="E3353" s="114">
        <v>0.33287703754589781</v>
      </c>
      <c r="F3353" s="114">
        <v>5.2765477051747833</v>
      </c>
    </row>
    <row r="3354" spans="1:6">
      <c r="A3354" s="115">
        <v>44230</v>
      </c>
      <c r="B3354" s="114">
        <v>3986.69</v>
      </c>
      <c r="C3354" s="114">
        <v>0.35467955495143144</v>
      </c>
      <c r="D3354" s="114">
        <v>1.5732724576681401</v>
      </c>
      <c r="E3354" s="114">
        <v>0.68873723929261388</v>
      </c>
      <c r="F3354" s="114">
        <v>5.3798940568202225</v>
      </c>
    </row>
    <row r="3355" spans="1:6">
      <c r="A3355" s="115">
        <v>44231</v>
      </c>
      <c r="B3355" s="114">
        <v>3990.2</v>
      </c>
      <c r="C3355" s="114">
        <v>8.8042962959233861E-2</v>
      </c>
      <c r="D3355" s="114">
        <v>1.6627005763145464</v>
      </c>
      <c r="E3355" s="114">
        <v>0.77738658692434459</v>
      </c>
      <c r="F3355" s="114">
        <v>5.2825996902366557</v>
      </c>
    </row>
    <row r="3356" spans="1:6">
      <c r="A3356" s="115">
        <v>44232</v>
      </c>
      <c r="B3356" s="114">
        <v>4006.56</v>
      </c>
      <c r="C3356" s="114">
        <v>0.41000451105208668</v>
      </c>
      <c r="D3356" s="114">
        <v>2.0795222347347986</v>
      </c>
      <c r="E3356" s="114">
        <v>1.1905784180511247</v>
      </c>
      <c r="F3356" s="114">
        <v>5.4677073324822079</v>
      </c>
    </row>
    <row r="3357" spans="1:6">
      <c r="A3357" s="115">
        <v>44235</v>
      </c>
      <c r="B3357" s="114">
        <v>4012.28</v>
      </c>
      <c r="C3357" s="114">
        <v>0.14276586398307423</v>
      </c>
      <c r="D3357" s="114">
        <v>2.2252569466030048</v>
      </c>
      <c r="E3357" s="114">
        <v>1.3350440215991188</v>
      </c>
      <c r="F3357" s="114">
        <v>6.2779615762581287</v>
      </c>
    </row>
    <row r="3358" spans="1:6">
      <c r="A3358" s="115">
        <v>44236</v>
      </c>
      <c r="B3358" s="114">
        <v>4009.25</v>
      </c>
      <c r="C3358" s="114">
        <v>-7.5518159251108941E-2</v>
      </c>
      <c r="D3358" s="114">
        <v>2.1480583142672316</v>
      </c>
      <c r="E3358" s="114">
        <v>1.2585176616777272</v>
      </c>
      <c r="F3358" s="114">
        <v>6.1977024159861394</v>
      </c>
    </row>
    <row r="3359" spans="1:6">
      <c r="A3359" s="115">
        <v>44237</v>
      </c>
      <c r="B3359" s="114">
        <v>3999.73</v>
      </c>
      <c r="C3359" s="114">
        <v>-0.23745089480575743</v>
      </c>
      <c r="D3359" s="114">
        <v>1.9055068357732852</v>
      </c>
      <c r="E3359" s="114">
        <v>1.0180784054230063</v>
      </c>
      <c r="F3359" s="114">
        <v>6.3715543262901742</v>
      </c>
    </row>
    <row r="3360" spans="1:6">
      <c r="A3360" s="115">
        <v>44238</v>
      </c>
      <c r="B3360" s="114">
        <v>4010.06</v>
      </c>
      <c r="C3360" s="114">
        <v>0.25826743305172872</v>
      </c>
      <c r="D3360" s="114">
        <v>2.1686955724163903</v>
      </c>
      <c r="E3360" s="114">
        <v>1.2789752034388924</v>
      </c>
      <c r="F3360" s="114">
        <v>5.9172801060741742</v>
      </c>
    </row>
    <row r="3361" spans="1:6">
      <c r="A3361" s="115">
        <v>44239</v>
      </c>
      <c r="B3361" s="114">
        <v>4015.12</v>
      </c>
      <c r="C3361" s="114">
        <v>0.12618265063366607</v>
      </c>
      <c r="D3361" s="114">
        <v>2.2976147406075009</v>
      </c>
      <c r="E3361" s="114">
        <v>1.4067716988851897</v>
      </c>
      <c r="F3361" s="114">
        <v>5.6238063419741469</v>
      </c>
    </row>
    <row r="3362" spans="1:6">
      <c r="A3362" s="115">
        <v>44244</v>
      </c>
      <c r="B3362" s="114">
        <v>4024.82</v>
      </c>
      <c r="C3362" s="114">
        <v>0.24158680188886006</v>
      </c>
      <c r="D3362" s="114">
        <v>2.544752276467932</v>
      </c>
      <c r="E3362" s="114">
        <v>1.6517570755312683</v>
      </c>
      <c r="F3362" s="114">
        <v>5.8358248595147488</v>
      </c>
    </row>
    <row r="3363" spans="1:6">
      <c r="A3363" s="115">
        <v>44245</v>
      </c>
      <c r="B3363" s="114">
        <v>4017.66</v>
      </c>
      <c r="C3363" s="114">
        <v>-0.17789615436218931</v>
      </c>
      <c r="D3363" s="114">
        <v>2.3623291056678486</v>
      </c>
      <c r="E3363" s="114">
        <v>1.4709225088523015</v>
      </c>
      <c r="F3363" s="114">
        <v>5.6478248064624648</v>
      </c>
    </row>
    <row r="3364" spans="1:6">
      <c r="A3364" s="115">
        <v>44246</v>
      </c>
      <c r="B3364" s="114">
        <v>4022.34</v>
      </c>
      <c r="C3364" s="114">
        <v>0.11648571556579501</v>
      </c>
      <c r="D3364" s="114">
        <v>2.481566597196383</v>
      </c>
      <c r="E3364" s="114">
        <v>1.589121639027935</v>
      </c>
      <c r="F3364" s="114">
        <v>5.4050229554936102</v>
      </c>
    </row>
    <row r="3365" spans="1:6">
      <c r="A3365" s="115">
        <v>44249</v>
      </c>
      <c r="B3365" s="114">
        <v>3987.76</v>
      </c>
      <c r="C3365" s="114">
        <v>-0.85969858341163885</v>
      </c>
      <c r="D3365" s="114">
        <v>1.6005340209022334</v>
      </c>
      <c r="E3365" s="114">
        <v>0.71576139939688588</v>
      </c>
      <c r="F3365" s="114">
        <v>5.048589213695065</v>
      </c>
    </row>
    <row r="3366" spans="1:6">
      <c r="A3366" s="115">
        <v>44250</v>
      </c>
      <c r="B3366" s="114">
        <v>3993.76</v>
      </c>
      <c r="C3366" s="114">
        <v>0.15046040885109413</v>
      </c>
      <c r="D3366" s="114">
        <v>1.7534025997849589</v>
      </c>
      <c r="E3366" s="114">
        <v>0.86729874577589072</v>
      </c>
      <c r="F3366" s="114">
        <v>5.2066457505183017</v>
      </c>
    </row>
    <row r="3367" spans="1:6">
      <c r="A3367" s="115">
        <v>44251</v>
      </c>
      <c r="B3367" s="114">
        <v>4000.86</v>
      </c>
      <c r="C3367" s="114">
        <v>0.17777733263890649</v>
      </c>
      <c r="D3367" s="114">
        <v>1.9342970847961993</v>
      </c>
      <c r="E3367" s="114">
        <v>1.0466179389910568</v>
      </c>
      <c r="F3367" s="114">
        <v>5.3936793190924481</v>
      </c>
    </row>
    <row r="3368" spans="1:6">
      <c r="A3368" s="115">
        <v>44252</v>
      </c>
      <c r="B3368" s="114">
        <v>3967.23</v>
      </c>
      <c r="C3368" s="114">
        <v>-0.84056927760531863</v>
      </c>
      <c r="D3368" s="114">
        <v>1.0774687001584793</v>
      </c>
      <c r="E3368" s="114">
        <v>0.19725111253667826</v>
      </c>
      <c r="F3368" s="114">
        <v>4.5077724301982869</v>
      </c>
    </row>
    <row r="3369" spans="1:6">
      <c r="A3369" s="115">
        <v>44253</v>
      </c>
      <c r="B3369" s="114">
        <v>3944.47</v>
      </c>
      <c r="C3369" s="114">
        <v>-0.5737000375577006</v>
      </c>
      <c r="D3369" s="114">
        <v>0.49758722426329616</v>
      </c>
      <c r="E3369" s="114">
        <v>-0.3775805547277189</v>
      </c>
      <c r="F3369" s="114">
        <v>6.1934299298409989</v>
      </c>
    </row>
    <row r="3370" spans="1:6">
      <c r="A3370" s="115">
        <v>44256</v>
      </c>
      <c r="B3370" s="114">
        <v>3958.31</v>
      </c>
      <c r="C3370" s="114">
        <v>0.35087096618811042</v>
      </c>
      <c r="D3370" s="114">
        <v>0.35087096618811042</v>
      </c>
      <c r="E3370" s="114">
        <v>-2.8034409080124334E-2</v>
      </c>
      <c r="F3370" s="114">
        <v>6.5660318434641152</v>
      </c>
    </row>
    <row r="3371" spans="1:6">
      <c r="A3371" s="115">
        <v>44257</v>
      </c>
      <c r="B3371" s="114">
        <v>3955.07</v>
      </c>
      <c r="C3371" s="114">
        <v>-8.1853114081509304E-2</v>
      </c>
      <c r="D3371" s="114">
        <v>0.26873065329435786</v>
      </c>
      <c r="E3371" s="114">
        <v>-0.10986457612478517</v>
      </c>
      <c r="F3371" s="114">
        <v>5.5991947369545159</v>
      </c>
    </row>
    <row r="3372" spans="1:6">
      <c r="A3372" s="115">
        <v>44258</v>
      </c>
      <c r="B3372" s="114">
        <v>3944.44</v>
      </c>
      <c r="C3372" s="114">
        <v>-0.26876894719941591</v>
      </c>
      <c r="D3372" s="114">
        <v>-7.605584527170528E-4</v>
      </c>
      <c r="E3372" s="114">
        <v>-0.37833824145960815</v>
      </c>
      <c r="F3372" s="114">
        <v>5.3685484323368504</v>
      </c>
    </row>
    <row r="3373" spans="1:6">
      <c r="A3373" s="115">
        <v>44259</v>
      </c>
      <c r="B3373" s="114">
        <v>3943.1</v>
      </c>
      <c r="C3373" s="114">
        <v>-3.3971869264082244E-2</v>
      </c>
      <c r="D3373" s="114">
        <v>-3.4732169340867536E-2</v>
      </c>
      <c r="E3373" s="114">
        <v>-0.41218158215092782</v>
      </c>
      <c r="F3373" s="114">
        <v>4.6150988949763105</v>
      </c>
    </row>
    <row r="3374" spans="1:6">
      <c r="A3374" s="115">
        <v>44260</v>
      </c>
      <c r="B3374" s="114">
        <v>3964.81</v>
      </c>
      <c r="C3374" s="114">
        <v>0.55058202936775213</v>
      </c>
      <c r="D3374" s="114">
        <v>0.51565863094409359</v>
      </c>
      <c r="E3374" s="114">
        <v>0.13613104949714572</v>
      </c>
      <c r="F3374" s="114">
        <v>6.664639986225751</v>
      </c>
    </row>
    <row r="3375" spans="1:6">
      <c r="A3375" s="115">
        <v>44263</v>
      </c>
      <c r="B3375" s="114">
        <v>3928.07</v>
      </c>
      <c r="C3375" s="114">
        <v>-0.92665222293123461</v>
      </c>
      <c r="D3375" s="114">
        <v>-0.41577195415353208</v>
      </c>
      <c r="E3375" s="114">
        <v>-0.79178263483035138</v>
      </c>
      <c r="F3375" s="114">
        <v>6.9208805028022846</v>
      </c>
    </row>
    <row r="3376" spans="1:6">
      <c r="A3376" s="115">
        <v>44264</v>
      </c>
      <c r="B3376" s="114">
        <v>3934.21</v>
      </c>
      <c r="C3376" s="114">
        <v>0.15631086004068706</v>
      </c>
      <c r="D3376" s="114">
        <v>-0.26011099083019795</v>
      </c>
      <c r="E3376" s="114">
        <v>-0.63670941703583006</v>
      </c>
      <c r="F3376" s="114">
        <v>10.147349913348291</v>
      </c>
    </row>
    <row r="3377" spans="1:6">
      <c r="A3377" s="115">
        <v>44265</v>
      </c>
      <c r="B3377" s="114">
        <v>3931.67</v>
      </c>
      <c r="C3377" s="114">
        <v>-6.4561881546743027E-2</v>
      </c>
      <c r="D3377" s="114">
        <v>-0.32450493982714157</v>
      </c>
      <c r="E3377" s="114">
        <v>-0.70086022700294182</v>
      </c>
      <c r="F3377" s="114">
        <v>8.7180862683504898</v>
      </c>
    </row>
    <row r="3378" spans="1:6">
      <c r="A3378" s="115">
        <v>44266</v>
      </c>
      <c r="B3378" s="114">
        <v>3961.52</v>
      </c>
      <c r="C3378" s="114">
        <v>0.75921936479919072</v>
      </c>
      <c r="D3378" s="114">
        <v>0.43225072062913483</v>
      </c>
      <c r="E3378" s="114">
        <v>5.3038071232647255E-2</v>
      </c>
      <c r="F3378" s="114">
        <v>11.724608620363863</v>
      </c>
    </row>
    <row r="3379" spans="1:6">
      <c r="A3379" s="115">
        <v>44267</v>
      </c>
      <c r="B3379" s="114">
        <v>3959.95</v>
      </c>
      <c r="C3379" s="114">
        <v>-3.9631252650507154E-2</v>
      </c>
      <c r="D3379" s="114">
        <v>0.39244816160346474</v>
      </c>
      <c r="E3379" s="114">
        <v>1.3385798930132253E-2</v>
      </c>
      <c r="F3379" s="114">
        <v>15.44909097270002</v>
      </c>
    </row>
    <row r="3380" spans="1:6">
      <c r="A3380" s="115">
        <v>44270</v>
      </c>
      <c r="B3380" s="114">
        <v>3963.95</v>
      </c>
      <c r="C3380" s="114">
        <v>0.10101137640625701</v>
      </c>
      <c r="D3380" s="114">
        <v>0.49385595529944926</v>
      </c>
      <c r="E3380" s="114">
        <v>0.11441069651614288</v>
      </c>
      <c r="F3380" s="114">
        <v>12.475136836071933</v>
      </c>
    </row>
    <row r="3381" spans="1:6">
      <c r="A3381" s="115">
        <v>44271</v>
      </c>
      <c r="B3381" s="114">
        <v>3960.68</v>
      </c>
      <c r="C3381" s="114">
        <v>-8.2493472420186453E-2</v>
      </c>
      <c r="D3381" s="114">
        <v>0.41095508395296854</v>
      </c>
      <c r="E3381" s="114">
        <v>3.1822842739592794E-2</v>
      </c>
      <c r="F3381" s="114">
        <v>14.359465952138951</v>
      </c>
    </row>
    <row r="3382" spans="1:6">
      <c r="A3382" s="115">
        <v>44272</v>
      </c>
      <c r="B3382" s="114">
        <v>3975.84</v>
      </c>
      <c r="C3382" s="114">
        <v>0.38276255592475383</v>
      </c>
      <c r="D3382" s="114">
        <v>0.79529062206076251</v>
      </c>
      <c r="E3382" s="114">
        <v>0.41470720459058086</v>
      </c>
      <c r="F3382" s="114">
        <v>14.299513575050881</v>
      </c>
    </row>
    <row r="3383" spans="1:6">
      <c r="A3383" s="115">
        <v>44273</v>
      </c>
      <c r="B3383" s="114">
        <v>3949.49</v>
      </c>
      <c r="C3383" s="114">
        <v>-0.66275302829088556</v>
      </c>
      <c r="D3383" s="114">
        <v>0.12726678108845313</v>
      </c>
      <c r="E3383" s="114">
        <v>-0.25079430825727389</v>
      </c>
      <c r="F3383" s="114">
        <v>16.24284057663894</v>
      </c>
    </row>
    <row r="3384" spans="1:6">
      <c r="A3384" s="115">
        <v>44274</v>
      </c>
      <c r="B3384" s="114">
        <v>3958.61</v>
      </c>
      <c r="C3384" s="114">
        <v>0.23091589040611371</v>
      </c>
      <c r="D3384" s="114">
        <v>0.35847655071530315</v>
      </c>
      <c r="E3384" s="114">
        <v>-2.045754176116521E-2</v>
      </c>
      <c r="F3384" s="114">
        <v>16.07941916452118</v>
      </c>
    </row>
    <row r="3385" spans="1:6">
      <c r="A3385" s="115">
        <v>44277</v>
      </c>
      <c r="B3385" s="114">
        <v>3949.93</v>
      </c>
      <c r="C3385" s="114">
        <v>-0.21926888478532858</v>
      </c>
      <c r="D3385" s="114">
        <v>0.13842163839501431</v>
      </c>
      <c r="E3385" s="114">
        <v>-0.23968156952280939</v>
      </c>
      <c r="F3385" s="114">
        <v>16.153914015173786</v>
      </c>
    </row>
    <row r="3386" spans="1:6">
      <c r="A3386" s="115">
        <v>44278</v>
      </c>
      <c r="B3386" s="114">
        <v>3933.15</v>
      </c>
      <c r="C3386" s="114">
        <v>-0.42481765499641222</v>
      </c>
      <c r="D3386" s="114">
        <v>-0.28698405615963374</v>
      </c>
      <c r="E3386" s="114">
        <v>-0.66348101489611677</v>
      </c>
      <c r="F3386" s="114">
        <v>16.357466799596487</v>
      </c>
    </row>
    <row r="3387" spans="1:6">
      <c r="A3387" s="115">
        <v>44279</v>
      </c>
      <c r="B3387" s="114">
        <v>3914.5</v>
      </c>
      <c r="C3387" s="114">
        <v>-0.4741746437333938</v>
      </c>
      <c r="D3387" s="114">
        <v>-0.75979789426715572</v>
      </c>
      <c r="E3387" s="114">
        <v>-1.1345095998908983</v>
      </c>
      <c r="F3387" s="114">
        <v>14.387822788730986</v>
      </c>
    </row>
    <row r="3388" spans="1:6">
      <c r="A3388" s="115">
        <v>44280</v>
      </c>
      <c r="B3388" s="114">
        <v>3931.89</v>
      </c>
      <c r="C3388" s="114">
        <v>0.44424575296972968</v>
      </c>
      <c r="D3388" s="114">
        <v>-0.31892751117387208</v>
      </c>
      <c r="E3388" s="114">
        <v>-0.69530385763572067</v>
      </c>
      <c r="F3388" s="114">
        <v>13.635811888742456</v>
      </c>
    </row>
    <row r="3389" spans="1:6">
      <c r="A3389" s="115">
        <v>44281</v>
      </c>
      <c r="B3389" s="114">
        <v>3945.28</v>
      </c>
      <c r="C3389" s="114">
        <v>0.34054869286781475</v>
      </c>
      <c r="D3389" s="114">
        <v>2.0535078223438141E-2</v>
      </c>
      <c r="E3389" s="114">
        <v>-0.35712301296654259</v>
      </c>
      <c r="F3389" s="114">
        <v>12.988292437051797</v>
      </c>
    </row>
    <row r="3390" spans="1:6">
      <c r="A3390" s="115">
        <v>44284</v>
      </c>
      <c r="B3390" s="114">
        <v>3943.87</v>
      </c>
      <c r="C3390" s="114">
        <v>-3.5738908265070535E-2</v>
      </c>
      <c r="D3390" s="114">
        <v>-1.5211169054396567E-2</v>
      </c>
      <c r="E3390" s="114">
        <v>-0.39273428936561494</v>
      </c>
      <c r="F3390" s="114">
        <v>13.531213476806503</v>
      </c>
    </row>
    <row r="3391" spans="1:6">
      <c r="A3391" s="115">
        <v>44285</v>
      </c>
      <c r="B3391" s="114">
        <v>3954.78</v>
      </c>
      <c r="C3391" s="114">
        <v>0.27663183624206944</v>
      </c>
      <c r="D3391" s="114">
        <v>0.26137858825141524</v>
      </c>
      <c r="E3391" s="114">
        <v>-0.11718888119977011</v>
      </c>
      <c r="F3391" s="114">
        <v>13.355155295169752</v>
      </c>
    </row>
    <row r="3392" spans="1:6">
      <c r="A3392" s="115">
        <v>44286</v>
      </c>
      <c r="B3392" s="114">
        <v>3963.24</v>
      </c>
      <c r="C3392" s="114">
        <v>0.21391834691182332</v>
      </c>
      <c r="D3392" s="114">
        <v>0.47585607191840129</v>
      </c>
      <c r="E3392" s="114">
        <v>9.6478777194630716E-2</v>
      </c>
      <c r="F3392" s="114">
        <v>13.798242163385188</v>
      </c>
    </row>
    <row r="3393" spans="1:6">
      <c r="A3393" s="115">
        <v>44287</v>
      </c>
      <c r="B3393" s="114">
        <v>3966.52</v>
      </c>
      <c r="C3393" s="114">
        <v>8.276056963494316E-2</v>
      </c>
      <c r="D3393" s="114">
        <v>8.276056963494316E-2</v>
      </c>
      <c r="E3393" s="114">
        <v>0.1793191932151661</v>
      </c>
      <c r="F3393" s="114">
        <v>14.485115422581153</v>
      </c>
    </row>
    <row r="3394" spans="1:6">
      <c r="A3394" s="115">
        <v>44291</v>
      </c>
      <c r="B3394" s="114">
        <v>3980.85</v>
      </c>
      <c r="C3394" s="114">
        <v>0.36127386222684077</v>
      </c>
      <c r="D3394" s="114">
        <v>0.4443334241680974</v>
      </c>
      <c r="E3394" s="114">
        <v>0.54124088881704058</v>
      </c>
      <c r="F3394" s="114">
        <v>15.071759961843645</v>
      </c>
    </row>
    <row r="3395" spans="1:6">
      <c r="A3395" s="115">
        <v>44292</v>
      </c>
      <c r="B3395" s="114">
        <v>3982.14</v>
      </c>
      <c r="C3395" s="114">
        <v>3.2405139605851119E-2</v>
      </c>
      <c r="D3395" s="114">
        <v>0.47688255064037843</v>
      </c>
      <c r="E3395" s="114">
        <v>0.57382141828852262</v>
      </c>
      <c r="F3395" s="114">
        <v>14.056659706648112</v>
      </c>
    </row>
    <row r="3396" spans="1:6">
      <c r="A3396" s="115">
        <v>44293</v>
      </c>
      <c r="B3396" s="114">
        <v>3982.23</v>
      </c>
      <c r="C3396" s="114">
        <v>2.2600913076820106E-3</v>
      </c>
      <c r="D3396" s="114">
        <v>0.47915341992914584</v>
      </c>
      <c r="E3396" s="114">
        <v>0.57609447848421258</v>
      </c>
      <c r="F3396" s="114">
        <v>13.698735738513722</v>
      </c>
    </row>
    <row r="3397" spans="1:6">
      <c r="A3397" s="115">
        <v>44294</v>
      </c>
      <c r="B3397" s="114">
        <v>3990.34</v>
      </c>
      <c r="C3397" s="114">
        <v>0.20365473616541507</v>
      </c>
      <c r="D3397" s="114">
        <v>0.68378397472774743</v>
      </c>
      <c r="E3397" s="114">
        <v>0.78092245833984997</v>
      </c>
      <c r="F3397" s="114">
        <v>13.445081906624745</v>
      </c>
    </row>
    <row r="3398" spans="1:6">
      <c r="A3398" s="115">
        <v>44295</v>
      </c>
      <c r="B3398" s="114">
        <v>3992.5</v>
      </c>
      <c r="C3398" s="114">
        <v>5.4130725702572491E-2</v>
      </c>
      <c r="D3398" s="114">
        <v>0.7382848376580764</v>
      </c>
      <c r="E3398" s="114">
        <v>0.83547590303629793</v>
      </c>
      <c r="F3398" s="114">
        <v>13.340222223483922</v>
      </c>
    </row>
    <row r="3399" spans="1:6">
      <c r="A3399" s="115">
        <v>44298</v>
      </c>
      <c r="B3399" s="114">
        <v>3997.03</v>
      </c>
      <c r="C3399" s="114">
        <v>0.11346274264245615</v>
      </c>
      <c r="D3399" s="114">
        <v>0.85258525852587308</v>
      </c>
      <c r="E3399" s="114">
        <v>0.94988659955246302</v>
      </c>
      <c r="F3399" s="114">
        <v>13.468821148135746</v>
      </c>
    </row>
    <row r="3400" spans="1:6">
      <c r="A3400" s="115">
        <v>44299</v>
      </c>
      <c r="B3400" s="114">
        <v>3996.38</v>
      </c>
      <c r="C3400" s="114">
        <v>-1.6262074590389641E-2</v>
      </c>
      <c r="D3400" s="114">
        <v>0.83618453588478747</v>
      </c>
      <c r="E3400" s="114">
        <v>0.93347005369472935</v>
      </c>
      <c r="F3400" s="114">
        <v>13.205484108549093</v>
      </c>
    </row>
    <row r="3401" spans="1:6">
      <c r="A3401" s="115">
        <v>44300</v>
      </c>
      <c r="B3401" s="114">
        <v>3996.89</v>
      </c>
      <c r="C3401" s="114">
        <v>1.2761549202022771E-2</v>
      </c>
      <c r="D3401" s="114">
        <v>0.84905279518778798</v>
      </c>
      <c r="E3401" s="114">
        <v>0.94635072813693544</v>
      </c>
      <c r="F3401" s="114">
        <v>12.561816358946043</v>
      </c>
    </row>
    <row r="3402" spans="1:6">
      <c r="A3402" s="115">
        <v>44301</v>
      </c>
      <c r="B3402" s="114">
        <v>4001.89</v>
      </c>
      <c r="C3402" s="114">
        <v>0.12509726312208702</v>
      </c>
      <c r="D3402" s="114">
        <v>0.97521220011909104</v>
      </c>
      <c r="E3402" s="114">
        <v>1.0726318501194543</v>
      </c>
      <c r="F3402" s="114">
        <v>12.724215246636783</v>
      </c>
    </row>
    <row r="3403" spans="1:6">
      <c r="A3403" s="115">
        <v>44302</v>
      </c>
      <c r="B3403" s="114">
        <v>4011.06</v>
      </c>
      <c r="C3403" s="114">
        <v>0.2291417305323229</v>
      </c>
      <c r="D3403" s="114">
        <v>1.2065885487631434</v>
      </c>
      <c r="E3403" s="114">
        <v>1.3042314278353784</v>
      </c>
      <c r="F3403" s="114">
        <v>12.859803827778116</v>
      </c>
    </row>
    <row r="3404" spans="1:6">
      <c r="A3404" s="115">
        <v>44305</v>
      </c>
      <c r="B3404" s="114">
        <v>4009.7</v>
      </c>
      <c r="C3404" s="114">
        <v>-3.3906249220905238E-2</v>
      </c>
      <c r="D3404" s="114">
        <v>1.1722731906218087</v>
      </c>
      <c r="E3404" s="114">
        <v>1.2698829626561325</v>
      </c>
      <c r="F3404" s="114">
        <v>12.5176084992227</v>
      </c>
    </row>
    <row r="3405" spans="1:6">
      <c r="A3405" s="115">
        <v>44306</v>
      </c>
      <c r="B3405" s="114">
        <v>3995.43</v>
      </c>
      <c r="C3405" s="114">
        <v>-0.35588697408783787</v>
      </c>
      <c r="D3405" s="114">
        <v>0.81221424894784011</v>
      </c>
      <c r="E3405" s="114">
        <v>0.90947664051805877</v>
      </c>
      <c r="F3405" s="114">
        <v>11.852264519632927</v>
      </c>
    </row>
    <row r="3406" spans="1:6">
      <c r="A3406" s="115">
        <v>44308</v>
      </c>
      <c r="B3406" s="114">
        <v>3991.36</v>
      </c>
      <c r="C3406" s="114">
        <v>-0.10186638234181977</v>
      </c>
      <c r="D3406" s="114">
        <v>0.70952049333374845</v>
      </c>
      <c r="E3406" s="114">
        <v>0.80668380722428434</v>
      </c>
      <c r="F3406" s="114">
        <v>10.886512015557726</v>
      </c>
    </row>
    <row r="3407" spans="1:6">
      <c r="A3407" s="115">
        <v>44309</v>
      </c>
      <c r="B3407" s="114">
        <v>4006.88</v>
      </c>
      <c r="C3407" s="114">
        <v>0.38883989417139997</v>
      </c>
      <c r="D3407" s="114">
        <v>1.1011192862405483</v>
      </c>
      <c r="E3407" s="114">
        <v>1.19866040985801</v>
      </c>
      <c r="F3407" s="114">
        <v>11.590497674548139</v>
      </c>
    </row>
    <row r="3408" spans="1:6">
      <c r="A3408" s="115">
        <v>44312</v>
      </c>
      <c r="B3408" s="114">
        <v>4014.86</v>
      </c>
      <c r="C3408" s="114">
        <v>0.19915744918739264</v>
      </c>
      <c r="D3408" s="114">
        <v>1.302469696510955</v>
      </c>
      <c r="E3408" s="114">
        <v>1.4002050805421051</v>
      </c>
      <c r="F3408" s="114">
        <v>12.968632173687954</v>
      </c>
    </row>
    <row r="3409" spans="1:6">
      <c r="A3409" s="115">
        <v>44313</v>
      </c>
      <c r="B3409" s="114">
        <v>4010.42</v>
      </c>
      <c r="C3409" s="114">
        <v>-0.11058916126589491</v>
      </c>
      <c r="D3409" s="114">
        <v>1.1904401449319257</v>
      </c>
      <c r="E3409" s="114">
        <v>1.28806744422163</v>
      </c>
      <c r="F3409" s="114">
        <v>12.542865641820033</v>
      </c>
    </row>
    <row r="3410" spans="1:6">
      <c r="A3410" s="115">
        <v>44314</v>
      </c>
      <c r="B3410" s="114">
        <v>4020.49</v>
      </c>
      <c r="C3410" s="114">
        <v>0.25109589519300979</v>
      </c>
      <c r="D3410" s="114">
        <v>1.4445251864636077</v>
      </c>
      <c r="E3410" s="114">
        <v>1.5423976238944093</v>
      </c>
      <c r="F3410" s="114">
        <v>12.217988974949412</v>
      </c>
    </row>
    <row r="3411" spans="1:6">
      <c r="A3411" s="115">
        <v>44315</v>
      </c>
      <c r="B3411" s="114">
        <v>4024.6</v>
      </c>
      <c r="C3411" s="114">
        <v>0.10222634554495347</v>
      </c>
      <c r="D3411" s="114">
        <v>1.5482282173171491</v>
      </c>
      <c r="E3411" s="114">
        <v>1.646200706164036</v>
      </c>
      <c r="F3411" s="114">
        <v>11.993232432011247</v>
      </c>
    </row>
    <row r="3412" spans="1:6">
      <c r="A3412" s="115">
        <v>44316</v>
      </c>
      <c r="B3412" s="114">
        <v>4014.13</v>
      </c>
      <c r="C3412" s="114">
        <v>-0.26015007702628878</v>
      </c>
      <c r="D3412" s="114">
        <v>1.28405042339097</v>
      </c>
      <c r="E3412" s="114">
        <v>1.3817680367326446</v>
      </c>
      <c r="F3412" s="114">
        <v>12.012333793757769</v>
      </c>
    </row>
    <row r="3413" spans="1:6">
      <c r="A3413" s="115">
        <v>44319</v>
      </c>
      <c r="B3413" s="114">
        <v>4013.92</v>
      </c>
      <c r="C3413" s="114">
        <v>-5.2315196568120115E-3</v>
      </c>
      <c r="D3413" s="114">
        <v>-5.2315196568120115E-3</v>
      </c>
      <c r="E3413" s="114">
        <v>1.3764642296093976</v>
      </c>
      <c r="F3413" s="114">
        <v>12.00647384649729</v>
      </c>
    </row>
    <row r="3414" spans="1:6">
      <c r="A3414" s="115">
        <v>44320</v>
      </c>
      <c r="B3414" s="114">
        <v>4000.09</v>
      </c>
      <c r="C3414" s="114">
        <v>-0.34455096264998097</v>
      </c>
      <c r="D3414" s="114">
        <v>-0.3497644570554459</v>
      </c>
      <c r="E3414" s="114">
        <v>1.0271706462057661</v>
      </c>
      <c r="F3414" s="114">
        <v>11.879050280110871</v>
      </c>
    </row>
    <row r="3415" spans="1:6">
      <c r="A3415" s="115">
        <v>44321</v>
      </c>
      <c r="B3415" s="131">
        <v>4012</v>
      </c>
      <c r="C3415" s="114">
        <v>0.29774330077572131</v>
      </c>
      <c r="D3415" s="114">
        <v>-5.3062556519101189E-2</v>
      </c>
      <c r="E3415" s="114">
        <v>1.3279722787681081</v>
      </c>
      <c r="F3415" s="114">
        <v>12.021979985704068</v>
      </c>
    </row>
    <row r="3416" spans="1:6">
      <c r="A3416" s="115">
        <v>44322</v>
      </c>
      <c r="B3416" s="114">
        <v>4014.61</v>
      </c>
      <c r="C3416" s="114">
        <v>6.5054835493527641E-2</v>
      </c>
      <c r="D3416" s="114">
        <v>1.1957759215563968E-2</v>
      </c>
      <c r="E3416" s="114">
        <v>1.3938910244429836</v>
      </c>
      <c r="F3416" s="114">
        <v>11.901450261035841</v>
      </c>
    </row>
    <row r="3417" spans="1:6">
      <c r="A3417" s="115">
        <v>44323</v>
      </c>
      <c r="B3417" s="114">
        <v>4037.62</v>
      </c>
      <c r="C3417" s="114">
        <v>0.57315654571676866</v>
      </c>
      <c r="D3417" s="114">
        <v>0.58518284161199752</v>
      </c>
      <c r="E3417" s="114">
        <v>1.9750367478065023</v>
      </c>
      <c r="F3417" s="114">
        <v>12.326472928385822</v>
      </c>
    </row>
    <row r="3418" spans="1:6">
      <c r="A3418" s="115">
        <v>44326</v>
      </c>
      <c r="B3418" s="114">
        <v>4026.17</v>
      </c>
      <c r="C3418" s="114">
        <v>-0.2835829027991732</v>
      </c>
      <c r="D3418" s="114">
        <v>0.29994046032391086</v>
      </c>
      <c r="E3418" s="114">
        <v>1.685852978466551</v>
      </c>
      <c r="F3418" s="114">
        <v>11.772544425350695</v>
      </c>
    </row>
    <row r="3419" spans="1:6">
      <c r="A3419" s="115">
        <v>44327</v>
      </c>
      <c r="B3419" s="114">
        <v>4030.82</v>
      </c>
      <c r="C3419" s="114">
        <v>0.11549437803173301</v>
      </c>
      <c r="D3419" s="114">
        <v>0.41578125272474509</v>
      </c>
      <c r="E3419" s="114">
        <v>1.8032944219102731</v>
      </c>
      <c r="F3419" s="114">
        <v>11.983708712671604</v>
      </c>
    </row>
    <row r="3420" spans="1:6">
      <c r="A3420" s="115">
        <v>44328</v>
      </c>
      <c r="B3420" s="114">
        <v>4000.86</v>
      </c>
      <c r="C3420" s="114">
        <v>-0.74327308091157729</v>
      </c>
      <c r="D3420" s="114">
        <v>-0.33058221831380186</v>
      </c>
      <c r="E3420" s="114">
        <v>1.0466179389910568</v>
      </c>
      <c r="F3420" s="114">
        <v>11.559546050246761</v>
      </c>
    </row>
    <row r="3421" spans="1:6">
      <c r="A3421" s="115">
        <v>44329</v>
      </c>
      <c r="B3421" s="114">
        <v>4003.37</v>
      </c>
      <c r="C3421" s="114">
        <v>6.2736511649985616E-2</v>
      </c>
      <c r="D3421" s="114">
        <v>-0.26805310241572178</v>
      </c>
      <c r="E3421" s="114">
        <v>1.1100110622262793</v>
      </c>
      <c r="F3421" s="114">
        <v>11.701171874999993</v>
      </c>
    </row>
    <row r="3422" spans="1:6">
      <c r="A3422" s="115">
        <v>44330</v>
      </c>
      <c r="B3422" s="114">
        <v>4020.47</v>
      </c>
      <c r="C3422" s="114">
        <v>0.42714013443674315</v>
      </c>
      <c r="D3422" s="114">
        <v>0.15794206963899438</v>
      </c>
      <c r="E3422" s="114">
        <v>1.5418924994064609</v>
      </c>
      <c r="F3422" s="114">
        <v>12.012336632946162</v>
      </c>
    </row>
    <row r="3423" spans="1:6">
      <c r="A3423" s="115">
        <v>44333</v>
      </c>
      <c r="B3423" s="114">
        <v>4029.9</v>
      </c>
      <c r="C3423" s="114">
        <v>0.2345496919514467</v>
      </c>
      <c r="D3423" s="114">
        <v>0.39286221422822898</v>
      </c>
      <c r="E3423" s="114">
        <v>1.7800586954654918</v>
      </c>
      <c r="F3423" s="114">
        <v>12.427603754003425</v>
      </c>
    </row>
    <row r="3424" spans="1:6">
      <c r="A3424" s="115">
        <v>44334</v>
      </c>
      <c r="B3424" s="114">
        <v>4026.19</v>
      </c>
      <c r="C3424" s="114">
        <v>-9.2061837762724696E-2</v>
      </c>
      <c r="D3424" s="114">
        <v>0.30043870029121678</v>
      </c>
      <c r="E3424" s="114">
        <v>1.6863581029544772</v>
      </c>
      <c r="F3424" s="114">
        <v>11.838921774782719</v>
      </c>
    </row>
    <row r="3425" spans="1:6">
      <c r="A3425" s="115">
        <v>44335</v>
      </c>
      <c r="B3425" s="114">
        <v>4016.94</v>
      </c>
      <c r="C3425" s="114">
        <v>-0.2297457397688607</v>
      </c>
      <c r="D3425" s="114">
        <v>7.0002715407824212E-2</v>
      </c>
      <c r="E3425" s="114">
        <v>1.4527380272868262</v>
      </c>
      <c r="F3425" s="114">
        <v>11.504542691305186</v>
      </c>
    </row>
    <row r="3426" spans="1:6">
      <c r="A3426" s="115">
        <v>44336</v>
      </c>
      <c r="B3426" s="114">
        <v>4026.11</v>
      </c>
      <c r="C3426" s="114">
        <v>0.22828322056092087</v>
      </c>
      <c r="D3426" s="114">
        <v>0.29844574042197092</v>
      </c>
      <c r="E3426" s="114">
        <v>1.6843376050027503</v>
      </c>
      <c r="F3426" s="114">
        <v>11.54976795733187</v>
      </c>
    </row>
    <row r="3427" spans="1:6">
      <c r="A3427" s="115">
        <v>44337</v>
      </c>
      <c r="B3427" s="114">
        <v>4025.85</v>
      </c>
      <c r="C3427" s="114">
        <v>-6.4578464075815134E-3</v>
      </c>
      <c r="D3427" s="114">
        <v>0.29196862084686082</v>
      </c>
      <c r="E3427" s="114">
        <v>1.6777709866596657</v>
      </c>
      <c r="F3427" s="114">
        <v>11.482024030726535</v>
      </c>
    </row>
    <row r="3428" spans="1:6">
      <c r="A3428" s="115">
        <v>44340</v>
      </c>
      <c r="B3428" s="114">
        <v>4039.62</v>
      </c>
      <c r="C3428" s="114">
        <v>0.34203956928351431</v>
      </c>
      <c r="D3428" s="114">
        <v>0.63500683834354366</v>
      </c>
      <c r="E3428" s="114">
        <v>2.0255491965994965</v>
      </c>
      <c r="F3428" s="114">
        <v>11.981172087453329</v>
      </c>
    </row>
    <row r="3429" spans="1:6">
      <c r="A3429" s="115">
        <v>44341</v>
      </c>
      <c r="B3429" s="114">
        <v>4030.75</v>
      </c>
      <c r="C3429" s="114">
        <v>-0.21957510854980766</v>
      </c>
      <c r="D3429" s="114">
        <v>0.41403741283914108</v>
      </c>
      <c r="E3429" s="114">
        <v>1.8015264862025315</v>
      </c>
      <c r="F3429" s="114">
        <v>11.020676852226741</v>
      </c>
    </row>
    <row r="3430" spans="1:6">
      <c r="A3430" s="115">
        <v>44342</v>
      </c>
      <c r="B3430" s="114">
        <v>4037.36</v>
      </c>
      <c r="C3430" s="114">
        <v>0.16398933201018373</v>
      </c>
      <c r="D3430" s="114">
        <v>0.57870572203690962</v>
      </c>
      <c r="E3430" s="114">
        <v>1.9684701294634177</v>
      </c>
      <c r="F3430" s="114">
        <v>11.227553983393124</v>
      </c>
    </row>
    <row r="3431" spans="1:6">
      <c r="A3431" s="115">
        <v>44343</v>
      </c>
      <c r="B3431" s="114">
        <v>4048.85</v>
      </c>
      <c r="C3431" s="114">
        <v>0.28459191154615038</v>
      </c>
      <c r="D3431" s="114">
        <v>0.86494458325963031</v>
      </c>
      <c r="E3431" s="114">
        <v>2.2586641477792213</v>
      </c>
      <c r="F3431" s="114">
        <v>11.047267461314414</v>
      </c>
    </row>
    <row r="3432" spans="1:6">
      <c r="A3432" s="115">
        <v>44344</v>
      </c>
      <c r="B3432" s="114">
        <v>4056.99</v>
      </c>
      <c r="C3432" s="114">
        <v>0.20104474109932102</v>
      </c>
      <c r="D3432" s="114">
        <v>1.0677282499570229</v>
      </c>
      <c r="E3432" s="114">
        <v>2.4642498143667479</v>
      </c>
      <c r="F3432" s="114">
        <v>11.335869064084815</v>
      </c>
    </row>
    <row r="3433" spans="1:6">
      <c r="A3433" s="115">
        <v>44347</v>
      </c>
      <c r="B3433" s="114">
        <v>4062.88</v>
      </c>
      <c r="C3433" s="114">
        <v>0.14518152620539571</v>
      </c>
      <c r="D3433" s="114">
        <v>1.2144599203314232</v>
      </c>
      <c r="E3433" s="114">
        <v>2.6130089760621589</v>
      </c>
      <c r="F3433" s="114">
        <v>11.28708423610103</v>
      </c>
    </row>
    <row r="3434" spans="1:6">
      <c r="A3434" s="115">
        <v>44348</v>
      </c>
      <c r="B3434" s="114">
        <v>4073.78</v>
      </c>
      <c r="C3434" s="114">
        <v>0.26828259756626061</v>
      </c>
      <c r="D3434" s="114">
        <v>0.26828259756626061</v>
      </c>
      <c r="E3434" s="114">
        <v>2.8883018219840295</v>
      </c>
      <c r="F3434" s="114">
        <v>11.370582799779116</v>
      </c>
    </row>
    <row r="3435" spans="1:6">
      <c r="A3435" s="115">
        <v>44349</v>
      </c>
      <c r="B3435" s="114">
        <v>4078.02</v>
      </c>
      <c r="C3435" s="114">
        <v>0.10408023997368065</v>
      </c>
      <c r="D3435" s="114">
        <v>0.37264206671130395</v>
      </c>
      <c r="E3435" s="114">
        <v>2.9953882134251986</v>
      </c>
      <c r="F3435" s="114">
        <v>11.182542408925089</v>
      </c>
    </row>
    <row r="3436" spans="1:6">
      <c r="A3436" s="115">
        <v>44351</v>
      </c>
      <c r="B3436" s="114">
        <v>4080.46</v>
      </c>
      <c r="C3436" s="114">
        <v>5.9832958151262439E-2</v>
      </c>
      <c r="D3436" s="114">
        <v>0.43269798763438949</v>
      </c>
      <c r="E3436" s="114">
        <v>3.0570134009526573</v>
      </c>
      <c r="F3436" s="114">
        <v>10.681154860199428</v>
      </c>
    </row>
    <row r="3437" spans="1:6">
      <c r="A3437" s="115">
        <v>44354</v>
      </c>
      <c r="B3437" s="114">
        <v>4081.73</v>
      </c>
      <c r="C3437" s="114">
        <v>3.1123941908517416E-2</v>
      </c>
      <c r="D3437" s="114">
        <v>0.46395660221321133</v>
      </c>
      <c r="E3437" s="114">
        <v>3.0890888059362132</v>
      </c>
      <c r="F3437" s="114">
        <v>10.537803883973673</v>
      </c>
    </row>
    <row r="3438" spans="1:6">
      <c r="A3438" s="115">
        <v>44355</v>
      </c>
      <c r="B3438" s="114">
        <v>4075.77</v>
      </c>
      <c r="C3438" s="114">
        <v>-0.14601651750605349</v>
      </c>
      <c r="D3438" s="114">
        <v>0.31726263143385669</v>
      </c>
      <c r="E3438" s="114">
        <v>2.9385617085330606</v>
      </c>
      <c r="F3438" s="114">
        <v>9.8397854823278905</v>
      </c>
    </row>
    <row r="3439" spans="1:6">
      <c r="A3439" s="115">
        <v>44356</v>
      </c>
      <c r="B3439" s="114">
        <v>4073.34</v>
      </c>
      <c r="C3439" s="114">
        <v>-5.96206361006546E-2</v>
      </c>
      <c r="D3439" s="114">
        <v>0.25745284133422697</v>
      </c>
      <c r="E3439" s="114">
        <v>2.877189083249565</v>
      </c>
      <c r="F3439" s="114">
        <v>9.880606194666397</v>
      </c>
    </row>
    <row r="3440" spans="1:6">
      <c r="A3440" s="115">
        <v>44357</v>
      </c>
      <c r="B3440" s="114">
        <v>4075.79</v>
      </c>
      <c r="C3440" s="114">
        <v>6.0147201068416756E-2</v>
      </c>
      <c r="D3440" s="114">
        <v>0.31775489308076832</v>
      </c>
      <c r="E3440" s="114">
        <v>2.9390668330209868</v>
      </c>
      <c r="F3440" s="114">
        <v>10.193118252824585</v>
      </c>
    </row>
    <row r="3441" spans="1:6">
      <c r="A3441" s="115">
        <v>44358</v>
      </c>
      <c r="B3441" s="114">
        <v>4069.2</v>
      </c>
      <c r="C3441" s="114">
        <v>-0.16168644606322502</v>
      </c>
      <c r="D3441" s="114">
        <v>0.15555468042374176</v>
      </c>
      <c r="E3441" s="114">
        <v>2.772628314248049</v>
      </c>
      <c r="F3441" s="114">
        <v>10.01495091611535</v>
      </c>
    </row>
    <row r="3442" spans="1:6">
      <c r="A3442" s="115">
        <v>44361</v>
      </c>
      <c r="B3442" s="114">
        <v>4080.4</v>
      </c>
      <c r="C3442" s="114">
        <v>0.27523837609357837</v>
      </c>
      <c r="D3442" s="114">
        <v>0.4312212026936546</v>
      </c>
      <c r="E3442" s="114">
        <v>3.0554980274888788</v>
      </c>
      <c r="F3442" s="114">
        <v>10.751325221413088</v>
      </c>
    </row>
    <row r="3443" spans="1:6">
      <c r="A3443" s="115">
        <v>44362</v>
      </c>
      <c r="B3443" s="114">
        <v>4080.27</v>
      </c>
      <c r="C3443" s="114">
        <v>-3.1859621605789812E-3</v>
      </c>
      <c r="D3443" s="114">
        <v>0.42802150198872901</v>
      </c>
      <c r="E3443" s="114">
        <v>3.0522147183173365</v>
      </c>
      <c r="F3443" s="114">
        <v>10.684107302226288</v>
      </c>
    </row>
    <row r="3444" spans="1:6">
      <c r="A3444" s="115">
        <v>44363</v>
      </c>
      <c r="B3444" s="114">
        <v>4077.96</v>
      </c>
      <c r="C3444" s="114">
        <v>-5.6613900550694929E-2</v>
      </c>
      <c r="D3444" s="114">
        <v>0.37116528177056907</v>
      </c>
      <c r="E3444" s="114">
        <v>2.9938728399613979</v>
      </c>
      <c r="F3444" s="114">
        <v>10.407004605300552</v>
      </c>
    </row>
    <row r="3445" spans="1:6">
      <c r="A3445" s="115">
        <v>44364</v>
      </c>
      <c r="B3445" s="114">
        <v>4066.35</v>
      </c>
      <c r="C3445" s="114">
        <v>-0.28470117411647511</v>
      </c>
      <c r="D3445" s="114">
        <v>8.5407395738967828E-2</v>
      </c>
      <c r="E3445" s="114">
        <v>2.700648074718015</v>
      </c>
      <c r="F3445" s="114">
        <v>9.6116211743014333</v>
      </c>
    </row>
    <row r="3446" spans="1:6">
      <c r="A3446" s="115">
        <v>44365</v>
      </c>
      <c r="B3446" s="114">
        <v>4064.81</v>
      </c>
      <c r="C3446" s="114">
        <v>-3.7871801492739277E-2</v>
      </c>
      <c r="D3446" s="114">
        <v>4.7503248926861197E-2</v>
      </c>
      <c r="E3446" s="114">
        <v>2.6617534891473893</v>
      </c>
      <c r="F3446" s="114">
        <v>9.4762669137292033</v>
      </c>
    </row>
    <row r="3447" spans="1:6">
      <c r="A3447" s="115">
        <v>44368</v>
      </c>
      <c r="B3447" s="114">
        <v>4079.53</v>
      </c>
      <c r="C3447" s="114">
        <v>0.36213254740073975</v>
      </c>
      <c r="D3447" s="114">
        <v>0.40980782105304314</v>
      </c>
      <c r="E3447" s="114">
        <v>3.0335251122639129</v>
      </c>
      <c r="F3447" s="114">
        <v>9.7654032325330533</v>
      </c>
    </row>
    <row r="3448" spans="1:6">
      <c r="A3448" s="115">
        <v>44369</v>
      </c>
      <c r="B3448" s="114">
        <v>4082.14</v>
      </c>
      <c r="C3448" s="114">
        <v>6.3977958245176048E-2</v>
      </c>
      <c r="D3448" s="114">
        <v>0.47404796597487753</v>
      </c>
      <c r="E3448" s="114">
        <v>3.0994438579387884</v>
      </c>
      <c r="F3448" s="114">
        <v>9.9033465255902833</v>
      </c>
    </row>
    <row r="3449" spans="1:6">
      <c r="A3449" s="115">
        <v>44370</v>
      </c>
      <c r="B3449" s="114">
        <v>4084.93</v>
      </c>
      <c r="C3449" s="114">
        <v>6.8346504529492869E-2</v>
      </c>
      <c r="D3449" s="114">
        <v>0.54271846571889437</v>
      </c>
      <c r="E3449" s="114">
        <v>3.1699087240050217</v>
      </c>
      <c r="F3449" s="114">
        <v>9.8418358017919196</v>
      </c>
    </row>
    <row r="3450" spans="1:6">
      <c r="A3450" s="115">
        <v>44371</v>
      </c>
      <c r="B3450" s="114">
        <v>4095.07</v>
      </c>
      <c r="C3450" s="114">
        <v>0.24822946782443456</v>
      </c>
      <c r="D3450" s="114">
        <v>0.79229512070255748</v>
      </c>
      <c r="E3450" s="114">
        <v>3.4260068393855647</v>
      </c>
      <c r="F3450" s="114">
        <v>10.532978482201671</v>
      </c>
    </row>
    <row r="3451" spans="1:6">
      <c r="A3451" s="115">
        <v>44372</v>
      </c>
      <c r="B3451" s="114">
        <v>4090.09</v>
      </c>
      <c r="C3451" s="114">
        <v>-0.12160964281441311</v>
      </c>
      <c r="D3451" s="114">
        <v>0.66972197062182826</v>
      </c>
      <c r="E3451" s="114">
        <v>3.3002308418909942</v>
      </c>
      <c r="F3451" s="114">
        <v>9.9865007314344787</v>
      </c>
    </row>
    <row r="3452" spans="1:6">
      <c r="A3452" s="115">
        <v>44375</v>
      </c>
      <c r="B3452" s="114">
        <v>4094.54</v>
      </c>
      <c r="C3452" s="114">
        <v>0.1087995618678228</v>
      </c>
      <c r="D3452" s="114">
        <v>0.77925018705942151</v>
      </c>
      <c r="E3452" s="114">
        <v>3.4126210404554103</v>
      </c>
      <c r="F3452" s="114">
        <v>10.661149653925461</v>
      </c>
    </row>
    <row r="3453" spans="1:6">
      <c r="A3453" s="115">
        <v>44376</v>
      </c>
      <c r="B3453" s="114">
        <v>4094.67</v>
      </c>
      <c r="C3453" s="114">
        <v>3.1749598245589539E-3</v>
      </c>
      <c r="D3453" s="114">
        <v>0.7824498877643471</v>
      </c>
      <c r="E3453" s="114">
        <v>3.4159043496269748</v>
      </c>
      <c r="F3453" s="114">
        <v>10.283744293467279</v>
      </c>
    </row>
    <row r="3454" spans="1:6">
      <c r="A3454" s="115">
        <v>44377</v>
      </c>
      <c r="B3454" s="114">
        <v>4091.19</v>
      </c>
      <c r="C3454" s="114">
        <v>-8.4988533874530425E-2</v>
      </c>
      <c r="D3454" s="114">
        <v>0.69679636120190125</v>
      </c>
      <c r="E3454" s="114">
        <v>3.3280126887271333</v>
      </c>
      <c r="F3454" s="114">
        <v>10.069654632476976</v>
      </c>
    </row>
    <row r="3455" spans="1:6">
      <c r="A3455" s="115">
        <v>44378</v>
      </c>
      <c r="B3455" s="114">
        <v>4086.52</v>
      </c>
      <c r="C3455" s="114">
        <v>-0.11414771741229401</v>
      </c>
      <c r="D3455" s="114">
        <v>-0.11414771741229401</v>
      </c>
      <c r="E3455" s="114">
        <v>3.2100661207954628</v>
      </c>
      <c r="F3455" s="114">
        <v>9.5840305487621791</v>
      </c>
    </row>
    <row r="3456" spans="1:6">
      <c r="A3456" s="115">
        <v>44379</v>
      </c>
      <c r="B3456" s="114">
        <v>4097.8599999999997</v>
      </c>
      <c r="C3456" s="114">
        <v>0.27749772422500651</v>
      </c>
      <c r="D3456" s="114">
        <v>0.16303324949462628</v>
      </c>
      <c r="E3456" s="114">
        <v>3.496471705451798</v>
      </c>
      <c r="F3456" s="114">
        <v>9.8621983914209075</v>
      </c>
    </row>
    <row r="3457" spans="1:6">
      <c r="A3457" s="115">
        <v>44382</v>
      </c>
      <c r="B3457" s="131">
        <v>4096.51</v>
      </c>
      <c r="C3457" s="114">
        <v>-3.2944024442016495E-2</v>
      </c>
      <c r="D3457" s="114">
        <v>0.13003551533905533</v>
      </c>
      <c r="E3457" s="114">
        <v>3.4623758025165374</v>
      </c>
      <c r="F3457" s="114">
        <v>9.6032727058685161</v>
      </c>
    </row>
    <row r="3458" spans="1:6">
      <c r="A3458" s="115">
        <v>44383</v>
      </c>
      <c r="B3458" s="114">
        <v>4070.87</v>
      </c>
      <c r="C3458" s="114">
        <v>-0.62589863078572616</v>
      </c>
      <c r="D3458" s="114">
        <v>-0.49667700595670272</v>
      </c>
      <c r="E3458" s="114">
        <v>2.8148062089901948</v>
      </c>
      <c r="F3458" s="114">
        <v>8.3113165127484798</v>
      </c>
    </row>
    <row r="3459" spans="1:6">
      <c r="A3459" s="115">
        <v>44384</v>
      </c>
      <c r="B3459" s="114">
        <v>4075.44</v>
      </c>
      <c r="C3459" s="114">
        <v>0.11226101545862566</v>
      </c>
      <c r="D3459" s="114">
        <v>-0.38497356514852754</v>
      </c>
      <c r="E3459" s="114">
        <v>2.9302271544822123</v>
      </c>
      <c r="F3459" s="114">
        <v>8.6914429731567822</v>
      </c>
    </row>
    <row r="3460" spans="1:6">
      <c r="A3460" s="115">
        <v>44385</v>
      </c>
      <c r="B3460" s="114">
        <v>4056.16</v>
      </c>
      <c r="C3460" s="114">
        <v>-0.47307775356771886</v>
      </c>
      <c r="D3460" s="114">
        <v>-0.8562300944224055</v>
      </c>
      <c r="E3460" s="114">
        <v>2.4432871481176566</v>
      </c>
      <c r="F3460" s="114">
        <v>7.7522221690920601</v>
      </c>
    </row>
    <row r="3461" spans="1:6">
      <c r="A3461" s="115">
        <v>44386</v>
      </c>
      <c r="B3461" s="114">
        <v>4063.56</v>
      </c>
      <c r="C3461" s="114">
        <v>0.18243856258135516</v>
      </c>
      <c r="D3461" s="114">
        <v>-0.67535362571770063</v>
      </c>
      <c r="E3461" s="114">
        <v>2.6301832086517596</v>
      </c>
      <c r="F3461" s="114">
        <v>7.9525318725575778</v>
      </c>
    </row>
    <row r="3462" spans="1:6">
      <c r="A3462" s="115">
        <v>44389</v>
      </c>
      <c r="B3462" s="114">
        <v>4076.5</v>
      </c>
      <c r="C3462" s="114">
        <v>0.31843998858143152</v>
      </c>
      <c r="D3462" s="114">
        <v>-0.35906423314487901</v>
      </c>
      <c r="E3462" s="114">
        <v>2.9569987523425212</v>
      </c>
      <c r="F3462" s="114">
        <v>7.9721679984955607</v>
      </c>
    </row>
    <row r="3463" spans="1:6">
      <c r="A3463" s="115">
        <v>44390</v>
      </c>
      <c r="B3463" s="114">
        <v>4085.56</v>
      </c>
      <c r="C3463" s="114">
        <v>0.22224947871949396</v>
      </c>
      <c r="D3463" s="114">
        <v>-0.13761277281182371</v>
      </c>
      <c r="E3463" s="114">
        <v>3.1858201453748292</v>
      </c>
      <c r="F3463" s="114">
        <v>8.6131588671751302</v>
      </c>
    </row>
    <row r="3464" spans="1:6">
      <c r="A3464" s="115">
        <v>44391</v>
      </c>
      <c r="B3464" s="114">
        <v>4085.78</v>
      </c>
      <c r="C3464" s="114">
        <v>5.384818727427465E-3</v>
      </c>
      <c r="D3464" s="114">
        <v>-0.13223536428276228</v>
      </c>
      <c r="E3464" s="114">
        <v>3.1913765147420614</v>
      </c>
      <c r="F3464" s="114">
        <v>8.3663542280006489</v>
      </c>
    </row>
    <row r="3465" spans="1:6">
      <c r="A3465" s="115">
        <v>44392</v>
      </c>
      <c r="B3465" s="114">
        <v>4075.11</v>
      </c>
      <c r="C3465" s="114">
        <v>-0.26114964584486033</v>
      </c>
      <c r="D3465" s="114">
        <v>-0.39303967794210859</v>
      </c>
      <c r="E3465" s="114">
        <v>2.9218926004313861</v>
      </c>
      <c r="F3465" s="114">
        <v>7.767799057486946</v>
      </c>
    </row>
    <row r="3466" spans="1:6">
      <c r="A3466" s="115">
        <v>44393</v>
      </c>
      <c r="B3466" s="114">
        <v>4067.77</v>
      </c>
      <c r="C3466" s="114">
        <v>-0.18011783730991215</v>
      </c>
      <c r="D3466" s="114">
        <v>-0.57244958068435325</v>
      </c>
      <c r="E3466" s="114">
        <v>2.7365119133610394</v>
      </c>
      <c r="F3466" s="114">
        <v>7.9513819778936679</v>
      </c>
    </row>
    <row r="3467" spans="1:6">
      <c r="A3467" s="115">
        <v>44396</v>
      </c>
      <c r="B3467" s="114">
        <v>4033.75</v>
      </c>
      <c r="C3467" s="114">
        <v>-0.83633047099516133</v>
      </c>
      <c r="D3467" s="114">
        <v>-1.4039924814051696</v>
      </c>
      <c r="E3467" s="114">
        <v>1.877295159392034</v>
      </c>
      <c r="F3467" s="114">
        <v>6.3301182778408904</v>
      </c>
    </row>
    <row r="3468" spans="1:6">
      <c r="A3468" s="115">
        <v>44397</v>
      </c>
      <c r="B3468" s="114">
        <v>4046.31</v>
      </c>
      <c r="C3468" s="114">
        <v>0.31137279206694402</v>
      </c>
      <c r="D3468" s="114">
        <v>-1.0969913399279996</v>
      </c>
      <c r="E3468" s="114">
        <v>2.1945133378121096</v>
      </c>
      <c r="F3468" s="114">
        <v>6.1859187159993612</v>
      </c>
    </row>
    <row r="3469" spans="1:6">
      <c r="A3469" s="115">
        <v>44398</v>
      </c>
      <c r="B3469" s="114">
        <v>4059.3</v>
      </c>
      <c r="C3469" s="114">
        <v>0.32103323769063774</v>
      </c>
      <c r="D3469" s="114">
        <v>-0.77947980905310743</v>
      </c>
      <c r="E3469" s="114">
        <v>2.5225916927226644</v>
      </c>
      <c r="F3469" s="114">
        <v>6.5704391931804107</v>
      </c>
    </row>
    <row r="3470" spans="1:6">
      <c r="A3470" s="115">
        <v>44399</v>
      </c>
      <c r="B3470" s="114">
        <v>4066.98</v>
      </c>
      <c r="C3470" s="114">
        <v>0.18919518143520886</v>
      </c>
      <c r="D3470" s="114">
        <v>-0.59175936585688094</v>
      </c>
      <c r="E3470" s="114">
        <v>2.7165594960878003</v>
      </c>
      <c r="F3470" s="114">
        <v>6.6913961767198105</v>
      </c>
    </row>
    <row r="3471" spans="1:6">
      <c r="A3471" s="115">
        <v>44400</v>
      </c>
      <c r="B3471" s="114">
        <v>4065.91</v>
      </c>
      <c r="C3471" s="114">
        <v>-2.6309448288419635E-2</v>
      </c>
      <c r="D3471" s="114">
        <v>-0.61791312552094135</v>
      </c>
      <c r="E3471" s="114">
        <v>2.6895353359835505</v>
      </c>
      <c r="F3471" s="114">
        <v>7.1021971451074473</v>
      </c>
    </row>
    <row r="3472" spans="1:6">
      <c r="A3472" s="115">
        <v>44403</v>
      </c>
      <c r="B3472" s="114">
        <v>4063.49</v>
      </c>
      <c r="C3472" s="114">
        <v>-5.9519271208663405E-2</v>
      </c>
      <c r="D3472" s="114">
        <v>-0.67706461934059492</v>
      </c>
      <c r="E3472" s="114">
        <v>2.628415272944018</v>
      </c>
      <c r="F3472" s="114">
        <v>7.0816072689708909</v>
      </c>
    </row>
    <row r="3473" spans="1:6">
      <c r="A3473" s="115">
        <v>44404</v>
      </c>
      <c r="B3473" s="114">
        <v>4043.27</v>
      </c>
      <c r="C3473" s="114">
        <v>-0.49760181518841984</v>
      </c>
      <c r="D3473" s="114">
        <v>-1.1712973486931677</v>
      </c>
      <c r="E3473" s="114">
        <v>2.1177344156467326</v>
      </c>
      <c r="F3473" s="114">
        <v>6.0668940188877141</v>
      </c>
    </row>
    <row r="3474" spans="1:6">
      <c r="A3474" s="115">
        <v>44405</v>
      </c>
      <c r="B3474" s="114">
        <v>4054.41</v>
      </c>
      <c r="C3474" s="114">
        <v>0.27551956708307124</v>
      </c>
      <c r="D3474" s="114">
        <v>-0.89900493499447398</v>
      </c>
      <c r="E3474" s="114">
        <v>2.3990887554237617</v>
      </c>
      <c r="F3474" s="114">
        <v>6.3775470044656224</v>
      </c>
    </row>
    <row r="3475" spans="1:6">
      <c r="A3475" s="115">
        <v>44406</v>
      </c>
      <c r="B3475" s="114">
        <v>4062.71</v>
      </c>
      <c r="C3475" s="114">
        <v>0.2047153593247808</v>
      </c>
      <c r="D3475" s="114">
        <v>-0.69612997685269962</v>
      </c>
      <c r="E3475" s="114">
        <v>2.608715417914742</v>
      </c>
      <c r="F3475" s="114">
        <v>6.2457503896565791</v>
      </c>
    </row>
    <row r="3476" spans="1:6">
      <c r="A3476" s="115">
        <v>44407</v>
      </c>
      <c r="B3476" s="114">
        <v>4028.14</v>
      </c>
      <c r="C3476" s="114">
        <v>-0.85090986065951002</v>
      </c>
      <c r="D3476" s="114">
        <v>-1.5411163988961696</v>
      </c>
      <c r="E3476" s="114">
        <v>1.735607740527656</v>
      </c>
      <c r="F3476" s="114">
        <v>5.5404173260530154</v>
      </c>
    </row>
    <row r="3477" spans="1:6">
      <c r="A3477" s="115">
        <v>44410</v>
      </c>
      <c r="B3477" s="114">
        <v>4030.13</v>
      </c>
      <c r="C3477" s="114">
        <v>4.9402453737967811E-2</v>
      </c>
      <c r="D3477" s="114">
        <v>4.9402453737967811E-2</v>
      </c>
      <c r="E3477" s="114">
        <v>1.7858676270766871</v>
      </c>
      <c r="F3477" s="114">
        <v>5.5925568818973703</v>
      </c>
    </row>
    <row r="3478" spans="1:6">
      <c r="A3478" s="115">
        <v>44411</v>
      </c>
      <c r="B3478" s="114">
        <v>4033.93</v>
      </c>
      <c r="C3478" s="114">
        <v>9.4289762364985208E-2</v>
      </c>
      <c r="D3478" s="114">
        <v>0.14373879755917862</v>
      </c>
      <c r="E3478" s="114">
        <v>1.8818412797833917</v>
      </c>
      <c r="F3478" s="114">
        <v>5.5986031633010969</v>
      </c>
    </row>
    <row r="3479" spans="1:6">
      <c r="A3479" s="115">
        <v>44412</v>
      </c>
      <c r="B3479" s="114">
        <v>4027.52</v>
      </c>
      <c r="C3479" s="114">
        <v>-0.15890211282792999</v>
      </c>
      <c r="D3479" s="114">
        <v>-1.5391719255042347E-2</v>
      </c>
      <c r="E3479" s="114">
        <v>1.7199488814018116</v>
      </c>
      <c r="F3479" s="114">
        <v>5.6465193874499553</v>
      </c>
    </row>
    <row r="3480" spans="1:6">
      <c r="A3480" s="115">
        <v>44413</v>
      </c>
      <c r="B3480" s="114">
        <v>4034.98</v>
      </c>
      <c r="C3480" s="114">
        <v>0.18522564754488435</v>
      </c>
      <c r="D3480" s="114">
        <v>0.16980541887818834</v>
      </c>
      <c r="E3480" s="114">
        <v>1.9083603153997375</v>
      </c>
      <c r="F3480" s="114">
        <v>5.3734180851452873</v>
      </c>
    </row>
    <row r="3481" spans="1:6">
      <c r="A3481" s="115">
        <v>44414</v>
      </c>
      <c r="B3481" s="114">
        <v>4044.43</v>
      </c>
      <c r="C3481" s="114">
        <v>0.23420190434648713</v>
      </c>
      <c r="D3481" s="114">
        <v>0.40440501074938684</v>
      </c>
      <c r="E3481" s="114">
        <v>2.1470316359466723</v>
      </c>
      <c r="F3481" s="114">
        <v>5.175520945750911</v>
      </c>
    </row>
    <row r="3482" spans="1:6">
      <c r="A3482" s="115">
        <v>44417</v>
      </c>
      <c r="B3482" s="114">
        <v>4046.2</v>
      </c>
      <c r="C3482" s="114">
        <v>4.3763892563353224E-2</v>
      </c>
      <c r="D3482" s="114">
        <v>0.44834588668716258</v>
      </c>
      <c r="E3482" s="114">
        <v>2.1917351531284712</v>
      </c>
      <c r="F3482" s="114">
        <v>5.5470777738649391</v>
      </c>
    </row>
    <row r="3483" spans="1:6">
      <c r="A3483" s="115">
        <v>44418</v>
      </c>
      <c r="B3483" s="114">
        <v>4048.89</v>
      </c>
      <c r="C3483" s="114">
        <v>6.6482131382539222E-2</v>
      </c>
      <c r="D3483" s="114">
        <v>0.51512608797112946</v>
      </c>
      <c r="E3483" s="114">
        <v>2.2596743967550736</v>
      </c>
      <c r="F3483" s="114">
        <v>5.678445866056947</v>
      </c>
    </row>
    <row r="3484" spans="1:6">
      <c r="A3484" s="115">
        <v>44419</v>
      </c>
      <c r="B3484" s="114">
        <v>4046.7</v>
      </c>
      <c r="C3484" s="114">
        <v>-5.4088898438831023E-2</v>
      </c>
      <c r="D3484" s="114">
        <v>0.46075856350573652</v>
      </c>
      <c r="E3484" s="114">
        <v>2.2043632653267364</v>
      </c>
      <c r="F3484" s="114">
        <v>6.0119825736598242</v>
      </c>
    </row>
    <row r="3485" spans="1:6">
      <c r="A3485" s="115">
        <v>44420</v>
      </c>
      <c r="B3485" s="114">
        <v>4042.07</v>
      </c>
      <c r="C3485" s="114">
        <v>-0.11441421405095076</v>
      </c>
      <c r="D3485" s="114">
        <v>0.34581717616568586</v>
      </c>
      <c r="E3485" s="114">
        <v>2.0874269463709405</v>
      </c>
      <c r="F3485" s="114">
        <v>5.8432750620594387</v>
      </c>
    </row>
    <row r="3486" spans="1:6">
      <c r="A3486" s="115">
        <v>44421</v>
      </c>
      <c r="B3486" s="114">
        <v>4035.54</v>
      </c>
      <c r="C3486" s="114">
        <v>-0.1615508885298933</v>
      </c>
      <c r="D3486" s="114">
        <v>0.18370761691499649</v>
      </c>
      <c r="E3486" s="114">
        <v>1.922503801061759</v>
      </c>
      <c r="F3486" s="114">
        <v>5.8805009169834888</v>
      </c>
    </row>
    <row r="3487" spans="1:6">
      <c r="A3487" s="115">
        <v>44424</v>
      </c>
      <c r="B3487" s="114">
        <v>4012.2</v>
      </c>
      <c r="C3487" s="114">
        <v>-0.57836126020309742</v>
      </c>
      <c r="D3487" s="114">
        <v>-0.3957161369763762</v>
      </c>
      <c r="E3487" s="114">
        <v>1.333023523647392</v>
      </c>
      <c r="F3487" s="114">
        <v>5.0894604087598161</v>
      </c>
    </row>
    <row r="3488" spans="1:6">
      <c r="A3488" s="115">
        <v>44425</v>
      </c>
      <c r="B3488" s="114">
        <v>3997.84</v>
      </c>
      <c r="C3488" s="114">
        <v>-0.35790837944269516</v>
      </c>
      <c r="D3488" s="114">
        <v>-0.75220821520601833</v>
      </c>
      <c r="E3488" s="114">
        <v>0.97034414131362823</v>
      </c>
      <c r="F3488" s="114">
        <v>4.9323870317486973</v>
      </c>
    </row>
    <row r="3489" spans="1:6">
      <c r="A3489" s="115">
        <v>44426</v>
      </c>
      <c r="B3489" s="114">
        <v>3992.73</v>
      </c>
      <c r="C3489" s="114">
        <v>-0.12781902227203545</v>
      </c>
      <c r="D3489" s="114">
        <v>-0.8790657722919204</v>
      </c>
      <c r="E3489" s="114">
        <v>0.84128483464749326</v>
      </c>
      <c r="F3489" s="114">
        <v>4.1658731297530727</v>
      </c>
    </row>
    <row r="3490" spans="1:6">
      <c r="A3490" s="115">
        <v>44427</v>
      </c>
      <c r="B3490" s="114">
        <v>3999.27</v>
      </c>
      <c r="C3490" s="114">
        <v>0.16379770232397561</v>
      </c>
      <c r="D3490" s="114">
        <v>-0.71670795950488086</v>
      </c>
      <c r="E3490" s="114">
        <v>1.0064605422006156</v>
      </c>
      <c r="F3490" s="114">
        <v>4.6896432572798741</v>
      </c>
    </row>
    <row r="3491" spans="1:6">
      <c r="A3491" s="115">
        <v>44428</v>
      </c>
      <c r="B3491" s="114">
        <v>4011.78</v>
      </c>
      <c r="C3491" s="114">
        <v>0.31280708729344298</v>
      </c>
      <c r="D3491" s="114">
        <v>-0.4061427855039712</v>
      </c>
      <c r="E3491" s="114">
        <v>1.3224159094008758</v>
      </c>
      <c r="F3491" s="114">
        <v>4.8749117716257562</v>
      </c>
    </row>
    <row r="3492" spans="1:6">
      <c r="A3492" s="115">
        <v>44431</v>
      </c>
      <c r="B3492" s="114">
        <v>4010.67</v>
      </c>
      <c r="C3492" s="114">
        <v>-2.7668516219736539E-2</v>
      </c>
      <c r="D3492" s="114">
        <v>-0.43369892804122623</v>
      </c>
      <c r="E3492" s="114">
        <v>1.2943815003207515</v>
      </c>
      <c r="F3492" s="114">
        <v>4.8456203549516186</v>
      </c>
    </row>
    <row r="3493" spans="1:6">
      <c r="A3493" s="115">
        <v>44432</v>
      </c>
      <c r="B3493" s="114">
        <v>4028.05</v>
      </c>
      <c r="C3493" s="114">
        <v>0.43334405473400839</v>
      </c>
      <c r="D3493" s="114">
        <v>-2.234281827340201E-3</v>
      </c>
      <c r="E3493" s="114">
        <v>1.733334680331966</v>
      </c>
      <c r="F3493" s="114">
        <v>5.053073572751221</v>
      </c>
    </row>
    <row r="3494" spans="1:6">
      <c r="A3494" s="115">
        <v>44433</v>
      </c>
      <c r="B3494" s="114">
        <v>4039.1</v>
      </c>
      <c r="C3494" s="114">
        <v>0.27432628691301808</v>
      </c>
      <c r="D3494" s="114">
        <v>0.27208587586329269</v>
      </c>
      <c r="E3494" s="114">
        <v>2.0124159599133273</v>
      </c>
      <c r="F3494" s="114">
        <v>5.2835992075904503</v>
      </c>
    </row>
    <row r="3495" spans="1:6">
      <c r="A3495" s="115">
        <v>44434</v>
      </c>
      <c r="B3495" s="114">
        <v>4025.41</v>
      </c>
      <c r="C3495" s="114">
        <v>-0.33893689188185805</v>
      </c>
      <c r="D3495" s="114">
        <v>-6.7773215429456357E-2</v>
      </c>
      <c r="E3495" s="114">
        <v>1.6666582479252012</v>
      </c>
      <c r="F3495" s="114">
        <v>5.1009911123643503</v>
      </c>
    </row>
    <row r="3496" spans="1:6">
      <c r="A3496" s="115">
        <v>44435</v>
      </c>
      <c r="B3496" s="114">
        <v>4040.01</v>
      </c>
      <c r="C3496" s="114">
        <v>0.36269597382627694</v>
      </c>
      <c r="D3496" s="114">
        <v>0.29467694767313368</v>
      </c>
      <c r="E3496" s="114">
        <v>2.0353991241141456</v>
      </c>
      <c r="F3496" s="114">
        <v>5.5257205247018382</v>
      </c>
    </row>
    <row r="3497" spans="1:6">
      <c r="A3497" s="115">
        <v>44438</v>
      </c>
      <c r="B3497" s="114">
        <v>4035.92</v>
      </c>
      <c r="C3497" s="114">
        <v>-0.10123737317482284</v>
      </c>
      <c r="D3497" s="114">
        <v>0.19314125129712423</v>
      </c>
      <c r="E3497" s="114">
        <v>1.932101166332445</v>
      </c>
      <c r="F3497" s="114">
        <v>4.9796071250208129</v>
      </c>
    </row>
    <row r="3498" spans="1:6">
      <c r="A3498" s="115">
        <v>44439</v>
      </c>
      <c r="B3498" s="114">
        <v>4033.08</v>
      </c>
      <c r="C3498" s="114">
        <v>-7.0368094511297219E-2</v>
      </c>
      <c r="D3498" s="114">
        <v>0.12263724696759404</v>
      </c>
      <c r="E3498" s="114">
        <v>1.8603734890463741</v>
      </c>
      <c r="F3498" s="114">
        <v>5.4016971610316711</v>
      </c>
    </row>
    <row r="3499" spans="1:6">
      <c r="A3499" s="115">
        <v>44440</v>
      </c>
      <c r="B3499" s="114">
        <v>4037.66</v>
      </c>
      <c r="C3499" s="114">
        <v>0.1135608517559783</v>
      </c>
      <c r="D3499" s="114">
        <v>0.1135608517559783</v>
      </c>
      <c r="E3499" s="114">
        <v>1.9760469967823546</v>
      </c>
      <c r="F3499" s="114">
        <v>4.9795379263365414</v>
      </c>
    </row>
    <row r="3500" spans="1:6">
      <c r="A3500" s="115">
        <v>44441</v>
      </c>
      <c r="B3500" s="114">
        <v>4030.79</v>
      </c>
      <c r="C3500" s="114">
        <v>-0.17014805605226613</v>
      </c>
      <c r="D3500" s="114">
        <v>-5.6780425877989149E-2</v>
      </c>
      <c r="E3500" s="114">
        <v>1.8025367351783839</v>
      </c>
      <c r="F3500" s="114">
        <v>4.8210849326467908</v>
      </c>
    </row>
    <row r="3501" spans="1:6">
      <c r="A3501" s="115">
        <v>44442</v>
      </c>
      <c r="B3501" s="114">
        <v>4034.61</v>
      </c>
      <c r="C3501" s="114">
        <v>9.4770504045116333E-2</v>
      </c>
      <c r="D3501" s="114">
        <v>3.7936267071314589E-2</v>
      </c>
      <c r="E3501" s="114">
        <v>1.8990155123730146</v>
      </c>
      <c r="F3501" s="114">
        <v>5.497100183559156</v>
      </c>
    </row>
    <row r="3502" spans="1:6">
      <c r="A3502" s="115">
        <v>44445</v>
      </c>
      <c r="B3502" s="114">
        <v>4038.27</v>
      </c>
      <c r="C3502" s="114">
        <v>9.0715087703641117E-2</v>
      </c>
      <c r="D3502" s="114">
        <v>0.12868576869291548</v>
      </c>
      <c r="E3502" s="114">
        <v>1.9914532936642138</v>
      </c>
      <c r="F3502" s="114">
        <v>5.4946002288437157</v>
      </c>
    </row>
    <row r="3503" spans="1:6">
      <c r="A3503" s="115">
        <v>44447</v>
      </c>
      <c r="B3503" s="114">
        <v>4020.87</v>
      </c>
      <c r="C3503" s="114">
        <v>-0.4308775787651653</v>
      </c>
      <c r="D3503" s="114">
        <v>-0.30274628819662031</v>
      </c>
      <c r="E3503" s="114">
        <v>1.5519949891650731</v>
      </c>
      <c r="F3503" s="114">
        <v>5.5080609610177023</v>
      </c>
    </row>
    <row r="3504" spans="1:6">
      <c r="A3504" s="115">
        <v>44448</v>
      </c>
      <c r="B3504" s="114">
        <v>4027.15</v>
      </c>
      <c r="C3504" s="114">
        <v>0.15618510421875342</v>
      </c>
      <c r="D3504" s="114">
        <v>-0.1470340285836147</v>
      </c>
      <c r="E3504" s="114">
        <v>1.7106040783751109</v>
      </c>
      <c r="F3504" s="114">
        <v>5.2635018218507135</v>
      </c>
    </row>
    <row r="3505" spans="1:6">
      <c r="A3505" s="115">
        <v>44449</v>
      </c>
      <c r="B3505" s="114">
        <v>4024.8</v>
      </c>
      <c r="C3505" s="114">
        <v>-5.8353922749332376E-2</v>
      </c>
      <c r="D3505" s="114">
        <v>-0.20530215120949658</v>
      </c>
      <c r="E3505" s="114">
        <v>1.6512519510433421</v>
      </c>
      <c r="F3505" s="114">
        <v>5.8314028550918495</v>
      </c>
    </row>
    <row r="3506" spans="1:6">
      <c r="A3506" s="115">
        <v>44452</v>
      </c>
      <c r="B3506" s="114">
        <v>4035.39</v>
      </c>
      <c r="C3506" s="114">
        <v>0.26311866428143649</v>
      </c>
      <c r="D3506" s="114">
        <v>5.7276324793953393E-2</v>
      </c>
      <c r="E3506" s="114">
        <v>1.9187153674022905</v>
      </c>
      <c r="F3506" s="114">
        <v>6.143636468849123</v>
      </c>
    </row>
    <row r="3507" spans="1:6">
      <c r="A3507" s="115">
        <v>44453</v>
      </c>
      <c r="B3507" s="114">
        <v>4034.54</v>
      </c>
      <c r="C3507" s="114">
        <v>-2.1063639449969696E-2</v>
      </c>
      <c r="D3507" s="114">
        <v>3.6200620865445288E-2</v>
      </c>
      <c r="E3507" s="114">
        <v>1.897247576665273</v>
      </c>
      <c r="F3507" s="114">
        <v>5.686226741794953</v>
      </c>
    </row>
    <row r="3508" spans="1:6">
      <c r="A3508" s="115">
        <v>44454</v>
      </c>
      <c r="B3508" s="114">
        <v>4042.17</v>
      </c>
      <c r="C3508" s="114">
        <v>0.18911697492156598</v>
      </c>
      <c r="D3508" s="114">
        <v>0.2253860573060873</v>
      </c>
      <c r="E3508" s="114">
        <v>2.0899525688105935</v>
      </c>
      <c r="F3508" s="114">
        <v>5.8813822151905448</v>
      </c>
    </row>
    <row r="3509" spans="1:6">
      <c r="A3509" s="115">
        <v>44455</v>
      </c>
      <c r="B3509" s="114">
        <v>4041.49</v>
      </c>
      <c r="C3509" s="114">
        <v>-1.6822647241465649E-2</v>
      </c>
      <c r="D3509" s="114">
        <v>0.20852549416325861</v>
      </c>
      <c r="E3509" s="114">
        <v>2.0727783362209484</v>
      </c>
      <c r="F3509" s="114">
        <v>6.0683363646145683</v>
      </c>
    </row>
    <row r="3510" spans="1:6">
      <c r="A3510" s="115">
        <v>44456</v>
      </c>
      <c r="B3510" s="114">
        <v>4033.61</v>
      </c>
      <c r="C3510" s="114">
        <v>-0.1949775948969279</v>
      </c>
      <c r="D3510" s="114">
        <v>1.3141321273080209E-2</v>
      </c>
      <c r="E3510" s="114">
        <v>1.8737592879765286</v>
      </c>
      <c r="F3510" s="114">
        <v>5.9096136577271086</v>
      </c>
    </row>
    <row r="3511" spans="1:6">
      <c r="A3511" s="115">
        <v>44459</v>
      </c>
      <c r="B3511" s="114">
        <v>4007.25</v>
      </c>
      <c r="C3511" s="114">
        <v>-0.65350889153884539</v>
      </c>
      <c r="D3511" s="114">
        <v>-0.64045344996875864</v>
      </c>
      <c r="E3511" s="114">
        <v>1.2080052128847107</v>
      </c>
      <c r="F3511" s="114">
        <v>5.743071186744797</v>
      </c>
    </row>
    <row r="3512" spans="1:6">
      <c r="A3512" s="115">
        <v>44460</v>
      </c>
      <c r="B3512" s="114">
        <v>4018.04</v>
      </c>
      <c r="C3512" s="114">
        <v>0.26926196269261293</v>
      </c>
      <c r="D3512" s="114">
        <v>-0.37291598480565513</v>
      </c>
      <c r="E3512" s="114">
        <v>1.4805198741229653</v>
      </c>
      <c r="F3512" s="114">
        <v>6.5552859434875543</v>
      </c>
    </row>
    <row r="3513" spans="1:6">
      <c r="A3513" s="115">
        <v>44461</v>
      </c>
      <c r="B3513" s="114">
        <v>4027.91</v>
      </c>
      <c r="C3513" s="114">
        <v>0.245642153885961</v>
      </c>
      <c r="D3513" s="114">
        <v>-0.12818986977695124</v>
      </c>
      <c r="E3513" s="114">
        <v>1.7297988089164607</v>
      </c>
      <c r="F3513" s="114">
        <v>6.5985105515828701</v>
      </c>
    </row>
    <row r="3514" spans="1:6">
      <c r="A3514" s="115">
        <v>44462</v>
      </c>
      <c r="B3514" s="114">
        <v>4049.69</v>
      </c>
      <c r="C3514" s="114">
        <v>0.54072707682149002</v>
      </c>
      <c r="D3514" s="114">
        <v>0.41184404970890931</v>
      </c>
      <c r="E3514" s="114">
        <v>2.2798793762722758</v>
      </c>
      <c r="F3514" s="114">
        <v>7.7231436285528199</v>
      </c>
    </row>
    <row r="3515" spans="1:6">
      <c r="A3515" s="115">
        <v>44463</v>
      </c>
      <c r="B3515" s="114">
        <v>4054.89</v>
      </c>
      <c r="C3515" s="114">
        <v>0.128404890250855</v>
      </c>
      <c r="D3515" s="114">
        <v>0.54077776785979026</v>
      </c>
      <c r="E3515" s="114">
        <v>2.4112117431341007</v>
      </c>
      <c r="F3515" s="114">
        <v>7.6598546618910968</v>
      </c>
    </row>
    <row r="3516" spans="1:6">
      <c r="A3516" s="115">
        <v>44466</v>
      </c>
      <c r="B3516" s="114">
        <v>4057.13</v>
      </c>
      <c r="C3516" s="114">
        <v>5.5241942444816949E-2</v>
      </c>
      <c r="D3516" s="114">
        <v>0.59631844644787435</v>
      </c>
      <c r="E3516" s="114">
        <v>2.4677856857822533</v>
      </c>
      <c r="F3516" s="114">
        <v>7.640449438202257</v>
      </c>
    </row>
    <row r="3517" spans="1:6">
      <c r="A3517" s="115">
        <v>44467</v>
      </c>
      <c r="B3517" s="114">
        <v>4035.95</v>
      </c>
      <c r="C3517" s="114">
        <v>-0.5220439078856276</v>
      </c>
      <c r="D3517" s="114">
        <v>7.1161494440974415E-2</v>
      </c>
      <c r="E3517" s="114">
        <v>1.9328588530643342</v>
      </c>
      <c r="F3517" s="114">
        <v>7.5063596286775836</v>
      </c>
    </row>
    <row r="3518" spans="1:6">
      <c r="A3518" s="115">
        <v>44468</v>
      </c>
      <c r="B3518" s="114">
        <v>4038.34</v>
      </c>
      <c r="C3518" s="114">
        <v>5.9217780200460091E-2</v>
      </c>
      <c r="D3518" s="114">
        <v>0.13042141489878478</v>
      </c>
      <c r="E3518" s="114">
        <v>1.9932212293719775</v>
      </c>
      <c r="F3518" s="114">
        <v>7.8262216205680302</v>
      </c>
    </row>
    <row r="3519" spans="1:6">
      <c r="A3519" s="115">
        <v>44469</v>
      </c>
      <c r="B3519" s="114">
        <v>4039.3</v>
      </c>
      <c r="C3519" s="114">
        <v>2.3772143999756246E-2</v>
      </c>
      <c r="D3519" s="114">
        <v>0.15422456286511288</v>
      </c>
      <c r="E3519" s="114">
        <v>2.0174672047926334</v>
      </c>
      <c r="F3519" s="114">
        <v>7.6102130198953732</v>
      </c>
    </row>
    <row r="3520" spans="1:6">
      <c r="A3520" s="115">
        <v>44470</v>
      </c>
      <c r="B3520" s="131">
        <v>4050.05</v>
      </c>
      <c r="C3520" s="114">
        <v>0.26613522144927071</v>
      </c>
      <c r="D3520" s="114">
        <v>0.26613522144927071</v>
      </c>
      <c r="E3520" s="114">
        <v>2.2889716170550356</v>
      </c>
      <c r="F3520" s="114">
        <v>7.5853366981006864</v>
      </c>
    </row>
    <row r="3521" spans="1:6">
      <c r="A3521" s="115">
        <v>44473</v>
      </c>
      <c r="B3521" s="114">
        <v>4033.15</v>
      </c>
      <c r="C3521" s="114">
        <v>-0.41727879902717646</v>
      </c>
      <c r="D3521" s="114">
        <v>-0.15225410343376877</v>
      </c>
      <c r="E3521" s="114">
        <v>1.8621414247541379</v>
      </c>
      <c r="F3521" s="114">
        <v>7.6663721279134789</v>
      </c>
    </row>
    <row r="3522" spans="1:6">
      <c r="A3522" s="115">
        <v>44474</v>
      </c>
      <c r="B3522" s="114">
        <v>4038.94</v>
      </c>
      <c r="C3522" s="114">
        <v>0.14356024447392812</v>
      </c>
      <c r="D3522" s="114">
        <v>-8.9124353229497189E-3</v>
      </c>
      <c r="E3522" s="114">
        <v>2.0083749640098736</v>
      </c>
      <c r="F3522" s="114">
        <v>7.4180456486933499</v>
      </c>
    </row>
    <row r="3523" spans="1:6">
      <c r="A3523" s="115">
        <v>44475</v>
      </c>
      <c r="B3523" s="114">
        <v>4035.78</v>
      </c>
      <c r="C3523" s="114">
        <v>-7.8238349665993301E-2</v>
      </c>
      <c r="D3523" s="114">
        <v>-8.7143812046641678E-2</v>
      </c>
      <c r="E3523" s="114">
        <v>1.9285652949169396</v>
      </c>
      <c r="F3523" s="114">
        <v>7.6497936777638831</v>
      </c>
    </row>
    <row r="3524" spans="1:6">
      <c r="A3524" s="115">
        <v>44476</v>
      </c>
      <c r="B3524" s="114">
        <v>4047.57</v>
      </c>
      <c r="C3524" s="114">
        <v>0.29213683600195495</v>
      </c>
      <c r="D3524" s="114">
        <v>0.20473844478003933</v>
      </c>
      <c r="E3524" s="114">
        <v>2.2263361805517023</v>
      </c>
      <c r="F3524" s="114">
        <v>7.8345544158785252</v>
      </c>
    </row>
    <row r="3525" spans="1:6">
      <c r="A3525" s="115">
        <v>44477</v>
      </c>
      <c r="B3525" s="114">
        <v>4060.84</v>
      </c>
      <c r="C3525" s="114">
        <v>0.32785103160661855</v>
      </c>
      <c r="D3525" s="114">
        <v>0.53326071348995807</v>
      </c>
      <c r="E3525" s="114">
        <v>2.5614862782932901</v>
      </c>
      <c r="F3525" s="114">
        <v>7.8103885415422125</v>
      </c>
    </row>
    <row r="3526" spans="1:6">
      <c r="A3526" s="115">
        <v>44480</v>
      </c>
      <c r="B3526" s="114">
        <v>4059.07</v>
      </c>
      <c r="C3526" s="114">
        <v>-4.358704110479783E-2</v>
      </c>
      <c r="D3526" s="114">
        <v>0.48944123981877752</v>
      </c>
      <c r="E3526" s="114">
        <v>2.516782761111469</v>
      </c>
      <c r="F3526" s="114">
        <v>7.4626905186130355</v>
      </c>
    </row>
    <row r="3527" spans="1:6">
      <c r="A3527" s="115">
        <v>44482</v>
      </c>
      <c r="B3527" s="114">
        <v>4056.52</v>
      </c>
      <c r="C3527" s="114">
        <v>-6.2822272096818566E-2</v>
      </c>
      <c r="D3527" s="114">
        <v>0.42631148961453924</v>
      </c>
      <c r="E3527" s="114">
        <v>2.4523793889003942</v>
      </c>
      <c r="F3527" s="114">
        <v>7.199069792024515</v>
      </c>
    </row>
    <row r="3528" spans="1:6">
      <c r="A3528" s="115">
        <v>44483</v>
      </c>
      <c r="B3528" s="114">
        <v>4061.11</v>
      </c>
      <c r="C3528" s="114">
        <v>0.11315117391261786</v>
      </c>
      <c r="D3528" s="114">
        <v>0.53994503998218146</v>
      </c>
      <c r="E3528" s="114">
        <v>2.5683054588803378</v>
      </c>
      <c r="F3528" s="114">
        <v>7.1793152955334838</v>
      </c>
    </row>
    <row r="3529" spans="1:6">
      <c r="A3529" s="115">
        <v>44484</v>
      </c>
      <c r="B3529" s="114">
        <v>4074.77</v>
      </c>
      <c r="C3529" s="114">
        <v>0.33636124113849419</v>
      </c>
      <c r="D3529" s="114">
        <v>0.87812244695861796</v>
      </c>
      <c r="E3529" s="114">
        <v>2.9133054841365524</v>
      </c>
      <c r="F3529" s="114">
        <v>7.5846864686468729</v>
      </c>
    </row>
    <row r="3530" spans="1:6">
      <c r="A3530" s="115">
        <v>44487</v>
      </c>
      <c r="B3530" s="114">
        <v>4078.05</v>
      </c>
      <c r="C3530" s="114">
        <v>8.0495340841335583E-2</v>
      </c>
      <c r="D3530" s="114">
        <v>0.9593246354566487</v>
      </c>
      <c r="E3530" s="114">
        <v>2.9961459001570878</v>
      </c>
      <c r="F3530" s="114">
        <v>7.680384877402191</v>
      </c>
    </row>
    <row r="3531" spans="1:6">
      <c r="A3531" s="115">
        <v>44488</v>
      </c>
      <c r="B3531" s="114">
        <v>4061.42</v>
      </c>
      <c r="C3531" s="114">
        <v>-0.40779294025331536</v>
      </c>
      <c r="D3531" s="114">
        <v>0.54761963706582151</v>
      </c>
      <c r="E3531" s="114">
        <v>2.57613488844326</v>
      </c>
      <c r="F3531" s="114">
        <v>7.3719719661500038</v>
      </c>
    </row>
    <row r="3532" spans="1:6">
      <c r="A3532" s="115">
        <v>44489</v>
      </c>
      <c r="B3532" s="114">
        <v>4059.05</v>
      </c>
      <c r="C3532" s="114">
        <v>-5.8353974718194923E-2</v>
      </c>
      <c r="D3532" s="114">
        <v>0.48894610452305809</v>
      </c>
      <c r="E3532" s="114">
        <v>2.5162776366235429</v>
      </c>
      <c r="F3532" s="114">
        <v>6.8950261111389244</v>
      </c>
    </row>
    <row r="3533" spans="1:6">
      <c r="A3533" s="115">
        <v>44490</v>
      </c>
      <c r="B3533" s="114">
        <v>4048.86</v>
      </c>
      <c r="C3533" s="114">
        <v>-0.25104396348899494</v>
      </c>
      <c r="D3533" s="114">
        <v>0.23667467135395359</v>
      </c>
      <c r="E3533" s="114">
        <v>2.2589167100231844</v>
      </c>
      <c r="F3533" s="114">
        <v>6.457617938295046</v>
      </c>
    </row>
    <row r="3534" spans="1:6">
      <c r="A3534" s="115">
        <v>44491</v>
      </c>
      <c r="B3534" s="114">
        <v>4033.16</v>
      </c>
      <c r="C3534" s="114">
        <v>-0.38776346922344551</v>
      </c>
      <c r="D3534" s="114">
        <v>-0.15200653578590906</v>
      </c>
      <c r="E3534" s="114">
        <v>1.862393986998101</v>
      </c>
      <c r="F3534" s="114">
        <v>5.9835079070598596</v>
      </c>
    </row>
    <row r="3535" spans="1:6">
      <c r="A3535" s="115">
        <v>44494</v>
      </c>
      <c r="B3535" s="114">
        <v>4043.06</v>
      </c>
      <c r="C3535" s="114">
        <v>0.24546509436769171</v>
      </c>
      <c r="D3535" s="114">
        <v>9.3085435595274824E-2</v>
      </c>
      <c r="E3535" s="114">
        <v>2.1124306085234634</v>
      </c>
      <c r="F3535" s="114">
        <v>6.2891874768325584</v>
      </c>
    </row>
    <row r="3536" spans="1:6">
      <c r="A3536" s="115">
        <v>44495</v>
      </c>
      <c r="B3536" s="114">
        <v>4027.86</v>
      </c>
      <c r="C3536" s="114">
        <v>-0.3759528673826229</v>
      </c>
      <c r="D3536" s="114">
        <v>-0.283217389151591</v>
      </c>
      <c r="E3536" s="114">
        <v>1.728535997696623</v>
      </c>
      <c r="F3536" s="114">
        <v>6.1804550523144153</v>
      </c>
    </row>
    <row r="3537" spans="1:6">
      <c r="A3537" s="115">
        <v>44496</v>
      </c>
      <c r="B3537" s="114">
        <v>4013.41</v>
      </c>
      <c r="C3537" s="114">
        <v>-0.35875129721490984</v>
      </c>
      <c r="D3537" s="114">
        <v>-0.64095264030896715</v>
      </c>
      <c r="E3537" s="114">
        <v>1.3635835551671693</v>
      </c>
      <c r="F3537" s="114">
        <v>5.9162415583113193</v>
      </c>
    </row>
    <row r="3538" spans="1:6">
      <c r="A3538" s="115">
        <v>44497</v>
      </c>
      <c r="B3538" s="114">
        <v>4012.41</v>
      </c>
      <c r="C3538" s="114">
        <v>-2.4916467542568377E-2</v>
      </c>
      <c r="D3538" s="114">
        <v>-0.66570940509494969</v>
      </c>
      <c r="E3538" s="114">
        <v>1.3383273307706611</v>
      </c>
      <c r="F3538" s="114">
        <v>6.9075126027134504</v>
      </c>
    </row>
    <row r="3539" spans="1:6">
      <c r="A3539" s="115">
        <v>44498</v>
      </c>
      <c r="B3539" s="114">
        <v>4009.78</v>
      </c>
      <c r="C3539" s="114">
        <v>-6.5546641544600437E-2</v>
      </c>
      <c r="D3539" s="114">
        <v>-0.73081969648206568</v>
      </c>
      <c r="E3539" s="114">
        <v>1.2719034606078594</v>
      </c>
      <c r="F3539" s="114">
        <v>7.1217140414618685</v>
      </c>
    </row>
    <row r="3540" spans="1:6">
      <c r="A3540" s="115">
        <v>44501</v>
      </c>
      <c r="B3540" s="114">
        <v>4023.42</v>
      </c>
      <c r="C3540" s="114">
        <v>0.34016828853453696</v>
      </c>
      <c r="D3540" s="114">
        <v>0.34016828853453696</v>
      </c>
      <c r="E3540" s="114">
        <v>1.6163983613761701</v>
      </c>
      <c r="F3540" s="114">
        <v>7.4861081427655574</v>
      </c>
    </row>
    <row r="3541" spans="1:6">
      <c r="A3541" s="115">
        <v>44503</v>
      </c>
      <c r="B3541" s="114">
        <v>4040.16</v>
      </c>
      <c r="C3541" s="114">
        <v>0.41606394559852156</v>
      </c>
      <c r="D3541" s="114">
        <v>0.75764755173599596</v>
      </c>
      <c r="E3541" s="114">
        <v>2.039187557773614</v>
      </c>
      <c r="F3541" s="114">
        <v>7.4453486516674605</v>
      </c>
    </row>
    <row r="3542" spans="1:6">
      <c r="A3542" s="115">
        <v>44504</v>
      </c>
      <c r="B3542" s="114">
        <v>4029.18</v>
      </c>
      <c r="C3542" s="114">
        <v>-0.27177141499347135</v>
      </c>
      <c r="D3542" s="114">
        <v>0.48381706727051998</v>
      </c>
      <c r="E3542" s="114">
        <v>1.7618742139000165</v>
      </c>
      <c r="F3542" s="114">
        <v>6.5774020505115605</v>
      </c>
    </row>
    <row r="3543" spans="1:6">
      <c r="A3543" s="115">
        <v>44505</v>
      </c>
      <c r="B3543" s="114">
        <v>4036.69</v>
      </c>
      <c r="C3543" s="114">
        <v>0.18639028288633952</v>
      </c>
      <c r="D3543" s="114">
        <v>0.67110913815719986</v>
      </c>
      <c r="E3543" s="114">
        <v>1.9515484591177579</v>
      </c>
      <c r="F3543" s="114">
        <v>5.8873368745491428</v>
      </c>
    </row>
    <row r="3544" spans="1:6">
      <c r="A3544" s="115">
        <v>44508</v>
      </c>
      <c r="B3544" s="114">
        <v>4035.95</v>
      </c>
      <c r="C3544" s="114">
        <v>-1.8331851095831908E-2</v>
      </c>
      <c r="D3544" s="114">
        <v>0.65265426033347396</v>
      </c>
      <c r="E3544" s="114">
        <v>1.9328588530643342</v>
      </c>
      <c r="F3544" s="114">
        <v>5.7331331819098663</v>
      </c>
    </row>
    <row r="3545" spans="1:6">
      <c r="A3545" s="115">
        <v>44509</v>
      </c>
      <c r="B3545" s="114">
        <v>4032.66</v>
      </c>
      <c r="C3545" s="114">
        <v>-8.1517362702709928E-2</v>
      </c>
      <c r="D3545" s="114">
        <v>0.57060487109017455</v>
      </c>
      <c r="E3545" s="114">
        <v>1.8497658747998358</v>
      </c>
      <c r="F3545" s="114">
        <v>5.6286785217548374</v>
      </c>
    </row>
    <row r="3546" spans="1:6">
      <c r="A3546" s="115">
        <v>44510</v>
      </c>
      <c r="B3546" s="114">
        <v>4045.02</v>
      </c>
      <c r="C3546" s="114">
        <v>0.306497448334353</v>
      </c>
      <c r="D3546" s="114">
        <v>0.87885120879449552</v>
      </c>
      <c r="E3546" s="114">
        <v>2.1619328083406053</v>
      </c>
      <c r="F3546" s="114">
        <v>6.0997201289452851</v>
      </c>
    </row>
    <row r="3547" spans="1:6">
      <c r="A3547" s="115">
        <v>44511</v>
      </c>
      <c r="B3547" s="114">
        <v>4062.03</v>
      </c>
      <c r="C3547" s="114">
        <v>0.42051708026165091</v>
      </c>
      <c r="D3547" s="114">
        <v>1.3030640084992218</v>
      </c>
      <c r="E3547" s="114">
        <v>2.5915411853251191</v>
      </c>
      <c r="F3547" s="114">
        <v>6.5070558436859161</v>
      </c>
    </row>
    <row r="3548" spans="1:6">
      <c r="A3548" s="115">
        <v>44512</v>
      </c>
      <c r="B3548" s="114">
        <v>4059.02</v>
      </c>
      <c r="C3548" s="114">
        <v>-7.4100880594185625E-2</v>
      </c>
      <c r="D3548" s="114">
        <v>1.2279975460000259</v>
      </c>
      <c r="E3548" s="114">
        <v>2.5155199498916536</v>
      </c>
      <c r="F3548" s="114">
        <v>6.9773448453988474</v>
      </c>
    </row>
    <row r="3549" spans="1:6">
      <c r="A3549" s="115">
        <v>44516</v>
      </c>
      <c r="B3549" s="114">
        <v>4051.69</v>
      </c>
      <c r="C3549" s="114">
        <v>-0.18058546151533683</v>
      </c>
      <c r="D3549" s="114">
        <v>1.0451944994488427</v>
      </c>
      <c r="E3549" s="114">
        <v>2.3303918250652922</v>
      </c>
      <c r="F3549" s="114">
        <v>6.0052431086087488</v>
      </c>
    </row>
    <row r="3550" spans="1:6">
      <c r="A3550" s="115">
        <v>44517</v>
      </c>
      <c r="B3550" s="114">
        <v>4037.47</v>
      </c>
      <c r="C3550" s="114">
        <v>-0.35096465919159936</v>
      </c>
      <c r="D3550" s="114">
        <v>0.6905615769443596</v>
      </c>
      <c r="E3550" s="114">
        <v>1.9712483141470116</v>
      </c>
      <c r="F3550" s="114">
        <v>5.5815461698783597</v>
      </c>
    </row>
    <row r="3551" spans="1:6">
      <c r="A3551" s="115">
        <v>44518</v>
      </c>
      <c r="B3551" s="114">
        <v>4037.78</v>
      </c>
      <c r="C3551" s="114">
        <v>7.6780756265826255E-3</v>
      </c>
      <c r="D3551" s="114">
        <v>0.69829267441106069</v>
      </c>
      <c r="E3551" s="114">
        <v>1.9790777437099338</v>
      </c>
      <c r="F3551" s="114">
        <v>5.8326453050258964</v>
      </c>
    </row>
    <row r="3552" spans="1:6">
      <c r="A3552" s="115">
        <v>44519</v>
      </c>
      <c r="B3552" s="114">
        <v>4038.26</v>
      </c>
      <c r="C3552" s="114">
        <v>1.1887720480063813E-2</v>
      </c>
      <c r="D3552" s="114">
        <v>0.71026340597240001</v>
      </c>
      <c r="E3552" s="114">
        <v>1.9912007314202729</v>
      </c>
      <c r="F3552" s="114">
        <v>5.6746070167817741</v>
      </c>
    </row>
    <row r="3553" spans="1:6">
      <c r="A3553" s="115">
        <v>44522</v>
      </c>
      <c r="B3553" s="114">
        <v>4034.06</v>
      </c>
      <c r="C3553" s="114">
        <v>-0.10400519035427269</v>
      </c>
      <c r="D3553" s="114">
        <v>0.60551950481073646</v>
      </c>
      <c r="E3553" s="114">
        <v>1.885124588954934</v>
      </c>
      <c r="F3553" s="114">
        <v>5.5964777266468646</v>
      </c>
    </row>
    <row r="3554" spans="1:6">
      <c r="A3554" s="115">
        <v>44523</v>
      </c>
      <c r="B3554" s="114">
        <v>4045.6</v>
      </c>
      <c r="C3554" s="114">
        <v>0.28606416364653775</v>
      </c>
      <c r="D3554" s="114">
        <v>0.89331584276444165</v>
      </c>
      <c r="E3554" s="114">
        <v>2.1765814184905752</v>
      </c>
      <c r="F3554" s="114">
        <v>5.6736643863347203</v>
      </c>
    </row>
    <row r="3555" spans="1:6">
      <c r="A3555" s="115">
        <v>44524</v>
      </c>
      <c r="B3555" s="114">
        <v>4048.5</v>
      </c>
      <c r="C3555" s="114">
        <v>7.1682815898754804E-2</v>
      </c>
      <c r="D3555" s="114">
        <v>0.96563901261415008</v>
      </c>
      <c r="E3555" s="114">
        <v>2.2498244692404468</v>
      </c>
      <c r="F3555" s="114">
        <v>5.2684951168523231</v>
      </c>
    </row>
    <row r="3556" spans="1:6">
      <c r="A3556" s="115">
        <v>44525</v>
      </c>
      <c r="B3556" s="114">
        <v>4058.96</v>
      </c>
      <c r="C3556" s="114">
        <v>0.25836729652957136</v>
      </c>
      <c r="D3556" s="114">
        <v>1.2265012045548529</v>
      </c>
      <c r="E3556" s="114">
        <v>2.5140045764278529</v>
      </c>
      <c r="F3556" s="114">
        <v>5.3325963352510941</v>
      </c>
    </row>
    <row r="3557" spans="1:6">
      <c r="A3557" s="115">
        <v>44526</v>
      </c>
      <c r="B3557" s="114">
        <v>4008.94</v>
      </c>
      <c r="C3557" s="114">
        <v>-1.2323353765496536</v>
      </c>
      <c r="D3557" s="114">
        <v>-2.0948780232332709E-2</v>
      </c>
      <c r="E3557" s="114">
        <v>1.250688232114805</v>
      </c>
      <c r="F3557" s="114">
        <v>3.9218176869337595</v>
      </c>
    </row>
    <row r="3558" spans="1:6">
      <c r="A3558" s="115">
        <v>44529</v>
      </c>
      <c r="B3558" s="114">
        <v>4018.61</v>
      </c>
      <c r="C3558" s="114">
        <v>0.2412108936526991</v>
      </c>
      <c r="D3558" s="114">
        <v>0.2202115826803519</v>
      </c>
      <c r="E3558" s="114">
        <v>1.4949159220289943</v>
      </c>
      <c r="F3558" s="114">
        <v>3.9173855479012865</v>
      </c>
    </row>
    <row r="3559" spans="1:6">
      <c r="A3559" s="115">
        <v>44530</v>
      </c>
      <c r="B3559" s="114">
        <v>3990.07</v>
      </c>
      <c r="C3559" s="114">
        <v>-0.71019581397547826</v>
      </c>
      <c r="D3559" s="114">
        <v>-0.49154816473722107</v>
      </c>
      <c r="E3559" s="114">
        <v>0.7741032777528023</v>
      </c>
      <c r="F3559" s="114">
        <v>3.5024189050725685</v>
      </c>
    </row>
    <row r="3560" spans="1:6">
      <c r="A3560" s="115">
        <v>44531</v>
      </c>
      <c r="B3560" s="114">
        <v>3979.51</v>
      </c>
      <c r="C3560" s="114">
        <v>-0.26465701102987849</v>
      </c>
      <c r="D3560" s="114">
        <v>-0.26465701102987849</v>
      </c>
      <c r="E3560" s="114">
        <v>0.50739754812574311</v>
      </c>
      <c r="F3560" s="114">
        <v>2.7832375540776111</v>
      </c>
    </row>
    <row r="3561" spans="1:6">
      <c r="A3561" s="115">
        <v>44532</v>
      </c>
      <c r="B3561" s="114">
        <v>4001.4</v>
      </c>
      <c r="C3561" s="114">
        <v>0.55006772190546727</v>
      </c>
      <c r="D3561" s="114">
        <v>0.28395491808415052</v>
      </c>
      <c r="E3561" s="114">
        <v>1.0602563001651744</v>
      </c>
      <c r="F3561" s="114">
        <v>3.1852455465357421</v>
      </c>
    </row>
    <row r="3562" spans="1:6">
      <c r="A3562" s="115">
        <v>44533</v>
      </c>
      <c r="B3562" s="114">
        <v>4002.43</v>
      </c>
      <c r="C3562" s="114">
        <v>2.5740990653266849E-2</v>
      </c>
      <c r="D3562" s="114">
        <v>0.30976900154633391</v>
      </c>
      <c r="E3562" s="114">
        <v>1.0862702112935718</v>
      </c>
      <c r="F3562" s="114">
        <v>3.0093939003989156</v>
      </c>
    </row>
    <row r="3563" spans="1:6">
      <c r="A3563" s="115">
        <v>44536</v>
      </c>
      <c r="B3563" s="114">
        <v>4019.49</v>
      </c>
      <c r="C3563" s="114">
        <v>0.42624105855693095</v>
      </c>
      <c r="D3563" s="114">
        <v>0.7373304227745292</v>
      </c>
      <c r="E3563" s="114">
        <v>1.5171413994979011</v>
      </c>
      <c r="F3563" s="114">
        <v>3.1267799323689838</v>
      </c>
    </row>
    <row r="3564" spans="1:6">
      <c r="A3564" s="115">
        <v>44537</v>
      </c>
      <c r="B3564" s="114">
        <v>4031.65</v>
      </c>
      <c r="C3564" s="114">
        <v>0.30252594234592145</v>
      </c>
      <c r="D3564" s="114">
        <v>1.0420869809301569</v>
      </c>
      <c r="E3564" s="114">
        <v>1.8242570881593867</v>
      </c>
      <c r="F3564" s="114">
        <v>3.5870648811420214</v>
      </c>
    </row>
    <row r="3565" spans="1:6">
      <c r="A3565" s="115">
        <v>44538</v>
      </c>
      <c r="B3565" s="114">
        <v>4040.97</v>
      </c>
      <c r="C3565" s="114">
        <v>0.23117086056576586</v>
      </c>
      <c r="D3565" s="114">
        <v>1.2756668429375839</v>
      </c>
      <c r="E3565" s="114">
        <v>2.0596450995347793</v>
      </c>
      <c r="F3565" s="114">
        <v>3.7098156769547419</v>
      </c>
    </row>
    <row r="3566" spans="1:6">
      <c r="A3566" s="115">
        <v>44539</v>
      </c>
      <c r="B3566" s="114">
        <v>4027.29</v>
      </c>
      <c r="C3566" s="114">
        <v>-0.33853258004884479</v>
      </c>
      <c r="D3566" s="114">
        <v>0.93281571501251381</v>
      </c>
      <c r="E3566" s="114">
        <v>1.7141399497906162</v>
      </c>
      <c r="F3566" s="114">
        <v>3.6417398823402225</v>
      </c>
    </row>
    <row r="3567" spans="1:6">
      <c r="A3567" s="115">
        <v>44540</v>
      </c>
      <c r="B3567" s="114">
        <v>4037.68</v>
      </c>
      <c r="C3567" s="114">
        <v>0.25798986415181968</v>
      </c>
      <c r="D3567" s="114">
        <v>1.1932121491602832</v>
      </c>
      <c r="E3567" s="114">
        <v>1.9765521212702808</v>
      </c>
      <c r="F3567" s="114">
        <v>3.6817913360552401</v>
      </c>
    </row>
    <row r="3568" spans="1:6">
      <c r="A3568" s="115">
        <v>44543</v>
      </c>
      <c r="B3568" s="114">
        <v>4028.23</v>
      </c>
      <c r="C3568" s="114">
        <v>-0.23404529333675983</v>
      </c>
      <c r="D3568" s="114">
        <v>0.95637419894889497</v>
      </c>
      <c r="E3568" s="114">
        <v>1.7378808007233459</v>
      </c>
      <c r="F3568" s="114">
        <v>3.3664011660131887</v>
      </c>
    </row>
    <row r="3569" spans="1:6">
      <c r="A3569" s="115">
        <v>44544</v>
      </c>
      <c r="B3569" s="114">
        <v>4019.14</v>
      </c>
      <c r="C3569" s="114">
        <v>-0.22565742273902289</v>
      </c>
      <c r="D3569" s="114">
        <v>0.72855864684078231</v>
      </c>
      <c r="E3569" s="114">
        <v>1.5083017209591265</v>
      </c>
      <c r="F3569" s="114">
        <v>3.1577650528347379</v>
      </c>
    </row>
    <row r="3570" spans="1:6">
      <c r="A3570" s="115">
        <v>44545</v>
      </c>
      <c r="B3570" s="114">
        <v>4031.45</v>
      </c>
      <c r="C3570" s="114">
        <v>0.30628442900719755</v>
      </c>
      <c r="D3570" s="114">
        <v>1.0370745375394286</v>
      </c>
      <c r="E3570" s="114">
        <v>1.8192058432800806</v>
      </c>
      <c r="F3570" s="114">
        <v>2.9505274636036027</v>
      </c>
    </row>
    <row r="3571" spans="1:6">
      <c r="A3571" s="115">
        <v>44546</v>
      </c>
      <c r="B3571" s="114">
        <v>4021.15</v>
      </c>
      <c r="C3571" s="114">
        <v>-0.25549120043656393</v>
      </c>
      <c r="D3571" s="114">
        <v>0.77893370291748365</v>
      </c>
      <c r="E3571" s="114">
        <v>1.559066731996106</v>
      </c>
      <c r="F3571" s="114">
        <v>2.3956792214042455</v>
      </c>
    </row>
    <row r="3572" spans="1:6">
      <c r="A3572" s="115">
        <v>44547</v>
      </c>
      <c r="B3572" s="114">
        <v>4017.55</v>
      </c>
      <c r="C3572" s="114">
        <v>-8.952662795468358E-2</v>
      </c>
      <c r="D3572" s="114">
        <v>0.6887097218845728</v>
      </c>
      <c r="E3572" s="114">
        <v>1.4681443241686853</v>
      </c>
      <c r="F3572" s="114">
        <v>2.0890189920057756</v>
      </c>
    </row>
    <row r="3573" spans="1:6">
      <c r="A3573" s="115">
        <v>44550</v>
      </c>
      <c r="B3573" s="114">
        <v>3996.12</v>
      </c>
      <c r="C3573" s="114">
        <v>-0.53340966509440868</v>
      </c>
      <c r="D3573" s="114">
        <v>0.15162641256920573</v>
      </c>
      <c r="E3573" s="114">
        <v>0.92690343535164477</v>
      </c>
      <c r="F3573" s="114">
        <v>1.5777633736225871</v>
      </c>
    </row>
    <row r="3574" spans="1:6">
      <c r="A3574" s="115">
        <v>44551</v>
      </c>
      <c r="B3574" s="114">
        <v>4015.29</v>
      </c>
      <c r="C3574" s="114">
        <v>0.47971532386414939</v>
      </c>
      <c r="D3574" s="114">
        <v>0.63206911156945544</v>
      </c>
      <c r="E3574" s="114">
        <v>1.4110652570325843</v>
      </c>
      <c r="F3574" s="114">
        <v>2.4345257228574502</v>
      </c>
    </row>
    <row r="3575" spans="1:6">
      <c r="A3575" s="115">
        <v>44552</v>
      </c>
      <c r="B3575" s="114">
        <v>4017.47</v>
      </c>
      <c r="C3575" s="114">
        <v>5.4292467044714243E-2</v>
      </c>
      <c r="D3575" s="114">
        <v>0.68670474452827701</v>
      </c>
      <c r="E3575" s="114">
        <v>1.4661238262169585</v>
      </c>
      <c r="F3575" s="114">
        <v>2.4684430546663805</v>
      </c>
    </row>
    <row r="3576" spans="1:6">
      <c r="A3576" s="115">
        <v>44553</v>
      </c>
      <c r="B3576" s="114">
        <v>4021.73</v>
      </c>
      <c r="C3576" s="114">
        <v>0.1060368839095327</v>
      </c>
      <c r="D3576" s="114">
        <v>0.79346978875056706</v>
      </c>
      <c r="E3576" s="114">
        <v>1.5737153421460759</v>
      </c>
      <c r="F3576" s="114">
        <v>2.2222504638690355</v>
      </c>
    </row>
    <row r="3577" spans="1:6">
      <c r="A3577" s="115">
        <v>44554</v>
      </c>
      <c r="B3577" s="114">
        <v>4021.88</v>
      </c>
      <c r="C3577" s="114">
        <v>3.7297381972445365E-3</v>
      </c>
      <c r="D3577" s="114">
        <v>0.79722912129360779</v>
      </c>
      <c r="E3577" s="114">
        <v>1.5775037758055444</v>
      </c>
      <c r="F3577" s="114">
        <v>2.1816509612526458</v>
      </c>
    </row>
    <row r="3578" spans="1:6">
      <c r="A3578" s="115">
        <v>44557</v>
      </c>
      <c r="B3578" s="114">
        <v>4032.68</v>
      </c>
      <c r="C3578" s="114">
        <v>0.26853113469322842</v>
      </c>
      <c r="D3578" s="114">
        <v>1.0679010643923403</v>
      </c>
      <c r="E3578" s="114">
        <v>1.850270999287762</v>
      </c>
      <c r="F3578" s="114">
        <v>2.4560405080271464</v>
      </c>
    </row>
    <row r="3579" spans="1:6">
      <c r="A3579" s="115">
        <v>44558</v>
      </c>
      <c r="B3579" s="114">
        <v>4032.76</v>
      </c>
      <c r="C3579" s="114">
        <v>1.9837924159604725E-3</v>
      </c>
      <c r="D3579" s="114">
        <v>1.0699060417486361</v>
      </c>
      <c r="E3579" s="114">
        <v>1.8522914972394888</v>
      </c>
      <c r="F3579" s="114">
        <v>2.2777362127341272</v>
      </c>
    </row>
    <row r="3580" spans="1:6">
      <c r="A3580" s="115">
        <v>44559</v>
      </c>
      <c r="B3580" s="114">
        <v>4030.47</v>
      </c>
      <c r="C3580" s="114">
        <v>-5.6784931411746342E-2</v>
      </c>
      <c r="D3580" s="114">
        <v>1.0125135649249106</v>
      </c>
      <c r="E3580" s="114">
        <v>1.7944547433714986</v>
      </c>
      <c r="F3580" s="114">
        <v>2.0323073067371356</v>
      </c>
    </row>
    <row r="3581" spans="1:6">
      <c r="A3581" s="115">
        <v>44560</v>
      </c>
      <c r="B3581" s="114">
        <v>4040.91</v>
      </c>
      <c r="C3581" s="114">
        <v>0.25902686287206933</v>
      </c>
      <c r="D3581" s="114">
        <v>1.2741631099203676</v>
      </c>
      <c r="E3581" s="114">
        <v>2.0581297260709785</v>
      </c>
      <c r="F3581" s="114">
        <v>2.0859754341466363</v>
      </c>
    </row>
    <row r="3582" spans="1:6">
      <c r="A3582" s="115">
        <v>44561</v>
      </c>
      <c r="B3582" s="114">
        <v>4040.03</v>
      </c>
      <c r="C3582" s="114">
        <v>-2.1777272940992631E-2</v>
      </c>
      <c r="D3582" s="114">
        <v>1.252108359001225</v>
      </c>
      <c r="E3582" s="114">
        <v>2.0359042486020718</v>
      </c>
      <c r="F3582" s="114">
        <v>2.0359042486020718</v>
      </c>
    </row>
    <row r="3583" spans="1:6">
      <c r="A3583" s="115">
        <v>44564</v>
      </c>
      <c r="B3583" s="131">
        <v>4040.78</v>
      </c>
      <c r="C3583" s="114">
        <v>1.8564218582528547E-2</v>
      </c>
      <c r="D3583" s="114">
        <v>1.8564218582528547E-2</v>
      </c>
      <c r="E3583" s="114">
        <v>1.8564218582528547E-2</v>
      </c>
      <c r="F3583" s="114">
        <v>2.0548464168994585</v>
      </c>
    </row>
    <row r="3584" spans="1:6">
      <c r="A3584" s="115">
        <v>44565</v>
      </c>
      <c r="B3584" s="114">
        <v>4038.01</v>
      </c>
      <c r="C3584" s="114">
        <v>-6.8551121318161101E-2</v>
      </c>
      <c r="D3584" s="114">
        <v>-4.9999628715624578E-2</v>
      </c>
      <c r="E3584" s="114">
        <v>-4.9999628715624578E-2</v>
      </c>
      <c r="F3584" s="114">
        <v>2.0916344734127623</v>
      </c>
    </row>
    <row r="3585" spans="1:6">
      <c r="A3585" s="115">
        <v>44566</v>
      </c>
      <c r="B3585" s="114">
        <v>4014.68</v>
      </c>
      <c r="C3585" s="114">
        <v>-0.57775983714751789</v>
      </c>
      <c r="D3585" s="114">
        <v>-0.6274705880897069</v>
      </c>
      <c r="E3585" s="114">
        <v>-0.6274705880897069</v>
      </c>
      <c r="F3585" s="114">
        <v>1.3378162799620341</v>
      </c>
    </row>
    <row r="3586" spans="1:6">
      <c r="A3586" s="115">
        <v>44567</v>
      </c>
      <c r="B3586" s="114">
        <v>4020.43</v>
      </c>
      <c r="C3586" s="114">
        <v>0.14322436657467907</v>
      </c>
      <c r="D3586" s="114">
        <v>-0.48514491229026957</v>
      </c>
      <c r="E3586" s="114">
        <v>-0.48514491229026957</v>
      </c>
      <c r="F3586" s="114">
        <v>1.8841483193447583</v>
      </c>
    </row>
    <row r="3587" spans="1:6">
      <c r="A3587" s="115">
        <v>44568</v>
      </c>
      <c r="B3587" s="114">
        <v>4022.59</v>
      </c>
      <c r="C3587" s="114">
        <v>5.3725596515796781E-2</v>
      </c>
      <c r="D3587" s="114">
        <v>-0.4316799627725576</v>
      </c>
      <c r="E3587" s="114">
        <v>-0.4316799627725576</v>
      </c>
      <c r="F3587" s="114">
        <v>1.5828642570159479</v>
      </c>
    </row>
    <row r="3588" spans="1:6">
      <c r="A3588" s="115">
        <v>44571</v>
      </c>
      <c r="B3588" s="114">
        <v>4020.86</v>
      </c>
      <c r="C3588" s="114">
        <v>-4.3007117305016163E-2</v>
      </c>
      <c r="D3588" s="114">
        <v>-0.47450142696959796</v>
      </c>
      <c r="E3588" s="114">
        <v>-0.47450142696959796</v>
      </c>
      <c r="F3588" s="114">
        <v>0.93508149643162231</v>
      </c>
    </row>
    <row r="3589" spans="1:6">
      <c r="A3589" s="115">
        <v>44572</v>
      </c>
      <c r="B3589" s="114">
        <v>4032.64</v>
      </c>
      <c r="C3589" s="114">
        <v>0.29297215023651457</v>
      </c>
      <c r="D3589" s="114">
        <v>-0.18291943376659292</v>
      </c>
      <c r="E3589" s="114">
        <v>-0.18291943376659292</v>
      </c>
      <c r="F3589" s="114">
        <v>1.6244222792312968</v>
      </c>
    </row>
    <row r="3590" spans="1:6">
      <c r="A3590" s="115">
        <v>44573</v>
      </c>
      <c r="B3590" s="114">
        <v>4042.77</v>
      </c>
      <c r="C3590" s="114">
        <v>0.25120020631645978</v>
      </c>
      <c r="D3590" s="114">
        <v>6.7821278554847098E-2</v>
      </c>
      <c r="E3590" s="114">
        <v>6.7821278554847098E-2</v>
      </c>
      <c r="F3590" s="114">
        <v>1.5715211721965217</v>
      </c>
    </row>
    <row r="3591" spans="1:6">
      <c r="A3591" s="115">
        <v>44574</v>
      </c>
      <c r="B3591" s="114">
        <v>4031.63</v>
      </c>
      <c r="C3591" s="114">
        <v>-0.2755536426756855</v>
      </c>
      <c r="D3591" s="114">
        <v>-0.20791924812439966</v>
      </c>
      <c r="E3591" s="114">
        <v>-0.20791924812439966</v>
      </c>
      <c r="F3591" s="114">
        <v>1.5350015614453927</v>
      </c>
    </row>
    <row r="3592" spans="1:6">
      <c r="A3592" s="115">
        <v>44575</v>
      </c>
      <c r="B3592" s="114">
        <v>4043.7</v>
      </c>
      <c r="C3592" s="114">
        <v>0.29938263183872937</v>
      </c>
      <c r="D3592" s="114">
        <v>9.0840909597189601E-2</v>
      </c>
      <c r="E3592" s="114">
        <v>9.0840909597189601E-2</v>
      </c>
      <c r="F3592" s="114">
        <v>1.4801541890019809</v>
      </c>
    </row>
    <row r="3593" spans="1:6">
      <c r="A3593" s="115">
        <v>44578</v>
      </c>
      <c r="B3593" s="114">
        <v>4044.11</v>
      </c>
      <c r="C3593" s="114">
        <v>1.0139228924010979E-2</v>
      </c>
      <c r="D3593" s="114">
        <v>0.10098934908899793</v>
      </c>
      <c r="E3593" s="114">
        <v>0.10098934908899793</v>
      </c>
      <c r="F3593" s="114">
        <v>1.9748902488533115</v>
      </c>
    </row>
    <row r="3594" spans="1:6">
      <c r="A3594" s="115">
        <v>44579</v>
      </c>
      <c r="B3594" s="114">
        <v>4044.11</v>
      </c>
      <c r="C3594" s="114">
        <v>0</v>
      </c>
      <c r="D3594" s="114">
        <v>0.10098934908899793</v>
      </c>
      <c r="E3594" s="114">
        <v>0.10098934908899793</v>
      </c>
      <c r="F3594" s="114">
        <v>1.9209201867995462</v>
      </c>
    </row>
    <row r="3595" spans="1:6">
      <c r="A3595" s="115">
        <v>44580</v>
      </c>
      <c r="B3595" s="114">
        <v>4050.58</v>
      </c>
      <c r="C3595" s="114">
        <v>0.159985757063974</v>
      </c>
      <c r="D3595" s="114">
        <v>0.26113667472764668</v>
      </c>
      <c r="E3595" s="114">
        <v>0.26113667472764668</v>
      </c>
      <c r="F3595" s="114">
        <v>1.9467788172343292</v>
      </c>
    </row>
    <row r="3596" spans="1:6">
      <c r="A3596" s="115">
        <v>44581</v>
      </c>
      <c r="B3596" s="114">
        <v>4064.28</v>
      </c>
      <c r="C3596" s="114">
        <v>0.33822316804013042</v>
      </c>
      <c r="D3596" s="114">
        <v>0.60024306750197098</v>
      </c>
      <c r="E3596" s="114">
        <v>0.60024306750197098</v>
      </c>
      <c r="F3596" s="114">
        <v>2.1566025215660201</v>
      </c>
    </row>
    <row r="3597" spans="1:6">
      <c r="A3597" s="115">
        <v>44582</v>
      </c>
      <c r="B3597" s="114">
        <v>4050.45</v>
      </c>
      <c r="C3597" s="114">
        <v>-0.34028167350675931</v>
      </c>
      <c r="D3597" s="114">
        <v>0.25791887684001313</v>
      </c>
      <c r="E3597" s="114">
        <v>0.25791887684001313</v>
      </c>
      <c r="F3597" s="114">
        <v>1.9999848905699391</v>
      </c>
    </row>
    <row r="3598" spans="1:6">
      <c r="A3598" s="115">
        <v>44585</v>
      </c>
      <c r="B3598" s="114">
        <v>4040.88</v>
      </c>
      <c r="C3598" s="114">
        <v>-0.23627004406917562</v>
      </c>
      <c r="D3598" s="114">
        <v>2.1039447726867166E-2</v>
      </c>
      <c r="E3598" s="114">
        <v>2.1039447726867166E-2</v>
      </c>
      <c r="F3598" s="114">
        <v>2.0511862129576786</v>
      </c>
    </row>
    <row r="3599" spans="1:6">
      <c r="A3599" s="115">
        <v>44586</v>
      </c>
      <c r="B3599" s="114">
        <v>4053.68</v>
      </c>
      <c r="C3599" s="114">
        <v>0.31676268535565377</v>
      </c>
      <c r="D3599" s="114">
        <v>0.33786877820214389</v>
      </c>
      <c r="E3599" s="114">
        <v>0.33786877820214389</v>
      </c>
      <c r="F3599" s="114">
        <v>2.4512913571697492</v>
      </c>
    </row>
    <row r="3600" spans="1:6">
      <c r="A3600" s="115">
        <v>44587</v>
      </c>
      <c r="B3600" s="114">
        <v>4069.02</v>
      </c>
      <c r="C3600" s="114">
        <v>0.37842158236467416</v>
      </c>
      <c r="D3600" s="114">
        <v>0.71756892894359048</v>
      </c>
      <c r="E3600" s="114">
        <v>0.71756892894359048</v>
      </c>
      <c r="F3600" s="114">
        <v>2.9698911343587264</v>
      </c>
    </row>
    <row r="3601" spans="1:6">
      <c r="A3601" s="115">
        <v>44588</v>
      </c>
      <c r="B3601" s="114">
        <v>4077.83</v>
      </c>
      <c r="C3601" s="114">
        <v>0.2165140500661078</v>
      </c>
      <c r="D3601" s="114">
        <v>0.93563661655977626</v>
      </c>
      <c r="E3601" s="114">
        <v>0.93563661655977626</v>
      </c>
      <c r="F3601" s="114">
        <v>3.8799955165175648</v>
      </c>
    </row>
    <row r="3602" spans="1:6">
      <c r="A3602" s="115">
        <v>44589</v>
      </c>
      <c r="B3602" s="114">
        <v>4080.12</v>
      </c>
      <c r="C3602" s="114">
        <v>5.6157318966221226E-2</v>
      </c>
      <c r="D3602" s="114">
        <v>0.99231936396511067</v>
      </c>
      <c r="E3602" s="114">
        <v>0.99231936396511067</v>
      </c>
      <c r="F3602" s="114">
        <v>3.2811036577648389</v>
      </c>
    </row>
    <row r="3603" spans="1:6">
      <c r="A3603" s="115">
        <v>44592</v>
      </c>
      <c r="B3603" s="114">
        <v>4091</v>
      </c>
      <c r="C3603" s="114">
        <v>0.26665882376009087</v>
      </c>
      <c r="D3603" s="114">
        <v>1.2616242948690903</v>
      </c>
      <c r="E3603" s="114">
        <v>1.2616242948690903</v>
      </c>
      <c r="F3603" s="114">
        <v>4.2308927015444864</v>
      </c>
    </row>
    <row r="3604" spans="1:6">
      <c r="A3604" s="115">
        <v>44593</v>
      </c>
      <c r="B3604" s="114">
        <v>4096.58</v>
      </c>
      <c r="C3604" s="114">
        <v>0.13639696895624276</v>
      </c>
      <c r="D3604" s="114">
        <v>0.13639696895624276</v>
      </c>
      <c r="E3604" s="114">
        <v>1.3997420811231454</v>
      </c>
      <c r="F3604" s="114">
        <v>3.6106853625101687</v>
      </c>
    </row>
    <row r="3605" spans="1:6">
      <c r="A3605" s="115">
        <v>44594</v>
      </c>
      <c r="B3605" s="114">
        <v>4092.98</v>
      </c>
      <c r="C3605" s="114">
        <v>-8.7878181312217585E-2</v>
      </c>
      <c r="D3605" s="114">
        <v>4.8398924468351368E-2</v>
      </c>
      <c r="E3605" s="114">
        <v>1.3106338319269772</v>
      </c>
      <c r="F3605" s="114">
        <v>3.0302572622463941</v>
      </c>
    </row>
    <row r="3606" spans="1:6">
      <c r="A3606" s="115">
        <v>44595</v>
      </c>
      <c r="B3606" s="114">
        <v>4094.44</v>
      </c>
      <c r="C3606" s="114">
        <v>3.5670831521295021E-2</v>
      </c>
      <c r="D3606" s="114">
        <v>8.4087020288436953E-2</v>
      </c>
      <c r="E3606" s="114">
        <v>1.34677217743433</v>
      </c>
      <c r="F3606" s="114">
        <v>2.702743378592265</v>
      </c>
    </row>
    <row r="3607" spans="1:6">
      <c r="A3607" s="115">
        <v>44596</v>
      </c>
      <c r="B3607" s="114">
        <v>4111.68</v>
      </c>
      <c r="C3607" s="114">
        <v>0.42105880169205356</v>
      </c>
      <c r="D3607" s="114">
        <v>0.50549987778050198</v>
      </c>
      <c r="E3607" s="114">
        <v>1.7735016819182103</v>
      </c>
      <c r="F3607" s="114">
        <v>3.0444589243647124</v>
      </c>
    </row>
    <row r="3608" spans="1:6">
      <c r="A3608" s="115">
        <v>44599</v>
      </c>
      <c r="B3608" s="114">
        <v>4108.1000000000004</v>
      </c>
      <c r="C3608" s="114">
        <v>-8.7069032609543573E-2</v>
      </c>
      <c r="D3608" s="114">
        <v>0.41799071131753962</v>
      </c>
      <c r="E3608" s="114">
        <v>1.6848884785509055</v>
      </c>
      <c r="F3608" s="114">
        <v>2.5343436763707539</v>
      </c>
    </row>
    <row r="3609" spans="1:6">
      <c r="A3609" s="115">
        <v>44600</v>
      </c>
      <c r="B3609" s="114">
        <v>4109.29</v>
      </c>
      <c r="C3609" s="114">
        <v>2.8967162435189486E-2</v>
      </c>
      <c r="D3609" s="114">
        <v>0.4470789538010278</v>
      </c>
      <c r="E3609" s="114">
        <v>1.7143437053685151</v>
      </c>
      <c r="F3609" s="114">
        <v>2.4178272702802373</v>
      </c>
    </row>
    <row r="3610" spans="1:6">
      <c r="A3610" s="115">
        <v>44601</v>
      </c>
      <c r="B3610" s="114">
        <v>4113.45</v>
      </c>
      <c r="C3610" s="114">
        <v>0.1012340331298045</v>
      </c>
      <c r="D3610" s="114">
        <v>0.54876558298704303</v>
      </c>
      <c r="E3610" s="114">
        <v>1.8173132377729884</v>
      </c>
      <c r="F3610" s="114">
        <v>2.5989898360042396</v>
      </c>
    </row>
    <row r="3611" spans="1:6">
      <c r="A3611" s="115">
        <v>44602</v>
      </c>
      <c r="B3611" s="114">
        <v>4128.21</v>
      </c>
      <c r="C3611" s="114">
        <v>0.35882288589870193</v>
      </c>
      <c r="D3611" s="114">
        <v>0.90955756538744215</v>
      </c>
      <c r="E3611" s="114">
        <v>2.1826570594772665</v>
      </c>
      <c r="F3611" s="114">
        <v>3.2122168246356608</v>
      </c>
    </row>
    <row r="3612" spans="1:6">
      <c r="A3612" s="115">
        <v>44603</v>
      </c>
      <c r="B3612" s="114">
        <v>4122.6400000000003</v>
      </c>
      <c r="C3612" s="114">
        <v>-0.13492530660987878</v>
      </c>
      <c r="D3612" s="114">
        <v>0.773405035443675</v>
      </c>
      <c r="E3612" s="114">
        <v>2.0447867961376653</v>
      </c>
      <c r="F3612" s="114">
        <v>2.8074392901851875</v>
      </c>
    </row>
    <row r="3613" spans="1:6">
      <c r="A3613" s="115">
        <v>44606</v>
      </c>
      <c r="B3613" s="114">
        <v>4133.21</v>
      </c>
      <c r="C3613" s="114">
        <v>0.25638910989074226</v>
      </c>
      <c r="D3613" s="114">
        <v>1.031777071620632</v>
      </c>
      <c r="E3613" s="114">
        <v>2.3064185166941753</v>
      </c>
      <c r="F3613" s="114">
        <v>2.9411325190778825</v>
      </c>
    </row>
    <row r="3614" spans="1:6">
      <c r="A3614" s="115">
        <v>44607</v>
      </c>
      <c r="B3614" s="114">
        <v>4144.05</v>
      </c>
      <c r="C3614" s="114">
        <v>0.26226589019189284</v>
      </c>
      <c r="D3614" s="114">
        <v>1.2967489611342087</v>
      </c>
      <c r="E3614" s="114">
        <v>2.5747333559404284</v>
      </c>
      <c r="F3614" s="114">
        <v>3.2111119966526713</v>
      </c>
    </row>
    <row r="3615" spans="1:6">
      <c r="A3615" s="115">
        <v>44608</v>
      </c>
      <c r="B3615" s="114">
        <v>4145.22</v>
      </c>
      <c r="C3615" s="114">
        <v>2.823325008143307E-2</v>
      </c>
      <c r="D3615" s="114">
        <v>1.3253483255927678</v>
      </c>
      <c r="E3615" s="114">
        <v>2.6036935369291747</v>
      </c>
      <c r="F3615" s="114">
        <v>3.2402518480145082</v>
      </c>
    </row>
    <row r="3616" spans="1:6">
      <c r="A3616" s="115">
        <v>44609</v>
      </c>
      <c r="B3616" s="114">
        <v>4132.01</v>
      </c>
      <c r="C3616" s="114">
        <v>-0.31868031129831387</v>
      </c>
      <c r="D3616" s="114">
        <v>1.0024443901246682</v>
      </c>
      <c r="E3616" s="114">
        <v>2.2767157669621341</v>
      </c>
      <c r="F3616" s="114">
        <v>2.6632246907936308</v>
      </c>
    </row>
    <row r="3617" spans="1:6">
      <c r="A3617" s="115">
        <v>44610</v>
      </c>
      <c r="B3617" s="114">
        <v>4125.03</v>
      </c>
      <c r="C3617" s="114">
        <v>-0.16892505100424282</v>
      </c>
      <c r="D3617" s="114">
        <v>0.83182595942312698</v>
      </c>
      <c r="E3617" s="114">
        <v>2.1039447726873162</v>
      </c>
      <c r="F3617" s="114">
        <v>2.6724511282686825</v>
      </c>
    </row>
    <row r="3618" spans="1:6">
      <c r="A3618" s="115">
        <v>44613</v>
      </c>
      <c r="B3618" s="114">
        <v>4118.7700000000004</v>
      </c>
      <c r="C3618" s="114">
        <v>-0.15175647207412712</v>
      </c>
      <c r="D3618" s="114">
        <v>0.678807137619164</v>
      </c>
      <c r="E3618" s="114">
        <v>1.9489954282517763</v>
      </c>
      <c r="F3618" s="114">
        <v>2.3973607402656194</v>
      </c>
    </row>
    <row r="3619" spans="1:6">
      <c r="A3619" s="115">
        <v>44614</v>
      </c>
      <c r="B3619" s="114">
        <v>4128.67</v>
      </c>
      <c r="C3619" s="114">
        <v>0.24036302099896822</v>
      </c>
      <c r="D3619" s="114">
        <v>0.92080175996089864</v>
      </c>
      <c r="E3619" s="114">
        <v>2.194043113541233</v>
      </c>
      <c r="F3619" s="114">
        <v>3.5335627018677096</v>
      </c>
    </row>
    <row r="3620" spans="1:6">
      <c r="A3620" s="115">
        <v>44615</v>
      </c>
      <c r="B3620" s="114">
        <v>4132.58</v>
      </c>
      <c r="C3620" s="114">
        <v>9.4703621263025894E-2</v>
      </c>
      <c r="D3620" s="114">
        <v>1.0163774138352455</v>
      </c>
      <c r="E3620" s="114">
        <v>2.2908245730848487</v>
      </c>
      <c r="F3620" s="114">
        <v>3.4759224390048304</v>
      </c>
    </row>
    <row r="3621" spans="1:6">
      <c r="A3621" s="115">
        <v>44616</v>
      </c>
      <c r="B3621" s="114">
        <v>4131.29</v>
      </c>
      <c r="C3621" s="114">
        <v>-3.1215366671666356E-2</v>
      </c>
      <c r="D3621" s="114">
        <v>0.98484478122708996</v>
      </c>
      <c r="E3621" s="114">
        <v>2.2588941171228782</v>
      </c>
      <c r="F3621" s="114">
        <v>3.2600490894457712</v>
      </c>
    </row>
    <row r="3622" spans="1:6">
      <c r="A3622" s="115">
        <v>44617</v>
      </c>
      <c r="B3622" s="114">
        <v>4140.33</v>
      </c>
      <c r="C3622" s="114">
        <v>0.21881785108284202</v>
      </c>
      <c r="D3622" s="114">
        <v>1.2058176484966987</v>
      </c>
      <c r="E3622" s="114">
        <v>2.4826548317710362</v>
      </c>
      <c r="F3622" s="114">
        <v>4.965432618323895</v>
      </c>
    </row>
    <row r="3623" spans="1:6">
      <c r="A3623" s="115">
        <v>44622</v>
      </c>
      <c r="B3623" s="114">
        <v>4137.29</v>
      </c>
      <c r="C3623" s="114">
        <v>-7.3424099045249491E-2</v>
      </c>
      <c r="D3623" s="114">
        <v>-7.3424099045249491E-2</v>
      </c>
      <c r="E3623" s="114">
        <v>2.4074078657831732</v>
      </c>
      <c r="F3623" s="114">
        <v>4.6072509462537825</v>
      </c>
    </row>
    <row r="3624" spans="1:6">
      <c r="A3624" s="115">
        <v>44623</v>
      </c>
      <c r="B3624" s="114">
        <v>4139.42</v>
      </c>
      <c r="C3624" s="114">
        <v>5.1482975570960043E-2</v>
      </c>
      <c r="D3624" s="114">
        <v>-2.1978924385246401E-2</v>
      </c>
      <c r="E3624" s="114">
        <v>2.4601302465575792</v>
      </c>
      <c r="F3624" s="114">
        <v>4.9431604993357636</v>
      </c>
    </row>
    <row r="3625" spans="1:6">
      <c r="A3625" s="115">
        <v>44624</v>
      </c>
      <c r="B3625" s="114">
        <v>4128.34</v>
      </c>
      <c r="C3625" s="114">
        <v>-0.26767034995240913</v>
      </c>
      <c r="D3625" s="114">
        <v>-0.28959044327383499</v>
      </c>
      <c r="E3625" s="114">
        <v>2.1858748573649223</v>
      </c>
      <c r="F3625" s="114">
        <v>4.697826583145237</v>
      </c>
    </row>
    <row r="3626" spans="1:6">
      <c r="A3626" s="115">
        <v>44627</v>
      </c>
      <c r="B3626" s="114">
        <v>4121.3599999999997</v>
      </c>
      <c r="C3626" s="114">
        <v>-0.16907522151762278</v>
      </c>
      <c r="D3626" s="114">
        <v>-0.45817603910800475</v>
      </c>
      <c r="E3626" s="114">
        <v>2.0131038630901044</v>
      </c>
      <c r="F3626" s="114">
        <v>3.9484868127350303</v>
      </c>
    </row>
    <row r="3627" spans="1:6">
      <c r="A3627" s="115">
        <v>44628</v>
      </c>
      <c r="B3627" s="114">
        <v>4139.88</v>
      </c>
      <c r="C3627" s="114">
        <v>0.44936622862357112</v>
      </c>
      <c r="D3627" s="114">
        <v>-1.0868698871824289E-2</v>
      </c>
      <c r="E3627" s="114">
        <v>2.4715163006215235</v>
      </c>
      <c r="F3627" s="114">
        <v>5.3922155155076146</v>
      </c>
    </row>
    <row r="3628" spans="1:6">
      <c r="A3628" s="115">
        <v>44629</v>
      </c>
      <c r="B3628" s="114">
        <v>4163.01</v>
      </c>
      <c r="C3628" s="114">
        <v>0.55871184672020568</v>
      </c>
      <c r="D3628" s="114">
        <v>0.54778242314019732</v>
      </c>
      <c r="E3628" s="114">
        <v>3.0440368017069286</v>
      </c>
      <c r="F3628" s="114">
        <v>5.8156529519268307</v>
      </c>
    </row>
    <row r="3629" spans="1:6">
      <c r="A3629" s="115">
        <v>44630</v>
      </c>
      <c r="B3629" s="114">
        <v>4174.9399999999996</v>
      </c>
      <c r="C3629" s="114">
        <v>0.28657149514412783</v>
      </c>
      <c r="D3629" s="114">
        <v>0.83592370656444537</v>
      </c>
      <c r="E3629" s="114">
        <v>3.3393316386264305</v>
      </c>
      <c r="F3629" s="114">
        <v>6.187447064478957</v>
      </c>
    </row>
    <row r="3630" spans="1:6">
      <c r="A3630" s="115">
        <v>44631</v>
      </c>
      <c r="B3630" s="114">
        <v>4163.25</v>
      </c>
      <c r="C3630" s="114">
        <v>-0.28000402400991664</v>
      </c>
      <c r="D3630" s="114">
        <v>0.55357906253850064</v>
      </c>
      <c r="E3630" s="114">
        <v>3.0499773516533324</v>
      </c>
      <c r="F3630" s="114">
        <v>5.0922373230477103</v>
      </c>
    </row>
    <row r="3631" spans="1:6">
      <c r="A3631" s="115">
        <v>44634</v>
      </c>
      <c r="B3631" s="114">
        <v>4161.62</v>
      </c>
      <c r="C3631" s="114">
        <v>-3.9152104725881376E-2</v>
      </c>
      <c r="D3631" s="114">
        <v>0.51421021995832206</v>
      </c>
      <c r="E3631" s="114">
        <v>3.0096311166006195</v>
      </c>
      <c r="F3631" s="114">
        <v>5.0927410699630027</v>
      </c>
    </row>
    <row r="3632" spans="1:6">
      <c r="A3632" s="115">
        <v>44635</v>
      </c>
      <c r="B3632" s="114">
        <v>4163.17</v>
      </c>
      <c r="C3632" s="114">
        <v>3.724511127878305E-2</v>
      </c>
      <c r="D3632" s="114">
        <v>0.55164684940571806</v>
      </c>
      <c r="E3632" s="114">
        <v>3.0479971683378571</v>
      </c>
      <c r="F3632" s="114">
        <v>5.0257949772323229</v>
      </c>
    </row>
    <row r="3633" spans="1:6">
      <c r="A3633" s="115">
        <v>44636</v>
      </c>
      <c r="B3633" s="114">
        <v>4180.2700000000004</v>
      </c>
      <c r="C3633" s="114">
        <v>0.41074469694968307</v>
      </c>
      <c r="D3633" s="114">
        <v>0.9646574065352409</v>
      </c>
      <c r="E3633" s="114">
        <v>3.4712613520196722</v>
      </c>
      <c r="F3633" s="114">
        <v>5.5442499772766496</v>
      </c>
    </row>
    <row r="3634" spans="1:6">
      <c r="A3634" s="115">
        <v>44637</v>
      </c>
      <c r="B3634" s="114">
        <v>4197.38</v>
      </c>
      <c r="C3634" s="114">
        <v>0.40930370526304216</v>
      </c>
      <c r="D3634" s="114">
        <v>1.3779094903063394</v>
      </c>
      <c r="E3634" s="114">
        <v>3.8947730586158968</v>
      </c>
      <c r="F3634" s="114">
        <v>5.5721558211597966</v>
      </c>
    </row>
    <row r="3635" spans="1:6">
      <c r="A3635" s="115">
        <v>44638</v>
      </c>
      <c r="B3635" s="114">
        <v>4216.1499999999996</v>
      </c>
      <c r="C3635" s="114">
        <v>0.44718371936778301</v>
      </c>
      <c r="D3635" s="114">
        <v>1.8312549965823877</v>
      </c>
      <c r="E3635" s="114">
        <v>4.3593735690081292</v>
      </c>
      <c r="F3635" s="114">
        <v>6.7517578218959873</v>
      </c>
    </row>
    <row r="3636" spans="1:6">
      <c r="A3636" s="115">
        <v>44641</v>
      </c>
      <c r="B3636" s="114">
        <v>4239.96</v>
      </c>
      <c r="C3636" s="114">
        <v>0.56473322818211269</v>
      </c>
      <c r="D3636" s="114">
        <v>2.4063299302229613</v>
      </c>
      <c r="E3636" s="114">
        <v>4.9487256282750414</v>
      </c>
      <c r="F3636" s="114">
        <v>7.1072927113304818</v>
      </c>
    </row>
    <row r="3637" spans="1:6">
      <c r="A3637" s="115">
        <v>44642</v>
      </c>
      <c r="B3637" s="114">
        <v>4259.92</v>
      </c>
      <c r="C3637" s="114">
        <v>0.47075915810526059</v>
      </c>
      <c r="D3637" s="114">
        <v>2.8884171068489728</v>
      </c>
      <c r="E3637" s="114">
        <v>5.4427813654849055</v>
      </c>
      <c r="F3637" s="114">
        <v>7.8479871795196443</v>
      </c>
    </row>
    <row r="3638" spans="1:6">
      <c r="A3638" s="115">
        <v>44643</v>
      </c>
      <c r="B3638" s="114">
        <v>4266.1400000000003</v>
      </c>
      <c r="C3638" s="114">
        <v>0.14601213168323746</v>
      </c>
      <c r="D3638" s="114">
        <v>3.0386466779218191</v>
      </c>
      <c r="E3638" s="114">
        <v>5.5967406182627411</v>
      </c>
      <c r="F3638" s="114">
        <v>8.4662420706050021</v>
      </c>
    </row>
    <row r="3639" spans="1:6">
      <c r="A3639" s="115">
        <v>44644</v>
      </c>
      <c r="B3639" s="114">
        <v>4284.17</v>
      </c>
      <c r="C3639" s="114">
        <v>0.42263029342684</v>
      </c>
      <c r="D3639" s="114">
        <v>3.4741192127197618</v>
      </c>
      <c r="E3639" s="114">
        <v>6.0430244329868765</v>
      </c>
      <c r="F3639" s="114">
        <v>9.4436071018009891</v>
      </c>
    </row>
    <row r="3640" spans="1:6">
      <c r="A3640" s="115">
        <v>44645</v>
      </c>
      <c r="B3640" s="114">
        <v>4306.04</v>
      </c>
      <c r="C3640" s="114">
        <v>0.5104839443812903</v>
      </c>
      <c r="D3640" s="114">
        <v>4.0023379778906465</v>
      </c>
      <c r="E3640" s="114">
        <v>6.5843570468536061</v>
      </c>
      <c r="F3640" s="114">
        <v>9.5157799429790746</v>
      </c>
    </row>
    <row r="3641" spans="1:6">
      <c r="A3641" s="115">
        <v>44648</v>
      </c>
      <c r="B3641" s="114">
        <v>4301.17</v>
      </c>
      <c r="C3641" s="114">
        <v>-0.11309695218808535</v>
      </c>
      <c r="D3641" s="114">
        <v>3.8847145034333064</v>
      </c>
      <c r="E3641" s="114">
        <v>6.4638133875243531</v>
      </c>
      <c r="F3641" s="114">
        <v>9.0206525265633886</v>
      </c>
    </row>
    <row r="3642" spans="1:6">
      <c r="A3642" s="115">
        <v>44649</v>
      </c>
      <c r="B3642" s="114">
        <v>4303.43</v>
      </c>
      <c r="C3642" s="114">
        <v>5.2543842721863854E-2</v>
      </c>
      <c r="D3642" s="114">
        <v>3.939299524434059</v>
      </c>
      <c r="E3642" s="114">
        <v>6.5197535661863926</v>
      </c>
      <c r="F3642" s="114">
        <v>9.1169333674791631</v>
      </c>
    </row>
    <row r="3643" spans="1:6">
      <c r="A3643" s="115">
        <v>44650</v>
      </c>
      <c r="B3643" s="114">
        <v>4294.8599999999997</v>
      </c>
      <c r="C3643" s="114">
        <v>-0.19914347392662179</v>
      </c>
      <c r="D3643" s="114">
        <v>3.7323111925861019</v>
      </c>
      <c r="E3643" s="114">
        <v>6.3076264285166106</v>
      </c>
      <c r="F3643" s="114">
        <v>8.5992141155765811</v>
      </c>
    </row>
    <row r="3644" spans="1:6">
      <c r="A3644" s="115">
        <v>44651</v>
      </c>
      <c r="B3644" s="114">
        <v>4287.32</v>
      </c>
      <c r="C3644" s="114">
        <v>-0.17555869108655253</v>
      </c>
      <c r="D3644" s="114">
        <v>3.5502001048225651</v>
      </c>
      <c r="E3644" s="114">
        <v>6.1209941510335097</v>
      </c>
      <c r="F3644" s="114">
        <v>8.1771479900283559</v>
      </c>
    </row>
    <row r="3645" spans="1:6">
      <c r="A3645" s="115">
        <v>44652</v>
      </c>
      <c r="B3645" s="114">
        <v>4315.72</v>
      </c>
      <c r="C3645" s="114">
        <v>0.66241848054262586</v>
      </c>
      <c r="D3645" s="114">
        <v>0.66241848054262586</v>
      </c>
      <c r="E3645" s="114">
        <v>6.8239592280255446</v>
      </c>
      <c r="F3645" s="114">
        <v>8.8036868590099182</v>
      </c>
    </row>
    <row r="3646" spans="1:6">
      <c r="A3646" s="115">
        <v>44655</v>
      </c>
      <c r="B3646" s="114">
        <v>4321.24</v>
      </c>
      <c r="C3646" s="114">
        <v>0.12790449797484005</v>
      </c>
      <c r="D3646" s="114">
        <v>0.79117024154951032</v>
      </c>
      <c r="E3646" s="114">
        <v>6.9605918767929875</v>
      </c>
      <c r="F3646" s="114">
        <v>8.9428516684650461</v>
      </c>
    </row>
    <row r="3647" spans="1:6">
      <c r="A3647" s="115">
        <v>44656</v>
      </c>
      <c r="B3647" s="131">
        <v>4319.8599999999997</v>
      </c>
      <c r="C3647" s="114">
        <v>-3.1935277836914189E-2</v>
      </c>
      <c r="D3647" s="114">
        <v>0.75898230129778366</v>
      </c>
      <c r="E3647" s="114">
        <v>6.9264337146011101</v>
      </c>
      <c r="F3647" s="114">
        <v>8.5160204478942791</v>
      </c>
    </row>
    <row r="3648" spans="1:6">
      <c r="A3648" s="115">
        <v>44657</v>
      </c>
      <c r="B3648" s="114">
        <v>4309.53</v>
      </c>
      <c r="C3648" s="114">
        <v>-0.23912811989277305</v>
      </c>
      <c r="D3648" s="114">
        <v>0.51803924129758538</v>
      </c>
      <c r="E3648" s="114">
        <v>6.670742543991004</v>
      </c>
      <c r="F3648" s="114">
        <v>8.2214588136027231</v>
      </c>
    </row>
    <row r="3649" spans="1:6">
      <c r="A3649" s="115">
        <v>44658</v>
      </c>
      <c r="B3649" s="114">
        <v>4315.01</v>
      </c>
      <c r="C3649" s="114">
        <v>0.12716003833366241</v>
      </c>
      <c r="D3649" s="114">
        <v>0.64585801852907743</v>
      </c>
      <c r="E3649" s="114">
        <v>6.8063851011007426</v>
      </c>
      <c r="F3649" s="114">
        <v>8.356624303468152</v>
      </c>
    </row>
    <row r="3650" spans="1:6">
      <c r="A3650" s="115">
        <v>44659</v>
      </c>
      <c r="B3650" s="114">
        <v>4327.76</v>
      </c>
      <c r="C3650" s="114">
        <v>0.295480195874398</v>
      </c>
      <c r="D3650" s="114">
        <v>0.94324659694169366</v>
      </c>
      <c r="E3650" s="114">
        <v>7.1219768170038389</v>
      </c>
      <c r="F3650" s="114">
        <v>8.4559210493341475</v>
      </c>
    </row>
    <row r="3651" spans="1:6">
      <c r="A3651" s="115">
        <v>44662</v>
      </c>
      <c r="B3651" s="114">
        <v>4318.84</v>
      </c>
      <c r="C3651" s="114">
        <v>-0.20611124461615837</v>
      </c>
      <c r="D3651" s="114">
        <v>0.73519121502478857</v>
      </c>
      <c r="E3651" s="114">
        <v>6.9011863773288828</v>
      </c>
      <c r="F3651" s="114">
        <v>8.1738259236067599</v>
      </c>
    </row>
    <row r="3652" spans="1:6">
      <c r="A3652" s="115">
        <v>44663</v>
      </c>
      <c r="B3652" s="114">
        <v>4315.58</v>
      </c>
      <c r="C3652" s="114">
        <v>-7.5483231608497459E-2</v>
      </c>
      <c r="D3652" s="114">
        <v>0.6591530373286858</v>
      </c>
      <c r="E3652" s="114">
        <v>6.8204939072234572</v>
      </c>
      <c r="F3652" s="114">
        <v>7.9696674781024823</v>
      </c>
    </row>
    <row r="3653" spans="1:6">
      <c r="A3653" s="115">
        <v>44664</v>
      </c>
      <c r="B3653" s="114">
        <v>4320.88</v>
      </c>
      <c r="C3653" s="114">
        <v>0.12281083886755972</v>
      </c>
      <c r="D3653" s="114">
        <v>0.78277338757080095</v>
      </c>
      <c r="E3653" s="114">
        <v>6.9516810518733818</v>
      </c>
      <c r="F3653" s="114">
        <v>8.1198484628588918</v>
      </c>
    </row>
    <row r="3654" spans="1:6">
      <c r="A3654" s="115">
        <v>44665</v>
      </c>
      <c r="B3654" s="114">
        <v>4331.49</v>
      </c>
      <c r="C3654" s="114">
        <v>0.24555183203420761</v>
      </c>
      <c r="D3654" s="114">
        <v>1.0302473339988572</v>
      </c>
      <c r="E3654" s="114">
        <v>7.2143028640876405</v>
      </c>
      <c r="F3654" s="114">
        <v>8.3715088481294266</v>
      </c>
    </row>
    <row r="3655" spans="1:6">
      <c r="A3655" s="115">
        <v>44669</v>
      </c>
      <c r="B3655" s="114">
        <v>4335.1400000000003</v>
      </c>
      <c r="C3655" s="114">
        <v>8.4266614952377417E-2</v>
      </c>
      <c r="D3655" s="114">
        <v>1.1153821035052358</v>
      </c>
      <c r="E3655" s="114">
        <v>7.3046487278559891</v>
      </c>
      <c r="F3655" s="114">
        <v>8.0796597408166591</v>
      </c>
    </row>
    <row r="3656" spans="1:6">
      <c r="A3656" s="115">
        <v>44670</v>
      </c>
      <c r="B3656" s="114">
        <v>4343.38</v>
      </c>
      <c r="C3656" s="114">
        <v>0.19007459966691176</v>
      </c>
      <c r="D3656" s="114">
        <v>1.3075767612401368</v>
      </c>
      <c r="E3656" s="114">
        <v>7.5086076093494381</v>
      </c>
      <c r="F3656" s="114">
        <v>8.3218195875003111</v>
      </c>
    </row>
    <row r="3657" spans="1:6">
      <c r="A3657" s="115">
        <v>44671</v>
      </c>
      <c r="B3657" s="114">
        <v>4347.1899999999996</v>
      </c>
      <c r="C3657" s="114">
        <v>8.7719702167432523E-2</v>
      </c>
      <c r="D3657" s="114">
        <v>1.3964434658481295</v>
      </c>
      <c r="E3657" s="114">
        <v>7.6029138397486928</v>
      </c>
      <c r="F3657" s="114">
        <v>8.804058636992762</v>
      </c>
    </row>
    <row r="3658" spans="1:6">
      <c r="A3658" s="115">
        <v>44673</v>
      </c>
      <c r="B3658" s="114">
        <v>4339.1400000000003</v>
      </c>
      <c r="C3658" s="114">
        <v>-0.18517709140846161</v>
      </c>
      <c r="D3658" s="114">
        <v>1.2086804810464535</v>
      </c>
      <c r="E3658" s="114">
        <v>7.4036578936295117</v>
      </c>
      <c r="F3658" s="114">
        <v>8.7133207728693929</v>
      </c>
    </row>
    <row r="3659" spans="1:6">
      <c r="A3659" s="115">
        <v>44676</v>
      </c>
      <c r="B3659" s="114">
        <v>4332.0600000000004</v>
      </c>
      <c r="C3659" s="114">
        <v>-0.16316597298081659</v>
      </c>
      <c r="D3659" s="114">
        <v>1.0435423527985099</v>
      </c>
      <c r="E3659" s="114">
        <v>7.2284116702103773</v>
      </c>
      <c r="F3659" s="114">
        <v>8.1155412690173012</v>
      </c>
    </row>
    <row r="3660" spans="1:6">
      <c r="A3660" s="115">
        <v>44677</v>
      </c>
      <c r="B3660" s="114">
        <v>4324.09</v>
      </c>
      <c r="C3660" s="114">
        <v>-0.18397713789745085</v>
      </c>
      <c r="D3660" s="114">
        <v>0.85764533554761879</v>
      </c>
      <c r="E3660" s="114">
        <v>7.0311359074066271</v>
      </c>
      <c r="F3660" s="114">
        <v>7.7021365626696925</v>
      </c>
    </row>
    <row r="3661" spans="1:6">
      <c r="A3661" s="115">
        <v>44678</v>
      </c>
      <c r="B3661" s="114">
        <v>4330.6099999999997</v>
      </c>
      <c r="C3661" s="114">
        <v>0.15078317056305135</v>
      </c>
      <c r="D3661" s="114">
        <v>1.0097216909398021</v>
      </c>
      <c r="E3661" s="114">
        <v>7.1925208476174562</v>
      </c>
      <c r="F3661" s="114">
        <v>7.9839518055465408</v>
      </c>
    </row>
    <row r="3662" spans="1:6">
      <c r="A3662" s="115">
        <v>44679</v>
      </c>
      <c r="B3662" s="114">
        <v>4346.4799999999996</v>
      </c>
      <c r="C3662" s="114">
        <v>0.36646107592233079</v>
      </c>
      <c r="D3662" s="114">
        <v>1.3798830038345589</v>
      </c>
      <c r="E3662" s="114">
        <v>7.5853397128238909</v>
      </c>
      <c r="F3662" s="114">
        <v>8.1082156652547255</v>
      </c>
    </row>
    <row r="3663" spans="1:6">
      <c r="A3663" s="115">
        <v>44680</v>
      </c>
      <c r="B3663" s="114">
        <v>4345.76</v>
      </c>
      <c r="C3663" s="114">
        <v>-1.656512856378356E-2</v>
      </c>
      <c r="D3663" s="114">
        <v>1.3630892958771623</v>
      </c>
      <c r="E3663" s="114">
        <v>7.5675180629846794</v>
      </c>
      <c r="F3663" s="114">
        <v>8.2615660180412664</v>
      </c>
    </row>
    <row r="3664" spans="1:6">
      <c r="A3664" s="115">
        <v>44683</v>
      </c>
      <c r="B3664" s="114">
        <v>4338.55</v>
      </c>
      <c r="C3664" s="114">
        <v>-0.16590883988071292</v>
      </c>
      <c r="D3664" s="114">
        <v>-0.16590883988071292</v>
      </c>
      <c r="E3664" s="114">
        <v>7.3890540416779116</v>
      </c>
      <c r="F3664" s="114">
        <v>8.0819505098240541</v>
      </c>
    </row>
    <row r="3665" spans="1:6">
      <c r="A3665" s="115">
        <v>44684</v>
      </c>
      <c r="B3665" s="114">
        <v>4344.2299999999996</v>
      </c>
      <c r="C3665" s="114">
        <v>0.13091931636144416</v>
      </c>
      <c r="D3665" s="114">
        <v>-3.5206730238224182E-2</v>
      </c>
      <c r="E3665" s="114">
        <v>7.529647057076283</v>
      </c>
      <c r="F3665" s="114">
        <v>8.2291126878462748</v>
      </c>
    </row>
    <row r="3666" spans="1:6">
      <c r="A3666" s="115">
        <v>44685</v>
      </c>
      <c r="B3666" s="114">
        <v>4367.72</v>
      </c>
      <c r="C3666" s="114">
        <v>0.54071722721864557</v>
      </c>
      <c r="D3666" s="114">
        <v>0.50532012812487537</v>
      </c>
      <c r="E3666" s="114">
        <v>8.1110783830813169</v>
      </c>
      <c r="F3666" s="114">
        <v>9.1905432127777242</v>
      </c>
    </row>
    <row r="3667" spans="1:6">
      <c r="A3667" s="115">
        <v>44686</v>
      </c>
      <c r="B3667" s="114">
        <v>4353.47</v>
      </c>
      <c r="C3667" s="114">
        <v>-0.32625717765790707</v>
      </c>
      <c r="D3667" s="114">
        <v>0.17741430727882257</v>
      </c>
      <c r="E3667" s="114">
        <v>7.7583582300131404</v>
      </c>
      <c r="F3667" s="114">
        <v>8.5112163509471586</v>
      </c>
    </row>
    <row r="3668" spans="1:6">
      <c r="A3668" s="115">
        <v>44687</v>
      </c>
      <c r="B3668" s="114">
        <v>4353.09</v>
      </c>
      <c r="C3668" s="114">
        <v>-8.7286693143617811E-3</v>
      </c>
      <c r="D3668" s="114">
        <v>0.16867015205626057</v>
      </c>
      <c r="E3668" s="114">
        <v>7.7489523592646492</v>
      </c>
      <c r="F3668" s="114">
        <v>8.4312050236511116</v>
      </c>
    </row>
    <row r="3669" spans="1:6">
      <c r="A3669" s="115">
        <v>44690</v>
      </c>
      <c r="B3669" s="114">
        <v>4329.8100000000004</v>
      </c>
      <c r="C3669" s="114">
        <v>-0.53479252668793276</v>
      </c>
      <c r="D3669" s="114">
        <v>-0.36702440999962782</v>
      </c>
      <c r="E3669" s="114">
        <v>7.1727190144627695</v>
      </c>
      <c r="F3669" s="114">
        <v>7.2366889405144796</v>
      </c>
    </row>
    <row r="3670" spans="1:6">
      <c r="A3670" s="115">
        <v>44691</v>
      </c>
      <c r="B3670" s="114">
        <v>4333.87</v>
      </c>
      <c r="C3670" s="114">
        <v>9.3768548735373436E-2</v>
      </c>
      <c r="D3670" s="114">
        <v>-0.27360001472700457</v>
      </c>
      <c r="E3670" s="114">
        <v>7.2732133177228819</v>
      </c>
      <c r="F3670" s="114">
        <v>7.6424989506155949</v>
      </c>
    </row>
    <row r="3671" spans="1:6">
      <c r="A3671" s="115">
        <v>44692</v>
      </c>
      <c r="B3671" s="114">
        <v>4339.92</v>
      </c>
      <c r="C3671" s="114">
        <v>0.13959809592811734</v>
      </c>
      <c r="D3671" s="114">
        <v>-0.13438385920989671</v>
      </c>
      <c r="E3671" s="114">
        <v>7.4229646809553351</v>
      </c>
      <c r="F3671" s="114">
        <v>7.6684148634769134</v>
      </c>
    </row>
    <row r="3672" spans="1:6">
      <c r="A3672" s="115">
        <v>44693</v>
      </c>
      <c r="B3672" s="114">
        <v>4339.0200000000004</v>
      </c>
      <c r="C3672" s="114">
        <v>-2.0737709450857622E-2</v>
      </c>
      <c r="D3672" s="114">
        <v>-0.15509370052648741</v>
      </c>
      <c r="E3672" s="114">
        <v>7.4006876186563098</v>
      </c>
      <c r="F3672" s="114">
        <v>8.4521827807021666</v>
      </c>
    </row>
    <row r="3673" spans="1:6">
      <c r="A3673" s="115">
        <v>44694</v>
      </c>
      <c r="B3673" s="114">
        <v>4362.08</v>
      </c>
      <c r="C3673" s="114">
        <v>0.53145641181648884</v>
      </c>
      <c r="D3673" s="114">
        <v>0.37553845587421364</v>
      </c>
      <c r="E3673" s="114">
        <v>7.9714754593406489</v>
      </c>
      <c r="F3673" s="114">
        <v>8.960201030631687</v>
      </c>
    </row>
    <row r="3674" spans="1:6">
      <c r="A3674" s="115">
        <v>44697</v>
      </c>
      <c r="B3674" s="114">
        <v>4367.99</v>
      </c>
      <c r="C3674" s="114">
        <v>0.13548582327695957</v>
      </c>
      <c r="D3674" s="114">
        <v>0.5115330805198548</v>
      </c>
      <c r="E3674" s="114">
        <v>8.1177615017710139</v>
      </c>
      <c r="F3674" s="114">
        <v>8.6437655299007368</v>
      </c>
    </row>
    <row r="3675" spans="1:6">
      <c r="A3675" s="115">
        <v>44698</v>
      </c>
      <c r="B3675" s="114">
        <v>4377.25</v>
      </c>
      <c r="C3675" s="114">
        <v>0.21199682233705719</v>
      </c>
      <c r="D3675" s="114">
        <v>0.72461433673280951</v>
      </c>
      <c r="E3675" s="114">
        <v>8.3469677205367141</v>
      </c>
      <c r="F3675" s="114">
        <v>8.6193205786744045</v>
      </c>
    </row>
    <row r="3676" spans="1:6">
      <c r="A3676" s="115">
        <v>44699</v>
      </c>
      <c r="B3676" s="114">
        <v>4361.8500000000004</v>
      </c>
      <c r="C3676" s="114">
        <v>-0.3518190644811181</v>
      </c>
      <c r="D3676" s="114">
        <v>0.37024594087109453</v>
      </c>
      <c r="E3676" s="114">
        <v>7.9657824323086768</v>
      </c>
      <c r="F3676" s="114">
        <v>8.3369140552234313</v>
      </c>
    </row>
    <row r="3677" spans="1:6">
      <c r="A3677" s="115">
        <v>44700</v>
      </c>
      <c r="B3677" s="114">
        <v>4365.84</v>
      </c>
      <c r="C3677" s="114">
        <v>9.147494755665786E-2</v>
      </c>
      <c r="D3677" s="114">
        <v>0.46205957070799553</v>
      </c>
      <c r="E3677" s="114">
        <v>8.0645440751677668</v>
      </c>
      <c r="F3677" s="114">
        <v>8.6857159927706142</v>
      </c>
    </row>
    <row r="3678" spans="1:6">
      <c r="A3678" s="115">
        <v>44701</v>
      </c>
      <c r="B3678" s="114">
        <v>4370.28</v>
      </c>
      <c r="C3678" s="114">
        <v>0.10169864218567692</v>
      </c>
      <c r="D3678" s="114">
        <v>0.56422812120318078</v>
      </c>
      <c r="E3678" s="114">
        <v>8.17444424917635</v>
      </c>
      <c r="F3678" s="114">
        <v>8.548449992672813</v>
      </c>
    </row>
    <row r="3679" spans="1:6">
      <c r="A3679" s="115">
        <v>44704</v>
      </c>
      <c r="B3679" s="114">
        <v>4381.87</v>
      </c>
      <c r="C3679" s="114">
        <v>0.26520039905910675</v>
      </c>
      <c r="D3679" s="114">
        <v>0.83092485549132178</v>
      </c>
      <c r="E3679" s="114">
        <v>8.4613233070051308</v>
      </c>
      <c r="F3679" s="114">
        <v>8.8433498515841471</v>
      </c>
    </row>
    <row r="3680" spans="1:6">
      <c r="A3680" s="115">
        <v>44705</v>
      </c>
      <c r="B3680" s="114">
        <v>4372.8999999999996</v>
      </c>
      <c r="C3680" s="114">
        <v>-0.20470712275809655</v>
      </c>
      <c r="D3680" s="114">
        <v>0.62451677036927666</v>
      </c>
      <c r="E3680" s="114">
        <v>8.2392952527580157</v>
      </c>
      <c r="F3680" s="114">
        <v>8.2502809670216504</v>
      </c>
    </row>
    <row r="3681" spans="1:6">
      <c r="A3681" s="115">
        <v>44706</v>
      </c>
      <c r="B3681" s="114">
        <v>4378.21</v>
      </c>
      <c r="C3681" s="114">
        <v>0.12142971483455334</v>
      </c>
      <c r="D3681" s="114">
        <v>0.74670483413716848</v>
      </c>
      <c r="E3681" s="114">
        <v>8.370729920322372</v>
      </c>
      <c r="F3681" s="114">
        <v>8.6202319667555649</v>
      </c>
    </row>
    <row r="3682" spans="1:6">
      <c r="A3682" s="115">
        <v>44707</v>
      </c>
      <c r="B3682" s="114">
        <v>4391.18</v>
      </c>
      <c r="C3682" s="114">
        <v>0.2962397874930689</v>
      </c>
      <c r="D3682" s="114">
        <v>1.0451566584440908</v>
      </c>
      <c r="E3682" s="114">
        <v>8.6917671403430106</v>
      </c>
      <c r="F3682" s="114">
        <v>8.7636475320506548</v>
      </c>
    </row>
    <row r="3683" spans="1:6">
      <c r="A3683" s="115">
        <v>44708</v>
      </c>
      <c r="B3683" s="114">
        <v>4393.8100000000004</v>
      </c>
      <c r="C3683" s="114">
        <v>5.9892785082826805E-2</v>
      </c>
      <c r="D3683" s="114">
        <v>1.1056754169581406</v>
      </c>
      <c r="E3683" s="114">
        <v>8.7568656668391078</v>
      </c>
      <c r="F3683" s="114">
        <v>8.5199501092902974</v>
      </c>
    </row>
    <row r="3684" spans="1:6">
      <c r="A3684" s="115">
        <v>44711</v>
      </c>
      <c r="B3684" s="114">
        <v>4387.34</v>
      </c>
      <c r="C3684" s="114">
        <v>-0.14725261219762364</v>
      </c>
      <c r="D3684" s="114">
        <v>0.95679466882663267</v>
      </c>
      <c r="E3684" s="114">
        <v>8.5967183412004378</v>
      </c>
      <c r="F3684" s="114">
        <v>8.1427363636587877</v>
      </c>
    </row>
    <row r="3685" spans="1:6">
      <c r="A3685" s="115">
        <v>44712</v>
      </c>
      <c r="B3685" s="114">
        <v>4393.6899999999996</v>
      </c>
      <c r="C3685" s="114">
        <v>0.14473462280104599</v>
      </c>
      <c r="D3685" s="114">
        <v>1.1029141047825819</v>
      </c>
      <c r="E3685" s="114">
        <v>8.7538953918658855</v>
      </c>
      <c r="F3685" s="114">
        <v>8.1422537707241958</v>
      </c>
    </row>
    <row r="3686" spans="1:6">
      <c r="A3686" s="115">
        <v>44713</v>
      </c>
      <c r="B3686" s="114">
        <v>4398.8599999999997</v>
      </c>
      <c r="C3686" s="114">
        <v>0.11766874768133206</v>
      </c>
      <c r="D3686" s="114">
        <v>0.11766874768133206</v>
      </c>
      <c r="E3686" s="114">
        <v>8.8818647386281757</v>
      </c>
      <c r="F3686" s="114">
        <v>7.979812361001315</v>
      </c>
    </row>
    <row r="3687" spans="1:6">
      <c r="A3687" s="115">
        <v>44714</v>
      </c>
      <c r="B3687" s="114">
        <v>4407.08</v>
      </c>
      <c r="C3687" s="114">
        <v>0.18686659725475341</v>
      </c>
      <c r="D3687" s="114">
        <v>0.3047552285209143</v>
      </c>
      <c r="E3687" s="114">
        <v>9.0853285742927614</v>
      </c>
      <c r="F3687" s="114">
        <v>8.0691119710055261</v>
      </c>
    </row>
    <row r="3688" spans="1:6">
      <c r="A3688" s="115">
        <v>44715</v>
      </c>
      <c r="B3688" s="114">
        <v>4405.95</v>
      </c>
      <c r="C3688" s="114">
        <v>-2.5640560189510442E-2</v>
      </c>
      <c r="D3688" s="114">
        <v>0.27903652738359153</v>
      </c>
      <c r="E3688" s="114">
        <v>9.0573584849617426</v>
      </c>
      <c r="F3688" s="114">
        <v>8.0414024453043353</v>
      </c>
    </row>
    <row r="3689" spans="1:6">
      <c r="A3689" s="115">
        <v>44718</v>
      </c>
      <c r="B3689" s="114">
        <v>4404.67</v>
      </c>
      <c r="C3689" s="114">
        <v>-2.9051623372933211E-2</v>
      </c>
      <c r="D3689" s="114">
        <v>0.24990383936964733</v>
      </c>
      <c r="E3689" s="114">
        <v>9.025675551914226</v>
      </c>
      <c r="F3689" s="114">
        <v>7.9454277213843572</v>
      </c>
    </row>
    <row r="3690" spans="1:6">
      <c r="A3690" s="115">
        <v>44719</v>
      </c>
      <c r="B3690" s="114">
        <v>4406.1499999999996</v>
      </c>
      <c r="C3690" s="114">
        <v>3.3600701074076866E-2</v>
      </c>
      <c r="D3690" s="114">
        <v>0.28358850988576823</v>
      </c>
      <c r="E3690" s="114">
        <v>9.0623089432503967</v>
      </c>
      <c r="F3690" s="114">
        <v>7.9481004378045395</v>
      </c>
    </row>
    <row r="3691" spans="1:6">
      <c r="A3691" s="115">
        <v>44720</v>
      </c>
      <c r="B3691" s="114">
        <v>4410.66</v>
      </c>
      <c r="C3691" s="114">
        <v>0.10235693292330872</v>
      </c>
      <c r="D3691" s="114">
        <v>0.38623571530991274</v>
      </c>
      <c r="E3691" s="114">
        <v>9.1739417776600654</v>
      </c>
      <c r="F3691" s="114">
        <v>8.2166069233543517</v>
      </c>
    </row>
    <row r="3692" spans="1:6">
      <c r="A3692" s="115">
        <v>44721</v>
      </c>
      <c r="B3692" s="114">
        <v>4410.74</v>
      </c>
      <c r="C3692" s="114">
        <v>1.813787505722253E-3</v>
      </c>
      <c r="D3692" s="114">
        <v>0.38805650831079674</v>
      </c>
      <c r="E3692" s="114">
        <v>9.1759219609755185</v>
      </c>
      <c r="F3692" s="114">
        <v>8.2831288328496946</v>
      </c>
    </row>
    <row r="3693" spans="1:6">
      <c r="A3693" s="115">
        <v>44722</v>
      </c>
      <c r="B3693" s="114">
        <v>4411.45</v>
      </c>
      <c r="C3693" s="114">
        <v>1.6097072146625813E-2</v>
      </c>
      <c r="D3693" s="114">
        <v>0.40421604619351736</v>
      </c>
      <c r="E3693" s="114">
        <v>9.1934960879003214</v>
      </c>
      <c r="F3693" s="114">
        <v>8.2354586472806357</v>
      </c>
    </row>
    <row r="3694" spans="1:6">
      <c r="A3694" s="115">
        <v>44725</v>
      </c>
      <c r="B3694" s="114">
        <v>4410.41</v>
      </c>
      <c r="C3694" s="114">
        <v>-2.3575015017740508E-2</v>
      </c>
      <c r="D3694" s="114">
        <v>0.38054573718220297</v>
      </c>
      <c r="E3694" s="114">
        <v>9.1677537047992086</v>
      </c>
      <c r="F3694" s="114">
        <v>8.3851862774009689</v>
      </c>
    </row>
    <row r="3695" spans="1:6">
      <c r="A3695" s="115">
        <v>44726</v>
      </c>
      <c r="B3695" s="114">
        <v>4404.92</v>
      </c>
      <c r="C3695" s="114">
        <v>-0.12447822311303369</v>
      </c>
      <c r="D3695" s="114">
        <v>0.25559381749737931</v>
      </c>
      <c r="E3695" s="114">
        <v>9.0318636247750597</v>
      </c>
      <c r="F3695" s="114">
        <v>7.9531418488383521</v>
      </c>
    </row>
    <row r="3696" spans="1:6">
      <c r="A3696" s="115">
        <v>44727</v>
      </c>
      <c r="B3696" s="114">
        <v>4411.04</v>
      </c>
      <c r="C3696" s="114">
        <v>0.13893555388064804</v>
      </c>
      <c r="D3696" s="114">
        <v>0.39488448206406179</v>
      </c>
      <c r="E3696" s="114">
        <v>9.1833476484085352</v>
      </c>
      <c r="F3696" s="114">
        <v>8.1065713788548202</v>
      </c>
    </row>
    <row r="3697" spans="1:6">
      <c r="A3697" s="115">
        <v>44729</v>
      </c>
      <c r="B3697" s="114">
        <v>4393.67</v>
      </c>
      <c r="C3697" s="114">
        <v>-0.39378468569770675</v>
      </c>
      <c r="D3697" s="114">
        <v>-4.5519825020434723E-4</v>
      </c>
      <c r="E3697" s="114">
        <v>8.7534003460370222</v>
      </c>
      <c r="F3697" s="114">
        <v>8.0494792627294753</v>
      </c>
    </row>
    <row r="3698" spans="1:6">
      <c r="A3698" s="115">
        <v>44732</v>
      </c>
      <c r="B3698" s="114">
        <v>4393.54</v>
      </c>
      <c r="C3698" s="114">
        <v>-2.9588020948323468E-3</v>
      </c>
      <c r="D3698" s="114">
        <v>-3.4139868766214221E-3</v>
      </c>
      <c r="E3698" s="114">
        <v>8.7501825481493878</v>
      </c>
      <c r="F3698" s="114">
        <v>8.0872168686851218</v>
      </c>
    </row>
    <row r="3699" spans="1:6">
      <c r="A3699" s="115">
        <v>44733</v>
      </c>
      <c r="B3699" s="114">
        <v>4391.22</v>
      </c>
      <c r="C3699" s="114">
        <v>-5.2804799774208711E-2</v>
      </c>
      <c r="D3699" s="114">
        <v>-5.6216983901902218E-2</v>
      </c>
      <c r="E3699" s="114">
        <v>8.6927572320007584</v>
      </c>
      <c r="F3699" s="114">
        <v>7.6403409216257767</v>
      </c>
    </row>
    <row r="3700" spans="1:6">
      <c r="A3700" s="115">
        <v>44734</v>
      </c>
      <c r="B3700" s="114">
        <v>4381.46</v>
      </c>
      <c r="C3700" s="114">
        <v>-0.22226169492760572</v>
      </c>
      <c r="D3700" s="114">
        <v>-0.2783537300082517</v>
      </c>
      <c r="E3700" s="114">
        <v>8.4511748675133447</v>
      </c>
      <c r="F3700" s="114">
        <v>7.3324285791276145</v>
      </c>
    </row>
    <row r="3701" spans="1:6">
      <c r="A3701" s="115">
        <v>44735</v>
      </c>
      <c r="B3701" s="114">
        <v>4374.66</v>
      </c>
      <c r="C3701" s="114">
        <v>-0.15519940841637325</v>
      </c>
      <c r="D3701" s="114">
        <v>-0.43312113508234829</v>
      </c>
      <c r="E3701" s="114">
        <v>8.2828592856983629</v>
      </c>
      <c r="F3701" s="114">
        <v>7.0926551984978881</v>
      </c>
    </row>
    <row r="3702" spans="1:6">
      <c r="A3702" s="115">
        <v>44736</v>
      </c>
      <c r="B3702" s="114">
        <v>4375.66</v>
      </c>
      <c r="C3702" s="114">
        <v>2.2858919321722126E-2</v>
      </c>
      <c r="D3702" s="114">
        <v>-0.41036122257145369</v>
      </c>
      <c r="E3702" s="114">
        <v>8.3076115771417491</v>
      </c>
      <c r="F3702" s="114">
        <v>6.8518975255612125</v>
      </c>
    </row>
    <row r="3703" spans="1:6">
      <c r="A3703" s="115">
        <v>44739</v>
      </c>
      <c r="B3703" s="114">
        <v>4382.5200000000004</v>
      </c>
      <c r="C3703" s="114">
        <v>0.15677634916790861</v>
      </c>
      <c r="D3703" s="114">
        <v>-0.25422822274668855</v>
      </c>
      <c r="E3703" s="114">
        <v>8.4774122964433438</v>
      </c>
      <c r="F3703" s="114">
        <v>7.149720421800021</v>
      </c>
    </row>
    <row r="3704" spans="1:6">
      <c r="A3704" s="115">
        <v>44740</v>
      </c>
      <c r="B3704" s="114">
        <v>4383.74</v>
      </c>
      <c r="C3704" s="114">
        <v>2.7837864972646287E-2</v>
      </c>
      <c r="D3704" s="114">
        <v>-0.2264611294834129</v>
      </c>
      <c r="E3704" s="114">
        <v>8.5076100920042474</v>
      </c>
      <c r="F3704" s="114">
        <v>7.0630644712226465</v>
      </c>
    </row>
    <row r="3705" spans="1:6">
      <c r="A3705" s="115">
        <v>44741</v>
      </c>
      <c r="B3705" s="114">
        <v>4380.2299999999996</v>
      </c>
      <c r="C3705" s="114">
        <v>-8.0068617208139958E-2</v>
      </c>
      <c r="D3705" s="114">
        <v>-0.30634842239666282</v>
      </c>
      <c r="E3705" s="114">
        <v>8.4207295490379863</v>
      </c>
      <c r="F3705" s="114">
        <v>6.9739441762095566</v>
      </c>
    </row>
    <row r="3706" spans="1:6">
      <c r="A3706" s="115">
        <v>44742</v>
      </c>
      <c r="B3706" s="114">
        <v>4376.3500000000004</v>
      </c>
      <c r="C3706" s="114">
        <v>-8.8579823433909688E-2</v>
      </c>
      <c r="D3706" s="114">
        <v>-0.39465688293892631</v>
      </c>
      <c r="E3706" s="114">
        <v>8.3246906582376887</v>
      </c>
      <c r="F3706" s="114">
        <v>6.9700991643018462</v>
      </c>
    </row>
    <row r="3707" spans="1:6">
      <c r="A3707" s="115">
        <v>44743</v>
      </c>
      <c r="B3707" s="114">
        <v>4371.4799999999996</v>
      </c>
      <c r="C3707" s="114">
        <v>-0.11127994790181006</v>
      </c>
      <c r="D3707" s="114">
        <v>-0.11127994790181006</v>
      </c>
      <c r="E3707" s="114">
        <v>8.2041469989084135</v>
      </c>
      <c r="F3707" s="114">
        <v>6.9731703258518074</v>
      </c>
    </row>
    <row r="3708" spans="1:6">
      <c r="A3708" s="115">
        <v>44746</v>
      </c>
      <c r="B3708" s="114">
        <v>4369.29</v>
      </c>
      <c r="C3708" s="114">
        <v>-5.0097449833919061E-2</v>
      </c>
      <c r="D3708" s="114">
        <v>-0.16132164931964565</v>
      </c>
      <c r="E3708" s="114">
        <v>8.1499394806474168</v>
      </c>
      <c r="F3708" s="114">
        <v>6.6237011513326616</v>
      </c>
    </row>
    <row r="3709" spans="1:6">
      <c r="A3709" s="115">
        <v>44747</v>
      </c>
      <c r="B3709" s="114">
        <v>4359.8</v>
      </c>
      <c r="C3709" s="114">
        <v>-0.21719775981909883</v>
      </c>
      <c r="D3709" s="114">
        <v>-0.37816902213031467</v>
      </c>
      <c r="E3709" s="114">
        <v>7.9150402348497462</v>
      </c>
      <c r="F3709" s="114">
        <v>6.4271782566135638</v>
      </c>
    </row>
    <row r="3710" spans="1:6">
      <c r="A3710" s="115">
        <v>44748</v>
      </c>
      <c r="B3710" s="114">
        <v>4366.05</v>
      </c>
      <c r="C3710" s="114">
        <v>0.14335519977981548</v>
      </c>
      <c r="D3710" s="114">
        <v>-0.2353559473076916</v>
      </c>
      <c r="E3710" s="114">
        <v>8.0697420563708775</v>
      </c>
      <c r="F3710" s="114">
        <v>7.2510298781341742</v>
      </c>
    </row>
    <row r="3711" spans="1:6">
      <c r="A3711" s="115">
        <v>44749</v>
      </c>
      <c r="B3711" s="114">
        <v>4382.22</v>
      </c>
      <c r="C3711" s="114">
        <v>0.37035764592709963</v>
      </c>
      <c r="D3711" s="114">
        <v>0.13413003987341465</v>
      </c>
      <c r="E3711" s="114">
        <v>8.4699866090103271</v>
      </c>
      <c r="F3711" s="114">
        <v>7.5275307696837768</v>
      </c>
    </row>
    <row r="3712" spans="1:6">
      <c r="A3712" s="115">
        <v>44750</v>
      </c>
      <c r="B3712" s="114">
        <v>4384.67</v>
      </c>
      <c r="C3712" s="114">
        <v>5.5907736261517904E-2</v>
      </c>
      <c r="D3712" s="114">
        <v>0.19011276520386478</v>
      </c>
      <c r="E3712" s="114">
        <v>8.5306297230466122</v>
      </c>
      <c r="F3712" s="114">
        <v>8.0990394856218728</v>
      </c>
    </row>
    <row r="3713" spans="1:6">
      <c r="A3713" s="115">
        <v>44753</v>
      </c>
      <c r="B3713" s="114">
        <v>4371.58</v>
      </c>
      <c r="C3713" s="114">
        <v>-0.29854014099123249</v>
      </c>
      <c r="D3713" s="114">
        <v>-0.10899493870464294</v>
      </c>
      <c r="E3713" s="114">
        <v>8.2066222280527512</v>
      </c>
      <c r="F3713" s="114">
        <v>7.5800529584896026</v>
      </c>
    </row>
    <row r="3714" spans="1:6">
      <c r="A3714" s="115">
        <v>44754</v>
      </c>
      <c r="B3714" s="114">
        <v>4366.28</v>
      </c>
      <c r="C3714" s="114">
        <v>-0.12123763033046187</v>
      </c>
      <c r="D3714" s="114">
        <v>-0.23010042615423387</v>
      </c>
      <c r="E3714" s="114">
        <v>8.0754350834028266</v>
      </c>
      <c r="F3714" s="114">
        <v>7.1085490003679475</v>
      </c>
    </row>
    <row r="3715" spans="1:6">
      <c r="A3715" s="115">
        <v>44755</v>
      </c>
      <c r="B3715" s="114">
        <v>4365.6099999999997</v>
      </c>
      <c r="C3715" s="114">
        <v>-1.534487023278075E-2</v>
      </c>
      <c r="D3715" s="114">
        <v>-0.24540998777521361</v>
      </c>
      <c r="E3715" s="114">
        <v>8.0588510481357734</v>
      </c>
      <c r="F3715" s="114">
        <v>6.8546294755186477</v>
      </c>
    </row>
    <row r="3716" spans="1:6">
      <c r="A3716" s="115">
        <v>44756</v>
      </c>
      <c r="B3716" s="114">
        <v>4366.5</v>
      </c>
      <c r="C3716" s="114">
        <v>2.038661263832342E-2</v>
      </c>
      <c r="D3716" s="114">
        <v>-0.22507340592046177</v>
      </c>
      <c r="E3716" s="114">
        <v>8.0808805875203902</v>
      </c>
      <c r="F3716" s="114">
        <v>6.8706587236708749</v>
      </c>
    </row>
    <row r="3717" spans="1:6">
      <c r="A3717" s="115">
        <v>44757</v>
      </c>
      <c r="B3717" s="114">
        <v>4367.93</v>
      </c>
      <c r="C3717" s="114">
        <v>3.274934157793119E-2</v>
      </c>
      <c r="D3717" s="114">
        <v>-0.192397774401043</v>
      </c>
      <c r="E3717" s="114">
        <v>8.116276364284424</v>
      </c>
      <c r="F3717" s="114">
        <v>7.1855729047804795</v>
      </c>
    </row>
    <row r="3718" spans="1:6">
      <c r="A3718" s="115">
        <v>44760</v>
      </c>
      <c r="B3718" s="114">
        <v>4366.96</v>
      </c>
      <c r="C3718" s="114">
        <v>-2.2207315593436583E-2</v>
      </c>
      <c r="D3718" s="114">
        <v>-0.2145623636135241</v>
      </c>
      <c r="E3718" s="114">
        <v>8.0922666415843345</v>
      </c>
      <c r="F3718" s="114">
        <v>7.3551356148454872</v>
      </c>
    </row>
    <row r="3719" spans="1:6">
      <c r="A3719" s="115">
        <v>44761</v>
      </c>
      <c r="B3719" s="114">
        <v>4373.3</v>
      </c>
      <c r="C3719" s="114">
        <v>0.1451810870720216</v>
      </c>
      <c r="D3719" s="114">
        <v>-6.9692780513441743E-2</v>
      </c>
      <c r="E3719" s="114">
        <v>8.2491961693353701</v>
      </c>
      <c r="F3719" s="114">
        <v>8.4177254415866098</v>
      </c>
    </row>
    <row r="3720" spans="1:6">
      <c r="A3720" s="115">
        <v>44762</v>
      </c>
      <c r="B3720" s="114">
        <v>4386.03</v>
      </c>
      <c r="C3720" s="114">
        <v>0.29108453570529935</v>
      </c>
      <c r="D3720" s="114">
        <v>0.22118889028526212</v>
      </c>
      <c r="E3720" s="114">
        <v>8.5642928394096032</v>
      </c>
      <c r="F3720" s="114">
        <v>8.39579765267613</v>
      </c>
    </row>
    <row r="3721" spans="1:6">
      <c r="A3721" s="115">
        <v>44763</v>
      </c>
      <c r="B3721" s="114">
        <v>4381.88</v>
      </c>
      <c r="C3721" s="114">
        <v>-9.4618595860029853E-2</v>
      </c>
      <c r="D3721" s="114">
        <v>0.12636100860305977</v>
      </c>
      <c r="E3721" s="114">
        <v>8.4615708299195838</v>
      </c>
      <c r="F3721" s="114">
        <v>7.9466903160643421</v>
      </c>
    </row>
    <row r="3722" spans="1:6">
      <c r="A3722" s="115">
        <v>44764</v>
      </c>
      <c r="B3722" s="114">
        <v>4374.72</v>
      </c>
      <c r="C3722" s="114">
        <v>-0.16340018439573445</v>
      </c>
      <c r="D3722" s="114">
        <v>-3.7245649913741907E-2</v>
      </c>
      <c r="E3722" s="114">
        <v>8.2843444231849759</v>
      </c>
      <c r="F3722" s="114">
        <v>7.5667940339023021</v>
      </c>
    </row>
    <row r="3723" spans="1:6">
      <c r="A3723" s="115">
        <v>44767</v>
      </c>
      <c r="B3723" s="114">
        <v>4379.24</v>
      </c>
      <c r="C3723" s="114">
        <v>0.1033208982517575</v>
      </c>
      <c r="D3723" s="114">
        <v>6.603676579797213E-2</v>
      </c>
      <c r="E3723" s="114">
        <v>8.3962247805090549</v>
      </c>
      <c r="F3723" s="114">
        <v>7.7062699371112542</v>
      </c>
    </row>
    <row r="3724" spans="1:6">
      <c r="A3724" s="115">
        <v>44768</v>
      </c>
      <c r="B3724" s="114">
        <v>4380.54</v>
      </c>
      <c r="C3724" s="114">
        <v>2.9685516208299845E-2</v>
      </c>
      <c r="D3724" s="114">
        <v>9.5741885361078083E-2</v>
      </c>
      <c r="E3724" s="114">
        <v>8.4284027593854347</v>
      </c>
      <c r="F3724" s="114">
        <v>7.8024063059094484</v>
      </c>
    </row>
    <row r="3725" spans="1:6">
      <c r="A3725" s="115">
        <v>44769</v>
      </c>
      <c r="B3725" s="114">
        <v>4392.1099999999997</v>
      </c>
      <c r="C3725" s="114">
        <v>0.26412268807041173</v>
      </c>
      <c r="D3725" s="114">
        <v>0.36011744947270774</v>
      </c>
      <c r="E3725" s="114">
        <v>8.7147867713853522</v>
      </c>
      <c r="F3725" s="114">
        <v>8.6276701778510869</v>
      </c>
    </row>
    <row r="3726" spans="1:6">
      <c r="A3726" s="115">
        <v>44770</v>
      </c>
      <c r="B3726" s="131">
        <v>4400.37</v>
      </c>
      <c r="C3726" s="114">
        <v>0.1880645065811315</v>
      </c>
      <c r="D3726" s="114">
        <v>0.54885920915830333</v>
      </c>
      <c r="E3726" s="114">
        <v>8.9192406987076644</v>
      </c>
      <c r="F3726" s="114">
        <v>8.53293080867501</v>
      </c>
    </row>
    <row r="3727" spans="1:6">
      <c r="A3727" s="115">
        <v>44771</v>
      </c>
      <c r="B3727" s="114">
        <v>4407.82</v>
      </c>
      <c r="C3727" s="114">
        <v>0.16930394489553802</v>
      </c>
      <c r="D3727" s="114">
        <v>0.71909239434686523</v>
      </c>
      <c r="E3727" s="114">
        <v>9.1036452699608574</v>
      </c>
      <c r="F3727" s="114">
        <v>9.4256902689578759</v>
      </c>
    </row>
    <row r="3728" spans="1:6">
      <c r="A3728" s="115">
        <v>44774</v>
      </c>
      <c r="B3728" s="114">
        <v>4406.25</v>
      </c>
      <c r="C3728" s="114">
        <v>-3.5618514367641296E-2</v>
      </c>
      <c r="D3728" s="114">
        <v>-3.5618514367641296E-2</v>
      </c>
      <c r="E3728" s="114">
        <v>9.0647841723947575</v>
      </c>
      <c r="F3728" s="114">
        <v>9.3867144637475484</v>
      </c>
    </row>
    <row r="3729" spans="1:6">
      <c r="A3729" s="115">
        <v>44775</v>
      </c>
      <c r="B3729" s="114">
        <v>4413.3999999999996</v>
      </c>
      <c r="C3729" s="114">
        <v>0.16226950354609748</v>
      </c>
      <c r="D3729" s="114">
        <v>0.12659319119201484</v>
      </c>
      <c r="E3729" s="114">
        <v>9.2417630562149142</v>
      </c>
      <c r="F3729" s="114">
        <v>9.5101150583231764</v>
      </c>
    </row>
    <row r="3730" spans="1:6">
      <c r="A3730" s="115">
        <v>44776</v>
      </c>
      <c r="B3730" s="114">
        <v>4425.1099999999997</v>
      </c>
      <c r="C3730" s="114">
        <v>0.26532831830334835</v>
      </c>
      <c r="D3730" s="114">
        <v>0.392257397080642</v>
      </c>
      <c r="E3730" s="114">
        <v>9.531612389016896</v>
      </c>
      <c r="F3730" s="114">
        <v>9.6972431351064472</v>
      </c>
    </row>
    <row r="3731" spans="1:6">
      <c r="A3731" s="115">
        <v>44777</v>
      </c>
      <c r="B3731" s="114">
        <v>4441.09</v>
      </c>
      <c r="C3731" s="114">
        <v>0.36112096648446279</v>
      </c>
      <c r="D3731" s="114">
        <v>0.7547948872685506</v>
      </c>
      <c r="E3731" s="114">
        <v>9.9271540062821231</v>
      </c>
      <c r="F3731" s="114">
        <v>10.26860201811537</v>
      </c>
    </row>
    <row r="3732" spans="1:6">
      <c r="A3732" s="115">
        <v>44778</v>
      </c>
      <c r="B3732" s="114">
        <v>4452.1499999999996</v>
      </c>
      <c r="C3732" s="114">
        <v>0.24903796140136603</v>
      </c>
      <c r="D3732" s="114">
        <v>1.005712574469908</v>
      </c>
      <c r="E3732" s="114">
        <v>10.200914349645895</v>
      </c>
      <c r="F3732" s="114">
        <v>10.338836871558211</v>
      </c>
    </row>
    <row r="3733" spans="1:6">
      <c r="A3733" s="115">
        <v>44781</v>
      </c>
      <c r="B3733" s="114">
        <v>4458.07</v>
      </c>
      <c r="C3733" s="114">
        <v>0.13296946419145694</v>
      </c>
      <c r="D3733" s="114">
        <v>1.1400193292829597</v>
      </c>
      <c r="E3733" s="114">
        <v>10.347447914990715</v>
      </c>
      <c r="F3733" s="114">
        <v>10.22739916378821</v>
      </c>
    </row>
    <row r="3734" spans="1:6">
      <c r="A3734" s="115">
        <v>44782</v>
      </c>
      <c r="B3734" s="114">
        <v>4454.9799999999996</v>
      </c>
      <c r="C3734" s="114">
        <v>-6.9312505187224538E-2</v>
      </c>
      <c r="D3734" s="114">
        <v>1.0699166481389799</v>
      </c>
      <c r="E3734" s="114">
        <v>10.270963334430672</v>
      </c>
      <c r="F3734" s="114">
        <v>10.10281251544658</v>
      </c>
    </row>
    <row r="3735" spans="1:6">
      <c r="A3735" s="115">
        <v>44783</v>
      </c>
      <c r="B3735" s="114">
        <v>4457.25</v>
      </c>
      <c r="C3735" s="114">
        <v>5.0954213038001406E-2</v>
      </c>
      <c r="D3735" s="114">
        <v>1.121416028785216</v>
      </c>
      <c r="E3735" s="114">
        <v>10.327151036007143</v>
      </c>
      <c r="F3735" s="114">
        <v>10.085727199306472</v>
      </c>
    </row>
    <row r="3736" spans="1:6">
      <c r="A3736" s="115">
        <v>44784</v>
      </c>
      <c r="B3736" s="114">
        <v>4448.2</v>
      </c>
      <c r="C3736" s="114">
        <v>-0.20303999102586623</v>
      </c>
      <c r="D3736" s="114">
        <v>0.91609911475514227</v>
      </c>
      <c r="E3736" s="114">
        <v>10.103142798444553</v>
      </c>
      <c r="F3736" s="114">
        <v>9.921664566189726</v>
      </c>
    </row>
    <row r="3737" spans="1:6">
      <c r="A3737" s="115">
        <v>44785</v>
      </c>
      <c r="B3737" s="114">
        <v>4464.6099999999997</v>
      </c>
      <c r="C3737" s="114">
        <v>0.36891326828829563</v>
      </c>
      <c r="D3737" s="114">
        <v>1.2883919942284328</v>
      </c>
      <c r="E3737" s="114">
        <v>10.50932790103043</v>
      </c>
      <c r="F3737" s="114">
        <v>10.453554738042614</v>
      </c>
    </row>
    <row r="3738" spans="1:6">
      <c r="A3738" s="115">
        <v>44788</v>
      </c>
      <c r="B3738" s="114">
        <v>4472.71</v>
      </c>
      <c r="C3738" s="114">
        <v>0.18142682115571684</v>
      </c>
      <c r="D3738" s="114">
        <v>1.4721563040233088</v>
      </c>
      <c r="E3738" s="114">
        <v>10.709821461721813</v>
      </c>
      <c r="F3738" s="114">
        <v>10.832998805612149</v>
      </c>
    </row>
    <row r="3739" spans="1:6">
      <c r="A3739" s="115">
        <v>44789</v>
      </c>
      <c r="B3739" s="114">
        <v>4468.0600000000004</v>
      </c>
      <c r="C3739" s="114">
        <v>-0.1039638161204226</v>
      </c>
      <c r="D3739" s="114">
        <v>1.3666619780299705</v>
      </c>
      <c r="E3739" s="114">
        <v>10.594723306510101</v>
      </c>
      <c r="F3739" s="114">
        <v>11.361846368575868</v>
      </c>
    </row>
    <row r="3740" spans="1:6">
      <c r="A3740" s="115">
        <v>44790</v>
      </c>
      <c r="B3740" s="114">
        <v>4474.57</v>
      </c>
      <c r="C3740" s="114">
        <v>0.14570081869982321</v>
      </c>
      <c r="D3740" s="114">
        <v>1.5143540344206396</v>
      </c>
      <c r="E3740" s="114">
        <v>10.755860723806499</v>
      </c>
      <c r="F3740" s="114">
        <v>11.924689332239403</v>
      </c>
    </row>
    <row r="3741" spans="1:6">
      <c r="A3741" s="115">
        <v>44791</v>
      </c>
      <c r="B3741" s="114">
        <v>4481.68</v>
      </c>
      <c r="C3741" s="114">
        <v>0.15889794997061557</v>
      </c>
      <c r="D3741" s="114">
        <v>1.6756582619072535</v>
      </c>
      <c r="E3741" s="114">
        <v>10.931849515968949</v>
      </c>
      <c r="F3741" s="114">
        <v>12.246007117936863</v>
      </c>
    </row>
    <row r="3742" spans="1:6">
      <c r="A3742" s="115">
        <v>44792</v>
      </c>
      <c r="B3742" s="114">
        <v>4473.97</v>
      </c>
      <c r="C3742" s="114">
        <v>-0.17203370164760035</v>
      </c>
      <c r="D3742" s="114">
        <v>1.5007418633247394</v>
      </c>
      <c r="E3742" s="114">
        <v>10.741009348940489</v>
      </c>
      <c r="F3742" s="114">
        <v>11.869666214084074</v>
      </c>
    </row>
    <row r="3743" spans="1:6">
      <c r="A3743" s="115">
        <v>44795</v>
      </c>
      <c r="B3743" s="114">
        <v>4482.05</v>
      </c>
      <c r="C3743" s="114">
        <v>0.18060022753840776</v>
      </c>
      <c r="D3743" s="114">
        <v>1.684052434083072</v>
      </c>
      <c r="E3743" s="114">
        <v>10.941007863802987</v>
      </c>
      <c r="F3743" s="114">
        <v>11.722228038426842</v>
      </c>
    </row>
    <row r="3744" spans="1:6">
      <c r="A3744" s="115">
        <v>44796</v>
      </c>
      <c r="B3744" s="114">
        <v>4493.21</v>
      </c>
      <c r="C3744" s="114">
        <v>0.24899320623374965</v>
      </c>
      <c r="D3744" s="114">
        <v>1.9372388164671017</v>
      </c>
      <c r="E3744" s="114">
        <v>11.217243436311119</v>
      </c>
      <c r="F3744" s="114">
        <v>12.031406223897756</v>
      </c>
    </row>
    <row r="3745" spans="1:6">
      <c r="A3745" s="115">
        <v>44797</v>
      </c>
      <c r="B3745" s="114">
        <v>4504.37</v>
      </c>
      <c r="C3745" s="114">
        <v>0.24837476993062602</v>
      </c>
      <c r="D3745" s="114">
        <v>2.1904251988511314</v>
      </c>
      <c r="E3745" s="114">
        <v>11.493479008819229</v>
      </c>
      <c r="F3745" s="114">
        <v>11.825076649991928</v>
      </c>
    </row>
    <row r="3746" spans="1:6">
      <c r="A3746" s="115">
        <v>44798</v>
      </c>
      <c r="B3746" s="114">
        <v>4502.13</v>
      </c>
      <c r="C3746" s="114">
        <v>-4.9729484922411693E-2</v>
      </c>
      <c r="D3746" s="114">
        <v>2.1396064267597215</v>
      </c>
      <c r="E3746" s="114">
        <v>11.438033875986076</v>
      </c>
      <c r="F3746" s="114">
        <v>11.463692406724268</v>
      </c>
    </row>
    <row r="3747" spans="1:6">
      <c r="A3747" s="115">
        <v>44799</v>
      </c>
      <c r="B3747" s="114">
        <v>4506.75</v>
      </c>
      <c r="C3747" s="114">
        <v>0.10261809410212486</v>
      </c>
      <c r="D3747" s="114">
        <v>2.2444201441982781</v>
      </c>
      <c r="E3747" s="114">
        <v>11.552389462454471</v>
      </c>
      <c r="F3747" s="114">
        <v>11.957539728872346</v>
      </c>
    </row>
    <row r="3748" spans="1:6">
      <c r="A3748" s="115">
        <v>44802</v>
      </c>
      <c r="B3748" s="114">
        <v>4517.7299999999996</v>
      </c>
      <c r="C3748" s="114">
        <v>0.24363454817772912</v>
      </c>
      <c r="D3748" s="114">
        <v>2.4935228752535288</v>
      </c>
      <c r="E3748" s="114">
        <v>11.82416962250279</v>
      </c>
      <c r="F3748" s="114">
        <v>11.82472320613066</v>
      </c>
    </row>
    <row r="3749" spans="1:6">
      <c r="A3749" s="115">
        <v>44803</v>
      </c>
      <c r="B3749" s="114">
        <v>4513.24</v>
      </c>
      <c r="C3749" s="114">
        <v>-9.9386196164885643E-2</v>
      </c>
      <c r="D3749" s="114">
        <v>2.3916584615524261</v>
      </c>
      <c r="E3749" s="114">
        <v>11.713031833922006</v>
      </c>
      <c r="F3749" s="114">
        <v>11.826795377509946</v>
      </c>
    </row>
    <row r="3750" spans="1:6">
      <c r="A3750" s="115">
        <v>44804</v>
      </c>
      <c r="B3750" s="114">
        <v>4515.16</v>
      </c>
      <c r="C3750" s="114">
        <v>4.254150011964164E-2</v>
      </c>
      <c r="D3750" s="114">
        <v>2.4352174090593648</v>
      </c>
      <c r="E3750" s="114">
        <v>11.760556233493302</v>
      </c>
      <c r="F3750" s="114">
        <v>11.953147470419623</v>
      </c>
    </row>
    <row r="3751" spans="1:6">
      <c r="A3751" s="115">
        <v>44805</v>
      </c>
      <c r="B3751" s="114">
        <v>4528.5200000000004</v>
      </c>
      <c r="C3751" s="114">
        <v>0.29589206141089619</v>
      </c>
      <c r="D3751" s="114">
        <v>0.29589206141089619</v>
      </c>
      <c r="E3751" s="114">
        <v>12.091246847176883</v>
      </c>
      <c r="F3751" s="114">
        <v>12.157041454703975</v>
      </c>
    </row>
    <row r="3752" spans="1:6">
      <c r="A3752" s="115">
        <v>44806</v>
      </c>
      <c r="B3752" s="114">
        <v>4531.67</v>
      </c>
      <c r="C3752" s="114">
        <v>6.9559149567610667E-2</v>
      </c>
      <c r="D3752" s="114">
        <v>0.36565703098008218</v>
      </c>
      <c r="E3752" s="114">
        <v>12.169216565223518</v>
      </c>
      <c r="F3752" s="114">
        <v>12.426348184847136</v>
      </c>
    </row>
    <row r="3753" spans="1:6">
      <c r="A3753" s="115">
        <v>44809</v>
      </c>
      <c r="B3753" s="114">
        <v>4542.1499999999996</v>
      </c>
      <c r="C3753" s="114">
        <v>0.2312613230883942</v>
      </c>
      <c r="D3753" s="114">
        <v>0.59776397735626929</v>
      </c>
      <c r="E3753" s="114">
        <v>12.428620579550142</v>
      </c>
      <c r="F3753" s="114">
        <v>12.579654539100416</v>
      </c>
    </row>
    <row r="3754" spans="1:6">
      <c r="A3754" s="115">
        <v>44810</v>
      </c>
      <c r="B3754" s="114">
        <v>4525.1099999999997</v>
      </c>
      <c r="C3754" s="114">
        <v>-0.37515273603909716</v>
      </c>
      <c r="D3754" s="114">
        <v>0.22036871340107567</v>
      </c>
      <c r="E3754" s="114">
        <v>12.00684153335494</v>
      </c>
      <c r="F3754" s="114">
        <v>12.055657496898409</v>
      </c>
    </row>
    <row r="3755" spans="1:6">
      <c r="A3755" s="115">
        <v>44812</v>
      </c>
      <c r="B3755" s="114">
        <v>4521.96</v>
      </c>
      <c r="C3755" s="114">
        <v>-6.9611567453597978E-2</v>
      </c>
      <c r="D3755" s="114">
        <v>0.15060374383188968</v>
      </c>
      <c r="E3755" s="114">
        <v>11.928871815308305</v>
      </c>
      <c r="F3755" s="114">
        <v>12.462228323720993</v>
      </c>
    </row>
    <row r="3756" spans="1:6">
      <c r="A3756" s="115">
        <v>44813</v>
      </c>
      <c r="B3756" s="114">
        <v>4536.3900000000003</v>
      </c>
      <c r="C3756" s="114">
        <v>0.31910941273254334</v>
      </c>
      <c r="D3756" s="114">
        <v>0.47019374728691776</v>
      </c>
      <c r="E3756" s="114">
        <v>12.286047380836273</v>
      </c>
      <c r="F3756" s="114">
        <v>12.645170902499281</v>
      </c>
    </row>
    <row r="3757" spans="1:6">
      <c r="A3757" s="115">
        <v>44816</v>
      </c>
      <c r="B3757" s="114">
        <v>4540.42</v>
      </c>
      <c r="C3757" s="114">
        <v>8.8837159062604698E-2</v>
      </c>
      <c r="D3757" s="114">
        <v>0.55944861311669758</v>
      </c>
      <c r="E3757" s="114">
        <v>12.385799115353091</v>
      </c>
      <c r="F3757" s="114">
        <v>12.811071357582993</v>
      </c>
    </row>
    <row r="3758" spans="1:6">
      <c r="A3758" s="115">
        <v>44817</v>
      </c>
      <c r="B3758" s="114">
        <v>4541.6899999999996</v>
      </c>
      <c r="C3758" s="114">
        <v>2.7970980658165168E-2</v>
      </c>
      <c r="D3758" s="114">
        <v>0.58757607703823211</v>
      </c>
      <c r="E3758" s="114">
        <v>12.417234525486176</v>
      </c>
      <c r="F3758" s="114">
        <v>12.546494886491754</v>
      </c>
    </row>
    <row r="3759" spans="1:6">
      <c r="A3759" s="115">
        <v>44818</v>
      </c>
      <c r="B3759" s="114">
        <v>4551.3999999999996</v>
      </c>
      <c r="C3759" s="114">
        <v>0.21379706673065879</v>
      </c>
      <c r="D3759" s="114">
        <v>0.80262936418642461</v>
      </c>
      <c r="E3759" s="114">
        <v>12.65757927540141</v>
      </c>
      <c r="F3759" s="114">
        <v>12.810878067883813</v>
      </c>
    </row>
    <row r="3760" spans="1:6">
      <c r="A3760" s="115">
        <v>44819</v>
      </c>
      <c r="B3760" s="114">
        <v>4550.25</v>
      </c>
      <c r="C3760" s="114">
        <v>-2.5266950828306545E-2</v>
      </c>
      <c r="D3760" s="114">
        <v>0.77715961339133166</v>
      </c>
      <c r="E3760" s="114">
        <v>12.629114140241526</v>
      </c>
      <c r="F3760" s="114">
        <v>12.569486191822698</v>
      </c>
    </row>
    <row r="3761" spans="1:6">
      <c r="A3761" s="115">
        <v>44820</v>
      </c>
      <c r="B3761" s="114">
        <v>4544.6499999999996</v>
      </c>
      <c r="C3761" s="114">
        <v>-0.12307016098017654</v>
      </c>
      <c r="D3761" s="114">
        <v>0.65313300082388004</v>
      </c>
      <c r="E3761" s="114">
        <v>12.490501308158585</v>
      </c>
      <c r="F3761" s="114">
        <v>12.449863787860416</v>
      </c>
    </row>
    <row r="3762" spans="1:6">
      <c r="A3762" s="115">
        <v>44823</v>
      </c>
      <c r="B3762" s="114">
        <v>4553.97</v>
      </c>
      <c r="C3762" s="114">
        <v>0.2050762985048582</v>
      </c>
      <c r="D3762" s="114">
        <v>0.85954872031113183</v>
      </c>
      <c r="E3762" s="114">
        <v>12.721192664410918</v>
      </c>
      <c r="F3762" s="114">
        <v>12.900602685931473</v>
      </c>
    </row>
    <row r="3763" spans="1:6">
      <c r="A3763" s="115">
        <v>44824</v>
      </c>
      <c r="B3763" s="114">
        <v>4564.09</v>
      </c>
      <c r="C3763" s="114">
        <v>0.22222368614637222</v>
      </c>
      <c r="D3763" s="114">
        <v>1.0836825273080164</v>
      </c>
      <c r="E3763" s="114">
        <v>12.971685853817917</v>
      </c>
      <c r="F3763" s="114">
        <v>13.895813837419691</v>
      </c>
    </row>
    <row r="3764" spans="1:6">
      <c r="A3764" s="115">
        <v>44825</v>
      </c>
      <c r="B3764" s="114">
        <v>4574.43</v>
      </c>
      <c r="C3764" s="114">
        <v>0.22655118544989694</v>
      </c>
      <c r="D3764" s="114">
        <v>1.3126888083700328</v>
      </c>
      <c r="E3764" s="114">
        <v>13.227624547342476</v>
      </c>
      <c r="F3764" s="114">
        <v>13.847298682939947</v>
      </c>
    </row>
    <row r="3765" spans="1:6">
      <c r="A3765" s="115">
        <v>44826</v>
      </c>
      <c r="B3765" s="114">
        <v>4597.6099999999997</v>
      </c>
      <c r="C3765" s="114">
        <v>0.50672980021553293</v>
      </c>
      <c r="D3765" s="114">
        <v>1.8260703939616763</v>
      </c>
      <c r="E3765" s="114">
        <v>13.801382663000016</v>
      </c>
      <c r="F3765" s="114">
        <v>14.143811554875851</v>
      </c>
    </row>
    <row r="3766" spans="1:6">
      <c r="A3766" s="115">
        <v>44827</v>
      </c>
      <c r="B3766" s="114">
        <v>4598.7700000000004</v>
      </c>
      <c r="C3766" s="114">
        <v>2.5230500194672878E-2</v>
      </c>
      <c r="D3766" s="114">
        <v>1.851761620850656</v>
      </c>
      <c r="E3766" s="114">
        <v>13.830095321074353</v>
      </c>
      <c r="F3766" s="114">
        <v>13.558568680565685</v>
      </c>
    </row>
    <row r="3767" spans="1:6">
      <c r="A3767" s="115">
        <v>44830</v>
      </c>
      <c r="B3767" s="114">
        <v>4584.4399999999996</v>
      </c>
      <c r="C3767" s="114">
        <v>-0.31160505961378426</v>
      </c>
      <c r="D3767" s="114">
        <v>1.5343863783343181</v>
      </c>
      <c r="E3767" s="114">
        <v>13.475394984690702</v>
      </c>
      <c r="F3767" s="114">
        <v>13.059540456091279</v>
      </c>
    </row>
    <row r="3768" spans="1:6">
      <c r="A3768" s="115">
        <v>44831</v>
      </c>
      <c r="B3768" s="114">
        <v>4581.13</v>
      </c>
      <c r="C3768" s="114">
        <v>-7.2200748619233313E-2</v>
      </c>
      <c r="D3768" s="114">
        <v>1.46107779126321</v>
      </c>
      <c r="E3768" s="114">
        <v>13.393464900013118</v>
      </c>
      <c r="F3768" s="114">
        <v>12.915533887255283</v>
      </c>
    </row>
    <row r="3769" spans="1:6">
      <c r="A3769" s="115">
        <v>44832</v>
      </c>
      <c r="B3769" s="114">
        <v>4575.78</v>
      </c>
      <c r="C3769" s="114">
        <v>-0.11678341369925072</v>
      </c>
      <c r="D3769" s="114">
        <v>1.3425880810425284</v>
      </c>
      <c r="E3769" s="114">
        <v>13.261040140791014</v>
      </c>
      <c r="F3769" s="114">
        <v>13.375537357995015</v>
      </c>
    </row>
    <row r="3770" spans="1:6">
      <c r="A3770" s="115">
        <v>44833</v>
      </c>
      <c r="B3770" s="114">
        <v>4571.03</v>
      </c>
      <c r="C3770" s="114">
        <v>-0.10380743829467853</v>
      </c>
      <c r="D3770" s="114">
        <v>1.2373869364540768</v>
      </c>
      <c r="E3770" s="114">
        <v>13.143466756434963</v>
      </c>
      <c r="F3770" s="114">
        <v>13.19081602836809</v>
      </c>
    </row>
    <row r="3771" spans="1:6">
      <c r="A3771" s="115">
        <v>44834</v>
      </c>
      <c r="B3771" s="114">
        <v>4582.6099999999997</v>
      </c>
      <c r="C3771" s="114">
        <v>0.25333458760936622</v>
      </c>
      <c r="D3771" s="114">
        <v>1.493856253156034</v>
      </c>
      <c r="E3771" s="114">
        <v>13.430098291349314</v>
      </c>
      <c r="F3771" s="114">
        <v>13.450597875869574</v>
      </c>
    </row>
    <row r="3772" spans="1:6">
      <c r="A3772" s="115">
        <v>44837</v>
      </c>
      <c r="B3772" s="114">
        <v>4608.62</v>
      </c>
      <c r="C3772" s="114">
        <v>0.56758048361087443</v>
      </c>
      <c r="D3772" s="114">
        <v>0.56758048361087443</v>
      </c>
      <c r="E3772" s="114">
        <v>14.07390539179163</v>
      </c>
      <c r="F3772" s="114">
        <v>13.791681584177962</v>
      </c>
    </row>
    <row r="3773" spans="1:6">
      <c r="A3773" s="115">
        <v>44838</v>
      </c>
      <c r="B3773" s="114">
        <v>4600.24</v>
      </c>
      <c r="C3773" s="114">
        <v>-0.18183317348794414</v>
      </c>
      <c r="D3773" s="114">
        <v>0.3847152605174875</v>
      </c>
      <c r="E3773" s="114">
        <v>13.866481189496117</v>
      </c>
      <c r="F3773" s="114">
        <v>14.06072176834483</v>
      </c>
    </row>
    <row r="3774" spans="1:6">
      <c r="A3774" s="115">
        <v>44839</v>
      </c>
      <c r="B3774" s="131">
        <v>4608.29</v>
      </c>
      <c r="C3774" s="114">
        <v>0.17499087004155811</v>
      </c>
      <c r="D3774" s="114">
        <v>0.56037934714061599</v>
      </c>
      <c r="E3774" s="114">
        <v>14.065737135615318</v>
      </c>
      <c r="F3774" s="114">
        <v>14.096520374157585</v>
      </c>
    </row>
    <row r="3775" spans="1:6">
      <c r="A3775" s="115">
        <v>44840</v>
      </c>
      <c r="B3775" s="114">
        <v>4622.42</v>
      </c>
      <c r="C3775" s="114">
        <v>0.30662132808483289</v>
      </c>
      <c r="D3775" s="114">
        <v>0.86871891782194233</v>
      </c>
      <c r="E3775" s="114">
        <v>14.415487013710294</v>
      </c>
      <c r="F3775" s="114">
        <v>14.535975697386871</v>
      </c>
    </row>
    <row r="3776" spans="1:6">
      <c r="A3776" s="115">
        <v>44841</v>
      </c>
      <c r="B3776" s="114">
        <v>4630.29</v>
      </c>
      <c r="C3776" s="114">
        <v>0.17025713803591191</v>
      </c>
      <c r="D3776" s="114">
        <v>1.0404551118249339</v>
      </c>
      <c r="E3776" s="114">
        <v>14.610287547369683</v>
      </c>
      <c r="F3776" s="114">
        <v>14.396786219880076</v>
      </c>
    </row>
    <row r="3777" spans="1:6">
      <c r="A3777" s="115">
        <v>44844</v>
      </c>
      <c r="B3777" s="114">
        <v>4635.62</v>
      </c>
      <c r="C3777" s="114">
        <v>0.11511158048416181</v>
      </c>
      <c r="D3777" s="114">
        <v>1.1567643766325242</v>
      </c>
      <c r="E3777" s="114">
        <v>14.742217260762903</v>
      </c>
      <c r="F3777" s="114">
        <v>14.154214398991339</v>
      </c>
    </row>
    <row r="3778" spans="1:6">
      <c r="A3778" s="115">
        <v>44845</v>
      </c>
      <c r="B3778" s="114">
        <v>4624.1499999999996</v>
      </c>
      <c r="C3778" s="114">
        <v>-0.24743184298972043</v>
      </c>
      <c r="D3778" s="114">
        <v>0.90647033022666079</v>
      </c>
      <c r="E3778" s="114">
        <v>14.458308477907323</v>
      </c>
      <c r="F3778" s="114">
        <v>13.921415496653156</v>
      </c>
    </row>
    <row r="3779" spans="1:6">
      <c r="A3779" s="115">
        <v>44847</v>
      </c>
      <c r="B3779" s="114">
        <v>4617.21</v>
      </c>
      <c r="C3779" s="114">
        <v>-0.15008163662509899</v>
      </c>
      <c r="D3779" s="114">
        <v>0.75502824809443592</v>
      </c>
      <c r="E3779" s="114">
        <v>14.286527575290275</v>
      </c>
      <c r="F3779" s="114">
        <v>13.821945904371248</v>
      </c>
    </row>
    <row r="3780" spans="1:6">
      <c r="A3780" s="115">
        <v>44848</v>
      </c>
      <c r="B3780" s="114">
        <v>4617.47</v>
      </c>
      <c r="C3780" s="114">
        <v>5.6311062308189719E-3</v>
      </c>
      <c r="D3780" s="114">
        <v>0.76070187076797691</v>
      </c>
      <c r="E3780" s="114">
        <v>14.292963171065566</v>
      </c>
      <c r="F3780" s="114">
        <v>13.699702790616364</v>
      </c>
    </row>
    <row r="3781" spans="1:6">
      <c r="A3781" s="115">
        <v>44851</v>
      </c>
      <c r="B3781" s="114">
        <v>4616.7299999999996</v>
      </c>
      <c r="C3781" s="114">
        <v>-1.6026092210685849E-2</v>
      </c>
      <c r="D3781" s="114">
        <v>0.74455386777403376</v>
      </c>
      <c r="E3781" s="114">
        <v>14.274646475397446</v>
      </c>
      <c r="F3781" s="114">
        <v>13.300382598281612</v>
      </c>
    </row>
    <row r="3782" spans="1:6">
      <c r="A3782" s="115">
        <v>44852</v>
      </c>
      <c r="B3782" s="114">
        <v>4624.7299999999996</v>
      </c>
      <c r="C3782" s="114">
        <v>0.17328282139090767</v>
      </c>
      <c r="D3782" s="114">
        <v>0.91912687311379582</v>
      </c>
      <c r="E3782" s="114">
        <v>14.47266480694449</v>
      </c>
      <c r="F3782" s="114">
        <v>13.405426613209737</v>
      </c>
    </row>
    <row r="3783" spans="1:6">
      <c r="A3783" s="115">
        <v>44853</v>
      </c>
      <c r="B3783" s="114">
        <v>4634.3900000000003</v>
      </c>
      <c r="C3783" s="114">
        <v>0.20887705876886375</v>
      </c>
      <c r="D3783" s="114">
        <v>1.1299237770615589</v>
      </c>
      <c r="E3783" s="114">
        <v>14.711771942287566</v>
      </c>
      <c r="F3783" s="114">
        <v>14.10762738155622</v>
      </c>
    </row>
    <row r="3784" spans="1:6">
      <c r="A3784" s="115">
        <v>44854</v>
      </c>
      <c r="B3784" s="114">
        <v>4640.08</v>
      </c>
      <c r="C3784" s="114">
        <v>0.12277775500117993</v>
      </c>
      <c r="D3784" s="114">
        <v>1.2540888271094452</v>
      </c>
      <c r="E3784" s="114">
        <v>14.852612480600392</v>
      </c>
      <c r="F3784" s="114">
        <v>14.314433180177621</v>
      </c>
    </row>
    <row r="3785" spans="1:6">
      <c r="A3785" s="115">
        <v>44855</v>
      </c>
      <c r="B3785" s="114">
        <v>4648.7299999999996</v>
      </c>
      <c r="C3785" s="114">
        <v>0.18641919966895237</v>
      </c>
      <c r="D3785" s="114">
        <v>1.4428458891330376</v>
      </c>
      <c r="E3785" s="114">
        <v>15.066719801585627</v>
      </c>
      <c r="F3785" s="114">
        <v>14.815775304653634</v>
      </c>
    </row>
    <row r="3786" spans="1:6">
      <c r="A3786" s="115">
        <v>44858</v>
      </c>
      <c r="B3786" s="114">
        <v>4629.83</v>
      </c>
      <c r="C3786" s="114">
        <v>-0.40656265259543245</v>
      </c>
      <c r="D3786" s="114">
        <v>1.0304171640178827</v>
      </c>
      <c r="E3786" s="114">
        <v>14.598901493305739</v>
      </c>
      <c r="F3786" s="114">
        <v>14.794106854178857</v>
      </c>
    </row>
    <row r="3787" spans="1:6">
      <c r="A3787" s="115">
        <v>44859</v>
      </c>
      <c r="B3787" s="114">
        <v>4614.13</v>
      </c>
      <c r="C3787" s="114">
        <v>-0.3391053235215935</v>
      </c>
      <c r="D3787" s="114">
        <v>0.68781764103862386</v>
      </c>
      <c r="E3787" s="114">
        <v>14.210290517644664</v>
      </c>
      <c r="F3787" s="114">
        <v>14.124697630012918</v>
      </c>
    </row>
    <row r="3788" spans="1:6">
      <c r="A3788" s="115">
        <v>44860</v>
      </c>
      <c r="B3788" s="114">
        <v>4596.5</v>
      </c>
      <c r="C3788" s="114">
        <v>-0.38208719736981811</v>
      </c>
      <c r="D3788" s="114">
        <v>0.30310238052115857</v>
      </c>
      <c r="E3788" s="114">
        <v>13.77390761949786</v>
      </c>
      <c r="F3788" s="114">
        <v>14.117670425486484</v>
      </c>
    </row>
    <row r="3789" spans="1:6">
      <c r="A3789" s="115">
        <v>44861</v>
      </c>
      <c r="B3789" s="114">
        <v>4611.5</v>
      </c>
      <c r="C3789" s="114">
        <v>0.32633525508538597</v>
      </c>
      <c r="D3789" s="114">
        <v>0.63042676553317634</v>
      </c>
      <c r="E3789" s="114">
        <v>14.145191991148565</v>
      </c>
      <c r="F3789" s="114">
        <v>14.902290072531832</v>
      </c>
    </row>
    <row r="3790" spans="1:6">
      <c r="A3790" s="115">
        <v>44862</v>
      </c>
      <c r="B3790" s="114">
        <v>4616.6499999999996</v>
      </c>
      <c r="C3790" s="114">
        <v>0.11167732841808053</v>
      </c>
      <c r="D3790" s="114">
        <v>0.74280813772065191</v>
      </c>
      <c r="E3790" s="114">
        <v>14.27266629208197</v>
      </c>
      <c r="F3790" s="114">
        <v>15.05927858818017</v>
      </c>
    </row>
    <row r="3791" spans="1:6">
      <c r="A3791" s="115">
        <v>44865</v>
      </c>
      <c r="B3791" s="114">
        <v>4644.1899999999996</v>
      </c>
      <c r="C3791" s="114">
        <v>0.59653644959007934</v>
      </c>
      <c r="D3791" s="114">
        <v>1.3437757086027347</v>
      </c>
      <c r="E3791" s="114">
        <v>14.954344398432662</v>
      </c>
      <c r="F3791" s="114">
        <v>15.82156627046869</v>
      </c>
    </row>
    <row r="3792" spans="1:6">
      <c r="A3792" s="115">
        <v>44866</v>
      </c>
      <c r="B3792" s="114">
        <v>4648.04</v>
      </c>
      <c r="C3792" s="114">
        <v>8.2899278453307801E-2</v>
      </c>
      <c r="D3792" s="114">
        <v>8.2899278453307801E-2</v>
      </c>
      <c r="E3792" s="114">
        <v>15.049640720489688</v>
      </c>
      <c r="F3792" s="114">
        <v>15.524603446818874</v>
      </c>
    </row>
    <row r="3793" spans="1:6">
      <c r="A3793" s="115">
        <v>44868</v>
      </c>
      <c r="B3793" s="114">
        <v>4661.3599999999997</v>
      </c>
      <c r="C3793" s="114">
        <v>0.28657240471252621</v>
      </c>
      <c r="D3793" s="114">
        <v>0.36970924962156371</v>
      </c>
      <c r="E3793" s="114">
        <v>15.379341242515521</v>
      </c>
      <c r="F3793" s="114">
        <v>15.375628687972753</v>
      </c>
    </row>
    <row r="3794" spans="1:6">
      <c r="A3794" s="115">
        <v>44869</v>
      </c>
      <c r="B3794" s="114">
        <v>4661.97</v>
      </c>
      <c r="C3794" s="114">
        <v>1.3086309574905641E-2</v>
      </c>
      <c r="D3794" s="114">
        <v>0.38284394049341586</v>
      </c>
      <c r="E3794" s="114">
        <v>15.394440140295984</v>
      </c>
      <c r="F3794" s="114">
        <v>15.705180706744315</v>
      </c>
    </row>
    <row r="3795" spans="1:6">
      <c r="A3795" s="115">
        <v>44872</v>
      </c>
      <c r="B3795" s="114">
        <v>4640.01</v>
      </c>
      <c r="C3795" s="114">
        <v>-0.47104550222331065</v>
      </c>
      <c r="D3795" s="114">
        <v>-9.0004930892129131E-2</v>
      </c>
      <c r="E3795" s="114">
        <v>14.850879820199347</v>
      </c>
      <c r="F3795" s="114">
        <v>14.945908652881457</v>
      </c>
    </row>
    <row r="3796" spans="1:6">
      <c r="A3796" s="115">
        <v>44873</v>
      </c>
      <c r="B3796" s="114">
        <v>4631.2299999999996</v>
      </c>
      <c r="C3796" s="114">
        <v>-0.18922373012129068</v>
      </c>
      <c r="D3796" s="114">
        <v>-0.27905835032588922</v>
      </c>
      <c r="E3796" s="114">
        <v>14.633554701326457</v>
      </c>
      <c r="F3796" s="114">
        <v>14.749439413273201</v>
      </c>
    </row>
    <row r="3797" spans="1:6">
      <c r="A3797" s="115">
        <v>44874</v>
      </c>
      <c r="B3797" s="114">
        <v>4625.46</v>
      </c>
      <c r="C3797" s="114">
        <v>-0.12458893209794653</v>
      </c>
      <c r="D3797" s="114">
        <v>-0.40329960660523412</v>
      </c>
      <c r="E3797" s="114">
        <v>14.490733979698156</v>
      </c>
      <c r="F3797" s="114">
        <v>14.699974706521267</v>
      </c>
    </row>
    <row r="3798" spans="1:6">
      <c r="A3798" s="115">
        <v>44875</v>
      </c>
      <c r="B3798" s="114">
        <v>4588.1899999999996</v>
      </c>
      <c r="C3798" s="114">
        <v>-0.80575769761278559</v>
      </c>
      <c r="D3798" s="114">
        <v>-1.205807686593352</v>
      </c>
      <c r="E3798" s="114">
        <v>13.568216077603367</v>
      </c>
      <c r="F3798" s="114">
        <v>13.428116548249447</v>
      </c>
    </row>
    <row r="3799" spans="1:6">
      <c r="A3799" s="115">
        <v>44876</v>
      </c>
      <c r="B3799" s="114">
        <v>4585.93</v>
      </c>
      <c r="C3799" s="114">
        <v>-4.925689651037457E-2</v>
      </c>
      <c r="D3799" s="114">
        <v>-1.254470639659433</v>
      </c>
      <c r="E3799" s="114">
        <v>13.512275898941351</v>
      </c>
      <c r="F3799" s="114">
        <v>12.897492140629186</v>
      </c>
    </row>
    <row r="3800" spans="1:6">
      <c r="A3800" s="115">
        <v>44879</v>
      </c>
      <c r="B3800" s="114">
        <v>4590.28</v>
      </c>
      <c r="C3800" s="114">
        <v>9.4855351041100988E-2</v>
      </c>
      <c r="D3800" s="114">
        <v>-1.1608052211472764</v>
      </c>
      <c r="E3800" s="114">
        <v>13.619948366720047</v>
      </c>
      <c r="F3800" s="114">
        <v>13.088380939241496</v>
      </c>
    </row>
    <row r="3801" spans="1:6">
      <c r="A3801" s="115">
        <v>44881</v>
      </c>
      <c r="B3801" s="114">
        <v>4574.7700000000004</v>
      </c>
      <c r="C3801" s="114">
        <v>-0.33788788483489762</v>
      </c>
      <c r="D3801" s="114">
        <v>-1.4947708857733888</v>
      </c>
      <c r="E3801" s="114">
        <v>13.236040326433219</v>
      </c>
      <c r="F3801" s="114">
        <v>12.910168349503559</v>
      </c>
    </row>
    <row r="3802" spans="1:6">
      <c r="A3802" s="115">
        <v>44882</v>
      </c>
      <c r="B3802" s="114">
        <v>4569.1499999999996</v>
      </c>
      <c r="C3802" s="114">
        <v>-0.12284770600491379</v>
      </c>
      <c r="D3802" s="114">
        <v>-1.6157823000350957</v>
      </c>
      <c r="E3802" s="114">
        <v>13.096932448521414</v>
      </c>
      <c r="F3802" s="114">
        <v>13.16864273914109</v>
      </c>
    </row>
    <row r="3803" spans="1:6">
      <c r="A3803" s="115">
        <v>44883</v>
      </c>
      <c r="B3803" s="114">
        <v>4563.1899999999996</v>
      </c>
      <c r="C3803" s="114">
        <v>-0.13044001619557655</v>
      </c>
      <c r="D3803" s="114">
        <v>-1.7441146895368242</v>
      </c>
      <c r="E3803" s="114">
        <v>12.949408791518868</v>
      </c>
      <c r="F3803" s="114">
        <v>13.012348369648663</v>
      </c>
    </row>
    <row r="3804" spans="1:6">
      <c r="A3804" s="115">
        <v>44886</v>
      </c>
      <c r="B3804" s="114">
        <v>4568.34</v>
      </c>
      <c r="C3804" s="114">
        <v>0.1128596442401264</v>
      </c>
      <c r="D3804" s="114">
        <v>-1.6332234469304541</v>
      </c>
      <c r="E3804" s="114">
        <v>13.076883092452274</v>
      </c>
      <c r="F3804" s="114">
        <v>13.126445548330224</v>
      </c>
    </row>
    <row r="3805" spans="1:6">
      <c r="A3805" s="115">
        <v>44887</v>
      </c>
      <c r="B3805" s="114">
        <v>4562.92</v>
      </c>
      <c r="C3805" s="114">
        <v>-0.11864265794577777</v>
      </c>
      <c r="D3805" s="114">
        <v>-1.7499284051685993</v>
      </c>
      <c r="E3805" s="114">
        <v>12.942725672829148</v>
      </c>
      <c r="F3805" s="114">
        <v>13.109869461535029</v>
      </c>
    </row>
    <row r="3806" spans="1:6">
      <c r="A3806" s="115">
        <v>44888</v>
      </c>
      <c r="B3806" s="114">
        <v>4553.13</v>
      </c>
      <c r="C3806" s="114">
        <v>-0.21455559159485604</v>
      </c>
      <c r="D3806" s="114">
        <v>-1.9607294275212572</v>
      </c>
      <c r="E3806" s="114">
        <v>12.700400739598461</v>
      </c>
      <c r="F3806" s="114">
        <v>12.545234328653354</v>
      </c>
    </row>
    <row r="3807" spans="1:6">
      <c r="A3807" s="115">
        <v>44889</v>
      </c>
      <c r="B3807" s="114">
        <v>4565.1899999999996</v>
      </c>
      <c r="C3807" s="114">
        <v>0.2648727358981473</v>
      </c>
      <c r="D3807" s="114">
        <v>-1.7010501293013403</v>
      </c>
      <c r="E3807" s="114">
        <v>12.998913374405618</v>
      </c>
      <c r="F3807" s="114">
        <v>12.762504631344939</v>
      </c>
    </row>
    <row r="3808" spans="1:6">
      <c r="A3808" s="115">
        <v>44890</v>
      </c>
      <c r="B3808" s="114">
        <v>4557.8100000000004</v>
      </c>
      <c r="C3808" s="114">
        <v>-0.161658112805807</v>
      </c>
      <c r="D3808" s="114">
        <v>-1.8599583565702349</v>
      </c>
      <c r="E3808" s="114">
        <v>12.81624146355349</v>
      </c>
      <c r="F3808" s="114">
        <v>12.290094014230245</v>
      </c>
    </row>
    <row r="3809" spans="1:6">
      <c r="A3809" s="115">
        <v>44893</v>
      </c>
      <c r="B3809" s="114">
        <v>4557.34</v>
      </c>
      <c r="C3809" s="114">
        <v>-1.0311970003140658E-2</v>
      </c>
      <c r="D3809" s="114">
        <v>-1.8700785282255827</v>
      </c>
      <c r="E3809" s="114">
        <v>12.804607886575091</v>
      </c>
      <c r="F3809" s="114">
        <v>13.679426481813151</v>
      </c>
    </row>
    <row r="3810" spans="1:6">
      <c r="A3810" s="115">
        <v>44894</v>
      </c>
      <c r="B3810" s="114">
        <v>4564.96</v>
      </c>
      <c r="C3810" s="114">
        <v>0.16720279812345584</v>
      </c>
      <c r="D3810" s="114">
        <v>-1.706002553728414</v>
      </c>
      <c r="E3810" s="114">
        <v>12.993220347373647</v>
      </c>
      <c r="F3810" s="114">
        <v>13.59549695043809</v>
      </c>
    </row>
    <row r="3811" spans="1:6">
      <c r="A3811" s="115">
        <v>44895</v>
      </c>
      <c r="B3811" s="114">
        <v>4573.72</v>
      </c>
      <c r="C3811" s="114">
        <v>0.19189653359503733</v>
      </c>
      <c r="D3811" s="114">
        <v>-1.5173797798970212</v>
      </c>
      <c r="E3811" s="114">
        <v>13.210050420417673</v>
      </c>
      <c r="F3811" s="114">
        <v>14.627562924961213</v>
      </c>
    </row>
    <row r="3812" spans="1:6">
      <c r="A3812" s="115">
        <v>44896</v>
      </c>
      <c r="B3812" s="114">
        <v>4569.74</v>
      </c>
      <c r="C3812" s="114">
        <v>-8.7018881785516644E-2</v>
      </c>
      <c r="D3812" s="114">
        <v>-8.7018881785516644E-2</v>
      </c>
      <c r="E3812" s="114">
        <v>13.111536300473015</v>
      </c>
      <c r="F3812" s="114">
        <v>14.831725513945182</v>
      </c>
    </row>
    <row r="3813" spans="1:6">
      <c r="A3813" s="115">
        <v>44897</v>
      </c>
      <c r="B3813" s="114">
        <v>4576.29</v>
      </c>
      <c r="C3813" s="114">
        <v>0.14333419406793446</v>
      </c>
      <c r="D3813" s="114">
        <v>5.6190584469528737E-2</v>
      </c>
      <c r="E3813" s="114">
        <v>13.273663809427161</v>
      </c>
      <c r="F3813" s="114">
        <v>14.367221472484637</v>
      </c>
    </row>
    <row r="3814" spans="1:6">
      <c r="A3814" s="115">
        <v>44900</v>
      </c>
      <c r="B3814" s="114">
        <v>4561.6000000000004</v>
      </c>
      <c r="C3814" s="114">
        <v>-0.3210023840272247</v>
      </c>
      <c r="D3814" s="114">
        <v>-0.26499217267345054</v>
      </c>
      <c r="E3814" s="114">
        <v>12.910052648123905</v>
      </c>
      <c r="F3814" s="114">
        <v>13.970762761622325</v>
      </c>
    </row>
    <row r="3815" spans="1:6">
      <c r="A3815" s="115">
        <v>44901</v>
      </c>
      <c r="B3815" s="114">
        <v>4556.04</v>
      </c>
      <c r="C3815" s="114">
        <v>-0.12188705717293136</v>
      </c>
      <c r="D3815" s="114">
        <v>-0.38655623868536493</v>
      </c>
      <c r="E3815" s="114">
        <v>12.77242990769869</v>
      </c>
      <c r="F3815" s="114">
        <v>13.348708418232169</v>
      </c>
    </row>
    <row r="3816" spans="1:6">
      <c r="A3816" s="115">
        <v>44902</v>
      </c>
      <c r="B3816" s="114">
        <v>4557.96</v>
      </c>
      <c r="C3816" s="114">
        <v>4.2141860036348788E-2</v>
      </c>
      <c r="D3816" s="114">
        <v>-0.34457728063808091</v>
      </c>
      <c r="E3816" s="114">
        <v>12.819954307269988</v>
      </c>
      <c r="F3816" s="114">
        <v>13.054456612057086</v>
      </c>
    </row>
    <row r="3817" spans="1:6">
      <c r="A3817" s="115">
        <v>44903</v>
      </c>
      <c r="B3817" s="114">
        <v>4551.93</v>
      </c>
      <c r="C3817" s="114">
        <v>-0.13229602717004241</v>
      </c>
      <c r="D3817" s="114">
        <v>-0.47641744575531719</v>
      </c>
      <c r="E3817" s="114">
        <v>12.670697989866419</v>
      </c>
      <c r="F3817" s="114">
        <v>12.644488823228105</v>
      </c>
    </row>
    <row r="3818" spans="1:6">
      <c r="A3818" s="115">
        <v>44904</v>
      </c>
      <c r="B3818" s="114">
        <v>4550.1499999999996</v>
      </c>
      <c r="C3818" s="114">
        <v>-3.9104292025593512E-2</v>
      </c>
      <c r="D3818" s="114">
        <v>-0.51533543811166371</v>
      </c>
      <c r="E3818" s="114">
        <v>12.626638911097189</v>
      </c>
      <c r="F3818" s="114">
        <v>12.982924001003138</v>
      </c>
    </row>
    <row r="3819" spans="1:6">
      <c r="A3819" s="115">
        <v>44907</v>
      </c>
      <c r="B3819" s="114">
        <v>4544.3999999999996</v>
      </c>
      <c r="C3819" s="114">
        <v>-0.1263694603474641</v>
      </c>
      <c r="D3819" s="114">
        <v>-0.64105367184700279</v>
      </c>
      <c r="E3819" s="114">
        <v>12.484313235297751</v>
      </c>
      <c r="F3819" s="114">
        <v>12.549781062392263</v>
      </c>
    </row>
    <row r="3820" spans="1:6">
      <c r="A3820" s="115">
        <v>44908</v>
      </c>
      <c r="B3820" s="114">
        <v>4542.6400000000003</v>
      </c>
      <c r="C3820" s="114">
        <v>-3.8728985124536486E-2</v>
      </c>
      <c r="D3820" s="114">
        <v>-0.67953438339032335</v>
      </c>
      <c r="E3820" s="114">
        <v>12.440749202357404</v>
      </c>
      <c r="F3820" s="114">
        <v>12.770124843914088</v>
      </c>
    </row>
    <row r="3821" spans="1:6">
      <c r="A3821" s="115">
        <v>44909</v>
      </c>
      <c r="B3821" s="114">
        <v>4549.95</v>
      </c>
      <c r="C3821" s="114">
        <v>0.16091964144195892</v>
      </c>
      <c r="D3821" s="114">
        <v>-0.51970824624157919</v>
      </c>
      <c r="E3821" s="114">
        <v>12.62168845280851</v>
      </c>
      <c r="F3821" s="114">
        <v>13.207054245435579</v>
      </c>
    </row>
    <row r="3822" spans="1:6">
      <c r="A3822" s="115">
        <v>44910</v>
      </c>
      <c r="B3822" s="114">
        <v>4549.3100000000004</v>
      </c>
      <c r="C3822" s="114">
        <v>-1.4066088638320373E-2</v>
      </c>
      <c r="D3822" s="114">
        <v>-0.53370123225733312</v>
      </c>
      <c r="E3822" s="114">
        <v>12.605846986284753</v>
      </c>
      <c r="F3822" s="114">
        <v>12.845502238648642</v>
      </c>
    </row>
    <row r="3823" spans="1:6">
      <c r="A3823" s="115">
        <v>44911</v>
      </c>
      <c r="B3823" s="114">
        <v>4546.49</v>
      </c>
      <c r="C3823" s="114">
        <v>-6.1987422268450221E-2</v>
      </c>
      <c r="D3823" s="114">
        <v>-0.59535782688928673</v>
      </c>
      <c r="E3823" s="114">
        <v>12.536045524414408</v>
      </c>
      <c r="F3823" s="114">
        <v>13.064421869365717</v>
      </c>
    </row>
    <row r="3824" spans="1:6">
      <c r="A3824" s="115">
        <v>44914</v>
      </c>
      <c r="B3824" s="114">
        <v>4552.08</v>
      </c>
      <c r="C3824" s="114">
        <v>0.12295199153633529</v>
      </c>
      <c r="D3824" s="114">
        <v>-0.47313783965787781</v>
      </c>
      <c r="E3824" s="114">
        <v>12.674410833582916</v>
      </c>
      <c r="F3824" s="114">
        <v>13.304874861544969</v>
      </c>
    </row>
    <row r="3825" spans="1:6">
      <c r="A3825" s="115">
        <v>44915</v>
      </c>
      <c r="B3825" s="114">
        <v>4563.09</v>
      </c>
      <c r="C3825" s="114">
        <v>0.24186745399905618</v>
      </c>
      <c r="D3825" s="114">
        <v>-0.23241475210551421</v>
      </c>
      <c r="E3825" s="114">
        <v>12.946933562374529</v>
      </c>
      <c r="F3825" s="114">
        <v>14.188012372000847</v>
      </c>
    </row>
    <row r="3826" spans="1:6">
      <c r="A3826" s="115">
        <v>44916</v>
      </c>
      <c r="B3826" s="114">
        <v>4567.47</v>
      </c>
      <c r="C3826" s="114">
        <v>9.5987587358559168E-2</v>
      </c>
      <c r="D3826" s="114">
        <v>-0.13665025406015552</v>
      </c>
      <c r="E3826" s="114">
        <v>13.055348598896543</v>
      </c>
      <c r="F3826" s="114">
        <v>13.751933235208424</v>
      </c>
    </row>
    <row r="3827" spans="1:6">
      <c r="A3827" s="115">
        <v>44917</v>
      </c>
      <c r="B3827" s="114">
        <v>4569.22</v>
      </c>
      <c r="C3827" s="114">
        <v>3.831442789989925E-2</v>
      </c>
      <c r="D3827" s="114">
        <v>-9.8388182923314638E-2</v>
      </c>
      <c r="E3827" s="114">
        <v>13.098665108922457</v>
      </c>
      <c r="F3827" s="114">
        <v>13.733767769267736</v>
      </c>
    </row>
    <row r="3828" spans="1:6">
      <c r="A3828" s="115">
        <v>44918</v>
      </c>
      <c r="B3828" s="114">
        <v>4581.53</v>
      </c>
      <c r="C3828" s="114">
        <v>0.26941140938714359</v>
      </c>
      <c r="D3828" s="114">
        <v>0.1707581574735606</v>
      </c>
      <c r="E3828" s="114">
        <v>13.403365816590451</v>
      </c>
      <c r="F3828" s="114">
        <v>13.919382952112635</v>
      </c>
    </row>
    <row r="3829" spans="1:6">
      <c r="A3829" s="115">
        <v>44921</v>
      </c>
      <c r="B3829" s="114">
        <v>4578.92</v>
      </c>
      <c r="C3829" s="114">
        <v>-5.6967868812374256E-2</v>
      </c>
      <c r="D3829" s="114">
        <v>0.11369301137804655</v>
      </c>
      <c r="E3829" s="114">
        <v>13.338762335923239</v>
      </c>
      <c r="F3829" s="114">
        <v>13.850239191621828</v>
      </c>
    </row>
    <row r="3830" spans="1:6">
      <c r="A3830" s="115">
        <v>44922</v>
      </c>
      <c r="B3830" s="114">
        <v>4577.84</v>
      </c>
      <c r="C3830" s="114">
        <v>-2.3586347872417424E-2</v>
      </c>
      <c r="D3830" s="114">
        <v>9.0079847476443042E-2</v>
      </c>
      <c r="E3830" s="114">
        <v>13.312029861164397</v>
      </c>
      <c r="F3830" s="114">
        <v>13.518553418570288</v>
      </c>
    </row>
    <row r="3831" spans="1:6">
      <c r="A3831" s="115">
        <v>44923</v>
      </c>
      <c r="B3831" s="114">
        <v>4586.62</v>
      </c>
      <c r="C3831" s="114">
        <v>0.19179350960276675</v>
      </c>
      <c r="D3831" s="114">
        <v>0.28204612438014198</v>
      </c>
      <c r="E3831" s="114">
        <v>13.529354980037267</v>
      </c>
      <c r="F3831" s="114">
        <v>13.734018389390879</v>
      </c>
    </row>
    <row r="3832" spans="1:6">
      <c r="A3832" s="115">
        <v>44924</v>
      </c>
      <c r="B3832" s="114">
        <v>4588.08</v>
      </c>
      <c r="C3832" s="114">
        <v>3.1831719218078369E-2</v>
      </c>
      <c r="D3832" s="114">
        <v>0.31396762372859488</v>
      </c>
      <c r="E3832" s="114">
        <v>13.565493325544598</v>
      </c>
      <c r="F3832" s="114">
        <v>13.834862931618396</v>
      </c>
    </row>
    <row r="3833" spans="1:6">
      <c r="A3833" s="115">
        <v>44925</v>
      </c>
      <c r="B3833" s="114">
        <v>4592.07</v>
      </c>
      <c r="C3833" s="114">
        <v>8.6964481874773902E-2</v>
      </c>
      <c r="D3833" s="114">
        <v>0.4012051459205912</v>
      </c>
      <c r="E3833" s="114">
        <v>13.664254968403689</v>
      </c>
      <c r="F3833" s="114">
        <v>13.664254968403689</v>
      </c>
    </row>
    <row r="3834" spans="1:6">
      <c r="A3834" s="115">
        <v>44928</v>
      </c>
      <c r="B3834" s="114">
        <v>4583.75</v>
      </c>
      <c r="C3834" s="114">
        <v>-0.18118190707022697</v>
      </c>
      <c r="D3834" s="114">
        <v>-0.18118190707022697</v>
      </c>
      <c r="E3834" s="114">
        <v>-0.18118190707022697</v>
      </c>
      <c r="F3834" s="114">
        <v>13.458315903594764</v>
      </c>
    </row>
    <row r="3835" spans="1:6">
      <c r="A3835" s="115">
        <v>44929</v>
      </c>
      <c r="B3835" s="114">
        <v>4581.8500000000004</v>
      </c>
      <c r="C3835" s="114">
        <v>-4.1450777202067801E-2</v>
      </c>
      <c r="D3835" s="114">
        <v>-0.22255758296365613</v>
      </c>
      <c r="E3835" s="114">
        <v>-0.22255758296365613</v>
      </c>
      <c r="F3835" s="114">
        <v>13.390236538490097</v>
      </c>
    </row>
    <row r="3836" spans="1:6">
      <c r="A3836" s="115">
        <v>44930</v>
      </c>
      <c r="B3836" s="114">
        <v>4580.6099999999997</v>
      </c>
      <c r="C3836" s="114">
        <v>-2.706330412389768E-2</v>
      </c>
      <c r="D3836" s="114">
        <v>-0.24956065565202579</v>
      </c>
      <c r="E3836" s="114">
        <v>-0.24956065565202579</v>
      </c>
      <c r="F3836" s="114">
        <v>13.437311943259168</v>
      </c>
    </row>
    <row r="3837" spans="1:6">
      <c r="A3837" s="115">
        <v>44931</v>
      </c>
      <c r="B3837" s="114">
        <v>4581.57</v>
      </c>
      <c r="C3837" s="114">
        <v>2.0957907352947558E-2</v>
      </c>
      <c r="D3837" s="114">
        <v>-0.22865505099007866</v>
      </c>
      <c r="E3837" s="114">
        <v>-0.22865505099007866</v>
      </c>
      <c r="F3837" s="114">
        <v>14.12042802913307</v>
      </c>
    </row>
    <row r="3838" spans="1:6">
      <c r="A3838" s="115">
        <v>44932</v>
      </c>
      <c r="B3838" s="114">
        <v>4584.8</v>
      </c>
      <c r="C3838" s="114">
        <v>7.0499850487948379E-2</v>
      </c>
      <c r="D3838" s="114">
        <v>-0.15831640197121466</v>
      </c>
      <c r="E3838" s="114">
        <v>-0.15831640197121466</v>
      </c>
      <c r="F3838" s="114">
        <v>14.037553197046094</v>
      </c>
    </row>
    <row r="3839" spans="1:6">
      <c r="A3839" s="115">
        <v>44935</v>
      </c>
      <c r="B3839" s="131">
        <v>4593.8500000000004</v>
      </c>
      <c r="C3839" s="114">
        <v>0.19739138021288571</v>
      </c>
      <c r="D3839" s="114">
        <v>3.8762475310716304E-2</v>
      </c>
      <c r="E3839" s="114">
        <v>3.8762475310716304E-2</v>
      </c>
      <c r="F3839" s="114">
        <v>14.20129816859288</v>
      </c>
    </row>
    <row r="3840" spans="1:6">
      <c r="A3840" s="115">
        <v>44936</v>
      </c>
      <c r="B3840" s="114">
        <v>4600.05</v>
      </c>
      <c r="C3840" s="114">
        <v>0.13496304842344209</v>
      </c>
      <c r="D3840" s="114">
        <v>0.17377783875247577</v>
      </c>
      <c r="E3840" s="114">
        <v>0.17377783875247577</v>
      </c>
      <c r="F3840" s="114">
        <v>14.404629855304595</v>
      </c>
    </row>
    <row r="3841" spans="1:6">
      <c r="A3841" s="115">
        <v>44937</v>
      </c>
      <c r="B3841" s="114">
        <v>4614.8</v>
      </c>
      <c r="C3841" s="114">
        <v>0.32064868860122164</v>
      </c>
      <c r="D3841" s="114">
        <v>0.49498374371472753</v>
      </c>
      <c r="E3841" s="114">
        <v>0.49498374371472753</v>
      </c>
      <c r="F3841" s="114">
        <v>14.436200603078886</v>
      </c>
    </row>
    <row r="3842" spans="1:6">
      <c r="A3842" s="115">
        <v>44938</v>
      </c>
      <c r="B3842" s="114">
        <v>4626.1899999999996</v>
      </c>
      <c r="C3842" s="114">
        <v>0.24681459651554327</v>
      </c>
      <c r="D3842" s="114">
        <v>0.74302003236013103</v>
      </c>
      <c r="E3842" s="114">
        <v>0.74302003236013103</v>
      </c>
      <c r="F3842" s="114">
        <v>14.431194453308006</v>
      </c>
    </row>
    <row r="3843" spans="1:6">
      <c r="A3843" s="115">
        <v>44939</v>
      </c>
      <c r="B3843" s="114">
        <v>4631.17</v>
      </c>
      <c r="C3843" s="114">
        <v>0.1076479781418449</v>
      </c>
      <c r="D3843" s="114">
        <v>0.85146785654399704</v>
      </c>
      <c r="E3843" s="114">
        <v>0.85146785654399704</v>
      </c>
      <c r="F3843" s="114">
        <v>14.870908292675654</v>
      </c>
    </row>
    <row r="3844" spans="1:6">
      <c r="A3844" s="115">
        <v>44942</v>
      </c>
      <c r="B3844" s="114">
        <v>4631.57</v>
      </c>
      <c r="C3844" s="114">
        <v>8.6371262553397443E-3</v>
      </c>
      <c r="D3844" s="114">
        <v>0.86017852515314353</v>
      </c>
      <c r="E3844" s="114">
        <v>0.86017852515314353</v>
      </c>
      <c r="F3844" s="114">
        <v>14.537923189158452</v>
      </c>
    </row>
    <row r="3845" spans="1:6">
      <c r="A3845" s="115">
        <v>44943</v>
      </c>
      <c r="B3845" s="114">
        <v>4632.6499999999996</v>
      </c>
      <c r="C3845" s="114">
        <v>2.3318226864765812E-2</v>
      </c>
      <c r="D3845" s="114">
        <v>0.88369733039783682</v>
      </c>
      <c r="E3845" s="114">
        <v>0.88369733039783682</v>
      </c>
      <c r="F3845" s="114">
        <v>14.553016609340474</v>
      </c>
    </row>
    <row r="3846" spans="1:6">
      <c r="A3846" s="115">
        <v>44944</v>
      </c>
      <c r="B3846" s="114">
        <v>4633.9399999999996</v>
      </c>
      <c r="C3846" s="114">
        <v>2.7845833378292717E-2</v>
      </c>
      <c r="D3846" s="114">
        <v>0.91178923666233036</v>
      </c>
      <c r="E3846" s="114">
        <v>0.91178923666233036</v>
      </c>
      <c r="F3846" s="114">
        <v>14.58491485147535</v>
      </c>
    </row>
    <row r="3847" spans="1:6">
      <c r="A3847" s="115">
        <v>44945</v>
      </c>
      <c r="B3847" s="114">
        <v>4639.43</v>
      </c>
      <c r="C3847" s="114">
        <v>0.11847369624986559</v>
      </c>
      <c r="D3847" s="114">
        <v>1.0313431633228731</v>
      </c>
      <c r="E3847" s="114">
        <v>1.0313431633228731</v>
      </c>
      <c r="F3847" s="114">
        <v>14.537424270104538</v>
      </c>
    </row>
    <row r="3848" spans="1:6">
      <c r="A3848" s="115">
        <v>44946</v>
      </c>
      <c r="B3848" s="114">
        <v>4640.62</v>
      </c>
      <c r="C3848" s="114">
        <v>2.5649702657437601E-2</v>
      </c>
      <c r="D3848" s="114">
        <v>1.0572574024350745</v>
      </c>
      <c r="E3848" s="114">
        <v>1.0572574024350745</v>
      </c>
      <c r="F3848" s="114">
        <v>14.18061747714232</v>
      </c>
    </row>
    <row r="3849" spans="1:6">
      <c r="A3849" s="115">
        <v>44949</v>
      </c>
      <c r="B3849" s="114">
        <v>4642.2299999999996</v>
      </c>
      <c r="C3849" s="114">
        <v>3.4693640073957255E-2</v>
      </c>
      <c r="D3849" s="114">
        <v>1.0923178435868763</v>
      </c>
      <c r="E3849" s="114">
        <v>1.0923178435868763</v>
      </c>
      <c r="F3849" s="114">
        <v>14.610228493130384</v>
      </c>
    </row>
    <row r="3850" spans="1:6">
      <c r="A3850" s="115">
        <v>44950</v>
      </c>
      <c r="B3850" s="114">
        <v>4643.41</v>
      </c>
      <c r="C3850" s="114">
        <v>2.5418818111133668E-2</v>
      </c>
      <c r="D3850" s="114">
        <v>1.1180143159838618</v>
      </c>
      <c r="E3850" s="114">
        <v>1.1180143159838618</v>
      </c>
      <c r="F3850" s="114">
        <v>14.910861000574126</v>
      </c>
    </row>
    <row r="3851" spans="1:6">
      <c r="A3851" s="115">
        <v>44951</v>
      </c>
      <c r="B3851" s="114">
        <v>4650.32</v>
      </c>
      <c r="C3851" s="114">
        <v>0.14881304903078263</v>
      </c>
      <c r="D3851" s="114">
        <v>1.2684911162068602</v>
      </c>
      <c r="E3851" s="114">
        <v>1.2684911162068602</v>
      </c>
      <c r="F3851" s="114">
        <v>14.718478024905757</v>
      </c>
    </row>
    <row r="3852" spans="1:6">
      <c r="A3852" s="115">
        <v>44952</v>
      </c>
      <c r="B3852" s="114">
        <v>4650.79</v>
      </c>
      <c r="C3852" s="114">
        <v>1.0106831357847845E-2</v>
      </c>
      <c r="D3852" s="114">
        <v>1.2787261518226067</v>
      </c>
      <c r="E3852" s="114">
        <v>1.2787261518226067</v>
      </c>
      <c r="F3852" s="114">
        <v>14.297545846420023</v>
      </c>
    </row>
    <row r="3853" spans="1:6">
      <c r="A3853" s="115">
        <v>44953</v>
      </c>
      <c r="B3853" s="114">
        <v>4648.3</v>
      </c>
      <c r="C3853" s="114">
        <v>-5.3539291174187209E-2</v>
      </c>
      <c r="D3853" s="114">
        <v>1.2245022397306737</v>
      </c>
      <c r="E3853" s="114">
        <v>1.2245022397306737</v>
      </c>
      <c r="F3853" s="114">
        <v>13.98954836273214</v>
      </c>
    </row>
    <row r="3854" spans="1:6">
      <c r="A3854" s="115">
        <v>44956</v>
      </c>
      <c r="B3854" s="114">
        <v>4640.47</v>
      </c>
      <c r="C3854" s="114">
        <v>-0.16844868016263614</v>
      </c>
      <c r="D3854" s="114">
        <v>1.0539909017066584</v>
      </c>
      <c r="E3854" s="114">
        <v>1.0539909017066584</v>
      </c>
      <c r="F3854" s="114">
        <v>13.733664696136394</v>
      </c>
    </row>
    <row r="3855" spans="1:6">
      <c r="A3855" s="115">
        <v>44957</v>
      </c>
      <c r="B3855" s="114">
        <v>4645.0600000000004</v>
      </c>
      <c r="C3855" s="114">
        <v>9.8912394649675051E-2</v>
      </c>
      <c r="D3855" s="114">
        <v>1.1539458239965938</v>
      </c>
      <c r="E3855" s="114">
        <v>1.1539458239965938</v>
      </c>
      <c r="F3855" s="114">
        <v>13.543387924712791</v>
      </c>
    </row>
    <row r="3856" spans="1:6">
      <c r="A3856" s="115">
        <v>44958</v>
      </c>
      <c r="B3856" s="114">
        <v>4650.2299999999996</v>
      </c>
      <c r="C3856" s="114">
        <v>0.11130103809207093</v>
      </c>
      <c r="D3856" s="114">
        <v>0.11130103809207093</v>
      </c>
      <c r="E3856" s="114">
        <v>1.2665312157697839</v>
      </c>
      <c r="F3856" s="114">
        <v>13.514931967641285</v>
      </c>
    </row>
    <row r="3857" spans="1:6">
      <c r="A3857" s="115">
        <v>44959</v>
      </c>
      <c r="B3857" s="114">
        <v>4656.55</v>
      </c>
      <c r="C3857" s="114">
        <v>0.13590725620025168</v>
      </c>
      <c r="D3857" s="114">
        <v>0.24735956047929886</v>
      </c>
      <c r="E3857" s="114">
        <v>1.4041597797943117</v>
      </c>
      <c r="F3857" s="114">
        <v>13.769185287980878</v>
      </c>
    </row>
    <row r="3858" spans="1:6">
      <c r="A3858" s="115">
        <v>44960</v>
      </c>
      <c r="B3858" s="114">
        <v>4637.47</v>
      </c>
      <c r="C3858" s="114">
        <v>-0.40974541237611684</v>
      </c>
      <c r="D3858" s="114">
        <v>-0.16339939634795186</v>
      </c>
      <c r="E3858" s="114">
        <v>0.98866088713804867</v>
      </c>
      <c r="F3858" s="114">
        <v>13.262619552368582</v>
      </c>
    </row>
    <row r="3859" spans="1:6">
      <c r="A3859" s="115">
        <v>44963</v>
      </c>
      <c r="B3859" s="114">
        <v>4635.57</v>
      </c>
      <c r="C3859" s="114">
        <v>-4.0970615443347569E-2</v>
      </c>
      <c r="D3859" s="114">
        <v>-0.20430306605297988</v>
      </c>
      <c r="E3859" s="114">
        <v>0.9472852112446084</v>
      </c>
      <c r="F3859" s="114">
        <v>12.741507121176721</v>
      </c>
    </row>
    <row r="3860" spans="1:6">
      <c r="A3860" s="115">
        <v>44964</v>
      </c>
      <c r="B3860" s="114">
        <v>4637.3</v>
      </c>
      <c r="C3860" s="114">
        <v>3.7320113815564326E-2</v>
      </c>
      <c r="D3860" s="114">
        <v>-0.16705919837418648</v>
      </c>
      <c r="E3860" s="114">
        <v>0.98495885297917862</v>
      </c>
      <c r="F3860" s="114">
        <v>12.881867530001688</v>
      </c>
    </row>
    <row r="3861" spans="1:6">
      <c r="A3861" s="115">
        <v>44965</v>
      </c>
      <c r="B3861" s="114">
        <v>4641.66</v>
      </c>
      <c r="C3861" s="114">
        <v>9.402022728741688E-2</v>
      </c>
      <c r="D3861" s="114">
        <v>-7.3196040524781125E-2</v>
      </c>
      <c r="E3861" s="114">
        <v>1.0799051408188598</v>
      </c>
      <c r="F3861" s="114">
        <v>12.955279379162832</v>
      </c>
    </row>
    <row r="3862" spans="1:6">
      <c r="A3862" s="115">
        <v>44966</v>
      </c>
      <c r="B3862" s="114">
        <v>4628.05</v>
      </c>
      <c r="C3862" s="114">
        <v>-0.29321406565754327</v>
      </c>
      <c r="D3862" s="114">
        <v>-0.3661954850959992</v>
      </c>
      <c r="E3862" s="114">
        <v>0.78352464139266331</v>
      </c>
      <c r="F3862" s="114">
        <v>12.510180019205297</v>
      </c>
    </row>
    <row r="3863" spans="1:6">
      <c r="A3863" s="115">
        <v>44967</v>
      </c>
      <c r="B3863" s="114">
        <v>4634.3500000000004</v>
      </c>
      <c r="C3863" s="114">
        <v>0.13612644634348747</v>
      </c>
      <c r="D3863" s="114">
        <v>-0.23056752765303612</v>
      </c>
      <c r="E3863" s="114">
        <v>0.92071767198671495</v>
      </c>
      <c r="F3863" s="114">
        <v>12.260519692554418</v>
      </c>
    </row>
    <row r="3864" spans="1:6">
      <c r="A3864" s="115">
        <v>44970</v>
      </c>
      <c r="B3864" s="114">
        <v>4628.6099999999997</v>
      </c>
      <c r="C3864" s="114">
        <v>-0.12385771467413598</v>
      </c>
      <c r="D3864" s="114">
        <v>-0.35413966665663876</v>
      </c>
      <c r="E3864" s="114">
        <v>0.79571957744546395</v>
      </c>
      <c r="F3864" s="114">
        <v>12.272961015271754</v>
      </c>
    </row>
    <row r="3865" spans="1:6">
      <c r="A3865" s="115">
        <v>44971</v>
      </c>
      <c r="B3865" s="114">
        <v>4628.7299999999996</v>
      </c>
      <c r="C3865" s="114">
        <v>2.5925709878249492E-3</v>
      </c>
      <c r="D3865" s="114">
        <v>-0.35155627699106073</v>
      </c>
      <c r="E3865" s="114">
        <v>0.79833277802821012</v>
      </c>
      <c r="F3865" s="114">
        <v>11.988744825450425</v>
      </c>
    </row>
    <row r="3866" spans="1:6">
      <c r="A3866" s="115">
        <v>44972</v>
      </c>
      <c r="B3866" s="114">
        <v>4632.47</v>
      </c>
      <c r="C3866" s="114">
        <v>8.0799700997902235E-2</v>
      </c>
      <c r="D3866" s="114">
        <v>-0.27104063241378817</v>
      </c>
      <c r="E3866" s="114">
        <v>0.87977752952372867</v>
      </c>
      <c r="F3866" s="114">
        <v>11.786054704938408</v>
      </c>
    </row>
    <row r="3867" spans="1:6">
      <c r="A3867" s="115">
        <v>44973</v>
      </c>
      <c r="B3867" s="114">
        <v>4639.6899999999996</v>
      </c>
      <c r="C3867" s="114">
        <v>0.15585637899433458</v>
      </c>
      <c r="D3867" s="114">
        <v>-0.11560668753473058</v>
      </c>
      <c r="E3867" s="114">
        <v>1.0370050979187972</v>
      </c>
      <c r="F3867" s="114">
        <v>11.928679298083079</v>
      </c>
    </row>
    <row r="3868" spans="1:6">
      <c r="A3868" s="115">
        <v>44974</v>
      </c>
      <c r="B3868" s="114">
        <v>4633.2299999999996</v>
      </c>
      <c r="C3868" s="114">
        <v>-0.13923344016518735</v>
      </c>
      <c r="D3868" s="114">
        <v>-0.25467916453180139</v>
      </c>
      <c r="E3868" s="114">
        <v>0.89632779988109146</v>
      </c>
      <c r="F3868" s="114">
        <v>12.130173934719402</v>
      </c>
    </row>
    <row r="3869" spans="1:6">
      <c r="A3869" s="115">
        <v>44979</v>
      </c>
      <c r="B3869" s="114">
        <v>4630.43</v>
      </c>
      <c r="C3869" s="114">
        <v>-6.0433002462634278E-2</v>
      </c>
      <c r="D3869" s="114">
        <v>-0.31495825672865907</v>
      </c>
      <c r="E3869" s="114">
        <v>0.83535311961708825</v>
      </c>
      <c r="F3869" s="114">
        <v>12.153066241671052</v>
      </c>
    </row>
    <row r="3870" spans="1:6">
      <c r="A3870" s="115">
        <v>44980</v>
      </c>
      <c r="B3870" s="114">
        <v>4630.4399999999996</v>
      </c>
      <c r="C3870" s="114">
        <v>2.1596266435164324E-4</v>
      </c>
      <c r="D3870" s="114">
        <v>-0.3147429742565433</v>
      </c>
      <c r="E3870" s="114">
        <v>0.83557088633230414</v>
      </c>
      <c r="F3870" s="114">
        <v>12.047195698570867</v>
      </c>
    </row>
    <row r="3871" spans="1:6">
      <c r="A3871" s="115">
        <v>44981</v>
      </c>
      <c r="B3871" s="114">
        <v>4638.54</v>
      </c>
      <c r="C3871" s="114">
        <v>0.17492938036127725</v>
      </c>
      <c r="D3871" s="114">
        <v>-0.14036417182986538</v>
      </c>
      <c r="E3871" s="114">
        <v>1.0119619256675261</v>
      </c>
      <c r="F3871" s="114">
        <v>12.278247230284013</v>
      </c>
    </row>
    <row r="3872" spans="1:6">
      <c r="A3872" s="115">
        <v>44984</v>
      </c>
      <c r="B3872" s="114">
        <v>4633.74</v>
      </c>
      <c r="C3872" s="114">
        <v>-0.10348083664256658</v>
      </c>
      <c r="D3872" s="114">
        <v>-0.24369975845307534</v>
      </c>
      <c r="E3872" s="114">
        <v>0.90743390235776822</v>
      </c>
      <c r="F3872" s="114">
        <v>11.91716602299817</v>
      </c>
    </row>
    <row r="3873" spans="1:6">
      <c r="A3873" s="115">
        <v>44985</v>
      </c>
      <c r="B3873" s="114">
        <v>4636.1000000000004</v>
      </c>
      <c r="C3873" s="114">
        <v>5.0930781614866305E-2</v>
      </c>
      <c r="D3873" s="114">
        <v>-0.19289309502998897</v>
      </c>
      <c r="E3873" s="114">
        <v>0.95882684715173916</v>
      </c>
      <c r="F3873" s="114">
        <v>11.97416631041488</v>
      </c>
    </row>
    <row r="3874" spans="1:6">
      <c r="A3874" s="115">
        <v>44986</v>
      </c>
      <c r="B3874" s="114">
        <v>4637.3999999999996</v>
      </c>
      <c r="C3874" s="114">
        <v>2.8040810163698637E-2</v>
      </c>
      <c r="D3874" s="114">
        <v>2.8040810163698637E-2</v>
      </c>
      <c r="E3874" s="114">
        <v>0.98713652013144859</v>
      </c>
      <c r="F3874" s="114">
        <v>12.005564773822375</v>
      </c>
    </row>
    <row r="3875" spans="1:6">
      <c r="A3875" s="115">
        <v>44987</v>
      </c>
      <c r="B3875" s="114">
        <v>4636.2</v>
      </c>
      <c r="C3875" s="114">
        <v>-2.5876568766980412E-2</v>
      </c>
      <c r="D3875" s="114">
        <v>2.1569853972058795E-3</v>
      </c>
      <c r="E3875" s="114">
        <v>0.96100451430400913</v>
      </c>
      <c r="F3875" s="114">
        <v>12.058859785028364</v>
      </c>
    </row>
    <row r="3876" spans="1:6">
      <c r="A3876" s="115">
        <v>44988</v>
      </c>
      <c r="B3876" s="114">
        <v>4635.75</v>
      </c>
      <c r="C3876" s="114">
        <v>-9.7062249255763788E-3</v>
      </c>
      <c r="D3876" s="114">
        <v>-7.5494488902427825E-3</v>
      </c>
      <c r="E3876" s="114">
        <v>0.95120501211871655</v>
      </c>
      <c r="F3876" s="114">
        <v>11.990327147281498</v>
      </c>
    </row>
    <row r="3877" spans="1:6">
      <c r="A3877" s="115">
        <v>44991</v>
      </c>
      <c r="B3877" s="114">
        <v>4641.0600000000004</v>
      </c>
      <c r="C3877" s="114">
        <v>0.11454457207571433</v>
      </c>
      <c r="D3877" s="114">
        <v>0.10698647570155373</v>
      </c>
      <c r="E3877" s="114">
        <v>1.0668391379051512</v>
      </c>
      <c r="F3877" s="114">
        <v>12.419519710101401</v>
      </c>
    </row>
    <row r="3878" spans="1:6">
      <c r="A3878" s="115">
        <v>44992</v>
      </c>
      <c r="B3878" s="114">
        <v>4646.49</v>
      </c>
      <c r="C3878" s="114">
        <v>0.11699913381855165</v>
      </c>
      <c r="D3878" s="114">
        <v>0.22411078276998175</v>
      </c>
      <c r="E3878" s="114">
        <v>1.1850864642742875</v>
      </c>
      <c r="F3878" s="114">
        <v>12.741667798978984</v>
      </c>
    </row>
    <row r="3879" spans="1:6">
      <c r="A3879" s="115">
        <v>44993</v>
      </c>
      <c r="B3879" s="114">
        <v>4649.91</v>
      </c>
      <c r="C3879" s="114">
        <v>7.360394620454791E-2</v>
      </c>
      <c r="D3879" s="114">
        <v>0.29787968335452941</v>
      </c>
      <c r="E3879" s="114">
        <v>1.2595626808824756</v>
      </c>
      <c r="F3879" s="114">
        <v>12.319922316588872</v>
      </c>
    </row>
    <row r="3880" spans="1:6">
      <c r="A3880" s="115">
        <v>44994</v>
      </c>
      <c r="B3880" s="114">
        <v>4649.26</v>
      </c>
      <c r="C3880" s="114">
        <v>-1.3978765180389097E-2</v>
      </c>
      <c r="D3880" s="114">
        <v>0.28385927827268009</v>
      </c>
      <c r="E3880" s="114">
        <v>1.2454078443926209</v>
      </c>
      <c r="F3880" s="114">
        <v>11.680250587915953</v>
      </c>
    </row>
    <row r="3881" spans="1:6">
      <c r="A3881" s="115">
        <v>44995</v>
      </c>
      <c r="B3881" s="114">
        <v>4638.7700000000004</v>
      </c>
      <c r="C3881" s="114">
        <v>-0.225627304130116</v>
      </c>
      <c r="D3881" s="114">
        <v>5.7591510105470256E-2</v>
      </c>
      <c r="E3881" s="114">
        <v>1.0169705601177803</v>
      </c>
      <c r="F3881" s="114">
        <v>11.109860261464855</v>
      </c>
    </row>
    <row r="3882" spans="1:6">
      <c r="A3882" s="115">
        <v>44998</v>
      </c>
      <c r="B3882" s="114">
        <v>4618.87</v>
      </c>
      <c r="C3882" s="114">
        <v>-0.42899303048007376</v>
      </c>
      <c r="D3882" s="114">
        <v>-0.37164858393909928</v>
      </c>
      <c r="E3882" s="114">
        <v>0.58361479681277029</v>
      </c>
      <c r="F3882" s="114">
        <v>10.943853960247395</v>
      </c>
    </row>
    <row r="3883" spans="1:6">
      <c r="A3883" s="115">
        <v>44999</v>
      </c>
      <c r="B3883" s="114">
        <v>4611.5</v>
      </c>
      <c r="C3883" s="114">
        <v>-0.15956283679774419</v>
      </c>
      <c r="D3883" s="114">
        <v>-0.53061840771339019</v>
      </c>
      <c r="E3883" s="114">
        <v>0.42312072768926345</v>
      </c>
      <c r="F3883" s="114">
        <v>10.810213330385764</v>
      </c>
    </row>
    <row r="3884" spans="1:6">
      <c r="A3884" s="115">
        <v>45000</v>
      </c>
      <c r="B3884" s="114">
        <v>4612.4399999999996</v>
      </c>
      <c r="C3884" s="114">
        <v>2.0383823051051131E-2</v>
      </c>
      <c r="D3884" s="114">
        <v>-0.5103427449796305</v>
      </c>
      <c r="E3884" s="114">
        <v>0.44359079892075659</v>
      </c>
      <c r="F3884" s="114">
        <v>10.791536257227063</v>
      </c>
    </row>
    <row r="3885" spans="1:6">
      <c r="A3885" s="115">
        <v>45001</v>
      </c>
      <c r="B3885" s="114">
        <v>4611.45</v>
      </c>
      <c r="C3885" s="114">
        <v>-2.1463693836665243E-2</v>
      </c>
      <c r="D3885" s="114">
        <v>-0.53169690041199313</v>
      </c>
      <c r="E3885" s="114">
        <v>0.42203189411311737</v>
      </c>
      <c r="F3885" s="114">
        <v>10.314644747827284</v>
      </c>
    </row>
    <row r="3886" spans="1:6">
      <c r="A3886" s="115">
        <v>45002</v>
      </c>
      <c r="B3886" s="114">
        <v>4614.72</v>
      </c>
      <c r="C3886" s="114">
        <v>7.0910451159633681E-2</v>
      </c>
      <c r="D3886" s="114">
        <v>-0.46116347792325429</v>
      </c>
      <c r="E3886" s="114">
        <v>0.49324160999288935</v>
      </c>
      <c r="F3886" s="114">
        <v>9.9428691231196566</v>
      </c>
    </row>
    <row r="3887" spans="1:6">
      <c r="A3887" s="115">
        <v>45005</v>
      </c>
      <c r="B3887" s="114">
        <v>4610.05</v>
      </c>
      <c r="C3887" s="114">
        <v>-0.10119790583177357</v>
      </c>
      <c r="D3887" s="114">
        <v>-0.56189469597290875</v>
      </c>
      <c r="E3887" s="114">
        <v>0.39154455398111576</v>
      </c>
      <c r="F3887" s="114">
        <v>9.3426467274646541</v>
      </c>
    </row>
    <row r="3888" spans="1:6">
      <c r="A3888" s="115">
        <v>45006</v>
      </c>
      <c r="B3888" s="114">
        <v>4609.8</v>
      </c>
      <c r="C3888" s="114">
        <v>-5.4229346753253971E-3</v>
      </c>
      <c r="D3888" s="114">
        <v>-0.56728715946593455</v>
      </c>
      <c r="E3888" s="114">
        <v>0.38610038610038533</v>
      </c>
      <c r="F3888" s="114">
        <v>8.722723799281118</v>
      </c>
    </row>
    <row r="3889" spans="1:6">
      <c r="A3889" s="115">
        <v>45007</v>
      </c>
      <c r="B3889" s="114">
        <v>4621.96</v>
      </c>
      <c r="C3889" s="114">
        <v>0.26378584754218615</v>
      </c>
      <c r="D3889" s="114">
        <v>-0.30499773516533546</v>
      </c>
      <c r="E3889" s="114">
        <v>0.65090471181843412</v>
      </c>
      <c r="F3889" s="114">
        <v>8.498751150256334</v>
      </c>
    </row>
    <row r="3890" spans="1:6">
      <c r="A3890" s="115">
        <v>45008</v>
      </c>
      <c r="B3890" s="114">
        <v>4621.6499999999996</v>
      </c>
      <c r="C3890" s="114">
        <v>-6.7071112688221746E-3</v>
      </c>
      <c r="D3890" s="114">
        <v>-0.31168438989669367</v>
      </c>
      <c r="E3890" s="114">
        <v>0.6441539436463195</v>
      </c>
      <c r="F3890" s="114">
        <v>8.3332942660109488</v>
      </c>
    </row>
    <row r="3891" spans="1:6">
      <c r="A3891" s="115">
        <v>45009</v>
      </c>
      <c r="B3891" s="114">
        <v>4628.59</v>
      </c>
      <c r="C3891" s="114">
        <v>0.15016282063766706</v>
      </c>
      <c r="D3891" s="114">
        <v>-0.16198960333039247</v>
      </c>
      <c r="E3891" s="114">
        <v>0.79528404401500996</v>
      </c>
      <c r="F3891" s="114">
        <v>8.0393635173207514</v>
      </c>
    </row>
    <row r="3892" spans="1:6">
      <c r="A3892" s="115">
        <v>45012</v>
      </c>
      <c r="B3892" s="114">
        <v>4628.83</v>
      </c>
      <c r="C3892" s="114">
        <v>5.1851643805056469E-3</v>
      </c>
      <c r="D3892" s="114">
        <v>-0.15681283837709614</v>
      </c>
      <c r="E3892" s="114">
        <v>0.80051044518050229</v>
      </c>
      <c r="F3892" s="114">
        <v>7.4962146194647472</v>
      </c>
    </row>
    <row r="3893" spans="1:6">
      <c r="A3893" s="115">
        <v>45013</v>
      </c>
      <c r="B3893" s="114">
        <v>4632.45</v>
      </c>
      <c r="C3893" s="114">
        <v>7.8205507655271234E-2</v>
      </c>
      <c r="D3893" s="114">
        <v>-7.8729966998136724E-2</v>
      </c>
      <c r="E3893" s="114">
        <v>0.87934199609327468</v>
      </c>
      <c r="F3893" s="114">
        <v>7.7020903614597902</v>
      </c>
    </row>
    <row r="3894" spans="1:6">
      <c r="A3894" s="115">
        <v>45014</v>
      </c>
      <c r="B3894" s="114">
        <v>4626.97</v>
      </c>
      <c r="C3894" s="114">
        <v>-0.11829593411692985</v>
      </c>
      <c r="D3894" s="114">
        <v>-0.19693276676516769</v>
      </c>
      <c r="E3894" s="114">
        <v>0.76000583614797002</v>
      </c>
      <c r="F3894" s="114">
        <v>7.5181889794884604</v>
      </c>
    </row>
    <row r="3895" spans="1:6">
      <c r="A3895" s="115">
        <v>45015</v>
      </c>
      <c r="B3895" s="114">
        <v>4637.12</v>
      </c>
      <c r="C3895" s="114">
        <v>0.21936602139196459</v>
      </c>
      <c r="D3895" s="114">
        <v>2.2001251051517734E-2</v>
      </c>
      <c r="E3895" s="114">
        <v>0.98103905210504827</v>
      </c>
      <c r="F3895" s="114">
        <v>7.9690606911517525</v>
      </c>
    </row>
    <row r="3896" spans="1:6">
      <c r="A3896" s="115">
        <v>45016</v>
      </c>
      <c r="B3896" s="114">
        <v>4629.22</v>
      </c>
      <c r="C3896" s="114">
        <v>-0.17036436408804922</v>
      </c>
      <c r="D3896" s="114">
        <v>-0.14840059532796879</v>
      </c>
      <c r="E3896" s="114">
        <v>0.80900334707443289</v>
      </c>
      <c r="F3896" s="114">
        <v>7.9746788203353347</v>
      </c>
    </row>
    <row r="3897" spans="1:6">
      <c r="A3897" s="115">
        <v>45019</v>
      </c>
      <c r="B3897" s="114">
        <v>4640</v>
      </c>
      <c r="C3897" s="114">
        <v>0.23286860421409816</v>
      </c>
      <c r="D3897" s="114">
        <v>0.23286860421409816</v>
      </c>
      <c r="E3897" s="114">
        <v>1.0437558660908897</v>
      </c>
      <c r="F3897" s="114">
        <v>7.5139258339280479</v>
      </c>
    </row>
    <row r="3898" spans="1:6">
      <c r="A3898" s="115">
        <v>45020</v>
      </c>
      <c r="B3898" s="131">
        <v>4652.97</v>
      </c>
      <c r="C3898" s="114">
        <v>0.27952586206896335</v>
      </c>
      <c r="D3898" s="114">
        <v>0.51304539425647278</v>
      </c>
      <c r="E3898" s="114">
        <v>1.3261992957424473</v>
      </c>
      <c r="F3898" s="114">
        <v>7.6767316788699747</v>
      </c>
    </row>
    <row r="3899" spans="1:6">
      <c r="A3899" s="115">
        <v>45021</v>
      </c>
      <c r="B3899" s="114">
        <v>4649.63</v>
      </c>
      <c r="C3899" s="114">
        <v>-7.1782109061524491E-2</v>
      </c>
      <c r="D3899" s="114">
        <v>0.44089501039050738</v>
      </c>
      <c r="E3899" s="114">
        <v>1.2534652128560753</v>
      </c>
      <c r="F3899" s="114">
        <v>7.6338122068770886</v>
      </c>
    </row>
    <row r="3900" spans="1:6">
      <c r="A3900" s="115">
        <v>45022</v>
      </c>
      <c r="B3900" s="114">
        <v>4652.3599999999997</v>
      </c>
      <c r="C3900" s="114">
        <v>5.8714349313815362E-2</v>
      </c>
      <c r="D3900" s="114">
        <v>0.49986822834082734</v>
      </c>
      <c r="E3900" s="114">
        <v>1.3129155261135006</v>
      </c>
      <c r="F3900" s="114">
        <v>7.9551598434167925</v>
      </c>
    </row>
    <row r="3901" spans="1:6">
      <c r="A3901" s="115">
        <v>45026</v>
      </c>
      <c r="B3901" s="114">
        <v>4648.41</v>
      </c>
      <c r="C3901" s="114">
        <v>-8.49031459302374E-2</v>
      </c>
      <c r="D3901" s="114">
        <v>0.41454067855923871</v>
      </c>
      <c r="E3901" s="114">
        <v>1.2268976735981818</v>
      </c>
      <c r="F3901" s="114">
        <v>7.409144684548119</v>
      </c>
    </row>
    <row r="3902" spans="1:6">
      <c r="A3902" s="115">
        <v>45027</v>
      </c>
      <c r="B3902" s="114">
        <v>4658.4399999999996</v>
      </c>
      <c r="C3902" s="114">
        <v>0.21577270507548985</v>
      </c>
      <c r="D3902" s="114">
        <v>0.63120784927048756</v>
      </c>
      <c r="E3902" s="114">
        <v>1.4453176889725139</v>
      </c>
      <c r="F3902" s="114">
        <v>7.8632225319761551</v>
      </c>
    </row>
    <row r="3903" spans="1:6">
      <c r="A3903" s="115">
        <v>45028</v>
      </c>
      <c r="B3903" s="114">
        <v>4667.62</v>
      </c>
      <c r="C3903" s="114">
        <v>0.19706167729969248</v>
      </c>
      <c r="D3903" s="114">
        <v>0.82951339534520496</v>
      </c>
      <c r="E3903" s="114">
        <v>1.6452275335524069</v>
      </c>
      <c r="F3903" s="114">
        <v>8.1574203235718059</v>
      </c>
    </row>
    <row r="3904" spans="1:6">
      <c r="A3904" s="115">
        <v>45029</v>
      </c>
      <c r="B3904" s="114">
        <v>4673.3100000000004</v>
      </c>
      <c r="C3904" s="114">
        <v>0.12190366825064469</v>
      </c>
      <c r="D3904" s="114">
        <v>0.95242827085340043</v>
      </c>
      <c r="E3904" s="114">
        <v>1.7691367945175118</v>
      </c>
      <c r="F3904" s="114">
        <v>8.1564403547425677</v>
      </c>
    </row>
    <row r="3905" spans="1:6">
      <c r="A3905" s="115">
        <v>45030</v>
      </c>
      <c r="B3905" s="114">
        <v>4669.25</v>
      </c>
      <c r="C3905" s="114">
        <v>-8.6876325345430772E-2</v>
      </c>
      <c r="D3905" s="114">
        <v>0.86472451082471036</v>
      </c>
      <c r="E3905" s="114">
        <v>1.680723508134685</v>
      </c>
      <c r="F3905" s="114">
        <v>7.7977785935094079</v>
      </c>
    </row>
    <row r="3906" spans="1:6">
      <c r="A3906" s="115">
        <v>45033</v>
      </c>
      <c r="B3906" s="114">
        <v>4661.8900000000003</v>
      </c>
      <c r="C3906" s="114">
        <v>-0.1576270278952685</v>
      </c>
      <c r="D3906" s="114">
        <v>0.7057344433835544</v>
      </c>
      <c r="E3906" s="114">
        <v>1.5204472057264162</v>
      </c>
      <c r="F3906" s="114">
        <v>7.6278601589753414</v>
      </c>
    </row>
    <row r="3907" spans="1:6">
      <c r="A3907" s="115">
        <v>45034</v>
      </c>
      <c r="B3907" s="114">
        <v>4658.47</v>
      </c>
      <c r="C3907" s="114">
        <v>-7.3360804308986172E-2</v>
      </c>
      <c r="D3907" s="114">
        <v>0.63185590661061219</v>
      </c>
      <c r="E3907" s="114">
        <v>1.445970989118206</v>
      </c>
      <c r="F3907" s="114">
        <v>7.4583519794054975</v>
      </c>
    </row>
    <row r="3908" spans="1:6">
      <c r="A3908" s="115">
        <v>45035</v>
      </c>
      <c r="B3908" s="114">
        <v>4647.1000000000004</v>
      </c>
      <c r="C3908" s="114">
        <v>-0.24407155138919112</v>
      </c>
      <c r="D3908" s="114">
        <v>0.38624217470761835</v>
      </c>
      <c r="E3908" s="114">
        <v>1.1983702339032343</v>
      </c>
      <c r="F3908" s="114">
        <v>6.9927107460088678</v>
      </c>
    </row>
    <row r="3909" spans="1:6">
      <c r="A3909" s="115">
        <v>45036</v>
      </c>
      <c r="B3909" s="114">
        <v>4656.45</v>
      </c>
      <c r="C3909" s="114">
        <v>0.20120074885410233</v>
      </c>
      <c r="D3909" s="114">
        <v>0.58822004570964204</v>
      </c>
      <c r="E3909" s="114">
        <v>1.4019821126420196</v>
      </c>
      <c r="F3909" s="114">
        <v>7.1140207812403045</v>
      </c>
    </row>
    <row r="3910" spans="1:6">
      <c r="A3910" s="115">
        <v>45040</v>
      </c>
      <c r="B3910" s="114">
        <v>4663.91</v>
      </c>
      <c r="C3910" s="114">
        <v>0.1602078836882237</v>
      </c>
      <c r="D3910" s="114">
        <v>0.74937030428452456</v>
      </c>
      <c r="E3910" s="114">
        <v>1.5644360822025805</v>
      </c>
      <c r="F3910" s="114">
        <v>7.4846628594606113</v>
      </c>
    </row>
    <row r="3911" spans="1:6">
      <c r="A3911" s="115">
        <v>45041</v>
      </c>
      <c r="B3911" s="114">
        <v>4666.05</v>
      </c>
      <c r="C3911" s="114">
        <v>4.5884247337535378E-2</v>
      </c>
      <c r="D3911" s="114">
        <v>0.79559839454594883</v>
      </c>
      <c r="E3911" s="114">
        <v>1.6110381592615131</v>
      </c>
      <c r="F3911" s="114">
        <v>7.7097270120912498</v>
      </c>
    </row>
    <row r="3912" spans="1:6">
      <c r="A3912" s="115">
        <v>45042</v>
      </c>
      <c r="B3912" s="114">
        <v>4667.92</v>
      </c>
      <c r="C3912" s="114">
        <v>4.0076724424298327E-2</v>
      </c>
      <c r="D3912" s="114">
        <v>0.83599396874634024</v>
      </c>
      <c r="E3912" s="114">
        <v>1.6517605350092834</v>
      </c>
      <c r="F3912" s="114">
        <v>7.9514996218857492</v>
      </c>
    </row>
    <row r="3913" spans="1:6">
      <c r="A3913" s="115">
        <v>45043</v>
      </c>
      <c r="B3913" s="114">
        <v>4667.1099999999997</v>
      </c>
      <c r="C3913" s="114">
        <v>-1.7352482476140629E-2</v>
      </c>
      <c r="D3913" s="114">
        <v>0.81849642056328609</v>
      </c>
      <c r="E3913" s="114">
        <v>1.6341214310757524</v>
      </c>
      <c r="F3913" s="114">
        <v>7.7702679299221034</v>
      </c>
    </row>
    <row r="3914" spans="1:6">
      <c r="A3914" s="115">
        <v>45044</v>
      </c>
      <c r="B3914" s="114">
        <v>4666.93</v>
      </c>
      <c r="C3914" s="114">
        <v>-3.8567764633623547E-3</v>
      </c>
      <c r="D3914" s="114">
        <v>0.81460807652260492</v>
      </c>
      <c r="E3914" s="114">
        <v>1.6302016302016442</v>
      </c>
      <c r="F3914" s="114">
        <v>7.3904219285004347</v>
      </c>
    </row>
    <row r="3915" spans="1:6">
      <c r="A3915" s="115">
        <v>45048</v>
      </c>
      <c r="B3915" s="114">
        <v>4663.2700000000004</v>
      </c>
      <c r="C3915" s="114">
        <v>-7.8424146066036204E-2</v>
      </c>
      <c r="D3915" s="114">
        <v>-7.8424146066036204E-2</v>
      </c>
      <c r="E3915" s="114">
        <v>1.5504990124279638</v>
      </c>
      <c r="F3915" s="114">
        <v>7.4845282410021863</v>
      </c>
    </row>
    <row r="3916" spans="1:6">
      <c r="A3916" s="115">
        <v>45049</v>
      </c>
      <c r="B3916" s="114">
        <v>4667.7700000000004</v>
      </c>
      <c r="C3916" s="114">
        <v>9.6498808775824507E-2</v>
      </c>
      <c r="D3916" s="114">
        <v>1.7998984343026159E-2</v>
      </c>
      <c r="E3916" s="114">
        <v>1.6484940342808452</v>
      </c>
      <c r="F3916" s="114">
        <v>7.4475798933298032</v>
      </c>
    </row>
    <row r="3917" spans="1:6">
      <c r="A3917" s="115">
        <v>45050</v>
      </c>
      <c r="B3917" s="114">
        <v>4676.5200000000004</v>
      </c>
      <c r="C3917" s="114">
        <v>0.18745568012135116</v>
      </c>
      <c r="D3917" s="114">
        <v>0.20548840458287643</v>
      </c>
      <c r="E3917" s="114">
        <v>1.8390399101059218</v>
      </c>
      <c r="F3917" s="114">
        <v>7.0700502779482255</v>
      </c>
    </row>
    <row r="3918" spans="1:6">
      <c r="A3918" s="115">
        <v>45051</v>
      </c>
      <c r="B3918" s="114">
        <v>4680.47</v>
      </c>
      <c r="C3918" s="114">
        <v>8.4464516349758156E-2</v>
      </c>
      <c r="D3918" s="114">
        <v>0.29012648571973276</v>
      </c>
      <c r="E3918" s="114">
        <v>1.9250577626212184</v>
      </c>
      <c r="F3918" s="114">
        <v>7.5112496468334511</v>
      </c>
    </row>
    <row r="3919" spans="1:6">
      <c r="A3919" s="115">
        <v>45054</v>
      </c>
      <c r="B3919" s="114">
        <v>4677.18</v>
      </c>
      <c r="C3919" s="114">
        <v>-7.0292086051182423E-2</v>
      </c>
      <c r="D3919" s="114">
        <v>0.21963046370954142</v>
      </c>
      <c r="E3919" s="114">
        <v>1.8534125133109924</v>
      </c>
      <c r="F3919" s="114">
        <v>7.4450562703734624</v>
      </c>
    </row>
    <row r="3920" spans="1:6">
      <c r="A3920" s="115">
        <v>45055</v>
      </c>
      <c r="B3920" s="114">
        <v>4682.09</v>
      </c>
      <c r="C3920" s="114">
        <v>0.10497778575979666</v>
      </c>
      <c r="D3920" s="114">
        <v>0.32483881266700543</v>
      </c>
      <c r="E3920" s="114">
        <v>1.9603359704882584</v>
      </c>
      <c r="F3920" s="114">
        <v>8.1361537804199191</v>
      </c>
    </row>
    <row r="3921" spans="1:6">
      <c r="A3921" s="115">
        <v>45056</v>
      </c>
      <c r="B3921" s="114">
        <v>4690.9799999999996</v>
      </c>
      <c r="C3921" s="114">
        <v>0.18987247148174458</v>
      </c>
      <c r="D3921" s="114">
        <v>0.51532806363068229</v>
      </c>
      <c r="E3921" s="114">
        <v>2.153930580326513</v>
      </c>
      <c r="F3921" s="114">
        <v>8.2399795102298778</v>
      </c>
    </row>
    <row r="3922" spans="1:6">
      <c r="A3922" s="115">
        <v>45057</v>
      </c>
      <c r="B3922" s="114">
        <v>4697.5</v>
      </c>
      <c r="C3922" s="114">
        <v>0.13899014704816803</v>
      </c>
      <c r="D3922" s="114">
        <v>0.65503446591228531</v>
      </c>
      <c r="E3922" s="114">
        <v>2.2959144786556029</v>
      </c>
      <c r="F3922" s="114">
        <v>8.2393223838227456</v>
      </c>
    </row>
    <row r="3923" spans="1:6">
      <c r="A3923" s="115">
        <v>45058</v>
      </c>
      <c r="B3923" s="114">
        <v>4698.43</v>
      </c>
      <c r="C3923" s="114">
        <v>1.9797764768503257E-2</v>
      </c>
      <c r="D3923" s="114">
        <v>0.67496191286349205</v>
      </c>
      <c r="E3923" s="114">
        <v>2.3161667831718802</v>
      </c>
      <c r="F3923" s="114">
        <v>8.2832068070670228</v>
      </c>
    </row>
    <row r="3924" spans="1:6">
      <c r="A3924" s="115">
        <v>45061</v>
      </c>
      <c r="B3924" s="114">
        <v>4703.97</v>
      </c>
      <c r="C3924" s="114">
        <v>0.1179117279601849</v>
      </c>
      <c r="D3924" s="114">
        <v>0.79366950007822012</v>
      </c>
      <c r="E3924" s="114">
        <v>2.4368095434085468</v>
      </c>
      <c r="F3924" s="114">
        <v>7.8377746396214754</v>
      </c>
    </row>
    <row r="3925" spans="1:6">
      <c r="A3925" s="115">
        <v>45062</v>
      </c>
      <c r="B3925" s="114">
        <v>4697.5600000000004</v>
      </c>
      <c r="C3925" s="114">
        <v>-0.13626787585805378</v>
      </c>
      <c r="D3925" s="114">
        <v>0.65632010765106497</v>
      </c>
      <c r="E3925" s="114">
        <v>2.2972210789469871</v>
      </c>
      <c r="F3925" s="114">
        <v>7.5451180062225509</v>
      </c>
    </row>
    <row r="3926" spans="1:6">
      <c r="A3926" s="115">
        <v>45063</v>
      </c>
      <c r="B3926" s="114">
        <v>4700.24</v>
      </c>
      <c r="C3926" s="114">
        <v>5.7050894506915917E-2</v>
      </c>
      <c r="D3926" s="114">
        <v>0.71374543865023732</v>
      </c>
      <c r="E3926" s="114">
        <v>2.3555825586282442</v>
      </c>
      <c r="F3926" s="114">
        <v>7.3788337426466288</v>
      </c>
    </row>
    <row r="3927" spans="1:6">
      <c r="A3927" s="115">
        <v>45064</v>
      </c>
      <c r="B3927" s="114">
        <v>4698.3599999999997</v>
      </c>
      <c r="C3927" s="114">
        <v>-3.9997957551107799E-2</v>
      </c>
      <c r="D3927" s="114">
        <v>0.67346199750155655</v>
      </c>
      <c r="E3927" s="114">
        <v>2.3146424161652579</v>
      </c>
      <c r="F3927" s="114">
        <v>7.7148457649850233</v>
      </c>
    </row>
    <row r="3928" spans="1:6">
      <c r="A3928" s="115">
        <v>45065</v>
      </c>
      <c r="B3928" s="114">
        <v>4698.76</v>
      </c>
      <c r="C3928" s="114">
        <v>8.5136090040016654E-3</v>
      </c>
      <c r="D3928" s="114">
        <v>0.68203294242681345</v>
      </c>
      <c r="E3928" s="114">
        <v>2.3233530847744266</v>
      </c>
      <c r="F3928" s="114">
        <v>7.6255657559599177</v>
      </c>
    </row>
    <row r="3929" spans="1:6">
      <c r="A3929" s="115">
        <v>45068</v>
      </c>
      <c r="B3929" s="114">
        <v>4698.6000000000004</v>
      </c>
      <c r="C3929" s="114">
        <v>-3.4051537001200671E-3</v>
      </c>
      <c r="D3929" s="114">
        <v>0.67860456445671957</v>
      </c>
      <c r="E3929" s="114">
        <v>2.3198688173307502</v>
      </c>
      <c r="F3929" s="114">
        <v>7.5125621241659779</v>
      </c>
    </row>
    <row r="3930" spans="1:6">
      <c r="A3930" s="115">
        <v>45069</v>
      </c>
      <c r="B3930" s="114">
        <v>4695.93</v>
      </c>
      <c r="C3930" s="114">
        <v>-5.6825437364327325E-2</v>
      </c>
      <c r="D3930" s="114">
        <v>0.62139350708068086</v>
      </c>
      <c r="E3930" s="114">
        <v>2.2617251043647091</v>
      </c>
      <c r="F3930" s="114">
        <v>7.1672596402905686</v>
      </c>
    </row>
    <row r="3931" spans="1:6">
      <c r="A3931" s="115">
        <v>45070</v>
      </c>
      <c r="B3931" s="114">
        <v>4697.18</v>
      </c>
      <c r="C3931" s="114">
        <v>2.6618795424981911E-2</v>
      </c>
      <c r="D3931" s="114">
        <v>0.64817770997207536</v>
      </c>
      <c r="E3931" s="114">
        <v>2.2889459437682946</v>
      </c>
      <c r="F3931" s="114">
        <v>7.4156738091426977</v>
      </c>
    </row>
    <row r="3932" spans="1:6">
      <c r="A3932" s="115">
        <v>45071</v>
      </c>
      <c r="B3932" s="114">
        <v>4705.1899999999996</v>
      </c>
      <c r="C3932" s="114">
        <v>0.17052784862405801</v>
      </c>
      <c r="D3932" s="114">
        <v>0.81981088210021369</v>
      </c>
      <c r="E3932" s="114">
        <v>2.4633770826664181</v>
      </c>
      <c r="F3932" s="114">
        <v>7.468348937122693</v>
      </c>
    </row>
    <row r="3933" spans="1:6">
      <c r="A3933" s="115">
        <v>45072</v>
      </c>
      <c r="B3933" s="114">
        <v>4707.87</v>
      </c>
      <c r="C3933" s="114">
        <v>5.6958380001659314E-2</v>
      </c>
      <c r="D3933" s="114">
        <v>0.87723621309938604</v>
      </c>
      <c r="E3933" s="114">
        <v>2.5217385623476973</v>
      </c>
      <c r="F3933" s="114">
        <v>7.2119566950113567</v>
      </c>
    </row>
    <row r="3934" spans="1:6">
      <c r="A3934" s="115">
        <v>45075</v>
      </c>
      <c r="B3934" s="114">
        <v>4704.72</v>
      </c>
      <c r="C3934" s="114">
        <v>-6.6909239210077853E-2</v>
      </c>
      <c r="D3934" s="114">
        <v>0.8097400218130435</v>
      </c>
      <c r="E3934" s="114">
        <v>2.4531420470506937</v>
      </c>
      <c r="F3934" s="114">
        <v>7.0760911373045188</v>
      </c>
    </row>
    <row r="3935" spans="1:6">
      <c r="A3935" s="115">
        <v>45076</v>
      </c>
      <c r="B3935" s="114">
        <v>4709.8999999999996</v>
      </c>
      <c r="C3935" s="114">
        <v>0.1101021952422121</v>
      </c>
      <c r="D3935" s="114">
        <v>0.92073375859502704</v>
      </c>
      <c r="E3935" s="114">
        <v>2.5659452055391219</v>
      </c>
      <c r="F3935" s="114">
        <v>7.3520629812141136</v>
      </c>
    </row>
    <row r="3936" spans="1:6">
      <c r="A3936" s="115">
        <v>45077</v>
      </c>
      <c r="B3936" s="114">
        <v>4704.9399999999996</v>
      </c>
      <c r="C3936" s="114">
        <v>-0.10531009150936965</v>
      </c>
      <c r="D3936" s="114">
        <v>0.81445404152191703</v>
      </c>
      <c r="E3936" s="114">
        <v>2.4579329147857099</v>
      </c>
      <c r="F3936" s="114">
        <v>7.0840227690164737</v>
      </c>
    </row>
    <row r="3937" spans="1:6">
      <c r="A3937" s="115">
        <v>45078</v>
      </c>
      <c r="B3937" s="114">
        <v>4716.46</v>
      </c>
      <c r="C3937" s="114">
        <v>0.24484903101846811</v>
      </c>
      <c r="D3937" s="114">
        <v>0.24484903101846811</v>
      </c>
      <c r="E3937" s="114">
        <v>2.7088001707291198</v>
      </c>
      <c r="F3937" s="114">
        <v>7.2200524681394818</v>
      </c>
    </row>
    <row r="3938" spans="1:6">
      <c r="A3938" s="115">
        <v>45079</v>
      </c>
      <c r="B3938" s="114">
        <v>4719.3999999999996</v>
      </c>
      <c r="C3938" s="114">
        <v>6.2334886758286245E-2</v>
      </c>
      <c r="D3938" s="114">
        <v>0.30733654414296652</v>
      </c>
      <c r="E3938" s="114">
        <v>2.7728235850063232</v>
      </c>
      <c r="F3938" s="114">
        <v>7.086778547246686</v>
      </c>
    </row>
    <row r="3939" spans="1:6">
      <c r="A3939" s="115">
        <v>45082</v>
      </c>
      <c r="B3939" s="114">
        <v>4726.41</v>
      </c>
      <c r="C3939" s="114">
        <v>0.14853583082594657</v>
      </c>
      <c r="D3939" s="114">
        <v>0.45632887985820325</v>
      </c>
      <c r="E3939" s="114">
        <v>2.9254780523816137</v>
      </c>
      <c r="F3939" s="114">
        <v>7.2733462703843621</v>
      </c>
    </row>
    <row r="3940" spans="1:6">
      <c r="A3940" s="115">
        <v>45083</v>
      </c>
      <c r="B3940" s="114">
        <v>4737.0200000000004</v>
      </c>
      <c r="C3940" s="114">
        <v>0.22448327589017492</v>
      </c>
      <c r="D3940" s="114">
        <v>0.68183653776670017</v>
      </c>
      <c r="E3940" s="114">
        <v>3.1565285372392227</v>
      </c>
      <c r="F3940" s="114">
        <v>7.545400677008729</v>
      </c>
    </row>
    <row r="3941" spans="1:6">
      <c r="A3941" s="115">
        <v>45084</v>
      </c>
      <c r="B3941" s="114">
        <v>4735.1099999999997</v>
      </c>
      <c r="C3941" s="114">
        <v>-4.0320707955654456E-2</v>
      </c>
      <c r="D3941" s="114">
        <v>0.64124090849193571</v>
      </c>
      <c r="E3941" s="114">
        <v>3.1149350946305221</v>
      </c>
      <c r="F3941" s="114">
        <v>7.4659283047558533</v>
      </c>
    </row>
    <row r="3942" spans="1:6">
      <c r="A3942" s="115">
        <v>45086</v>
      </c>
      <c r="B3942" s="114">
        <v>4750.01</v>
      </c>
      <c r="C3942" s="114">
        <v>0.31467062011232283</v>
      </c>
      <c r="D3942" s="114">
        <v>0.95792932534741748</v>
      </c>
      <c r="E3942" s="114">
        <v>3.4394075003212121</v>
      </c>
      <c r="F3942" s="114">
        <v>7.6919065735001402</v>
      </c>
    </row>
    <row r="3943" spans="1:6">
      <c r="A3943" s="115">
        <v>45089</v>
      </c>
      <c r="B3943" s="114">
        <v>4753.17</v>
      </c>
      <c r="C3943" s="114">
        <v>6.6526175734371584E-2</v>
      </c>
      <c r="D3943" s="114">
        <v>1.0250927748281624</v>
      </c>
      <c r="E3943" s="114">
        <v>3.508221782333476</v>
      </c>
      <c r="F3943" s="114">
        <v>7.7462058960205971</v>
      </c>
    </row>
    <row r="3944" spans="1:6">
      <c r="A3944" s="115">
        <v>45090</v>
      </c>
      <c r="B3944" s="114">
        <v>4739.08</v>
      </c>
      <c r="C3944" s="114">
        <v>-0.29643374842474035</v>
      </c>
      <c r="D3944" s="114">
        <v>0.72562030546616807</v>
      </c>
      <c r="E3944" s="114">
        <v>3.2013884805762949</v>
      </c>
      <c r="F3944" s="114">
        <v>7.4521416376255312</v>
      </c>
    </row>
    <row r="3945" spans="1:6">
      <c r="A3945" s="115">
        <v>45091</v>
      </c>
      <c r="B3945" s="114">
        <v>4755.2700000000004</v>
      </c>
      <c r="C3945" s="114">
        <v>0.34162748887971439</v>
      </c>
      <c r="D3945" s="114">
        <v>1.0697267127742549</v>
      </c>
      <c r="E3945" s="114">
        <v>3.5539527925314784</v>
      </c>
      <c r="F3945" s="114">
        <v>7.9536064219100533</v>
      </c>
    </row>
    <row r="3946" spans="1:6">
      <c r="A3946" s="115">
        <v>45092</v>
      </c>
      <c r="B3946" s="114">
        <v>4763.8900000000003</v>
      </c>
      <c r="C3946" s="114">
        <v>0.18127256706770289</v>
      </c>
      <c r="D3946" s="114">
        <v>1.2529384009148048</v>
      </c>
      <c r="E3946" s="114">
        <v>3.7416677010585708</v>
      </c>
      <c r="F3946" s="114">
        <v>7.9992473430302136</v>
      </c>
    </row>
    <row r="3947" spans="1:6">
      <c r="A3947" s="115">
        <v>45093</v>
      </c>
      <c r="B3947" s="114">
        <v>4763.1099999999997</v>
      </c>
      <c r="C3947" s="114">
        <v>-1.6373174023764925E-2</v>
      </c>
      <c r="D3947" s="114">
        <v>1.2363600811062359</v>
      </c>
      <c r="E3947" s="114">
        <v>3.7246818972707318</v>
      </c>
      <c r="F3947" s="114">
        <v>7.9815644383183892</v>
      </c>
    </row>
    <row r="3948" spans="1:6">
      <c r="A3948" s="115">
        <v>45096</v>
      </c>
      <c r="B3948" s="114">
        <v>4766.4799999999996</v>
      </c>
      <c r="C3948" s="114">
        <v>7.0752092645354203E-2</v>
      </c>
      <c r="D3948" s="114">
        <v>1.30798692438161</v>
      </c>
      <c r="E3948" s="114">
        <v>3.7980692803027738</v>
      </c>
      <c r="F3948" s="114">
        <v>8.4851616074943959</v>
      </c>
    </row>
    <row r="3949" spans="1:6">
      <c r="A3949" s="115">
        <v>45097</v>
      </c>
      <c r="B3949" s="114">
        <v>4770.37</v>
      </c>
      <c r="C3949" s="114">
        <v>8.1611587586660761E-2</v>
      </c>
      <c r="D3949" s="114">
        <v>1.390665980862682</v>
      </c>
      <c r="E3949" s="114">
        <v>3.8827805325267306</v>
      </c>
      <c r="F3949" s="114">
        <v>8.5769106460849223</v>
      </c>
    </row>
    <row r="3950" spans="1:6">
      <c r="A3950" s="115">
        <v>45098</v>
      </c>
      <c r="B3950" s="114">
        <v>4778.6499999999996</v>
      </c>
      <c r="C3950" s="114">
        <v>0.17357144204745989</v>
      </c>
      <c r="D3950" s="114">
        <v>1.5666512219071782</v>
      </c>
      <c r="E3950" s="114">
        <v>4.0630913727360385</v>
      </c>
      <c r="F3950" s="114">
        <v>8.8228328346108711</v>
      </c>
    </row>
    <row r="3951" spans="1:6">
      <c r="A3951" s="115">
        <v>45099</v>
      </c>
      <c r="B3951" s="114">
        <v>4769.87</v>
      </c>
      <c r="C3951" s="114">
        <v>-0.18373389974155607</v>
      </c>
      <c r="D3951" s="114">
        <v>1.3800388527802854</v>
      </c>
      <c r="E3951" s="114">
        <v>3.8718921967652919</v>
      </c>
      <c r="F3951" s="114">
        <v>8.8648532680887229</v>
      </c>
    </row>
    <row r="3952" spans="1:6">
      <c r="A3952" s="115">
        <v>45100</v>
      </c>
      <c r="B3952" s="114">
        <v>4778.6499999999996</v>
      </c>
      <c r="C3952" s="114">
        <v>0.18407210259399065</v>
      </c>
      <c r="D3952" s="114">
        <v>1.5666512219071782</v>
      </c>
      <c r="E3952" s="114">
        <v>4.0630913727360385</v>
      </c>
      <c r="F3952" s="114">
        <v>9.2347748167857624</v>
      </c>
    </row>
    <row r="3953" spans="1:6">
      <c r="A3953" s="115">
        <v>45103</v>
      </c>
      <c r="B3953" s="114">
        <v>4777.72</v>
      </c>
      <c r="C3953" s="114">
        <v>-1.9461563412248584E-2</v>
      </c>
      <c r="D3953" s="114">
        <v>1.5468847636739502</v>
      </c>
      <c r="E3953" s="114">
        <v>4.0428390682197834</v>
      </c>
      <c r="F3953" s="114">
        <v>9.188556697732464</v>
      </c>
    </row>
    <row r="3954" spans="1:6">
      <c r="A3954" s="115">
        <v>45104</v>
      </c>
      <c r="B3954" s="114">
        <v>4764.41</v>
      </c>
      <c r="C3954" s="114">
        <v>-0.27858476428087586</v>
      </c>
      <c r="D3954" s="114">
        <v>1.2639906141204804</v>
      </c>
      <c r="E3954" s="114">
        <v>3.7529915702504635</v>
      </c>
      <c r="F3954" s="114">
        <v>8.7139362741071267</v>
      </c>
    </row>
    <row r="3955" spans="1:6">
      <c r="A3955" s="115">
        <v>45105</v>
      </c>
      <c r="B3955" s="114">
        <v>4764.75</v>
      </c>
      <c r="C3955" s="114">
        <v>7.1362456211865322E-3</v>
      </c>
      <c r="D3955" s="114">
        <v>1.2712170612165119</v>
      </c>
      <c r="E3955" s="114">
        <v>3.7603956385682258</v>
      </c>
      <c r="F3955" s="114">
        <v>8.6914369921573975</v>
      </c>
    </row>
    <row r="3956" spans="1:6">
      <c r="A3956" s="115">
        <v>45106</v>
      </c>
      <c r="B3956" s="114">
        <v>4767.6499999999996</v>
      </c>
      <c r="C3956" s="114">
        <v>6.0863633978680554E-2</v>
      </c>
      <c r="D3956" s="114">
        <v>1.3328544040944301</v>
      </c>
      <c r="E3956" s="114">
        <v>3.8235479859845434</v>
      </c>
      <c r="F3956" s="114">
        <v>8.8447410295806392</v>
      </c>
    </row>
    <row r="3957" spans="1:6">
      <c r="A3957" s="115">
        <v>45107</v>
      </c>
      <c r="B3957" s="114">
        <v>4776.07</v>
      </c>
      <c r="C3957" s="114">
        <v>0.17660692374650289</v>
      </c>
      <c r="D3957" s="114">
        <v>1.5118152410020125</v>
      </c>
      <c r="E3957" s="114">
        <v>4.0069075602070514</v>
      </c>
      <c r="F3957" s="114">
        <v>9.1336387628960125</v>
      </c>
    </row>
    <row r="3958" spans="1:6">
      <c r="A3958" s="115">
        <v>45110</v>
      </c>
      <c r="B3958" s="131">
        <v>4785.74</v>
      </c>
      <c r="C3958" s="114">
        <v>0.20246771927547869</v>
      </c>
      <c r="D3958" s="114">
        <v>0.20246771927547869</v>
      </c>
      <c r="E3958" s="114">
        <v>4.217487973833145</v>
      </c>
      <c r="F3958" s="114">
        <v>9.4764244603658288</v>
      </c>
    </row>
    <row r="3959" spans="1:6">
      <c r="A3959" s="115">
        <v>45111</v>
      </c>
      <c r="B3959" s="114">
        <v>4779.88</v>
      </c>
      <c r="C3959" s="114">
        <v>-0.12244710326928532</v>
      </c>
      <c r="D3959" s="114">
        <v>7.9772700148872389E-2</v>
      </c>
      <c r="E3959" s="114">
        <v>4.08987667870917</v>
      </c>
      <c r="F3959" s="114">
        <v>9.3971789466938525</v>
      </c>
    </row>
    <row r="3960" spans="1:6">
      <c r="A3960" s="115">
        <v>45112</v>
      </c>
      <c r="B3960" s="114">
        <v>4783.28</v>
      </c>
      <c r="C3960" s="114">
        <v>7.1131492840814659E-2</v>
      </c>
      <c r="D3960" s="114">
        <v>0.150960936502198</v>
      </c>
      <c r="E3960" s="114">
        <v>4.1639173618869041</v>
      </c>
      <c r="F3960" s="114">
        <v>9.7132896004403779</v>
      </c>
    </row>
    <row r="3961" spans="1:6">
      <c r="A3961" s="115">
        <v>45113</v>
      </c>
      <c r="B3961" s="114">
        <v>4759.08</v>
      </c>
      <c r="C3961" s="114">
        <v>-0.50592898596778513</v>
      </c>
      <c r="D3961" s="114">
        <v>-0.35573180460084508</v>
      </c>
      <c r="E3961" s="114">
        <v>3.6369219110335971</v>
      </c>
      <c r="F3961" s="114">
        <v>9.0019582918198218</v>
      </c>
    </row>
    <row r="3962" spans="1:6">
      <c r="A3962" s="115">
        <v>45114</v>
      </c>
      <c r="B3962" s="114">
        <v>4776.9399999999996</v>
      </c>
      <c r="C3962" s="114">
        <v>0.37528261764878668</v>
      </c>
      <c r="D3962" s="114">
        <v>1.8215813419808491E-2</v>
      </c>
      <c r="E3962" s="114">
        <v>4.0258532644319445</v>
      </c>
      <c r="F3962" s="114">
        <v>9.0073067988370994</v>
      </c>
    </row>
    <row r="3963" spans="1:6">
      <c r="A3963" s="115">
        <v>45117</v>
      </c>
      <c r="B3963" s="114">
        <v>4767.82</v>
      </c>
      <c r="C3963" s="114">
        <v>-0.19091719803890905</v>
      </c>
      <c r="D3963" s="114">
        <v>-0.17273616173967277</v>
      </c>
      <c r="E3963" s="114">
        <v>3.8272500201434134</v>
      </c>
      <c r="F3963" s="114">
        <v>8.738399925193896</v>
      </c>
    </row>
    <row r="3964" spans="1:6">
      <c r="A3964" s="115">
        <v>45118</v>
      </c>
      <c r="B3964" s="114">
        <v>4770.87</v>
      </c>
      <c r="C3964" s="114">
        <v>6.397053580042833E-2</v>
      </c>
      <c r="D3964" s="114">
        <v>-0.10887612618742937</v>
      </c>
      <c r="E3964" s="114">
        <v>3.8936688682881693</v>
      </c>
      <c r="F3964" s="114">
        <v>9.1337685688012158</v>
      </c>
    </row>
    <row r="3965" spans="1:6">
      <c r="A3965" s="115">
        <v>45119</v>
      </c>
      <c r="B3965" s="114">
        <v>4782.59</v>
      </c>
      <c r="C3965" s="114">
        <v>0.24565750062357505</v>
      </c>
      <c r="D3965" s="114">
        <v>0.13651391206579433</v>
      </c>
      <c r="E3965" s="114">
        <v>4.1488914585361414</v>
      </c>
      <c r="F3965" s="114">
        <v>9.5346610844929902</v>
      </c>
    </row>
    <row r="3966" spans="1:6">
      <c r="A3966" s="115">
        <v>45120</v>
      </c>
      <c r="B3966" s="114">
        <v>4794.59</v>
      </c>
      <c r="C3966" s="114">
        <v>0.25091007173936308</v>
      </c>
      <c r="D3966" s="114">
        <v>0.38776651095986381</v>
      </c>
      <c r="E3966" s="114">
        <v>4.4102115168105138</v>
      </c>
      <c r="F3966" s="114">
        <v>9.8263472916728887</v>
      </c>
    </row>
    <row r="3967" spans="1:6">
      <c r="A3967" s="115">
        <v>45121</v>
      </c>
      <c r="B3967" s="114">
        <v>4776.1000000000004</v>
      </c>
      <c r="C3967" s="114">
        <v>-0.38564298511446493</v>
      </c>
      <c r="D3967" s="114">
        <v>6.2813149723783823E-4</v>
      </c>
      <c r="E3967" s="114">
        <v>4.0075608603527435</v>
      </c>
      <c r="F3967" s="114">
        <v>9.3805107065155333</v>
      </c>
    </row>
    <row r="3968" spans="1:6">
      <c r="A3968" s="115">
        <v>45124</v>
      </c>
      <c r="B3968" s="114">
        <v>4786.8100000000004</v>
      </c>
      <c r="C3968" s="114">
        <v>0.22424153598123997</v>
      </c>
      <c r="D3968" s="114">
        <v>0.2248710760102135</v>
      </c>
      <c r="E3968" s="114">
        <v>4.2407890123626224</v>
      </c>
      <c r="F3968" s="114">
        <v>9.5898972739947741</v>
      </c>
    </row>
    <row r="3969" spans="1:6">
      <c r="A3969" s="115">
        <v>45125</v>
      </c>
      <c r="B3969" s="114">
        <v>4798.0600000000004</v>
      </c>
      <c r="C3969" s="114">
        <v>0.23502081762176719</v>
      </c>
      <c r="D3969" s="114">
        <v>0.46042038747340364</v>
      </c>
      <c r="E3969" s="114">
        <v>4.4857765669948479</v>
      </c>
      <c r="F3969" s="114">
        <v>9.871855936395125</v>
      </c>
    </row>
    <row r="3970" spans="1:6">
      <c r="A3970" s="115">
        <v>45126</v>
      </c>
      <c r="B3970" s="114">
        <v>4800.05</v>
      </c>
      <c r="C3970" s="114">
        <v>4.1475096184706572E-2</v>
      </c>
      <c r="D3970" s="114">
        <v>0.50208644345666187</v>
      </c>
      <c r="E3970" s="114">
        <v>4.5291121433253423</v>
      </c>
      <c r="F3970" s="114">
        <v>9.7580774243706045</v>
      </c>
    </row>
    <row r="3971" spans="1:6">
      <c r="A3971" s="115">
        <v>45127</v>
      </c>
      <c r="B3971" s="114">
        <v>4791.21</v>
      </c>
      <c r="C3971" s="114">
        <v>-0.18416474828387708</v>
      </c>
      <c r="D3971" s="114">
        <v>0.31699702893801529</v>
      </c>
      <c r="E3971" s="114">
        <v>4.3366063670632338</v>
      </c>
      <c r="F3971" s="114">
        <v>9.2379669085710816</v>
      </c>
    </row>
    <row r="3972" spans="1:6">
      <c r="A3972" s="115">
        <v>45128</v>
      </c>
      <c r="B3972" s="114">
        <v>4811.6899999999996</v>
      </c>
      <c r="C3972" s="114">
        <v>0.4274494334416401</v>
      </c>
      <c r="D3972" s="114">
        <v>0.74580146438389949</v>
      </c>
      <c r="E3972" s="114">
        <v>4.7825925998514762</v>
      </c>
      <c r="F3972" s="114">
        <v>9.8088035272531293</v>
      </c>
    </row>
    <row r="3973" spans="1:6">
      <c r="A3973" s="115">
        <v>45131</v>
      </c>
      <c r="B3973" s="114">
        <v>4821.91</v>
      </c>
      <c r="C3973" s="114">
        <v>0.21239938566284255</v>
      </c>
      <c r="D3973" s="114">
        <v>0.9597849277753534</v>
      </c>
      <c r="E3973" s="114">
        <v>5.0051501828151546</v>
      </c>
      <c r="F3973" s="114">
        <v>10.222139931241303</v>
      </c>
    </row>
    <row r="3974" spans="1:6">
      <c r="A3974" s="115">
        <v>45132</v>
      </c>
      <c r="B3974" s="114">
        <v>4820.7299999999996</v>
      </c>
      <c r="C3974" s="114">
        <v>-2.4471630536448963E-2</v>
      </c>
      <c r="D3974" s="114">
        <v>0.93507842221742798</v>
      </c>
      <c r="E3974" s="114">
        <v>4.9794537104181691</v>
      </c>
      <c r="F3974" s="114">
        <v>10.081429654460594</v>
      </c>
    </row>
    <row r="3975" spans="1:6">
      <c r="A3975" s="115">
        <v>45133</v>
      </c>
      <c r="B3975" s="114">
        <v>4827.79</v>
      </c>
      <c r="C3975" s="114">
        <v>0.14645084873039504</v>
      </c>
      <c r="D3975" s="114">
        <v>1.0828987012334368</v>
      </c>
      <c r="E3975" s="114">
        <v>5.1331970113696057</v>
      </c>
      <c r="F3975" s="114">
        <v>10.209928456309036</v>
      </c>
    </row>
    <row r="3976" spans="1:6">
      <c r="A3976" s="115">
        <v>45134</v>
      </c>
      <c r="B3976" s="114">
        <v>4815.3500000000004</v>
      </c>
      <c r="C3976" s="114">
        <v>-0.25767483672652913</v>
      </c>
      <c r="D3976" s="114">
        <v>0.82243350704660489</v>
      </c>
      <c r="E3976" s="114">
        <v>4.8622952176251788</v>
      </c>
      <c r="F3976" s="114">
        <v>9.6363706737764065</v>
      </c>
    </row>
    <row r="3977" spans="1:6">
      <c r="A3977" s="115">
        <v>45135</v>
      </c>
      <c r="B3977" s="114">
        <v>4826.1499999999996</v>
      </c>
      <c r="C3977" s="114">
        <v>0.22428276241601708</v>
      </c>
      <c r="D3977" s="114">
        <v>1.0485608460512497</v>
      </c>
      <c r="E3977" s="114">
        <v>5.0974832700721118</v>
      </c>
      <c r="F3977" s="114">
        <v>9.676004517801907</v>
      </c>
    </row>
    <row r="3978" spans="1:6">
      <c r="A3978" s="115">
        <v>45138</v>
      </c>
      <c r="B3978" s="114">
        <v>4846.12</v>
      </c>
      <c r="C3978" s="114">
        <v>0.41378738746205013</v>
      </c>
      <c r="D3978" s="114">
        <v>1.466687046044135</v>
      </c>
      <c r="E3978" s="114">
        <v>5.5323634003836997</v>
      </c>
      <c r="F3978" s="114">
        <v>9.9436909855665547</v>
      </c>
    </row>
    <row r="3979" spans="1:6">
      <c r="A3979" s="115">
        <v>45139</v>
      </c>
      <c r="B3979" s="114">
        <v>4836.76</v>
      </c>
      <c r="C3979" s="114">
        <v>-0.19314420608651517</v>
      </c>
      <c r="D3979" s="114">
        <v>-0.19314420608651517</v>
      </c>
      <c r="E3979" s="114">
        <v>5.3285337549296985</v>
      </c>
      <c r="F3979" s="114">
        <v>9.7704397163120618</v>
      </c>
    </row>
    <row r="3980" spans="1:6">
      <c r="A3980" s="115">
        <v>45140</v>
      </c>
      <c r="B3980" s="114">
        <v>4832.97</v>
      </c>
      <c r="C3980" s="114">
        <v>-7.8358239813425268E-2</v>
      </c>
      <c r="D3980" s="114">
        <v>-0.2713511014997505</v>
      </c>
      <c r="E3980" s="114">
        <v>5.2460001698580561</v>
      </c>
      <c r="F3980" s="114">
        <v>9.5067295055966117</v>
      </c>
    </row>
    <row r="3981" spans="1:6">
      <c r="A3981" s="115">
        <v>45141</v>
      </c>
      <c r="B3981" s="114">
        <v>4840.7700000000004</v>
      </c>
      <c r="C3981" s="114">
        <v>0.16139144252913518</v>
      </c>
      <c r="D3981" s="114">
        <v>-0.11039759642764713</v>
      </c>
      <c r="E3981" s="114">
        <v>5.4158582077364015</v>
      </c>
      <c r="F3981" s="114">
        <v>9.3932128240880033</v>
      </c>
    </row>
    <row r="3982" spans="1:6">
      <c r="A3982" s="115">
        <v>45142</v>
      </c>
      <c r="B3982" s="114">
        <v>4848.25</v>
      </c>
      <c r="C3982" s="114">
        <v>0.15452087167948658</v>
      </c>
      <c r="D3982" s="114">
        <v>4.395268792354301E-2</v>
      </c>
      <c r="E3982" s="114">
        <v>5.5787477107274164</v>
      </c>
      <c r="F3982" s="114">
        <v>9.1680195627649841</v>
      </c>
    </row>
    <row r="3983" spans="1:6">
      <c r="A3983" s="115">
        <v>45145</v>
      </c>
      <c r="B3983" s="114">
        <v>4842.9399999999996</v>
      </c>
      <c r="C3983" s="114">
        <v>-0.10952405507143048</v>
      </c>
      <c r="D3983" s="114">
        <v>-6.5619505914016329E-2</v>
      </c>
      <c r="E3983" s="114">
        <v>5.463113584941004</v>
      </c>
      <c r="F3983" s="114">
        <v>8.7775569107060534</v>
      </c>
    </row>
    <row r="3984" spans="1:6">
      <c r="A3984" s="115">
        <v>45146</v>
      </c>
      <c r="B3984" s="114">
        <v>4850.97</v>
      </c>
      <c r="C3984" s="114">
        <v>0.16580837260011805</v>
      </c>
      <c r="D3984" s="114">
        <v>0.10008006405124448</v>
      </c>
      <c r="E3984" s="114">
        <v>5.6379802572696036</v>
      </c>
      <c r="F3984" s="114">
        <v>8.813230837559761</v>
      </c>
    </row>
    <row r="3985" spans="1:6">
      <c r="A3985" s="115">
        <v>45147</v>
      </c>
      <c r="B3985" s="114">
        <v>4848.99</v>
      </c>
      <c r="C3985" s="114">
        <v>-4.0816578952262983E-2</v>
      </c>
      <c r="D3985" s="114">
        <v>5.9222635840638915E-2</v>
      </c>
      <c r="E3985" s="114">
        <v>5.5948624476543252</v>
      </c>
      <c r="F3985" s="114">
        <v>8.8442596824228161</v>
      </c>
    </row>
    <row r="3986" spans="1:6">
      <c r="A3986" s="115">
        <v>45148</v>
      </c>
      <c r="B3986" s="114">
        <v>4850.8599999999997</v>
      </c>
      <c r="C3986" s="114">
        <v>3.8564732036983074E-2</v>
      </c>
      <c r="D3986" s="114">
        <v>9.7810206928428123E-2</v>
      </c>
      <c r="E3986" s="114">
        <v>5.6355848234020733</v>
      </c>
      <c r="F3986" s="114">
        <v>8.8307813113466693</v>
      </c>
    </row>
    <row r="3987" spans="1:6">
      <c r="A3987" s="115">
        <v>45149</v>
      </c>
      <c r="B3987" s="114">
        <v>4849.07</v>
      </c>
      <c r="C3987" s="114">
        <v>-3.690067328268043E-2</v>
      </c>
      <c r="D3987" s="114">
        <v>6.0873441020858898E-2</v>
      </c>
      <c r="E3987" s="114">
        <v>5.5966045813761633</v>
      </c>
      <c r="F3987" s="114">
        <v>9.011959893889653</v>
      </c>
    </row>
    <row r="3988" spans="1:6">
      <c r="A3988" s="115">
        <v>45152</v>
      </c>
      <c r="B3988" s="114">
        <v>4832.07</v>
      </c>
      <c r="C3988" s="114">
        <v>-0.35058268905171497</v>
      </c>
      <c r="D3988" s="114">
        <v>-0.28992265977730858</v>
      </c>
      <c r="E3988" s="114">
        <v>5.2264011654874709</v>
      </c>
      <c r="F3988" s="114">
        <v>8.2305061360342879</v>
      </c>
    </row>
    <row r="3989" spans="1:6">
      <c r="A3989" s="115">
        <v>45153</v>
      </c>
      <c r="B3989" s="114">
        <v>4826.9399999999996</v>
      </c>
      <c r="C3989" s="114">
        <v>-0.10616568054684361</v>
      </c>
      <c r="D3989" s="114">
        <v>-0.3957805419593452</v>
      </c>
      <c r="E3989" s="114">
        <v>5.1146868405751666</v>
      </c>
      <c r="F3989" s="114">
        <v>7.9198070073847715</v>
      </c>
    </row>
    <row r="3990" spans="1:6">
      <c r="A3990" s="115">
        <v>45154</v>
      </c>
      <c r="B3990" s="114">
        <v>4824.6099999999997</v>
      </c>
      <c r="C3990" s="114">
        <v>-4.8270747098577704E-2</v>
      </c>
      <c r="D3990" s="114">
        <v>-0.44386024283344927</v>
      </c>
      <c r="E3990" s="114">
        <v>5.0639471959268878</v>
      </c>
      <c r="F3990" s="114">
        <v>7.979973411279162</v>
      </c>
    </row>
    <row r="3991" spans="1:6">
      <c r="A3991" s="115">
        <v>45155</v>
      </c>
      <c r="B3991" s="114">
        <v>4809.6899999999996</v>
      </c>
      <c r="C3991" s="114">
        <v>-0.30924779412222492</v>
      </c>
      <c r="D3991" s="114">
        <v>-0.75173540894571955</v>
      </c>
      <c r="E3991" s="114">
        <v>4.7390392568057438</v>
      </c>
      <c r="F3991" s="114">
        <v>7.4894347389804938</v>
      </c>
    </row>
    <row r="3992" spans="1:6">
      <c r="A3992" s="115">
        <v>45156</v>
      </c>
      <c r="B3992" s="114">
        <v>4815.0600000000004</v>
      </c>
      <c r="C3992" s="114">
        <v>0.11164960735516871</v>
      </c>
      <c r="D3992" s="114">
        <v>-0.64092511122298967</v>
      </c>
      <c r="E3992" s="114">
        <v>4.8559799828835626</v>
      </c>
      <c r="F3992" s="114">
        <v>7.4387283340175969</v>
      </c>
    </row>
    <row r="3993" spans="1:6">
      <c r="A3993" s="115">
        <v>45159</v>
      </c>
      <c r="B3993" s="114">
        <v>4805.16</v>
      </c>
      <c r="C3993" s="114">
        <v>-0.205604914580515</v>
      </c>
      <c r="D3993" s="114">
        <v>-0.84521225227605079</v>
      </c>
      <c r="E3993" s="114">
        <v>4.6403909348071926</v>
      </c>
      <c r="F3993" s="114">
        <v>7.4025976928767889</v>
      </c>
    </row>
    <row r="3994" spans="1:6">
      <c r="A3994" s="115">
        <v>45160</v>
      </c>
      <c r="B3994" s="114">
        <v>4820.07</v>
      </c>
      <c r="C3994" s="114">
        <v>0.31029143670553427</v>
      </c>
      <c r="D3994" s="114">
        <v>-0.53754343681130523</v>
      </c>
      <c r="E3994" s="114">
        <v>4.9650811072130763</v>
      </c>
      <c r="F3994" s="114">
        <v>7.5416383128255937</v>
      </c>
    </row>
    <row r="3995" spans="1:6">
      <c r="A3995" s="115">
        <v>45161</v>
      </c>
      <c r="B3995" s="114">
        <v>4840.96</v>
      </c>
      <c r="C3995" s="114">
        <v>0.43339619549094266</v>
      </c>
      <c r="D3995" s="114">
        <v>-0.10647693412461079</v>
      </c>
      <c r="E3995" s="114">
        <v>5.4199957753257255</v>
      </c>
      <c r="F3995" s="114">
        <v>7.7394557565749311</v>
      </c>
    </row>
    <row r="3996" spans="1:6">
      <c r="A3996" s="115">
        <v>45162</v>
      </c>
      <c r="B3996" s="114">
        <v>4834.5200000000004</v>
      </c>
      <c r="C3996" s="114">
        <v>-0.13303146483341077</v>
      </c>
      <c r="D3996" s="114">
        <v>-0.23936675113285233</v>
      </c>
      <c r="E3996" s="114">
        <v>5.2797540107184959</v>
      </c>
      <c r="F3996" s="114">
        <v>7.3295488603289716</v>
      </c>
    </row>
    <row r="3997" spans="1:6">
      <c r="A3997" s="115">
        <v>45163</v>
      </c>
      <c r="B3997" s="114">
        <v>4821.16</v>
      </c>
      <c r="C3997" s="114">
        <v>-0.27634594540927315</v>
      </c>
      <c r="D3997" s="114">
        <v>-0.51505121623072192</v>
      </c>
      <c r="E3997" s="114">
        <v>4.9888176791730077</v>
      </c>
      <c r="F3997" s="114">
        <v>7.0862014202166534</v>
      </c>
    </row>
    <row r="3998" spans="1:6">
      <c r="A3998" s="115">
        <v>45166</v>
      </c>
      <c r="B3998" s="114">
        <v>4820.67</v>
      </c>
      <c r="C3998" s="114">
        <v>-1.0163529109175062E-2</v>
      </c>
      <c r="D3998" s="114">
        <v>-0.52516239795959985</v>
      </c>
      <c r="E3998" s="114">
        <v>4.9781471101268071</v>
      </c>
      <c r="F3998" s="114">
        <v>6.9655516724912658</v>
      </c>
    </row>
    <row r="3999" spans="1:6">
      <c r="A3999" s="115">
        <v>45167</v>
      </c>
      <c r="B3999" s="114">
        <v>4831.3900000000003</v>
      </c>
      <c r="C3999" s="114">
        <v>0.22237572785526183</v>
      </c>
      <c r="D3999" s="114">
        <v>-0.30395450380922284</v>
      </c>
      <c r="E3999" s="114">
        <v>5.2115930288519241</v>
      </c>
      <c r="F3999" s="114">
        <v>6.9428673249618988</v>
      </c>
    </row>
    <row r="4000" spans="1:6">
      <c r="A4000" s="115">
        <v>45168</v>
      </c>
      <c r="B4000" s="114">
        <v>4827.9799999999996</v>
      </c>
      <c r="C4000" s="114">
        <v>-7.0580102206629913E-2</v>
      </c>
      <c r="D4000" s="114">
        <v>-0.3743200746163966</v>
      </c>
      <c r="E4000" s="114">
        <v>5.137334578958952</v>
      </c>
      <c r="F4000" s="114">
        <v>6.9737040352385371</v>
      </c>
    </row>
    <row r="4001" spans="1:6">
      <c r="A4001" s="115">
        <v>45169</v>
      </c>
      <c r="B4001" s="114">
        <v>4810.68</v>
      </c>
      <c r="C4001" s="114">
        <v>-0.35832791353732629</v>
      </c>
      <c r="D4001" s="114">
        <v>-0.73130669484040567</v>
      </c>
      <c r="E4001" s="114">
        <v>4.7605981616134052</v>
      </c>
      <c r="F4001" s="114">
        <v>6.5450615260588929</v>
      </c>
    </row>
    <row r="4002" spans="1:6">
      <c r="A4002" s="115">
        <v>45170</v>
      </c>
      <c r="B4002" s="114">
        <v>4819.74</v>
      </c>
      <c r="C4002" s="114">
        <v>0.18833096360597601</v>
      </c>
      <c r="D4002" s="114">
        <v>0.18833096360597601</v>
      </c>
      <c r="E4002" s="114">
        <v>4.9578948056105521</v>
      </c>
      <c r="F4002" s="114">
        <v>6.4307985832015691</v>
      </c>
    </row>
    <row r="4003" spans="1:6">
      <c r="A4003" s="115">
        <v>45173</v>
      </c>
      <c r="B4003" s="114">
        <v>4817.0600000000004</v>
      </c>
      <c r="C4003" s="114">
        <v>-5.560465917247015E-2</v>
      </c>
      <c r="D4003" s="114">
        <v>0.13262158364306664</v>
      </c>
      <c r="E4003" s="114">
        <v>4.8995333259292728</v>
      </c>
      <c r="F4003" s="114">
        <v>6.2976783393318581</v>
      </c>
    </row>
    <row r="4004" spans="1:6">
      <c r="A4004" s="115">
        <v>45174</v>
      </c>
      <c r="B4004" s="114">
        <v>4806.58</v>
      </c>
      <c r="C4004" s="114">
        <v>-0.21756008851873121</v>
      </c>
      <c r="D4004" s="114">
        <v>-8.5227036510437948E-2</v>
      </c>
      <c r="E4004" s="114">
        <v>4.6713138083696482</v>
      </c>
      <c r="F4004" s="114">
        <v>5.8216923703532597</v>
      </c>
    </row>
    <row r="4005" spans="1:6">
      <c r="A4005" s="115">
        <v>45175</v>
      </c>
      <c r="B4005" s="114">
        <v>4795.5600000000004</v>
      </c>
      <c r="C4005" s="114">
        <v>-0.22926904368594236</v>
      </c>
      <c r="D4005" s="114">
        <v>-0.31430068098480257</v>
      </c>
      <c r="E4005" s="114">
        <v>4.4313348881876991</v>
      </c>
      <c r="F4005" s="114">
        <v>5.9766502913741526</v>
      </c>
    </row>
    <row r="4006" spans="1:6">
      <c r="A4006" s="115">
        <v>45177</v>
      </c>
      <c r="B4006" s="114">
        <v>4804.09</v>
      </c>
      <c r="C4006" s="114">
        <v>0.17787286573414107</v>
      </c>
      <c r="D4006" s="114">
        <v>-0.13698687087896344</v>
      </c>
      <c r="E4006" s="114">
        <v>4.6170898962777152</v>
      </c>
      <c r="F4006" s="114">
        <v>6.2391087050748029</v>
      </c>
    </row>
    <row r="4007" spans="1:6">
      <c r="A4007" s="115">
        <v>45180</v>
      </c>
      <c r="B4007" s="114">
        <v>4813.6000000000004</v>
      </c>
      <c r="C4007" s="114">
        <v>0.19795632471497626</v>
      </c>
      <c r="D4007" s="114">
        <v>6.0698279661086652E-2</v>
      </c>
      <c r="E4007" s="114">
        <v>4.8241860424601768</v>
      </c>
      <c r="F4007" s="114">
        <v>6.1108061696635518</v>
      </c>
    </row>
    <row r="4008" spans="1:6">
      <c r="A4008" s="115">
        <v>45181</v>
      </c>
      <c r="B4008" s="114">
        <v>4827.62</v>
      </c>
      <c r="C4008" s="114">
        <v>0.29125810204420066</v>
      </c>
      <c r="D4008" s="114">
        <v>0.35213317036260072</v>
      </c>
      <c r="E4008" s="114">
        <v>5.1294949772107135</v>
      </c>
      <c r="F4008" s="114">
        <v>6.3254060197074136</v>
      </c>
    </row>
    <row r="4009" spans="1:6">
      <c r="A4009" s="115">
        <v>45182</v>
      </c>
      <c r="B4009" s="114">
        <v>4837.37</v>
      </c>
      <c r="C4009" s="114">
        <v>0.20196287197418172</v>
      </c>
      <c r="D4009" s="114">
        <v>0.554807220600817</v>
      </c>
      <c r="E4009" s="114">
        <v>5.3418175245586452</v>
      </c>
      <c r="F4009" s="114">
        <v>6.5103518734215715</v>
      </c>
    </row>
    <row r="4010" spans="1:6">
      <c r="A4010" s="115">
        <v>45183</v>
      </c>
      <c r="B4010" s="114">
        <v>4849.83</v>
      </c>
      <c r="C4010" s="114">
        <v>0.25757798142378441</v>
      </c>
      <c r="D4010" s="114">
        <v>0.81381426326423423</v>
      </c>
      <c r="E4010" s="114">
        <v>5.6131548517335261</v>
      </c>
      <c r="F4010" s="114">
        <v>6.5568835962561023</v>
      </c>
    </row>
    <row r="4011" spans="1:6">
      <c r="A4011" s="115">
        <v>45184</v>
      </c>
      <c r="B4011" s="114">
        <v>4842.8599999999997</v>
      </c>
      <c r="C4011" s="114">
        <v>-0.14371637768747503</v>
      </c>
      <c r="D4011" s="114">
        <v>0.66892830119649194</v>
      </c>
      <c r="E4011" s="114">
        <v>5.4613714512191658</v>
      </c>
      <c r="F4011" s="114">
        <v>6.4306356793582653</v>
      </c>
    </row>
    <row r="4012" spans="1:6">
      <c r="A4012" s="115">
        <v>45187</v>
      </c>
      <c r="B4012" s="114">
        <v>4835.57</v>
      </c>
      <c r="C4012" s="114">
        <v>-0.15053088464254127</v>
      </c>
      <c r="D4012" s="114">
        <v>0.51739047286452067</v>
      </c>
      <c r="E4012" s="114">
        <v>5.3026195158174749</v>
      </c>
      <c r="F4012" s="114">
        <v>6.4013730430286131</v>
      </c>
    </row>
    <row r="4013" spans="1:6">
      <c r="A4013" s="115">
        <v>45188</v>
      </c>
      <c r="B4013" s="114">
        <v>4828.37</v>
      </c>
      <c r="C4013" s="114">
        <v>-0.14889661404963173</v>
      </c>
      <c r="D4013" s="114">
        <v>0.36772348191937976</v>
      </c>
      <c r="E4013" s="114">
        <v>5.1458274808528603</v>
      </c>
      <c r="F4013" s="114">
        <v>6.0255118061822932</v>
      </c>
    </row>
    <row r="4014" spans="1:6">
      <c r="A4014" s="115">
        <v>45189</v>
      </c>
      <c r="B4014" s="114">
        <v>4830.79</v>
      </c>
      <c r="C4014" s="114">
        <v>5.0120434018108284E-2</v>
      </c>
      <c r="D4014" s="114">
        <v>0.41802822054262112</v>
      </c>
      <c r="E4014" s="114">
        <v>5.1985270259381933</v>
      </c>
      <c r="F4014" s="114">
        <v>5.8434430521746794</v>
      </c>
    </row>
    <row r="4015" spans="1:6">
      <c r="A4015" s="115">
        <v>45190</v>
      </c>
      <c r="B4015" s="114">
        <v>4823.03</v>
      </c>
      <c r="C4015" s="114">
        <v>-0.16063625204160159</v>
      </c>
      <c r="D4015" s="114">
        <v>0.25672046363507395</v>
      </c>
      <c r="E4015" s="114">
        <v>5.0295400549207558</v>
      </c>
      <c r="F4015" s="114">
        <v>5.4345568737525607</v>
      </c>
    </row>
    <row r="4016" spans="1:6">
      <c r="A4016" s="115">
        <v>45191</v>
      </c>
      <c r="B4016" s="114">
        <v>4824.8500000000004</v>
      </c>
      <c r="C4016" s="114">
        <v>3.7735614333733736E-2</v>
      </c>
      <c r="D4016" s="114">
        <v>0.2945529530128832</v>
      </c>
      <c r="E4016" s="114">
        <v>5.0691735970924023</v>
      </c>
      <c r="F4016" s="114">
        <v>4.9425679864103511</v>
      </c>
    </row>
    <row r="4017" spans="1:6">
      <c r="A4017" s="115">
        <v>45194</v>
      </c>
      <c r="B4017" s="114">
        <v>4823.18</v>
      </c>
      <c r="C4017" s="114">
        <v>-3.461247499922937E-2</v>
      </c>
      <c r="D4017" s="114">
        <v>0.25983852594644308</v>
      </c>
      <c r="E4017" s="114">
        <v>5.0328065556492163</v>
      </c>
      <c r="F4017" s="114">
        <v>4.8797830724302438</v>
      </c>
    </row>
    <row r="4018" spans="1:6">
      <c r="A4018" s="115">
        <v>45195</v>
      </c>
      <c r="B4018" s="114">
        <v>4808.12</v>
      </c>
      <c r="C4018" s="114">
        <v>-0.31224213071044948</v>
      </c>
      <c r="D4018" s="114">
        <v>-5.3214930113842929E-2</v>
      </c>
      <c r="E4018" s="114">
        <v>4.7048498825148721</v>
      </c>
      <c r="F4018" s="114">
        <v>4.879112825121501</v>
      </c>
    </row>
    <row r="4019" spans="1:6">
      <c r="A4019" s="115">
        <v>45196</v>
      </c>
      <c r="B4019" s="114">
        <v>4797.1400000000003</v>
      </c>
      <c r="C4019" s="114">
        <v>-0.22836368476659707</v>
      </c>
      <c r="D4019" s="114">
        <v>-0.28145709130518171</v>
      </c>
      <c r="E4019" s="114">
        <v>4.4657420291938088</v>
      </c>
      <c r="F4019" s="114">
        <v>4.7152121856397944</v>
      </c>
    </row>
    <row r="4020" spans="1:6">
      <c r="A4020" s="115">
        <v>45197</v>
      </c>
      <c r="B4020" s="114">
        <v>4802.37</v>
      </c>
      <c r="C4020" s="114">
        <v>0.10902329304542935</v>
      </c>
      <c r="D4020" s="114">
        <v>-0.17274065204919697</v>
      </c>
      <c r="E4020" s="114">
        <v>4.579634021258383</v>
      </c>
      <c r="F4020" s="114">
        <v>4.9519426196189542</v>
      </c>
    </row>
    <row r="4021" spans="1:6">
      <c r="A4021" s="115">
        <v>45198</v>
      </c>
      <c r="B4021" s="114">
        <v>4810.9399999999996</v>
      </c>
      <c r="C4021" s="114">
        <v>0.1784535552237676</v>
      </c>
      <c r="D4021" s="114">
        <v>5.4046413396680038E-3</v>
      </c>
      <c r="E4021" s="114">
        <v>4.7662600962093293</v>
      </c>
      <c r="F4021" s="114">
        <v>4.9825317886531995</v>
      </c>
    </row>
    <row r="4022" spans="1:6">
      <c r="A4022" s="115">
        <v>45201</v>
      </c>
      <c r="B4022" s="114">
        <v>4797.25</v>
      </c>
      <c r="C4022" s="114">
        <v>-0.2845597741813366</v>
      </c>
      <c r="D4022" s="114">
        <v>-0.2845597741813366</v>
      </c>
      <c r="E4022" s="114">
        <v>4.4681374630613169</v>
      </c>
      <c r="F4022" s="114">
        <v>4.683793733265551</v>
      </c>
    </row>
    <row r="4023" spans="1:6">
      <c r="A4023" s="115">
        <v>45202</v>
      </c>
      <c r="B4023" s="114">
        <v>4779.83</v>
      </c>
      <c r="C4023" s="114">
        <v>-0.36312470686330478</v>
      </c>
      <c r="D4023" s="114">
        <v>-0.64665117419879792</v>
      </c>
      <c r="E4023" s="114">
        <v>4.088787845133024</v>
      </c>
      <c r="F4023" s="114">
        <v>3.7149949442566221</v>
      </c>
    </row>
    <row r="4024" spans="1:6">
      <c r="A4024" s="115">
        <v>45203</v>
      </c>
      <c r="B4024" s="114">
        <v>4783.84</v>
      </c>
      <c r="C4024" s="114">
        <v>8.3894197073952625E-2</v>
      </c>
      <c r="D4024" s="114">
        <v>-0.5632994799352975</v>
      </c>
      <c r="E4024" s="114">
        <v>4.1761122979397269</v>
      </c>
      <c r="F4024" s="114">
        <v>3.9910961167243464</v>
      </c>
    </row>
    <row r="4025" spans="1:6">
      <c r="A4025" s="115">
        <v>45204</v>
      </c>
      <c r="B4025" s="114">
        <v>4778.92</v>
      </c>
      <c r="C4025" s="114">
        <v>-0.1028462490384352</v>
      </c>
      <c r="D4025" s="114">
        <v>-0.66556639658776895</v>
      </c>
      <c r="E4025" s="114">
        <v>4.0689710740472229</v>
      </c>
      <c r="F4025" s="114">
        <v>3.7026749618622068</v>
      </c>
    </row>
    <row r="4026" spans="1:6">
      <c r="A4026" s="115">
        <v>45205</v>
      </c>
      <c r="B4026" s="114">
        <v>4777.24</v>
      </c>
      <c r="C4026" s="114">
        <v>-3.5154386346714084E-2</v>
      </c>
      <c r="D4026" s="114">
        <v>-0.70048680715203426</v>
      </c>
      <c r="E4026" s="114">
        <v>4.0323862658887988</v>
      </c>
      <c r="F4026" s="114">
        <v>3.3493278412606298</v>
      </c>
    </row>
    <row r="4027" spans="1:6">
      <c r="A4027" s="115">
        <v>45208</v>
      </c>
      <c r="B4027" s="114">
        <v>4789.43</v>
      </c>
      <c r="C4027" s="114">
        <v>0.2551682561479085</v>
      </c>
      <c r="D4027" s="114">
        <v>-0.44710597097447069</v>
      </c>
      <c r="E4027" s="114">
        <v>4.2978438917525397</v>
      </c>
      <c r="F4027" s="114">
        <v>3.4369337557690782</v>
      </c>
    </row>
    <row r="4028" spans="1:6">
      <c r="A4028" s="115">
        <v>45209</v>
      </c>
      <c r="B4028" s="114">
        <v>4802.4399999999996</v>
      </c>
      <c r="C4028" s="114">
        <v>0.27163984023148569</v>
      </c>
      <c r="D4028" s="114">
        <v>-0.17668064868819888</v>
      </c>
      <c r="E4028" s="114">
        <v>4.5811583882649831</v>
      </c>
      <c r="F4028" s="114">
        <v>3.5986556275104498</v>
      </c>
    </row>
    <row r="4029" spans="1:6">
      <c r="A4029" s="115">
        <v>45210</v>
      </c>
      <c r="B4029" s="114">
        <v>4793.71</v>
      </c>
      <c r="C4029" s="114">
        <v>-0.18178259384812323</v>
      </c>
      <c r="D4029" s="114">
        <v>-0.358142067870304</v>
      </c>
      <c r="E4029" s="114">
        <v>4.3910480458703827</v>
      </c>
      <c r="F4029" s="114">
        <v>3.6668360671691103</v>
      </c>
    </row>
    <row r="4030" spans="1:6">
      <c r="A4030" s="115">
        <v>45212</v>
      </c>
      <c r="B4030" s="114">
        <v>4784.96</v>
      </c>
      <c r="C4030" s="114">
        <v>-0.18253085814535774</v>
      </c>
      <c r="D4030" s="114">
        <v>-0.54001920622580579</v>
      </c>
      <c r="E4030" s="114">
        <v>4.2005021700453282</v>
      </c>
      <c r="F4030" s="114">
        <v>3.633146423922673</v>
      </c>
    </row>
    <row r="4031" spans="1:6">
      <c r="A4031" s="115">
        <v>45215</v>
      </c>
      <c r="B4031" s="114">
        <v>4785.8900000000003</v>
      </c>
      <c r="C4031" s="114">
        <v>1.9435899150677116E-2</v>
      </c>
      <c r="D4031" s="114">
        <v>-0.52068826466343809</v>
      </c>
      <c r="E4031" s="114">
        <v>4.2207544745616055</v>
      </c>
      <c r="F4031" s="114">
        <v>3.6474519596229049</v>
      </c>
    </row>
    <row r="4032" spans="1:6">
      <c r="A4032" s="115">
        <v>45216</v>
      </c>
      <c r="B4032" s="114">
        <v>4773.5</v>
      </c>
      <c r="C4032" s="114">
        <v>-0.25888601702087621</v>
      </c>
      <c r="D4032" s="114">
        <v>-0.77822629257483511</v>
      </c>
      <c r="E4032" s="114">
        <v>3.9509415143933024</v>
      </c>
      <c r="F4032" s="114">
        <v>3.3956934886813839</v>
      </c>
    </row>
    <row r="4033" spans="1:6">
      <c r="A4033" s="115">
        <v>45217</v>
      </c>
      <c r="B4033" s="114">
        <v>4760.83</v>
      </c>
      <c r="C4033" s="114">
        <v>-0.26542369330679882</v>
      </c>
      <c r="D4033" s="114">
        <v>-1.0415843889135967</v>
      </c>
      <c r="E4033" s="114">
        <v>3.6750310861985991</v>
      </c>
      <c r="F4033" s="114">
        <v>2.9428745029439707</v>
      </c>
    </row>
    <row r="4034" spans="1:6">
      <c r="A4034" s="115">
        <v>45218</v>
      </c>
      <c r="B4034" s="114">
        <v>4758.6499999999996</v>
      </c>
      <c r="C4034" s="114">
        <v>-4.5790334878592631E-2</v>
      </c>
      <c r="D4034" s="114">
        <v>-1.0868977788124567</v>
      </c>
      <c r="E4034" s="114">
        <v>3.6275579422787585</v>
      </c>
      <c r="F4034" s="114">
        <v>2.6812590222229815</v>
      </c>
    </row>
    <row r="4035" spans="1:6">
      <c r="A4035" s="115">
        <v>45219</v>
      </c>
      <c r="B4035" s="114">
        <v>4769.22</v>
      </c>
      <c r="C4035" s="114">
        <v>0.22212182026415395</v>
      </c>
      <c r="D4035" s="114">
        <v>-0.8671901956790018</v>
      </c>
      <c r="E4035" s="114">
        <v>3.8577373602754372</v>
      </c>
      <c r="F4035" s="114">
        <v>2.783141669971223</v>
      </c>
    </row>
    <row r="4036" spans="1:6">
      <c r="A4036" s="115">
        <v>45222</v>
      </c>
      <c r="B4036" s="114">
        <v>4772.37</v>
      </c>
      <c r="C4036" s="114">
        <v>6.6048536238616506E-2</v>
      </c>
      <c r="D4036" s="114">
        <v>-0.80171442587102515</v>
      </c>
      <c r="E4036" s="114">
        <v>3.9263338755724631</v>
      </c>
      <c r="F4036" s="114">
        <v>2.6596511305238213</v>
      </c>
    </row>
    <row r="4037" spans="1:6">
      <c r="A4037" s="115">
        <v>45223</v>
      </c>
      <c r="B4037" s="114">
        <v>4780.3599999999997</v>
      </c>
      <c r="C4037" s="114">
        <v>0.16742205654631803</v>
      </c>
      <c r="D4037" s="114">
        <v>-0.63563461610413041</v>
      </c>
      <c r="E4037" s="114">
        <v>4.1003294810401325</v>
      </c>
      <c r="F4037" s="114">
        <v>3.251307283420779</v>
      </c>
    </row>
    <row r="4038" spans="1:6">
      <c r="A4038" s="115">
        <v>45224</v>
      </c>
      <c r="B4038" s="114">
        <v>4778.33</v>
      </c>
      <c r="C4038" s="114">
        <v>-4.2465421014314941E-2</v>
      </c>
      <c r="D4038" s="114">
        <v>-0.67783011220259315</v>
      </c>
      <c r="E4038" s="114">
        <v>4.0561228378487302</v>
      </c>
      <c r="F4038" s="114">
        <v>3.5586340220149726</v>
      </c>
    </row>
    <row r="4039" spans="1:6">
      <c r="A4039" s="115">
        <v>45225</v>
      </c>
      <c r="B4039" s="114">
        <v>4796.32</v>
      </c>
      <c r="C4039" s="114">
        <v>0.37649136832322849</v>
      </c>
      <c r="D4039" s="114">
        <v>-0.3038907157436932</v>
      </c>
      <c r="E4039" s="114">
        <v>4.4478851585450618</v>
      </c>
      <c r="F4039" s="114">
        <v>4.3472207114108485</v>
      </c>
    </row>
    <row r="4040" spans="1:6">
      <c r="A4040" s="115">
        <v>45226</v>
      </c>
      <c r="B4040" s="114">
        <v>4783.8999999999996</v>
      </c>
      <c r="C4040" s="114">
        <v>-0.2589485272041947</v>
      </c>
      <c r="D4040" s="114">
        <v>-0.56205232241516301</v>
      </c>
      <c r="E4040" s="114">
        <v>4.1774188982310889</v>
      </c>
      <c r="F4040" s="114">
        <v>3.7384798872384106</v>
      </c>
    </row>
    <row r="4041" spans="1:6">
      <c r="A4041" s="115">
        <v>45229</v>
      </c>
      <c r="B4041" s="114">
        <v>4766.59</v>
      </c>
      <c r="C4041" s="114">
        <v>-0.3618386671962126</v>
      </c>
      <c r="D4041" s="114">
        <v>-0.92185726697899817</v>
      </c>
      <c r="E4041" s="114">
        <v>3.8004647141703041</v>
      </c>
      <c r="F4041" s="114">
        <v>3.2478095588792888</v>
      </c>
    </row>
    <row r="4042" spans="1:6">
      <c r="A4042" s="115">
        <v>45230</v>
      </c>
      <c r="B4042" s="114">
        <v>4769.6499999999996</v>
      </c>
      <c r="C4042" s="114">
        <v>6.4196836732333118E-2</v>
      </c>
      <c r="D4042" s="114">
        <v>-0.85825223345126211</v>
      </c>
      <c r="E4042" s="114">
        <v>3.8671013290302536</v>
      </c>
      <c r="F4042" s="114">
        <v>2.7014398635714754</v>
      </c>
    </row>
    <row r="4043" spans="1:6">
      <c r="A4043" s="115">
        <v>45231</v>
      </c>
      <c r="B4043" s="114">
        <v>4787.1000000000004</v>
      </c>
      <c r="C4043" s="114">
        <v>0.36585493694507587</v>
      </c>
      <c r="D4043" s="114">
        <v>0.36585493694507587</v>
      </c>
      <c r="E4043" s="114">
        <v>4.2471042471042608</v>
      </c>
      <c r="F4043" s="114">
        <v>2.9917986936429219</v>
      </c>
    </row>
    <row r="4044" spans="1:6">
      <c r="A4044" s="115">
        <v>45233</v>
      </c>
      <c r="B4044" s="114">
        <v>4811.63</v>
      </c>
      <c r="C4044" s="114">
        <v>0.51241879217061026</v>
      </c>
      <c r="D4044" s="114">
        <v>0.88014843856467628</v>
      </c>
      <c r="E4044" s="114">
        <v>4.7812859995601142</v>
      </c>
      <c r="F4044" s="114">
        <v>3.2237372783908702</v>
      </c>
    </row>
    <row r="4045" spans="1:6">
      <c r="A4045" s="115">
        <v>45236</v>
      </c>
      <c r="B4045" s="114">
        <v>4802.88</v>
      </c>
      <c r="C4045" s="114">
        <v>-0.1818510567105136</v>
      </c>
      <c r="D4045" s="114">
        <v>0.6966968226180148</v>
      </c>
      <c r="E4045" s="114">
        <v>4.5907401237350598</v>
      </c>
      <c r="F4045" s="114">
        <v>3.0225419725995684</v>
      </c>
    </row>
    <row r="4046" spans="1:6">
      <c r="A4046" s="115">
        <v>45237</v>
      </c>
      <c r="B4046" s="114">
        <v>4818</v>
      </c>
      <c r="C4046" s="114">
        <v>0.31481111333200307</v>
      </c>
      <c r="D4046" s="114">
        <v>1.0137012149738611</v>
      </c>
      <c r="E4046" s="114">
        <v>4.920003397160766</v>
      </c>
      <c r="F4046" s="114">
        <v>3.8359831121053567</v>
      </c>
    </row>
    <row r="4047" spans="1:6">
      <c r="A4047" s="115">
        <v>45238</v>
      </c>
      <c r="B4047" s="114">
        <v>4811.13</v>
      </c>
      <c r="C4047" s="114">
        <v>-0.14259028642590321</v>
      </c>
      <c r="D4047" s="114">
        <v>0.86966548908202768</v>
      </c>
      <c r="E4047" s="114">
        <v>4.7703976637986978</v>
      </c>
      <c r="F4047" s="114">
        <v>3.8844972070054995</v>
      </c>
    </row>
    <row r="4048" spans="1:6">
      <c r="A4048" s="115">
        <v>45239</v>
      </c>
      <c r="B4048" s="114">
        <v>4802.9399999999996</v>
      </c>
      <c r="C4048" s="114">
        <v>-0.17023027854163875</v>
      </c>
      <c r="D4048" s="114">
        <v>0.6979547765559202</v>
      </c>
      <c r="E4048" s="114">
        <v>4.5920467240264218</v>
      </c>
      <c r="F4048" s="114">
        <v>3.8370237770945836</v>
      </c>
    </row>
    <row r="4049" spans="1:6">
      <c r="A4049" s="115">
        <v>45240</v>
      </c>
      <c r="B4049" s="114">
        <v>4816.8599999999997</v>
      </c>
      <c r="C4049" s="114">
        <v>0.28982248372870778</v>
      </c>
      <c r="D4049" s="114">
        <v>0.98980009015336989</v>
      </c>
      <c r="E4049" s="114">
        <v>4.8951779916246885</v>
      </c>
      <c r="F4049" s="114">
        <v>4.9838825331993686</v>
      </c>
    </row>
    <row r="4050" spans="1:6">
      <c r="A4050" s="115">
        <v>45243</v>
      </c>
      <c r="B4050" s="114">
        <v>4813.8999999999996</v>
      </c>
      <c r="C4050" s="114">
        <v>-6.1450820659103567E-2</v>
      </c>
      <c r="D4050" s="114">
        <v>0.92774102921597823</v>
      </c>
      <c r="E4050" s="114">
        <v>4.8307190439170089</v>
      </c>
      <c r="F4050" s="114">
        <v>4.9710745693894109</v>
      </c>
    </row>
    <row r="4051" spans="1:6">
      <c r="A4051" s="115">
        <v>45244</v>
      </c>
      <c r="B4051" s="114">
        <v>4848.2700000000004</v>
      </c>
      <c r="C4051" s="114">
        <v>0.71397411662064147</v>
      </c>
      <c r="D4051" s="114">
        <v>1.6483389766544843</v>
      </c>
      <c r="E4051" s="114">
        <v>5.5791832441578704</v>
      </c>
      <c r="F4051" s="114">
        <v>5.6203543138980683</v>
      </c>
    </row>
    <row r="4052" spans="1:6">
      <c r="A4052" s="115">
        <v>45246</v>
      </c>
      <c r="B4052" s="114">
        <v>4861.92</v>
      </c>
      <c r="C4052" s="114">
        <v>0.28154372590634136</v>
      </c>
      <c r="D4052" s="114">
        <v>1.9345234975312708</v>
      </c>
      <c r="E4052" s="114">
        <v>5.8764348104449748</v>
      </c>
      <c r="F4052" s="114">
        <v>6.276818288132513</v>
      </c>
    </row>
    <row r="4053" spans="1:6">
      <c r="A4053" s="115">
        <v>45247</v>
      </c>
      <c r="B4053" s="114">
        <v>4864.57</v>
      </c>
      <c r="C4053" s="114">
        <v>5.4505216046329963E-2</v>
      </c>
      <c r="D4053" s="114">
        <v>1.9900831297893884</v>
      </c>
      <c r="E4053" s="114">
        <v>5.934142989980562</v>
      </c>
      <c r="F4053" s="114">
        <v>6.4655351651838888</v>
      </c>
    </row>
    <row r="4054" spans="1:6">
      <c r="A4054" s="115">
        <v>45250</v>
      </c>
      <c r="B4054" s="114">
        <v>4873.68</v>
      </c>
      <c r="C4054" s="114">
        <v>0.18727246190310964</v>
      </c>
      <c r="D4054" s="114">
        <v>2.1810824693635933</v>
      </c>
      <c r="E4054" s="114">
        <v>6.1325284675538549</v>
      </c>
      <c r="F4054" s="114">
        <v>6.8042312505067981</v>
      </c>
    </row>
    <row r="4055" spans="1:6">
      <c r="A4055" s="115">
        <v>45251</v>
      </c>
      <c r="B4055" s="114">
        <v>4861.21</v>
      </c>
      <c r="C4055" s="114">
        <v>-0.25586415193448175</v>
      </c>
      <c r="D4055" s="114">
        <v>1.9196377092658867</v>
      </c>
      <c r="E4055" s="114">
        <v>5.8609733736637359</v>
      </c>
      <c r="F4055" s="114">
        <v>6.4108625890367144</v>
      </c>
    </row>
    <row r="4056" spans="1:6">
      <c r="A4056" s="115">
        <v>45252</v>
      </c>
      <c r="B4056" s="114">
        <v>4864.95</v>
      </c>
      <c r="C4056" s="114">
        <v>7.693557776766724E-2</v>
      </c>
      <c r="D4056" s="114">
        <v>1.9980501713962262</v>
      </c>
      <c r="E4056" s="114">
        <v>5.9424181251592545</v>
      </c>
      <c r="F4056" s="114">
        <v>6.6192262849227967</v>
      </c>
    </row>
    <row r="4057" spans="1:6">
      <c r="A4057" s="115">
        <v>45253</v>
      </c>
      <c r="B4057" s="114">
        <v>4867.2700000000004</v>
      </c>
      <c r="C4057" s="114">
        <v>4.7688054347960751E-2</v>
      </c>
      <c r="D4057" s="114">
        <v>2.0466910569958197</v>
      </c>
      <c r="E4057" s="114">
        <v>5.9929400030922952</v>
      </c>
      <c r="F4057" s="114">
        <v>6.8994296231383645</v>
      </c>
    </row>
    <row r="4058" spans="1:6">
      <c r="A4058" s="115">
        <v>45254</v>
      </c>
      <c r="B4058" s="114">
        <v>4867.8</v>
      </c>
      <c r="C4058" s="114">
        <v>1.0889061013674706E-2</v>
      </c>
      <c r="D4058" s="114">
        <v>2.0578029834474432</v>
      </c>
      <c r="E4058" s="114">
        <v>6.004481638999426</v>
      </c>
      <c r="F4058" s="114">
        <v>6.6286397718386514</v>
      </c>
    </row>
    <row r="4059" spans="1:6">
      <c r="A4059" s="115">
        <v>45257</v>
      </c>
      <c r="B4059" s="114">
        <v>4874.92</v>
      </c>
      <c r="C4059" s="114">
        <v>0.14626730761329032</v>
      </c>
      <c r="D4059" s="114">
        <v>2.2070801840806009</v>
      </c>
      <c r="E4059" s="114">
        <v>6.1595315402422024</v>
      </c>
      <c r="F4059" s="114">
        <v>6.9575081014785489</v>
      </c>
    </row>
    <row r="4060" spans="1:6">
      <c r="A4060" s="115">
        <v>45258</v>
      </c>
      <c r="B4060" s="114">
        <v>4884.6899999999996</v>
      </c>
      <c r="C4060" s="114">
        <v>0.20041354524791277</v>
      </c>
      <c r="D4060" s="114">
        <v>2.4119170169718984</v>
      </c>
      <c r="E4060" s="114">
        <v>6.3722896210205882</v>
      </c>
      <c r="F4060" s="114">
        <v>7.1829181057371017</v>
      </c>
    </row>
    <row r="4061" spans="1:6">
      <c r="A4061" s="115">
        <v>45259</v>
      </c>
      <c r="B4061" s="114">
        <v>4884.59</v>
      </c>
      <c r="C4061" s="114">
        <v>-2.0472128220871966E-3</v>
      </c>
      <c r="D4061" s="114">
        <v>2.409820427075382</v>
      </c>
      <c r="E4061" s="114">
        <v>6.3701119538683182</v>
      </c>
      <c r="F4061" s="114">
        <v>7.0018138165504284</v>
      </c>
    </row>
    <row r="4062" spans="1:6">
      <c r="A4062" s="115">
        <v>45260</v>
      </c>
      <c r="B4062" s="114">
        <v>4889.8500000000004</v>
      </c>
      <c r="C4062" s="114">
        <v>0.10768559899603236</v>
      </c>
      <c r="D4062" s="114">
        <v>2.5201010556330283</v>
      </c>
      <c r="E4062" s="114">
        <v>6.4846572460785845</v>
      </c>
      <c r="F4062" s="114">
        <v>6.911879170565749</v>
      </c>
    </row>
    <row r="4063" spans="1:6">
      <c r="A4063" s="115">
        <v>45261</v>
      </c>
      <c r="B4063" s="114">
        <v>4912.01</v>
      </c>
      <c r="C4063" s="114">
        <v>0.45318363548982887</v>
      </c>
      <c r="D4063" s="114">
        <v>0.45318363548982887</v>
      </c>
      <c r="E4063" s="114">
        <v>6.9672282870252511</v>
      </c>
      <c r="F4063" s="114">
        <v>7.4899228402491191</v>
      </c>
    </row>
    <row r="4064" spans="1:6">
      <c r="A4064" s="115">
        <v>45264</v>
      </c>
      <c r="B4064" s="114">
        <v>4891.92</v>
      </c>
      <c r="C4064" s="114">
        <v>-0.4089975386857958</v>
      </c>
      <c r="D4064" s="114">
        <v>4.2332586889171075E-2</v>
      </c>
      <c r="E4064" s="114">
        <v>6.5297349561308948</v>
      </c>
      <c r="F4064" s="114">
        <v>6.8970716453721215</v>
      </c>
    </row>
    <row r="4065" spans="1:6">
      <c r="A4065" s="115">
        <v>45265</v>
      </c>
      <c r="B4065" s="114">
        <v>4907.18</v>
      </c>
      <c r="C4065" s="114">
        <v>0.31194295900178748</v>
      </c>
      <c r="D4065" s="114">
        <v>0.35440759941511857</v>
      </c>
      <c r="E4065" s="114">
        <v>6.8620469635698234</v>
      </c>
      <c r="F4065" s="114">
        <v>7.5758505787443031</v>
      </c>
    </row>
    <row r="4066" spans="1:6">
      <c r="A4066" s="115">
        <v>45266</v>
      </c>
      <c r="B4066" s="114">
        <v>4906.42</v>
      </c>
      <c r="C4066" s="114">
        <v>-1.5487510138212368E-2</v>
      </c>
      <c r="D4066" s="114">
        <v>0.33886520036401357</v>
      </c>
      <c r="E4066" s="114">
        <v>6.8454966932124384</v>
      </c>
      <c r="F4066" s="114">
        <v>7.690450478924693</v>
      </c>
    </row>
    <row r="4067" spans="1:6">
      <c r="A4067" s="115">
        <v>45267</v>
      </c>
      <c r="B4067" s="114">
        <v>4915.1099999999997</v>
      </c>
      <c r="C4067" s="114">
        <v>0.17711488213401072</v>
      </c>
      <c r="D4067" s="114">
        <v>0.5165802631982519</v>
      </c>
      <c r="E4067" s="114">
        <v>7.0347359687461308</v>
      </c>
      <c r="F4067" s="114">
        <v>7.8357423057683562</v>
      </c>
    </row>
    <row r="4068" spans="1:6">
      <c r="A4068" s="115">
        <v>45268</v>
      </c>
      <c r="B4068" s="114">
        <v>4911.25</v>
      </c>
      <c r="C4068" s="114">
        <v>-7.8533339030040228E-2</v>
      </c>
      <c r="D4068" s="114">
        <v>0.43764123643874608</v>
      </c>
      <c r="E4068" s="114">
        <v>6.9506780166678661</v>
      </c>
      <c r="F4068" s="114">
        <v>7.8937945003547894</v>
      </c>
    </row>
    <row r="4069" spans="1:6">
      <c r="A4069" s="115">
        <v>45271</v>
      </c>
      <c r="B4069" s="114">
        <v>4909.4799999999996</v>
      </c>
      <c r="C4069" s="114">
        <v>-3.6039704759494029E-2</v>
      </c>
      <c r="D4069" s="114">
        <v>0.40144380706972349</v>
      </c>
      <c r="E4069" s="114">
        <v>6.9121333080723879</v>
      </c>
      <c r="F4069" s="114">
        <v>7.897102293330982</v>
      </c>
    </row>
    <row r="4070" spans="1:6">
      <c r="A4070" s="115">
        <v>45272</v>
      </c>
      <c r="B4070" s="114">
        <v>4918.78</v>
      </c>
      <c r="C4070" s="114">
        <v>0.18942943040811677</v>
      </c>
      <c r="D4070" s="114">
        <v>0.59163369019499257</v>
      </c>
      <c r="E4070" s="114">
        <v>7.1146563532350271</v>
      </c>
      <c r="F4070" s="114">
        <v>8.2382712789367254</v>
      </c>
    </row>
    <row r="4071" spans="1:6">
      <c r="A4071" s="115">
        <v>45273</v>
      </c>
      <c r="B4071" s="114">
        <v>4959.3100000000004</v>
      </c>
      <c r="C4071" s="114">
        <v>0.82398480924132933</v>
      </c>
      <c r="D4071" s="114">
        <v>1.4204934711698813</v>
      </c>
      <c r="E4071" s="114">
        <v>7.99726485005674</v>
      </c>
      <c r="F4071" s="114">
        <v>9.1724195621929017</v>
      </c>
    </row>
    <row r="4072" spans="1:6">
      <c r="A4072" s="115">
        <v>45274</v>
      </c>
      <c r="B4072" s="114">
        <v>4973.49</v>
      </c>
      <c r="C4072" s="114">
        <v>0.28592687289157315</v>
      </c>
      <c r="D4072" s="114">
        <v>1.7104819166231966</v>
      </c>
      <c r="E4072" s="114">
        <v>8.3060580522509539</v>
      </c>
      <c r="F4072" s="114">
        <v>9.3086737216892423</v>
      </c>
    </row>
    <row r="4073" spans="1:6">
      <c r="A4073" s="115">
        <v>45275</v>
      </c>
      <c r="B4073" s="114">
        <v>4973.6000000000004</v>
      </c>
      <c r="C4073" s="114">
        <v>2.211726574308237E-3</v>
      </c>
      <c r="D4073" s="114">
        <v>1.7127314743806021</v>
      </c>
      <c r="E4073" s="114">
        <v>8.3084534861184842</v>
      </c>
      <c r="F4073" s="114">
        <v>9.3264692887492728</v>
      </c>
    </row>
    <row r="4074" spans="1:6">
      <c r="A4074" s="115">
        <v>45278</v>
      </c>
      <c r="B4074" s="114">
        <v>4980.87</v>
      </c>
      <c r="C4074" s="114">
        <v>0.14617178703553169</v>
      </c>
      <c r="D4074" s="114">
        <v>1.8614067916193688</v>
      </c>
      <c r="E4074" s="114">
        <v>8.4667698880896971</v>
      </c>
      <c r="F4074" s="114">
        <v>9.5541835569857181</v>
      </c>
    </row>
    <row r="4075" spans="1:6">
      <c r="A4075" s="115">
        <v>45279</v>
      </c>
      <c r="B4075" s="114">
        <v>4987.28</v>
      </c>
      <c r="C4075" s="114">
        <v>0.12869237703452274</v>
      </c>
      <c r="D4075" s="114">
        <v>1.9924946573003144</v>
      </c>
      <c r="E4075" s="114">
        <v>8.6063583525512577</v>
      </c>
      <c r="F4075" s="114">
        <v>9.5604646667018187</v>
      </c>
    </row>
    <row r="4076" spans="1:6">
      <c r="A4076" s="115">
        <v>45280</v>
      </c>
      <c r="B4076" s="114">
        <v>4988.47</v>
      </c>
      <c r="C4076" s="114">
        <v>2.3860701624944802E-2</v>
      </c>
      <c r="D4076" s="114">
        <v>2.01683078213033</v>
      </c>
      <c r="E4076" s="114">
        <v>8.6322725916634582</v>
      </c>
      <c r="F4076" s="114">
        <v>9.3221917604079607</v>
      </c>
    </row>
    <row r="4077" spans="1:6">
      <c r="A4077" s="115">
        <v>45281</v>
      </c>
      <c r="B4077" s="114">
        <v>4997.93</v>
      </c>
      <c r="C4077" s="114">
        <v>0.1896373036221588</v>
      </c>
      <c r="D4077" s="114">
        <v>2.2102927492663405</v>
      </c>
      <c r="E4077" s="114">
        <v>8.8382799042697755</v>
      </c>
      <c r="F4077" s="114">
        <v>9.4244735050257553</v>
      </c>
    </row>
    <row r="4078" spans="1:6">
      <c r="A4078" s="115">
        <v>45282</v>
      </c>
      <c r="B4078" s="114">
        <v>5002.6400000000003</v>
      </c>
      <c r="C4078" s="114">
        <v>9.42390149521799E-2</v>
      </c>
      <c r="D4078" s="114">
        <v>2.3066147223330002</v>
      </c>
      <c r="E4078" s="114">
        <v>8.9408480271424562</v>
      </c>
      <c r="F4078" s="114">
        <v>9.4856452523625521</v>
      </c>
    </row>
    <row r="4079" spans="1:6">
      <c r="A4079" s="115">
        <v>45286</v>
      </c>
      <c r="B4079" s="114">
        <v>5004.26</v>
      </c>
      <c r="C4079" s="114">
        <v>3.23829018278321E-2</v>
      </c>
      <c r="D4079" s="114">
        <v>2.3397445729419042</v>
      </c>
      <c r="E4079" s="114">
        <v>8.9761262350094952</v>
      </c>
      <c r="F4079" s="114">
        <v>9.2890900037563497</v>
      </c>
    </row>
    <row r="4080" spans="1:6">
      <c r="A4080" s="115">
        <v>45287</v>
      </c>
      <c r="B4080" s="114">
        <v>5017.95</v>
      </c>
      <c r="C4080" s="114">
        <v>0.2735669209833036</v>
      </c>
      <c r="D4080" s="114">
        <v>2.6197122611122836</v>
      </c>
      <c r="E4080" s="114">
        <v>9.2742488681575086</v>
      </c>
      <c r="F4080" s="114">
        <v>9.6139227233804405</v>
      </c>
    </row>
    <row r="4081" spans="1:6">
      <c r="A4081" s="115">
        <v>45288</v>
      </c>
      <c r="B4081" s="114">
        <v>5013.68</v>
      </c>
      <c r="C4081" s="114">
        <v>-8.5094510706551496E-2</v>
      </c>
      <c r="D4081" s="114">
        <v>2.5323885190752238</v>
      </c>
      <c r="E4081" s="114">
        <v>9.1812624807548815</v>
      </c>
      <c r="F4081" s="114">
        <v>9.3109958967605877</v>
      </c>
    </row>
    <row r="4082" spans="1:6">
      <c r="A4082" s="115">
        <v>45289</v>
      </c>
      <c r="B4082" s="114">
        <v>5019.53</v>
      </c>
      <c r="C4082" s="114">
        <v>0.11668076143669381</v>
      </c>
      <c r="D4082" s="114">
        <v>2.6520240907185189</v>
      </c>
      <c r="E4082" s="114">
        <v>9.3086560091636184</v>
      </c>
      <c r="F4082" s="114">
        <v>9.3086560091636184</v>
      </c>
    </row>
    <row r="4083" spans="1:6">
      <c r="A4083" s="115">
        <v>45293</v>
      </c>
      <c r="B4083" s="114">
        <v>4996.8</v>
      </c>
      <c r="C4083" s="114">
        <v>-0.45283124117196927</v>
      </c>
      <c r="D4083" s="114">
        <v>-0.45283124117196927</v>
      </c>
      <c r="E4083" s="114">
        <v>-0.45283124117196927</v>
      </c>
      <c r="F4083" s="114">
        <v>9.0111808017453008</v>
      </c>
    </row>
    <row r="4084" spans="1:6">
      <c r="A4084" s="115">
        <v>45294</v>
      </c>
      <c r="B4084" s="131">
        <v>4993.38</v>
      </c>
      <c r="C4084" s="114">
        <v>-6.844380403457917E-2</v>
      </c>
      <c r="D4084" s="114">
        <v>-0.52096511027923675</v>
      </c>
      <c r="E4084" s="114">
        <v>-0.52096511027923675</v>
      </c>
      <c r="F4084" s="114">
        <v>8.981743182338997</v>
      </c>
    </row>
  </sheetData>
  <pageMargins left="0.511811024" right="0.511811024" top="0.78740157499999996" bottom="0.78740157499999996" header="0.31496062000000002" footer="0.31496062000000002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A70C6-50F5-4F8D-B253-23EEC22256F8}">
  <sheetPr>
    <tabColor rgb="FFFFC000"/>
  </sheetPr>
  <dimension ref="A1:A936"/>
  <sheetViews>
    <sheetView workbookViewId="0"/>
  </sheetViews>
  <sheetFormatPr defaultRowHeight="13.5"/>
  <sheetData>
    <row r="1" spans="1:1" ht="14" thickBot="1">
      <c r="A1" s="133">
        <v>36892</v>
      </c>
    </row>
    <row r="2" spans="1:1" ht="14" thickBot="1">
      <c r="A2" s="133">
        <v>36948</v>
      </c>
    </row>
    <row r="3" spans="1:1" ht="14" thickBot="1">
      <c r="A3" s="133">
        <v>36949</v>
      </c>
    </row>
    <row r="4" spans="1:1" ht="14" thickBot="1">
      <c r="A4" s="133">
        <v>36994</v>
      </c>
    </row>
    <row r="5" spans="1:1" ht="14" thickBot="1">
      <c r="A5" s="133">
        <v>37002</v>
      </c>
    </row>
    <row r="6" spans="1:1" ht="14" thickBot="1">
      <c r="A6" s="133">
        <v>37012</v>
      </c>
    </row>
    <row r="7" spans="1:1" ht="14" thickBot="1">
      <c r="A7" s="133">
        <v>37056</v>
      </c>
    </row>
    <row r="8" spans="1:1" ht="14" thickBot="1">
      <c r="A8" s="133">
        <v>37141</v>
      </c>
    </row>
    <row r="9" spans="1:1" ht="14" thickBot="1">
      <c r="A9" s="133">
        <v>37176</v>
      </c>
    </row>
    <row r="10" spans="1:1" ht="14" thickBot="1">
      <c r="A10" s="133">
        <v>37197</v>
      </c>
    </row>
    <row r="11" spans="1:1" ht="14" thickBot="1">
      <c r="A11" s="133">
        <v>37210</v>
      </c>
    </row>
    <row r="12" spans="1:1" ht="14" thickBot="1">
      <c r="A12" s="133">
        <v>37250</v>
      </c>
    </row>
    <row r="13" spans="1:1" ht="14" thickBot="1">
      <c r="A13" s="134">
        <v>37257</v>
      </c>
    </row>
    <row r="14" spans="1:1" ht="14" thickBot="1">
      <c r="A14" s="135">
        <v>37298</v>
      </c>
    </row>
    <row r="15" spans="1:1" ht="14" thickBot="1">
      <c r="A15" s="135">
        <v>37299</v>
      </c>
    </row>
    <row r="16" spans="1:1" ht="14" thickBot="1">
      <c r="A16" s="135">
        <v>37344</v>
      </c>
    </row>
    <row r="17" spans="1:1" ht="14" thickBot="1">
      <c r="A17" s="135">
        <v>37367</v>
      </c>
    </row>
    <row r="18" spans="1:1" ht="14" thickBot="1">
      <c r="A18" s="135">
        <v>37377</v>
      </c>
    </row>
    <row r="19" spans="1:1" ht="14" thickBot="1">
      <c r="A19" s="135">
        <v>37406</v>
      </c>
    </row>
    <row r="20" spans="1:1" ht="14" thickBot="1">
      <c r="A20" s="135">
        <v>37506</v>
      </c>
    </row>
    <row r="21" spans="1:1" ht="14" thickBot="1">
      <c r="A21" s="135">
        <v>37541</v>
      </c>
    </row>
    <row r="22" spans="1:1" ht="14" thickBot="1">
      <c r="A22" s="135">
        <v>37562</v>
      </c>
    </row>
    <row r="23" spans="1:1" ht="14" thickBot="1">
      <c r="A23" s="135">
        <v>37575</v>
      </c>
    </row>
    <row r="24" spans="1:1" ht="14" thickBot="1">
      <c r="A24" s="135">
        <v>37615</v>
      </c>
    </row>
    <row r="25" spans="1:1" ht="14" thickBot="1">
      <c r="A25" s="136">
        <v>37622</v>
      </c>
    </row>
    <row r="26" spans="1:1" ht="14" thickBot="1">
      <c r="A26" s="133">
        <v>37683</v>
      </c>
    </row>
    <row r="27" spans="1:1" ht="14" thickBot="1">
      <c r="A27" s="133">
        <v>37684</v>
      </c>
    </row>
    <row r="28" spans="1:1" ht="14" thickBot="1">
      <c r="A28" s="133">
        <v>37729</v>
      </c>
    </row>
    <row r="29" spans="1:1" ht="14" thickBot="1">
      <c r="A29" s="133">
        <v>37732</v>
      </c>
    </row>
    <row r="30" spans="1:1" ht="14" thickBot="1">
      <c r="A30" s="133">
        <v>37742</v>
      </c>
    </row>
    <row r="31" spans="1:1" ht="14" thickBot="1">
      <c r="A31" s="133">
        <v>37791</v>
      </c>
    </row>
    <row r="32" spans="1:1" ht="14" thickBot="1">
      <c r="A32" s="133">
        <v>37871</v>
      </c>
    </row>
    <row r="33" spans="1:1" ht="14" thickBot="1">
      <c r="A33" s="133">
        <v>37906</v>
      </c>
    </row>
    <row r="34" spans="1:1" ht="14" thickBot="1">
      <c r="A34" s="133">
        <v>37927</v>
      </c>
    </row>
    <row r="35" spans="1:1" ht="14" thickBot="1">
      <c r="A35" s="133">
        <v>37940</v>
      </c>
    </row>
    <row r="36" spans="1:1" ht="14" thickBot="1">
      <c r="A36" s="133">
        <v>37980</v>
      </c>
    </row>
    <row r="37" spans="1:1" ht="14" thickBot="1">
      <c r="A37" s="134">
        <v>37987</v>
      </c>
    </row>
    <row r="38" spans="1:1" ht="14" thickBot="1">
      <c r="A38" s="135">
        <v>38040</v>
      </c>
    </row>
    <row r="39" spans="1:1" ht="14" thickBot="1">
      <c r="A39" s="135">
        <v>38041</v>
      </c>
    </row>
    <row r="40" spans="1:1" ht="14" thickBot="1">
      <c r="A40" s="135">
        <v>38086</v>
      </c>
    </row>
    <row r="41" spans="1:1" ht="14" thickBot="1">
      <c r="A41" s="135">
        <v>38098</v>
      </c>
    </row>
    <row r="42" spans="1:1" ht="14" thickBot="1">
      <c r="A42" s="135">
        <v>38108</v>
      </c>
    </row>
    <row r="43" spans="1:1" ht="14" thickBot="1">
      <c r="A43" s="135">
        <v>38148</v>
      </c>
    </row>
    <row r="44" spans="1:1" ht="14" thickBot="1">
      <c r="A44" s="135">
        <v>38237</v>
      </c>
    </row>
    <row r="45" spans="1:1" ht="14" thickBot="1">
      <c r="A45" s="135">
        <v>38272</v>
      </c>
    </row>
    <row r="46" spans="1:1" ht="14" thickBot="1">
      <c r="A46" s="135">
        <v>38293</v>
      </c>
    </row>
    <row r="47" spans="1:1" ht="14" thickBot="1">
      <c r="A47" s="135">
        <v>38306</v>
      </c>
    </row>
    <row r="48" spans="1:1" ht="14" thickBot="1">
      <c r="A48" s="135">
        <v>38346</v>
      </c>
    </row>
    <row r="49" spans="1:1" ht="14" thickBot="1">
      <c r="A49" s="136">
        <v>38353</v>
      </c>
    </row>
    <row r="50" spans="1:1" ht="14" thickBot="1">
      <c r="A50" s="133">
        <v>38390</v>
      </c>
    </row>
    <row r="51" spans="1:1" ht="14" thickBot="1">
      <c r="A51" s="133">
        <v>38391</v>
      </c>
    </row>
    <row r="52" spans="1:1" ht="14" thickBot="1">
      <c r="A52" s="133">
        <v>38436</v>
      </c>
    </row>
    <row r="53" spans="1:1" ht="14" thickBot="1">
      <c r="A53" s="133">
        <v>38463</v>
      </c>
    </row>
    <row r="54" spans="1:1" ht="14" thickBot="1">
      <c r="A54" s="133">
        <v>38473</v>
      </c>
    </row>
    <row r="55" spans="1:1" ht="14" thickBot="1">
      <c r="A55" s="133">
        <v>38498</v>
      </c>
    </row>
    <row r="56" spans="1:1" ht="14" thickBot="1">
      <c r="A56" s="133">
        <v>38602</v>
      </c>
    </row>
    <row r="57" spans="1:1" ht="14" thickBot="1">
      <c r="A57" s="133">
        <v>38637</v>
      </c>
    </row>
    <row r="58" spans="1:1" ht="14" thickBot="1">
      <c r="A58" s="133">
        <v>38658</v>
      </c>
    </row>
    <row r="59" spans="1:1" ht="14" thickBot="1">
      <c r="A59" s="133">
        <v>38671</v>
      </c>
    </row>
    <row r="60" spans="1:1" ht="14" thickBot="1">
      <c r="A60" s="133">
        <v>38711</v>
      </c>
    </row>
    <row r="61" spans="1:1" ht="14" thickBot="1">
      <c r="A61" s="134">
        <v>38718</v>
      </c>
    </row>
    <row r="62" spans="1:1" ht="14" thickBot="1">
      <c r="A62" s="135">
        <v>38775</v>
      </c>
    </row>
    <row r="63" spans="1:1" ht="14" thickBot="1">
      <c r="A63" s="135">
        <v>38776</v>
      </c>
    </row>
    <row r="64" spans="1:1" ht="14" thickBot="1">
      <c r="A64" s="135">
        <v>38821</v>
      </c>
    </row>
    <row r="65" spans="1:1" ht="14" thickBot="1">
      <c r="A65" s="135">
        <v>38828</v>
      </c>
    </row>
    <row r="66" spans="1:1" ht="14" thickBot="1">
      <c r="A66" s="135">
        <v>38838</v>
      </c>
    </row>
    <row r="67" spans="1:1" ht="14" thickBot="1">
      <c r="A67" s="135">
        <v>38883</v>
      </c>
    </row>
    <row r="68" spans="1:1" ht="14" thickBot="1">
      <c r="A68" s="135">
        <v>38967</v>
      </c>
    </row>
    <row r="69" spans="1:1" ht="14" thickBot="1">
      <c r="A69" s="135">
        <v>39002</v>
      </c>
    </row>
    <row r="70" spans="1:1" ht="14" thickBot="1">
      <c r="A70" s="135">
        <v>39023</v>
      </c>
    </row>
    <row r="71" spans="1:1" ht="14" thickBot="1">
      <c r="A71" s="135">
        <v>39036</v>
      </c>
    </row>
    <row r="72" spans="1:1" ht="14" thickBot="1">
      <c r="A72" s="135">
        <v>39076</v>
      </c>
    </row>
    <row r="73" spans="1:1" ht="14" thickBot="1">
      <c r="A73" s="136">
        <v>39083</v>
      </c>
    </row>
    <row r="74" spans="1:1" ht="14" thickBot="1">
      <c r="A74" s="133">
        <v>39132</v>
      </c>
    </row>
    <row r="75" spans="1:1" ht="14" thickBot="1">
      <c r="A75" s="133">
        <v>39133</v>
      </c>
    </row>
    <row r="76" spans="1:1" ht="14" thickBot="1">
      <c r="A76" s="133">
        <v>39178</v>
      </c>
    </row>
    <row r="77" spans="1:1" ht="14" thickBot="1">
      <c r="A77" s="133">
        <v>39193</v>
      </c>
    </row>
    <row r="78" spans="1:1" ht="14" thickBot="1">
      <c r="A78" s="133">
        <v>39203</v>
      </c>
    </row>
    <row r="79" spans="1:1" ht="14" thickBot="1">
      <c r="A79" s="133">
        <v>39240</v>
      </c>
    </row>
    <row r="80" spans="1:1" ht="14" thickBot="1">
      <c r="A80" s="133">
        <v>39332</v>
      </c>
    </row>
    <row r="81" spans="1:1" ht="14" thickBot="1">
      <c r="A81" s="133">
        <v>39367</v>
      </c>
    </row>
    <row r="82" spans="1:1" ht="14" thickBot="1">
      <c r="A82" s="133">
        <v>39388</v>
      </c>
    </row>
    <row r="83" spans="1:1" ht="14" thickBot="1">
      <c r="A83" s="133">
        <v>39401</v>
      </c>
    </row>
    <row r="84" spans="1:1" ht="14" thickBot="1">
      <c r="A84" s="133">
        <v>39441</v>
      </c>
    </row>
    <row r="85" spans="1:1" ht="14" thickBot="1">
      <c r="A85" s="134">
        <v>39448</v>
      </c>
    </row>
    <row r="86" spans="1:1" ht="14" thickBot="1">
      <c r="A86" s="135">
        <v>39482</v>
      </c>
    </row>
    <row r="87" spans="1:1" ht="14" thickBot="1">
      <c r="A87" s="135">
        <v>39483</v>
      </c>
    </row>
    <row r="88" spans="1:1" ht="14" thickBot="1">
      <c r="A88" s="135">
        <v>39528</v>
      </c>
    </row>
    <row r="89" spans="1:1" ht="14" thickBot="1">
      <c r="A89" s="135">
        <v>39559</v>
      </c>
    </row>
    <row r="90" spans="1:1" ht="14" thickBot="1">
      <c r="A90" s="135">
        <v>39569</v>
      </c>
    </row>
    <row r="91" spans="1:1" ht="14" thickBot="1">
      <c r="A91" s="135">
        <v>39590</v>
      </c>
    </row>
    <row r="92" spans="1:1" ht="14" thickBot="1">
      <c r="A92" s="135">
        <v>39698</v>
      </c>
    </row>
    <row r="93" spans="1:1" ht="14" thickBot="1">
      <c r="A93" s="135">
        <v>39733</v>
      </c>
    </row>
    <row r="94" spans="1:1" ht="14" thickBot="1">
      <c r="A94" s="135">
        <v>39754</v>
      </c>
    </row>
    <row r="95" spans="1:1" ht="14" thickBot="1">
      <c r="A95" s="135">
        <v>39767</v>
      </c>
    </row>
    <row r="96" spans="1:1" ht="14" thickBot="1">
      <c r="A96" s="135">
        <v>39807</v>
      </c>
    </row>
    <row r="97" spans="1:1" ht="14" thickBot="1">
      <c r="A97" s="136">
        <v>39814</v>
      </c>
    </row>
    <row r="98" spans="1:1" ht="14" thickBot="1">
      <c r="A98" s="133">
        <v>39867</v>
      </c>
    </row>
    <row r="99" spans="1:1" ht="14" thickBot="1">
      <c r="A99" s="133">
        <v>39868</v>
      </c>
    </row>
    <row r="100" spans="1:1" ht="14" thickBot="1">
      <c r="A100" s="133">
        <v>39913</v>
      </c>
    </row>
    <row r="101" spans="1:1" ht="14" thickBot="1">
      <c r="A101" s="133">
        <v>39924</v>
      </c>
    </row>
    <row r="102" spans="1:1" ht="14" thickBot="1">
      <c r="A102" s="133">
        <v>39934</v>
      </c>
    </row>
    <row r="103" spans="1:1" ht="14" thickBot="1">
      <c r="A103" s="133">
        <v>39975</v>
      </c>
    </row>
    <row r="104" spans="1:1" ht="14" thickBot="1">
      <c r="A104" s="133">
        <v>40063</v>
      </c>
    </row>
    <row r="105" spans="1:1" ht="14" thickBot="1">
      <c r="A105" s="133">
        <v>40098</v>
      </c>
    </row>
    <row r="106" spans="1:1" ht="14" thickBot="1">
      <c r="A106" s="133">
        <v>40119</v>
      </c>
    </row>
    <row r="107" spans="1:1" ht="14" thickBot="1">
      <c r="A107" s="133">
        <v>40132</v>
      </c>
    </row>
    <row r="108" spans="1:1" ht="14" thickBot="1">
      <c r="A108" s="133">
        <v>40172</v>
      </c>
    </row>
    <row r="109" spans="1:1" ht="14" thickBot="1">
      <c r="A109" s="134">
        <v>40179</v>
      </c>
    </row>
    <row r="110" spans="1:1" ht="14" thickBot="1">
      <c r="A110" s="135">
        <v>40224</v>
      </c>
    </row>
    <row r="111" spans="1:1" ht="14" thickBot="1">
      <c r="A111" s="135">
        <v>40225</v>
      </c>
    </row>
    <row r="112" spans="1:1" ht="14" thickBot="1">
      <c r="A112" s="135">
        <v>40270</v>
      </c>
    </row>
    <row r="113" spans="1:1" ht="14" thickBot="1">
      <c r="A113" s="135">
        <v>40289</v>
      </c>
    </row>
    <row r="114" spans="1:1" ht="14" thickBot="1">
      <c r="A114" s="135">
        <v>40299</v>
      </c>
    </row>
    <row r="115" spans="1:1" ht="14" thickBot="1">
      <c r="A115" s="135">
        <v>40332</v>
      </c>
    </row>
    <row r="116" spans="1:1" ht="14" thickBot="1">
      <c r="A116" s="135">
        <v>40428</v>
      </c>
    </row>
    <row r="117" spans="1:1" ht="14" thickBot="1">
      <c r="A117" s="135">
        <v>40463</v>
      </c>
    </row>
    <row r="118" spans="1:1" ht="14" thickBot="1">
      <c r="A118" s="135">
        <v>40484</v>
      </c>
    </row>
    <row r="119" spans="1:1" ht="14" thickBot="1">
      <c r="A119" s="135">
        <v>40497</v>
      </c>
    </row>
    <row r="120" spans="1:1" ht="14" thickBot="1">
      <c r="A120" s="135">
        <v>40537</v>
      </c>
    </row>
    <row r="121" spans="1:1" ht="14" thickBot="1">
      <c r="A121" s="136">
        <v>40544</v>
      </c>
    </row>
    <row r="122" spans="1:1" ht="14" thickBot="1">
      <c r="A122" s="133">
        <v>40609</v>
      </c>
    </row>
    <row r="123" spans="1:1" ht="14" thickBot="1">
      <c r="A123" s="133">
        <v>40610</v>
      </c>
    </row>
    <row r="124" spans="1:1" ht="14" thickBot="1">
      <c r="A124" s="133">
        <v>40654</v>
      </c>
    </row>
    <row r="125" spans="1:1" ht="14" thickBot="1">
      <c r="A125" s="133">
        <v>40655</v>
      </c>
    </row>
    <row r="126" spans="1:1" ht="14" thickBot="1">
      <c r="A126" s="133">
        <v>40664</v>
      </c>
    </row>
    <row r="127" spans="1:1" ht="14" thickBot="1">
      <c r="A127" s="133">
        <v>40717</v>
      </c>
    </row>
    <row r="128" spans="1:1" ht="14" thickBot="1">
      <c r="A128" s="133">
        <v>40793</v>
      </c>
    </row>
    <row r="129" spans="1:1" ht="14" thickBot="1">
      <c r="A129" s="133">
        <v>40828</v>
      </c>
    </row>
    <row r="130" spans="1:1" ht="14" thickBot="1">
      <c r="A130" s="133">
        <v>40849</v>
      </c>
    </row>
    <row r="131" spans="1:1" ht="14" thickBot="1">
      <c r="A131" s="133">
        <v>40862</v>
      </c>
    </row>
    <row r="132" spans="1:1" ht="14" thickBot="1">
      <c r="A132" s="133">
        <v>40902</v>
      </c>
    </row>
    <row r="133" spans="1:1" ht="14" thickBot="1">
      <c r="A133" s="134">
        <v>40909</v>
      </c>
    </row>
    <row r="134" spans="1:1" ht="14" thickBot="1">
      <c r="A134" s="135">
        <v>40959</v>
      </c>
    </row>
    <row r="135" spans="1:1" ht="14" thickBot="1">
      <c r="A135" s="135">
        <v>40960</v>
      </c>
    </row>
    <row r="136" spans="1:1" ht="14" thickBot="1">
      <c r="A136" s="135">
        <v>41005</v>
      </c>
    </row>
    <row r="137" spans="1:1" ht="14" thickBot="1">
      <c r="A137" s="135">
        <v>41020</v>
      </c>
    </row>
    <row r="138" spans="1:1" ht="14" thickBot="1">
      <c r="A138" s="135">
        <v>41030</v>
      </c>
    </row>
    <row r="139" spans="1:1" ht="14" thickBot="1">
      <c r="A139" s="135">
        <v>41067</v>
      </c>
    </row>
    <row r="140" spans="1:1" ht="14" thickBot="1">
      <c r="A140" s="135">
        <v>41159</v>
      </c>
    </row>
    <row r="141" spans="1:1" ht="14" thickBot="1">
      <c r="A141" s="135">
        <v>41194</v>
      </c>
    </row>
    <row r="142" spans="1:1" ht="14" thickBot="1">
      <c r="A142" s="135">
        <v>41215</v>
      </c>
    </row>
    <row r="143" spans="1:1" ht="14" thickBot="1">
      <c r="A143" s="135">
        <v>41228</v>
      </c>
    </row>
    <row r="144" spans="1:1" ht="14" thickBot="1">
      <c r="A144" s="135">
        <v>41268</v>
      </c>
    </row>
    <row r="145" spans="1:1" ht="14" thickBot="1">
      <c r="A145" s="136">
        <v>41275</v>
      </c>
    </row>
    <row r="146" spans="1:1" ht="14" thickBot="1">
      <c r="A146" s="133">
        <v>41316</v>
      </c>
    </row>
    <row r="147" spans="1:1" ht="14" thickBot="1">
      <c r="A147" s="133">
        <v>41317</v>
      </c>
    </row>
    <row r="148" spans="1:1" ht="14" thickBot="1">
      <c r="A148" s="133">
        <v>41362</v>
      </c>
    </row>
    <row r="149" spans="1:1" ht="14" thickBot="1">
      <c r="A149" s="133">
        <v>41385</v>
      </c>
    </row>
    <row r="150" spans="1:1" ht="14" thickBot="1">
      <c r="A150" s="133">
        <v>41395</v>
      </c>
    </row>
    <row r="151" spans="1:1" ht="14" thickBot="1">
      <c r="A151" s="133">
        <v>41424</v>
      </c>
    </row>
    <row r="152" spans="1:1" ht="14" thickBot="1">
      <c r="A152" s="133">
        <v>41524</v>
      </c>
    </row>
    <row r="153" spans="1:1" ht="14" thickBot="1">
      <c r="A153" s="133">
        <v>41559</v>
      </c>
    </row>
    <row r="154" spans="1:1" ht="14" thickBot="1">
      <c r="A154" s="133">
        <v>41580</v>
      </c>
    </row>
    <row r="155" spans="1:1" ht="14" thickBot="1">
      <c r="A155" s="133">
        <v>41593</v>
      </c>
    </row>
    <row r="156" spans="1:1" ht="14" thickBot="1">
      <c r="A156" s="133">
        <v>41633</v>
      </c>
    </row>
    <row r="157" spans="1:1" ht="14" thickBot="1">
      <c r="A157" s="134">
        <v>41640</v>
      </c>
    </row>
    <row r="158" spans="1:1" ht="14" thickBot="1">
      <c r="A158" s="135">
        <v>41701</v>
      </c>
    </row>
    <row r="159" spans="1:1" ht="14" thickBot="1">
      <c r="A159" s="135">
        <v>41702</v>
      </c>
    </row>
    <row r="160" spans="1:1" ht="14" thickBot="1">
      <c r="A160" s="135">
        <v>41747</v>
      </c>
    </row>
    <row r="161" spans="1:1" ht="14" thickBot="1">
      <c r="A161" s="135">
        <v>41750</v>
      </c>
    </row>
    <row r="162" spans="1:1" ht="14" thickBot="1">
      <c r="A162" s="135">
        <v>41760</v>
      </c>
    </row>
    <row r="163" spans="1:1" ht="14" thickBot="1">
      <c r="A163" s="135">
        <v>41809</v>
      </c>
    </row>
    <row r="164" spans="1:1" ht="14" thickBot="1">
      <c r="A164" s="135">
        <v>41889</v>
      </c>
    </row>
    <row r="165" spans="1:1" ht="14" thickBot="1">
      <c r="A165" s="135">
        <v>41924</v>
      </c>
    </row>
    <row r="166" spans="1:1" ht="14" thickBot="1">
      <c r="A166" s="135">
        <v>41945</v>
      </c>
    </row>
    <row r="167" spans="1:1" ht="14" thickBot="1">
      <c r="A167" s="135">
        <v>41958</v>
      </c>
    </row>
    <row r="168" spans="1:1" ht="14" thickBot="1">
      <c r="A168" s="135">
        <v>41998</v>
      </c>
    </row>
    <row r="169" spans="1:1" ht="14" thickBot="1">
      <c r="A169" s="136">
        <v>42005</v>
      </c>
    </row>
    <row r="170" spans="1:1" ht="14" thickBot="1">
      <c r="A170" s="133">
        <v>42051</v>
      </c>
    </row>
    <row r="171" spans="1:1" ht="14" thickBot="1">
      <c r="A171" s="133">
        <v>42052</v>
      </c>
    </row>
    <row r="172" spans="1:1" ht="14" thickBot="1">
      <c r="A172" s="133">
        <v>42097</v>
      </c>
    </row>
    <row r="173" spans="1:1" ht="14" thickBot="1">
      <c r="A173" s="133">
        <v>42115</v>
      </c>
    </row>
    <row r="174" spans="1:1" ht="14" thickBot="1">
      <c r="A174" s="133">
        <v>42125</v>
      </c>
    </row>
    <row r="175" spans="1:1" ht="14" thickBot="1">
      <c r="A175" s="133">
        <v>42159</v>
      </c>
    </row>
    <row r="176" spans="1:1" ht="14" thickBot="1">
      <c r="A176" s="133">
        <v>42254</v>
      </c>
    </row>
    <row r="177" spans="1:1" ht="14" thickBot="1">
      <c r="A177" s="133">
        <v>42289</v>
      </c>
    </row>
    <row r="178" spans="1:1" ht="14" thickBot="1">
      <c r="A178" s="133">
        <v>42310</v>
      </c>
    </row>
    <row r="179" spans="1:1" ht="14" thickBot="1">
      <c r="A179" s="133">
        <v>42323</v>
      </c>
    </row>
    <row r="180" spans="1:1" ht="14" thickBot="1">
      <c r="A180" s="133">
        <v>42363</v>
      </c>
    </row>
    <row r="181" spans="1:1" ht="14" thickBot="1">
      <c r="A181" s="134">
        <v>42370</v>
      </c>
    </row>
    <row r="182" spans="1:1" ht="14" thickBot="1">
      <c r="A182" s="135">
        <v>42408</v>
      </c>
    </row>
    <row r="183" spans="1:1" ht="14" thickBot="1">
      <c r="A183" s="135">
        <v>42409</v>
      </c>
    </row>
    <row r="184" spans="1:1" ht="14" thickBot="1">
      <c r="A184" s="135">
        <v>42454</v>
      </c>
    </row>
    <row r="185" spans="1:1" ht="14" thickBot="1">
      <c r="A185" s="135">
        <v>42481</v>
      </c>
    </row>
    <row r="186" spans="1:1" ht="14" thickBot="1">
      <c r="A186" s="135">
        <v>42491</v>
      </c>
    </row>
    <row r="187" spans="1:1" ht="14" thickBot="1">
      <c r="A187" s="135">
        <v>42516</v>
      </c>
    </row>
    <row r="188" spans="1:1" ht="14" thickBot="1">
      <c r="A188" s="135">
        <v>42620</v>
      </c>
    </row>
    <row r="189" spans="1:1" ht="14" thickBot="1">
      <c r="A189" s="135">
        <v>42655</v>
      </c>
    </row>
    <row r="190" spans="1:1" ht="14" thickBot="1">
      <c r="A190" s="135">
        <v>42676</v>
      </c>
    </row>
    <row r="191" spans="1:1" ht="14" thickBot="1">
      <c r="A191" s="135">
        <v>42689</v>
      </c>
    </row>
    <row r="192" spans="1:1" ht="14" thickBot="1">
      <c r="A192" s="135">
        <v>42729</v>
      </c>
    </row>
    <row r="193" spans="1:1" ht="14" thickBot="1">
      <c r="A193" s="136">
        <v>42736</v>
      </c>
    </row>
    <row r="194" spans="1:1" ht="14" thickBot="1">
      <c r="A194" s="133">
        <v>42793</v>
      </c>
    </row>
    <row r="195" spans="1:1" ht="14" thickBot="1">
      <c r="A195" s="133">
        <v>42794</v>
      </c>
    </row>
    <row r="196" spans="1:1" ht="14" thickBot="1">
      <c r="A196" s="133">
        <v>42839</v>
      </c>
    </row>
    <row r="197" spans="1:1" ht="14" thickBot="1">
      <c r="A197" s="133">
        <v>42846</v>
      </c>
    </row>
    <row r="198" spans="1:1" ht="14" thickBot="1">
      <c r="A198" s="133">
        <v>42856</v>
      </c>
    </row>
    <row r="199" spans="1:1" ht="14" thickBot="1">
      <c r="A199" s="133">
        <v>42901</v>
      </c>
    </row>
    <row r="200" spans="1:1" ht="14" thickBot="1">
      <c r="A200" s="133">
        <v>42985</v>
      </c>
    </row>
    <row r="201" spans="1:1" ht="14" thickBot="1">
      <c r="A201" s="133">
        <v>43020</v>
      </c>
    </row>
    <row r="202" spans="1:1" ht="14" thickBot="1">
      <c r="A202" s="133">
        <v>43041</v>
      </c>
    </row>
    <row r="203" spans="1:1" ht="14" thickBot="1">
      <c r="A203" s="133">
        <v>43054</v>
      </c>
    </row>
    <row r="204" spans="1:1" ht="14" thickBot="1">
      <c r="A204" s="133">
        <v>43094</v>
      </c>
    </row>
    <row r="205" spans="1:1" ht="14" thickBot="1">
      <c r="A205" s="134">
        <v>43101</v>
      </c>
    </row>
    <row r="206" spans="1:1" ht="14" thickBot="1">
      <c r="A206" s="135">
        <v>43143</v>
      </c>
    </row>
    <row r="207" spans="1:1" ht="14" thickBot="1">
      <c r="A207" s="135">
        <v>43144</v>
      </c>
    </row>
    <row r="208" spans="1:1" ht="14" thickBot="1">
      <c r="A208" s="135">
        <v>43189</v>
      </c>
    </row>
    <row r="209" spans="1:1" ht="14" thickBot="1">
      <c r="A209" s="135">
        <v>43211</v>
      </c>
    </row>
    <row r="210" spans="1:1" ht="14" thickBot="1">
      <c r="A210" s="135">
        <v>43221</v>
      </c>
    </row>
    <row r="211" spans="1:1" ht="14" thickBot="1">
      <c r="A211" s="135">
        <v>43251</v>
      </c>
    </row>
    <row r="212" spans="1:1" ht="14" thickBot="1">
      <c r="A212" s="135">
        <v>43350</v>
      </c>
    </row>
    <row r="213" spans="1:1" ht="14" thickBot="1">
      <c r="A213" s="135">
        <v>43385</v>
      </c>
    </row>
    <row r="214" spans="1:1" ht="14" thickBot="1">
      <c r="A214" s="135">
        <v>43406</v>
      </c>
    </row>
    <row r="215" spans="1:1" ht="14" thickBot="1">
      <c r="A215" s="135">
        <v>43419</v>
      </c>
    </row>
    <row r="216" spans="1:1" ht="14" thickBot="1">
      <c r="A216" s="135">
        <v>43459</v>
      </c>
    </row>
    <row r="217" spans="1:1" ht="14" thickBot="1">
      <c r="A217" s="136">
        <v>43466</v>
      </c>
    </row>
    <row r="218" spans="1:1" ht="14" thickBot="1">
      <c r="A218" s="133">
        <v>43528</v>
      </c>
    </row>
    <row r="219" spans="1:1" ht="14" thickBot="1">
      <c r="A219" s="133">
        <v>43529</v>
      </c>
    </row>
    <row r="220" spans="1:1" ht="14" thickBot="1">
      <c r="A220" s="133">
        <v>43574</v>
      </c>
    </row>
    <row r="221" spans="1:1" ht="14" thickBot="1">
      <c r="A221" s="133">
        <v>43576</v>
      </c>
    </row>
    <row r="222" spans="1:1" ht="14" thickBot="1">
      <c r="A222" s="133">
        <v>43586</v>
      </c>
    </row>
    <row r="223" spans="1:1" ht="14" thickBot="1">
      <c r="A223" s="133">
        <v>43636</v>
      </c>
    </row>
    <row r="224" spans="1:1" ht="14" thickBot="1">
      <c r="A224" s="133">
        <v>43715</v>
      </c>
    </row>
    <row r="225" spans="1:1" ht="14" thickBot="1">
      <c r="A225" s="133">
        <v>43750</v>
      </c>
    </row>
    <row r="226" spans="1:1" ht="14" thickBot="1">
      <c r="A226" s="133">
        <v>43771</v>
      </c>
    </row>
    <row r="227" spans="1:1" ht="14" thickBot="1">
      <c r="A227" s="133">
        <v>43784</v>
      </c>
    </row>
    <row r="228" spans="1:1" ht="14" thickBot="1">
      <c r="A228" s="133">
        <v>43824</v>
      </c>
    </row>
    <row r="229" spans="1:1" ht="14" thickBot="1">
      <c r="A229" s="134">
        <v>43831</v>
      </c>
    </row>
    <row r="230" spans="1:1" ht="14" thickBot="1">
      <c r="A230" s="135">
        <v>43885</v>
      </c>
    </row>
    <row r="231" spans="1:1" ht="14" thickBot="1">
      <c r="A231" s="135">
        <v>43886</v>
      </c>
    </row>
    <row r="232" spans="1:1" ht="14" thickBot="1">
      <c r="A232" s="135">
        <v>43931</v>
      </c>
    </row>
    <row r="233" spans="1:1" ht="14" thickBot="1">
      <c r="A233" s="135">
        <v>43942</v>
      </c>
    </row>
    <row r="234" spans="1:1" ht="14" thickBot="1">
      <c r="A234" s="135">
        <v>43952</v>
      </c>
    </row>
    <row r="235" spans="1:1" ht="14" thickBot="1">
      <c r="A235" s="135">
        <v>43993</v>
      </c>
    </row>
    <row r="236" spans="1:1" ht="14" thickBot="1">
      <c r="A236" s="135">
        <v>44081</v>
      </c>
    </row>
    <row r="237" spans="1:1" ht="14" thickBot="1">
      <c r="A237" s="135">
        <v>44116</v>
      </c>
    </row>
    <row r="238" spans="1:1" ht="14" thickBot="1">
      <c r="A238" s="135">
        <v>44137</v>
      </c>
    </row>
    <row r="239" spans="1:1" ht="14" thickBot="1">
      <c r="A239" s="135">
        <v>44150</v>
      </c>
    </row>
    <row r="240" spans="1:1" ht="14" thickBot="1">
      <c r="A240" s="135">
        <v>44190</v>
      </c>
    </row>
    <row r="241" spans="1:1" ht="14" thickBot="1">
      <c r="A241" s="136">
        <v>44197</v>
      </c>
    </row>
    <row r="242" spans="1:1" ht="14" thickBot="1">
      <c r="A242" s="133">
        <v>44242</v>
      </c>
    </row>
    <row r="243" spans="1:1" ht="14" thickBot="1">
      <c r="A243" s="133">
        <v>44243</v>
      </c>
    </row>
    <row r="244" spans="1:1" ht="14" thickBot="1">
      <c r="A244" s="133">
        <v>44288</v>
      </c>
    </row>
    <row r="245" spans="1:1" ht="14" thickBot="1">
      <c r="A245" s="133">
        <v>44307</v>
      </c>
    </row>
    <row r="246" spans="1:1" ht="14" thickBot="1">
      <c r="A246" s="133">
        <v>44317</v>
      </c>
    </row>
    <row r="247" spans="1:1" ht="14" thickBot="1">
      <c r="A247" s="133">
        <v>44350</v>
      </c>
    </row>
    <row r="248" spans="1:1" ht="14" thickBot="1">
      <c r="A248" s="133">
        <v>44446</v>
      </c>
    </row>
    <row r="249" spans="1:1" ht="14" thickBot="1">
      <c r="A249" s="133">
        <v>44481</v>
      </c>
    </row>
    <row r="250" spans="1:1" ht="14" thickBot="1">
      <c r="A250" s="133">
        <v>44502</v>
      </c>
    </row>
    <row r="251" spans="1:1" ht="14" thickBot="1">
      <c r="A251" s="133">
        <v>44515</v>
      </c>
    </row>
    <row r="252" spans="1:1" ht="14" thickBot="1">
      <c r="A252" s="133">
        <v>44555</v>
      </c>
    </row>
    <row r="253" spans="1:1" ht="14" thickBot="1">
      <c r="A253" s="134">
        <v>44562</v>
      </c>
    </row>
    <row r="254" spans="1:1" ht="14" thickBot="1">
      <c r="A254" s="135">
        <v>44620</v>
      </c>
    </row>
    <row r="255" spans="1:1" ht="14" thickBot="1">
      <c r="A255" s="135">
        <v>44621</v>
      </c>
    </row>
    <row r="256" spans="1:1" ht="14" thickBot="1">
      <c r="A256" s="135">
        <v>44666</v>
      </c>
    </row>
    <row r="257" spans="1:1" ht="14" thickBot="1">
      <c r="A257" s="135">
        <v>44672</v>
      </c>
    </row>
    <row r="258" spans="1:1" ht="14" thickBot="1">
      <c r="A258" s="135">
        <v>44682</v>
      </c>
    </row>
    <row r="259" spans="1:1" ht="14" thickBot="1">
      <c r="A259" s="135">
        <v>44728</v>
      </c>
    </row>
    <row r="260" spans="1:1" ht="14" thickBot="1">
      <c r="A260" s="135">
        <v>44811</v>
      </c>
    </row>
    <row r="261" spans="1:1" ht="14" thickBot="1">
      <c r="A261" s="135">
        <v>44846</v>
      </c>
    </row>
    <row r="262" spans="1:1" ht="14" thickBot="1">
      <c r="A262" s="135">
        <v>44867</v>
      </c>
    </row>
    <row r="263" spans="1:1" ht="14" thickBot="1">
      <c r="A263" s="135">
        <v>44880</v>
      </c>
    </row>
    <row r="264" spans="1:1" ht="14" thickBot="1">
      <c r="A264" s="135">
        <v>44920</v>
      </c>
    </row>
    <row r="265" spans="1:1" ht="14" thickBot="1">
      <c r="A265" s="136">
        <v>44927</v>
      </c>
    </row>
    <row r="266" spans="1:1" ht="14" thickBot="1">
      <c r="A266" s="133">
        <v>44977</v>
      </c>
    </row>
    <row r="267" spans="1:1" ht="14" thickBot="1">
      <c r="A267" s="133">
        <v>44978</v>
      </c>
    </row>
    <row r="268" spans="1:1" ht="14" thickBot="1">
      <c r="A268" s="133">
        <v>45023</v>
      </c>
    </row>
    <row r="269" spans="1:1" ht="14" thickBot="1">
      <c r="A269" s="133">
        <v>45037</v>
      </c>
    </row>
    <row r="270" spans="1:1" ht="14" thickBot="1">
      <c r="A270" s="133">
        <v>45047</v>
      </c>
    </row>
    <row r="271" spans="1:1" ht="14" thickBot="1">
      <c r="A271" s="133">
        <v>45085</v>
      </c>
    </row>
    <row r="272" spans="1:1" ht="14" thickBot="1">
      <c r="A272" s="133">
        <v>45176</v>
      </c>
    </row>
    <row r="273" spans="1:1" ht="14" thickBot="1">
      <c r="A273" s="133">
        <v>45211</v>
      </c>
    </row>
    <row r="274" spans="1:1" ht="14" thickBot="1">
      <c r="A274" s="133">
        <v>45232</v>
      </c>
    </row>
    <row r="275" spans="1:1" ht="14" thickBot="1">
      <c r="A275" s="133">
        <v>45245</v>
      </c>
    </row>
    <row r="276" spans="1:1" ht="14" thickBot="1">
      <c r="A276" s="133">
        <v>45285</v>
      </c>
    </row>
    <row r="277" spans="1:1" ht="14" thickBot="1">
      <c r="A277" s="134">
        <v>45292</v>
      </c>
    </row>
    <row r="278" spans="1:1" ht="14" thickBot="1">
      <c r="A278" s="135">
        <v>45334</v>
      </c>
    </row>
    <row r="279" spans="1:1" ht="14" thickBot="1">
      <c r="A279" s="135">
        <v>45335</v>
      </c>
    </row>
    <row r="280" spans="1:1" ht="14" thickBot="1">
      <c r="A280" s="135">
        <v>45380</v>
      </c>
    </row>
    <row r="281" spans="1:1" ht="14" thickBot="1">
      <c r="A281" s="135">
        <v>45403</v>
      </c>
    </row>
    <row r="282" spans="1:1" ht="14" thickBot="1">
      <c r="A282" s="135">
        <v>45413</v>
      </c>
    </row>
    <row r="283" spans="1:1" ht="14" thickBot="1">
      <c r="A283" s="135">
        <v>45442</v>
      </c>
    </row>
    <row r="284" spans="1:1" ht="14" thickBot="1">
      <c r="A284" s="135">
        <v>45542</v>
      </c>
    </row>
    <row r="285" spans="1:1" ht="14" thickBot="1">
      <c r="A285" s="135">
        <v>45577</v>
      </c>
    </row>
    <row r="286" spans="1:1" ht="14" thickBot="1">
      <c r="A286" s="135">
        <v>45598</v>
      </c>
    </row>
    <row r="287" spans="1:1" ht="14" thickBot="1">
      <c r="A287" s="135">
        <v>45611</v>
      </c>
    </row>
    <row r="288" spans="1:1" ht="14" thickBot="1">
      <c r="A288" s="135">
        <v>45651</v>
      </c>
    </row>
    <row r="289" spans="1:1" ht="14" thickBot="1">
      <c r="A289" s="136">
        <v>45658</v>
      </c>
    </row>
    <row r="290" spans="1:1" ht="14" thickBot="1">
      <c r="A290" s="133">
        <v>45719</v>
      </c>
    </row>
    <row r="291" spans="1:1" ht="14" thickBot="1">
      <c r="A291" s="133">
        <v>45720</v>
      </c>
    </row>
    <row r="292" spans="1:1" ht="14" thickBot="1">
      <c r="A292" s="133">
        <v>45765</v>
      </c>
    </row>
    <row r="293" spans="1:1" ht="14" thickBot="1">
      <c r="A293" s="133">
        <v>45768</v>
      </c>
    </row>
    <row r="294" spans="1:1" ht="14" thickBot="1">
      <c r="A294" s="133">
        <v>45778</v>
      </c>
    </row>
    <row r="295" spans="1:1" ht="14" thickBot="1">
      <c r="A295" s="133">
        <v>45827</v>
      </c>
    </row>
    <row r="296" spans="1:1" ht="14" thickBot="1">
      <c r="A296" s="133">
        <v>45907</v>
      </c>
    </row>
    <row r="297" spans="1:1" ht="14" thickBot="1">
      <c r="A297" s="133">
        <v>45942</v>
      </c>
    </row>
    <row r="298" spans="1:1" ht="14" thickBot="1">
      <c r="A298" s="133">
        <v>45963</v>
      </c>
    </row>
    <row r="299" spans="1:1" ht="14" thickBot="1">
      <c r="A299" s="133">
        <v>45976</v>
      </c>
    </row>
    <row r="300" spans="1:1" ht="14" thickBot="1">
      <c r="A300" s="133">
        <v>46016</v>
      </c>
    </row>
    <row r="301" spans="1:1" ht="14" thickBot="1">
      <c r="A301" s="134">
        <v>46023</v>
      </c>
    </row>
    <row r="302" spans="1:1" ht="14" thickBot="1">
      <c r="A302" s="135">
        <v>46069</v>
      </c>
    </row>
    <row r="303" spans="1:1" ht="14" thickBot="1">
      <c r="A303" s="135">
        <v>46070</v>
      </c>
    </row>
    <row r="304" spans="1:1" ht="14" thickBot="1">
      <c r="A304" s="135">
        <v>46115</v>
      </c>
    </row>
    <row r="305" spans="1:1" ht="14" thickBot="1">
      <c r="A305" s="135">
        <v>46133</v>
      </c>
    </row>
    <row r="306" spans="1:1" ht="14" thickBot="1">
      <c r="A306" s="135">
        <v>46143</v>
      </c>
    </row>
    <row r="307" spans="1:1" ht="14" thickBot="1">
      <c r="A307" s="135">
        <v>46177</v>
      </c>
    </row>
    <row r="308" spans="1:1" ht="14" thickBot="1">
      <c r="A308" s="135">
        <v>46272</v>
      </c>
    </row>
    <row r="309" spans="1:1" ht="14" thickBot="1">
      <c r="A309" s="135">
        <v>46307</v>
      </c>
    </row>
    <row r="310" spans="1:1" ht="14" thickBot="1">
      <c r="A310" s="135">
        <v>46328</v>
      </c>
    </row>
    <row r="311" spans="1:1" ht="14" thickBot="1">
      <c r="A311" s="135">
        <v>46341</v>
      </c>
    </row>
    <row r="312" spans="1:1" ht="14" thickBot="1">
      <c r="A312" s="135">
        <v>46381</v>
      </c>
    </row>
    <row r="313" spans="1:1" ht="14" thickBot="1">
      <c r="A313" s="136">
        <v>46388</v>
      </c>
    </row>
    <row r="314" spans="1:1" ht="14" thickBot="1">
      <c r="A314" s="133">
        <v>46426</v>
      </c>
    </row>
    <row r="315" spans="1:1" ht="14" thickBot="1">
      <c r="A315" s="133">
        <v>46427</v>
      </c>
    </row>
    <row r="316" spans="1:1" ht="14" thickBot="1">
      <c r="A316" s="133">
        <v>46472</v>
      </c>
    </row>
    <row r="317" spans="1:1" ht="14" thickBot="1">
      <c r="A317" s="133">
        <v>46498</v>
      </c>
    </row>
    <row r="318" spans="1:1" ht="14" thickBot="1">
      <c r="A318" s="133">
        <v>46508</v>
      </c>
    </row>
    <row r="319" spans="1:1" ht="14" thickBot="1">
      <c r="A319" s="133">
        <v>46534</v>
      </c>
    </row>
    <row r="320" spans="1:1" ht="14" thickBot="1">
      <c r="A320" s="133">
        <v>46637</v>
      </c>
    </row>
    <row r="321" spans="1:1" ht="14" thickBot="1">
      <c r="A321" s="133">
        <v>46672</v>
      </c>
    </row>
    <row r="322" spans="1:1" ht="14" thickBot="1">
      <c r="A322" s="133">
        <v>46693</v>
      </c>
    </row>
    <row r="323" spans="1:1" ht="14" thickBot="1">
      <c r="A323" s="133">
        <v>46706</v>
      </c>
    </row>
    <row r="324" spans="1:1" ht="14" thickBot="1">
      <c r="A324" s="133">
        <v>46746</v>
      </c>
    </row>
    <row r="325" spans="1:1" ht="14" thickBot="1">
      <c r="A325" s="134">
        <v>46753</v>
      </c>
    </row>
    <row r="326" spans="1:1" ht="14" thickBot="1">
      <c r="A326" s="135">
        <v>46811</v>
      </c>
    </row>
    <row r="327" spans="1:1" ht="14" thickBot="1">
      <c r="A327" s="135">
        <v>46812</v>
      </c>
    </row>
    <row r="328" spans="1:1" ht="14" thickBot="1">
      <c r="A328" s="135">
        <v>46857</v>
      </c>
    </row>
    <row r="329" spans="1:1" ht="14" thickBot="1">
      <c r="A329" s="135">
        <v>46864</v>
      </c>
    </row>
    <row r="330" spans="1:1" ht="14" thickBot="1">
      <c r="A330" s="135">
        <v>46874</v>
      </c>
    </row>
    <row r="331" spans="1:1" ht="14" thickBot="1">
      <c r="A331" s="135">
        <v>46919</v>
      </c>
    </row>
    <row r="332" spans="1:1" ht="14" thickBot="1">
      <c r="A332" s="135">
        <v>47003</v>
      </c>
    </row>
    <row r="333" spans="1:1" ht="14" thickBot="1">
      <c r="A333" s="135">
        <v>47038</v>
      </c>
    </row>
    <row r="334" spans="1:1" ht="14" thickBot="1">
      <c r="A334" s="135">
        <v>47059</v>
      </c>
    </row>
    <row r="335" spans="1:1" ht="14" thickBot="1">
      <c r="A335" s="135">
        <v>47072</v>
      </c>
    </row>
    <row r="336" spans="1:1" ht="14" thickBot="1">
      <c r="A336" s="135">
        <v>47112</v>
      </c>
    </row>
    <row r="337" spans="1:1" ht="14" thickBot="1">
      <c r="A337" s="136">
        <v>47119</v>
      </c>
    </row>
    <row r="338" spans="1:1" ht="14" thickBot="1">
      <c r="A338" s="133">
        <v>47161</v>
      </c>
    </row>
    <row r="339" spans="1:1" ht="14" thickBot="1">
      <c r="A339" s="133">
        <v>47162</v>
      </c>
    </row>
    <row r="340" spans="1:1" ht="14" thickBot="1">
      <c r="A340" s="133">
        <v>47207</v>
      </c>
    </row>
    <row r="341" spans="1:1" ht="14" thickBot="1">
      <c r="A341" s="133">
        <v>47229</v>
      </c>
    </row>
    <row r="342" spans="1:1" ht="14" thickBot="1">
      <c r="A342" s="133">
        <v>47239</v>
      </c>
    </row>
    <row r="343" spans="1:1" ht="14" thickBot="1">
      <c r="A343" s="133">
        <v>47269</v>
      </c>
    </row>
    <row r="344" spans="1:1" ht="14" thickBot="1">
      <c r="A344" s="133">
        <v>47368</v>
      </c>
    </row>
    <row r="345" spans="1:1" ht="14" thickBot="1">
      <c r="A345" s="133">
        <v>47403</v>
      </c>
    </row>
    <row r="346" spans="1:1" ht="14" thickBot="1">
      <c r="A346" s="133">
        <v>47424</v>
      </c>
    </row>
    <row r="347" spans="1:1" ht="14" thickBot="1">
      <c r="A347" s="133">
        <v>47437</v>
      </c>
    </row>
    <row r="348" spans="1:1" ht="14" thickBot="1">
      <c r="A348" s="133">
        <v>47477</v>
      </c>
    </row>
    <row r="349" spans="1:1" ht="14" thickBot="1">
      <c r="A349" s="134">
        <v>47484</v>
      </c>
    </row>
    <row r="350" spans="1:1" ht="14" thickBot="1">
      <c r="A350" s="135">
        <v>47546</v>
      </c>
    </row>
    <row r="351" spans="1:1" ht="14" thickBot="1">
      <c r="A351" s="135">
        <v>47547</v>
      </c>
    </row>
    <row r="352" spans="1:1" ht="14" thickBot="1">
      <c r="A352" s="135">
        <v>47592</v>
      </c>
    </row>
    <row r="353" spans="1:1" ht="14" thickBot="1">
      <c r="A353" s="135">
        <v>47594</v>
      </c>
    </row>
    <row r="354" spans="1:1" ht="14" thickBot="1">
      <c r="A354" s="135">
        <v>47604</v>
      </c>
    </row>
    <row r="355" spans="1:1" ht="14" thickBot="1">
      <c r="A355" s="135">
        <v>47654</v>
      </c>
    </row>
    <row r="356" spans="1:1" ht="14" thickBot="1">
      <c r="A356" s="135">
        <v>47733</v>
      </c>
    </row>
    <row r="357" spans="1:1" ht="14" thickBot="1">
      <c r="A357" s="135">
        <v>47768</v>
      </c>
    </row>
    <row r="358" spans="1:1" ht="14" thickBot="1">
      <c r="A358" s="135">
        <v>47789</v>
      </c>
    </row>
    <row r="359" spans="1:1" ht="14" thickBot="1">
      <c r="A359" s="135">
        <v>47802</v>
      </c>
    </row>
    <row r="360" spans="1:1" ht="14" thickBot="1">
      <c r="A360" s="135">
        <v>47842</v>
      </c>
    </row>
    <row r="361" spans="1:1" ht="14" thickBot="1">
      <c r="A361" s="136">
        <v>47849</v>
      </c>
    </row>
    <row r="362" spans="1:1" ht="14" thickBot="1">
      <c r="A362" s="133">
        <v>47903</v>
      </c>
    </row>
    <row r="363" spans="1:1" ht="14" thickBot="1">
      <c r="A363" s="133">
        <v>47904</v>
      </c>
    </row>
    <row r="364" spans="1:1" ht="14" thickBot="1">
      <c r="A364" s="133">
        <v>47949</v>
      </c>
    </row>
    <row r="365" spans="1:1" ht="14" thickBot="1">
      <c r="A365" s="133">
        <v>47959</v>
      </c>
    </row>
    <row r="366" spans="1:1" ht="14" thickBot="1">
      <c r="A366" s="133">
        <v>47969</v>
      </c>
    </row>
    <row r="367" spans="1:1" ht="14" thickBot="1">
      <c r="A367" s="133">
        <v>48011</v>
      </c>
    </row>
    <row r="368" spans="1:1" ht="14" thickBot="1">
      <c r="A368" s="133">
        <v>48098</v>
      </c>
    </row>
    <row r="369" spans="1:1" ht="14" thickBot="1">
      <c r="A369" s="133">
        <v>48133</v>
      </c>
    </row>
    <row r="370" spans="1:1" ht="14" thickBot="1">
      <c r="A370" s="133">
        <v>48154</v>
      </c>
    </row>
    <row r="371" spans="1:1" ht="14" thickBot="1">
      <c r="A371" s="133">
        <v>48167</v>
      </c>
    </row>
    <row r="372" spans="1:1" ht="14" thickBot="1">
      <c r="A372" s="133">
        <v>48207</v>
      </c>
    </row>
    <row r="373" spans="1:1" ht="14" thickBot="1">
      <c r="A373" s="134">
        <v>48214</v>
      </c>
    </row>
    <row r="374" spans="1:1" ht="14" thickBot="1">
      <c r="A374" s="135">
        <v>48253</v>
      </c>
    </row>
    <row r="375" spans="1:1" ht="14" thickBot="1">
      <c r="A375" s="135">
        <v>48254</v>
      </c>
    </row>
    <row r="376" spans="1:1" ht="14" thickBot="1">
      <c r="A376" s="135">
        <v>48299</v>
      </c>
    </row>
    <row r="377" spans="1:1" ht="14" thickBot="1">
      <c r="A377" s="135">
        <v>48325</v>
      </c>
    </row>
    <row r="378" spans="1:1" ht="14" thickBot="1">
      <c r="A378" s="135">
        <v>48335</v>
      </c>
    </row>
    <row r="379" spans="1:1" ht="14" thickBot="1">
      <c r="A379" s="135">
        <v>48361</v>
      </c>
    </row>
    <row r="380" spans="1:1" ht="14" thickBot="1">
      <c r="A380" s="135">
        <v>48464</v>
      </c>
    </row>
    <row r="381" spans="1:1" ht="14" thickBot="1">
      <c r="A381" s="135">
        <v>48499</v>
      </c>
    </row>
    <row r="382" spans="1:1" ht="14" thickBot="1">
      <c r="A382" s="135">
        <v>48520</v>
      </c>
    </row>
    <row r="383" spans="1:1" ht="14" thickBot="1">
      <c r="A383" s="135">
        <v>48533</v>
      </c>
    </row>
    <row r="384" spans="1:1" ht="14" thickBot="1">
      <c r="A384" s="135">
        <v>48573</v>
      </c>
    </row>
    <row r="385" spans="1:1" ht="14" thickBot="1">
      <c r="A385" s="134">
        <v>48580</v>
      </c>
    </row>
    <row r="386" spans="1:1" ht="14" thickBot="1">
      <c r="A386" s="133">
        <v>48638</v>
      </c>
    </row>
    <row r="387" spans="1:1" ht="14" thickBot="1">
      <c r="A387" s="133">
        <v>48639</v>
      </c>
    </row>
    <row r="388" spans="1:1" ht="14" thickBot="1">
      <c r="A388" s="133">
        <v>48684</v>
      </c>
    </row>
    <row r="389" spans="1:1" ht="14" thickBot="1">
      <c r="A389" s="133">
        <v>48690</v>
      </c>
    </row>
    <row r="390" spans="1:1" ht="14" thickBot="1">
      <c r="A390" s="133">
        <v>48700</v>
      </c>
    </row>
    <row r="391" spans="1:1" ht="14" thickBot="1">
      <c r="A391" s="133">
        <v>48746</v>
      </c>
    </row>
    <row r="392" spans="1:1" ht="14" thickBot="1">
      <c r="A392" s="133">
        <v>48829</v>
      </c>
    </row>
    <row r="393" spans="1:1" ht="14" thickBot="1">
      <c r="A393" s="133">
        <v>48864</v>
      </c>
    </row>
    <row r="394" spans="1:1" ht="14" thickBot="1">
      <c r="A394" s="133">
        <v>48885</v>
      </c>
    </row>
    <row r="395" spans="1:1" ht="14" thickBot="1">
      <c r="A395" s="133">
        <v>48898</v>
      </c>
    </row>
    <row r="396" spans="1:1" ht="14" thickBot="1">
      <c r="A396" s="133">
        <v>48938</v>
      </c>
    </row>
    <row r="397" spans="1:1" ht="14" thickBot="1">
      <c r="A397" s="134">
        <v>48945</v>
      </c>
    </row>
    <row r="398" spans="1:1" ht="14" thickBot="1">
      <c r="A398" s="135">
        <v>48995</v>
      </c>
    </row>
    <row r="399" spans="1:1" ht="14" thickBot="1">
      <c r="A399" s="135">
        <v>48996</v>
      </c>
    </row>
    <row r="400" spans="1:1" ht="14" thickBot="1">
      <c r="A400" s="135">
        <v>49041</v>
      </c>
    </row>
    <row r="401" spans="1:1" ht="14" thickBot="1">
      <c r="A401" s="135">
        <v>49055</v>
      </c>
    </row>
    <row r="402" spans="1:1" ht="14" thickBot="1">
      <c r="A402" s="135">
        <v>49065</v>
      </c>
    </row>
    <row r="403" spans="1:1" ht="14" thickBot="1">
      <c r="A403" s="135">
        <v>49103</v>
      </c>
    </row>
    <row r="404" spans="1:1" ht="14" thickBot="1">
      <c r="A404" s="135">
        <v>49194</v>
      </c>
    </row>
    <row r="405" spans="1:1" ht="14" thickBot="1">
      <c r="A405" s="135">
        <v>49229</v>
      </c>
    </row>
    <row r="406" spans="1:1" ht="14" thickBot="1">
      <c r="A406" s="135">
        <v>49250</v>
      </c>
    </row>
    <row r="407" spans="1:1" ht="14" thickBot="1">
      <c r="A407" s="135">
        <v>49263</v>
      </c>
    </row>
    <row r="408" spans="1:1" ht="14" thickBot="1">
      <c r="A408" s="135">
        <v>49303</v>
      </c>
    </row>
    <row r="409" spans="1:1" ht="14" thickBot="1">
      <c r="A409" s="136">
        <v>49310</v>
      </c>
    </row>
    <row r="410" spans="1:1" ht="14" thickBot="1">
      <c r="A410" s="133">
        <v>49345</v>
      </c>
    </row>
    <row r="411" spans="1:1" ht="14" thickBot="1">
      <c r="A411" s="133">
        <v>49346</v>
      </c>
    </row>
    <row r="412" spans="1:1" ht="14" thickBot="1">
      <c r="A412" s="133">
        <v>49391</v>
      </c>
    </row>
    <row r="413" spans="1:1" ht="14" thickBot="1">
      <c r="A413" s="133">
        <v>49420</v>
      </c>
    </row>
    <row r="414" spans="1:1" ht="14" thickBot="1">
      <c r="A414" s="133">
        <v>49430</v>
      </c>
    </row>
    <row r="415" spans="1:1" ht="14" thickBot="1">
      <c r="A415" s="133">
        <v>49453</v>
      </c>
    </row>
    <row r="416" spans="1:1" ht="14" thickBot="1">
      <c r="A416" s="133">
        <v>49559</v>
      </c>
    </row>
    <row r="417" spans="1:1" ht="14" thickBot="1">
      <c r="A417" s="133">
        <v>49594</v>
      </c>
    </row>
    <row r="418" spans="1:1" ht="14" thickBot="1">
      <c r="A418" s="133">
        <v>49615</v>
      </c>
    </row>
    <row r="419" spans="1:1" ht="14" thickBot="1">
      <c r="A419" s="133">
        <v>49628</v>
      </c>
    </row>
    <row r="420" spans="1:1" ht="14" thickBot="1">
      <c r="A420" s="133">
        <v>49668</v>
      </c>
    </row>
    <row r="421" spans="1:1" ht="14" thickBot="1">
      <c r="A421" s="134">
        <v>49675</v>
      </c>
    </row>
    <row r="422" spans="1:1" ht="14" thickBot="1">
      <c r="A422" s="135">
        <v>49730</v>
      </c>
    </row>
    <row r="423" spans="1:1" ht="14" thickBot="1">
      <c r="A423" s="135">
        <v>49731</v>
      </c>
    </row>
    <row r="424" spans="1:1" ht="14" thickBot="1">
      <c r="A424" s="135">
        <v>49776</v>
      </c>
    </row>
    <row r="425" spans="1:1" ht="14" thickBot="1">
      <c r="A425" s="135">
        <v>49786</v>
      </c>
    </row>
    <row r="426" spans="1:1" ht="14" thickBot="1">
      <c r="A426" s="135">
        <v>49796</v>
      </c>
    </row>
    <row r="427" spans="1:1" ht="14" thickBot="1">
      <c r="A427" s="135">
        <v>49838</v>
      </c>
    </row>
    <row r="428" spans="1:1" ht="14" thickBot="1">
      <c r="A428" s="135">
        <v>49925</v>
      </c>
    </row>
    <row r="429" spans="1:1" ht="14" thickBot="1">
      <c r="A429" s="135">
        <v>49960</v>
      </c>
    </row>
    <row r="430" spans="1:1" ht="14" thickBot="1">
      <c r="A430" s="135">
        <v>49981</v>
      </c>
    </row>
    <row r="431" spans="1:1" ht="14" thickBot="1">
      <c r="A431" s="135">
        <v>49994</v>
      </c>
    </row>
    <row r="432" spans="1:1" ht="14" thickBot="1">
      <c r="A432" s="135">
        <v>50034</v>
      </c>
    </row>
    <row r="433" spans="1:1" ht="14" thickBot="1">
      <c r="A433" s="136">
        <v>50041</v>
      </c>
    </row>
    <row r="434" spans="1:1" ht="14" thickBot="1">
      <c r="A434" s="133">
        <v>50087</v>
      </c>
    </row>
    <row r="435" spans="1:1" ht="14" thickBot="1">
      <c r="A435" s="133">
        <v>50088</v>
      </c>
    </row>
    <row r="436" spans="1:1" ht="14" thickBot="1">
      <c r="A436" s="133">
        <v>50133</v>
      </c>
    </row>
    <row r="437" spans="1:1" ht="14" thickBot="1">
      <c r="A437" s="133">
        <v>50151</v>
      </c>
    </row>
    <row r="438" spans="1:1" ht="14" thickBot="1">
      <c r="A438" s="133">
        <v>50161</v>
      </c>
    </row>
    <row r="439" spans="1:1" ht="14" thickBot="1">
      <c r="A439" s="133">
        <v>50195</v>
      </c>
    </row>
    <row r="440" spans="1:1" ht="14" thickBot="1">
      <c r="A440" s="133">
        <v>50290</v>
      </c>
    </row>
    <row r="441" spans="1:1" ht="14" thickBot="1">
      <c r="A441" s="133">
        <v>50325</v>
      </c>
    </row>
    <row r="442" spans="1:1" ht="14" thickBot="1">
      <c r="A442" s="133">
        <v>50346</v>
      </c>
    </row>
    <row r="443" spans="1:1" ht="14" thickBot="1">
      <c r="A443" s="133">
        <v>50359</v>
      </c>
    </row>
    <row r="444" spans="1:1" ht="14" thickBot="1">
      <c r="A444" s="133">
        <v>50399</v>
      </c>
    </row>
    <row r="445" spans="1:1" ht="14" thickBot="1">
      <c r="A445" s="134">
        <v>50406</v>
      </c>
    </row>
    <row r="446" spans="1:1" ht="14" thickBot="1">
      <c r="A446" s="135">
        <v>50472</v>
      </c>
    </row>
    <row r="447" spans="1:1" ht="14" thickBot="1">
      <c r="A447" s="135">
        <v>50473</v>
      </c>
    </row>
    <row r="448" spans="1:1" ht="14" thickBot="1">
      <c r="A448" s="135">
        <v>50516</v>
      </c>
    </row>
    <row r="449" spans="1:1" ht="14" thickBot="1">
      <c r="A449" s="135">
        <v>50518</v>
      </c>
    </row>
    <row r="450" spans="1:1" ht="14" thickBot="1">
      <c r="A450" s="135">
        <v>50526</v>
      </c>
    </row>
    <row r="451" spans="1:1" ht="14" thickBot="1">
      <c r="A451" s="135">
        <v>50580</v>
      </c>
    </row>
    <row r="452" spans="1:1" ht="14" thickBot="1">
      <c r="A452" s="135">
        <v>50655</v>
      </c>
    </row>
    <row r="453" spans="1:1" ht="14" thickBot="1">
      <c r="A453" s="135">
        <v>50690</v>
      </c>
    </row>
    <row r="454" spans="1:1" ht="14" thickBot="1">
      <c r="A454" s="135">
        <v>50711</v>
      </c>
    </row>
    <row r="455" spans="1:1" ht="14" thickBot="1">
      <c r="A455" s="135">
        <v>50724</v>
      </c>
    </row>
    <row r="456" spans="1:1" ht="14" thickBot="1">
      <c r="A456" s="135">
        <v>50764</v>
      </c>
    </row>
    <row r="457" spans="1:1" ht="14" thickBot="1">
      <c r="A457" s="136">
        <v>50771</v>
      </c>
    </row>
    <row r="458" spans="1:1" ht="14" thickBot="1">
      <c r="A458" s="133">
        <v>50822</v>
      </c>
    </row>
    <row r="459" spans="1:1" ht="14" thickBot="1">
      <c r="A459" s="133">
        <v>50823</v>
      </c>
    </row>
    <row r="460" spans="1:1" ht="14" thickBot="1">
      <c r="A460" s="133">
        <v>50868</v>
      </c>
    </row>
    <row r="461" spans="1:1" ht="14" thickBot="1">
      <c r="A461" s="133">
        <v>50881</v>
      </c>
    </row>
    <row r="462" spans="1:1" ht="14" thickBot="1">
      <c r="A462" s="133">
        <v>50891</v>
      </c>
    </row>
    <row r="463" spans="1:1" ht="14" thickBot="1">
      <c r="A463" s="133">
        <v>50930</v>
      </c>
    </row>
    <row r="464" spans="1:1" ht="14" thickBot="1">
      <c r="A464" s="133">
        <v>51020</v>
      </c>
    </row>
    <row r="465" spans="1:1" ht="14" thickBot="1">
      <c r="A465" s="133">
        <v>51055</v>
      </c>
    </row>
    <row r="466" spans="1:1" ht="14" thickBot="1">
      <c r="A466" s="133">
        <v>51076</v>
      </c>
    </row>
    <row r="467" spans="1:1" ht="14" thickBot="1">
      <c r="A467" s="133">
        <v>51089</v>
      </c>
    </row>
    <row r="468" spans="1:1" ht="14" thickBot="1">
      <c r="A468" s="133">
        <v>51129</v>
      </c>
    </row>
    <row r="469" spans="1:1" ht="14" thickBot="1">
      <c r="A469" s="134">
        <v>51136</v>
      </c>
    </row>
    <row r="470" spans="1:1" ht="14" thickBot="1">
      <c r="A470" s="135">
        <v>51179</v>
      </c>
    </row>
    <row r="471" spans="1:1" ht="14" thickBot="1">
      <c r="A471" s="135">
        <v>51180</v>
      </c>
    </row>
    <row r="472" spans="1:1" ht="14" thickBot="1">
      <c r="A472" s="135">
        <v>51225</v>
      </c>
    </row>
    <row r="473" spans="1:1" ht="14" thickBot="1">
      <c r="A473" s="135">
        <v>51247</v>
      </c>
    </row>
    <row r="474" spans="1:1" ht="14" thickBot="1">
      <c r="A474" s="135">
        <v>51257</v>
      </c>
    </row>
    <row r="475" spans="1:1" ht="14" thickBot="1">
      <c r="A475" s="135">
        <v>51287</v>
      </c>
    </row>
    <row r="476" spans="1:1" ht="14" thickBot="1">
      <c r="A476" s="135">
        <v>51386</v>
      </c>
    </row>
    <row r="477" spans="1:1" ht="14" thickBot="1">
      <c r="A477" s="135">
        <v>51421</v>
      </c>
    </row>
    <row r="478" spans="1:1" ht="14" thickBot="1">
      <c r="A478" s="135">
        <v>51442</v>
      </c>
    </row>
    <row r="479" spans="1:1" ht="14" thickBot="1">
      <c r="A479" s="135">
        <v>51455</v>
      </c>
    </row>
    <row r="480" spans="1:1" ht="14" thickBot="1">
      <c r="A480" s="135">
        <v>51495</v>
      </c>
    </row>
    <row r="481" spans="1:1" ht="14" thickBot="1">
      <c r="A481" s="136">
        <v>51502</v>
      </c>
    </row>
    <row r="482" spans="1:1" ht="14" thickBot="1">
      <c r="A482" s="133">
        <v>51564</v>
      </c>
    </row>
    <row r="483" spans="1:1" ht="14" thickBot="1">
      <c r="A483" s="133">
        <v>51565</v>
      </c>
    </row>
    <row r="484" spans="1:1" ht="14" thickBot="1">
      <c r="A484" s="133">
        <v>51610</v>
      </c>
    </row>
    <row r="485" spans="1:1" ht="14" thickBot="1">
      <c r="A485" s="133">
        <v>51612</v>
      </c>
    </row>
    <row r="486" spans="1:1" ht="14" thickBot="1">
      <c r="A486" s="133">
        <v>51622</v>
      </c>
    </row>
    <row r="487" spans="1:1" ht="14" thickBot="1">
      <c r="A487" s="133">
        <v>51672</v>
      </c>
    </row>
    <row r="488" spans="1:1" ht="14" thickBot="1">
      <c r="A488" s="133">
        <v>51751</v>
      </c>
    </row>
    <row r="489" spans="1:1" ht="14" thickBot="1">
      <c r="A489" s="133">
        <v>51786</v>
      </c>
    </row>
    <row r="490" spans="1:1" ht="14" thickBot="1">
      <c r="A490" s="133">
        <v>51807</v>
      </c>
    </row>
    <row r="491" spans="1:1" ht="14" thickBot="1">
      <c r="A491" s="133">
        <v>51820</v>
      </c>
    </row>
    <row r="492" spans="1:1" ht="14" thickBot="1">
      <c r="A492" s="133">
        <v>51860</v>
      </c>
    </row>
    <row r="493" spans="1:1" ht="14" thickBot="1">
      <c r="A493" s="134">
        <v>51867</v>
      </c>
    </row>
    <row r="494" spans="1:1" ht="14" thickBot="1">
      <c r="A494" s="135">
        <v>51914</v>
      </c>
    </row>
    <row r="495" spans="1:1" ht="14" thickBot="1">
      <c r="A495" s="135">
        <v>51915</v>
      </c>
    </row>
    <row r="496" spans="1:1" ht="14" thickBot="1">
      <c r="A496" s="135">
        <v>51960</v>
      </c>
    </row>
    <row r="497" spans="1:1" ht="14" thickBot="1">
      <c r="A497" s="135">
        <v>51977</v>
      </c>
    </row>
    <row r="498" spans="1:1" ht="14" thickBot="1">
      <c r="A498" s="135">
        <v>51987</v>
      </c>
    </row>
    <row r="499" spans="1:1" ht="14" thickBot="1">
      <c r="A499" s="135">
        <v>52022</v>
      </c>
    </row>
    <row r="500" spans="1:1" ht="14" thickBot="1">
      <c r="A500" s="135">
        <v>52116</v>
      </c>
    </row>
    <row r="501" spans="1:1" ht="14" thickBot="1">
      <c r="A501" s="135">
        <v>52151</v>
      </c>
    </row>
    <row r="502" spans="1:1" ht="14" thickBot="1">
      <c r="A502" s="135">
        <v>52172</v>
      </c>
    </row>
    <row r="503" spans="1:1" ht="14" thickBot="1">
      <c r="A503" s="135">
        <v>52185</v>
      </c>
    </row>
    <row r="504" spans="1:1" ht="14" thickBot="1">
      <c r="A504" s="135">
        <v>52225</v>
      </c>
    </row>
    <row r="505" spans="1:1" ht="14" thickBot="1">
      <c r="A505" s="136">
        <v>52232</v>
      </c>
    </row>
    <row r="506" spans="1:1" ht="14" thickBot="1">
      <c r="A506" s="133">
        <v>52271</v>
      </c>
    </row>
    <row r="507" spans="1:1" ht="14" thickBot="1">
      <c r="A507" s="133">
        <v>52272</v>
      </c>
    </row>
    <row r="508" spans="1:1" ht="14" thickBot="1">
      <c r="A508" s="133">
        <v>52317</v>
      </c>
    </row>
    <row r="509" spans="1:1" ht="14" thickBot="1">
      <c r="A509" s="133">
        <v>52342</v>
      </c>
    </row>
    <row r="510" spans="1:1" ht="14" thickBot="1">
      <c r="A510" s="133">
        <v>52352</v>
      </c>
    </row>
    <row r="511" spans="1:1" ht="14" thickBot="1">
      <c r="A511" s="133">
        <v>52379</v>
      </c>
    </row>
    <row r="512" spans="1:1" ht="14" thickBot="1">
      <c r="A512" s="133">
        <v>52481</v>
      </c>
    </row>
    <row r="513" spans="1:1" ht="14" thickBot="1">
      <c r="A513" s="133">
        <v>52516</v>
      </c>
    </row>
    <row r="514" spans="1:1" ht="14" thickBot="1">
      <c r="A514" s="133">
        <v>52537</v>
      </c>
    </row>
    <row r="515" spans="1:1" ht="14" thickBot="1">
      <c r="A515" s="133">
        <v>52550</v>
      </c>
    </row>
    <row r="516" spans="1:1" ht="14" thickBot="1">
      <c r="A516" s="133">
        <v>52590</v>
      </c>
    </row>
    <row r="517" spans="1:1" ht="14" thickBot="1">
      <c r="A517" s="134">
        <v>52597</v>
      </c>
    </row>
    <row r="518" spans="1:1" ht="14" thickBot="1">
      <c r="A518" s="135">
        <v>52656</v>
      </c>
    </row>
    <row r="519" spans="1:1" ht="14" thickBot="1">
      <c r="A519" s="135">
        <v>52657</v>
      </c>
    </row>
    <row r="520" spans="1:1" ht="14" thickBot="1">
      <c r="A520" s="135">
        <v>52702</v>
      </c>
    </row>
    <row r="521" spans="1:1" ht="14" thickBot="1">
      <c r="A521" s="135">
        <v>52708</v>
      </c>
    </row>
    <row r="522" spans="1:1" ht="14" thickBot="1">
      <c r="A522" s="135">
        <v>52718</v>
      </c>
    </row>
    <row r="523" spans="1:1" ht="14" thickBot="1">
      <c r="A523" s="135">
        <v>52764</v>
      </c>
    </row>
    <row r="524" spans="1:1" ht="14" thickBot="1">
      <c r="A524" s="135">
        <v>52847</v>
      </c>
    </row>
    <row r="525" spans="1:1" ht="14" thickBot="1">
      <c r="A525" s="135">
        <v>52882</v>
      </c>
    </row>
    <row r="526" spans="1:1" ht="14" thickBot="1">
      <c r="A526" s="135">
        <v>52903</v>
      </c>
    </row>
    <row r="527" spans="1:1" ht="14" thickBot="1">
      <c r="A527" s="135">
        <v>52916</v>
      </c>
    </row>
    <row r="528" spans="1:1" ht="14" thickBot="1">
      <c r="A528" s="134">
        <v>52956</v>
      </c>
    </row>
    <row r="529" spans="1:1" ht="14" thickBot="1">
      <c r="A529" s="136">
        <v>52963</v>
      </c>
    </row>
    <row r="530" spans="1:1" ht="14" thickBot="1">
      <c r="A530" s="133">
        <v>53013</v>
      </c>
    </row>
    <row r="531" spans="1:1" ht="14" thickBot="1">
      <c r="A531" s="133">
        <v>53014</v>
      </c>
    </row>
    <row r="532" spans="1:1" ht="14" thickBot="1">
      <c r="A532" s="133">
        <v>53059</v>
      </c>
    </row>
    <row r="533" spans="1:1" ht="14" thickBot="1">
      <c r="A533" s="133">
        <v>53073</v>
      </c>
    </row>
    <row r="534" spans="1:1" ht="14" thickBot="1">
      <c r="A534" s="133">
        <v>53083</v>
      </c>
    </row>
    <row r="535" spans="1:1" ht="14" thickBot="1">
      <c r="A535" s="133">
        <v>53121</v>
      </c>
    </row>
    <row r="536" spans="1:1" ht="14" thickBot="1">
      <c r="A536" s="133">
        <v>53212</v>
      </c>
    </row>
    <row r="537" spans="1:1" ht="14" thickBot="1">
      <c r="A537" s="133">
        <v>53247</v>
      </c>
    </row>
    <row r="538" spans="1:1" ht="14" thickBot="1">
      <c r="A538" s="133">
        <v>53268</v>
      </c>
    </row>
    <row r="539" spans="1:1" ht="14" thickBot="1">
      <c r="A539" s="133">
        <v>53281</v>
      </c>
    </row>
    <row r="540" spans="1:1" ht="14" thickBot="1">
      <c r="A540" s="133">
        <v>53321</v>
      </c>
    </row>
    <row r="541" spans="1:1" ht="14" thickBot="1">
      <c r="A541" s="134">
        <v>53328</v>
      </c>
    </row>
    <row r="542" spans="1:1" ht="14" thickBot="1">
      <c r="A542" s="135">
        <v>53363</v>
      </c>
    </row>
    <row r="543" spans="1:1" ht="14" thickBot="1">
      <c r="A543" s="135">
        <v>53364</v>
      </c>
    </row>
    <row r="544" spans="1:1" ht="14" thickBot="1">
      <c r="A544" s="135">
        <v>53409</v>
      </c>
    </row>
    <row r="545" spans="1:1" ht="14" thickBot="1">
      <c r="A545" s="135">
        <v>53438</v>
      </c>
    </row>
    <row r="546" spans="1:1" ht="14" thickBot="1">
      <c r="A546" s="135">
        <v>53448</v>
      </c>
    </row>
    <row r="547" spans="1:1" ht="14" thickBot="1">
      <c r="A547" s="135">
        <v>53471</v>
      </c>
    </row>
    <row r="548" spans="1:1" ht="14" thickBot="1">
      <c r="A548" s="135">
        <v>53577</v>
      </c>
    </row>
    <row r="549" spans="1:1" ht="14" thickBot="1">
      <c r="A549" s="135">
        <v>53612</v>
      </c>
    </row>
    <row r="550" spans="1:1" ht="14" thickBot="1">
      <c r="A550" s="135">
        <v>53633</v>
      </c>
    </row>
    <row r="551" spans="1:1" ht="14" thickBot="1">
      <c r="A551" s="135">
        <v>53646</v>
      </c>
    </row>
    <row r="552" spans="1:1" ht="14" thickBot="1">
      <c r="A552" s="135">
        <v>53686</v>
      </c>
    </row>
    <row r="553" spans="1:1" ht="14" thickBot="1">
      <c r="A553" s="136">
        <v>53693</v>
      </c>
    </row>
    <row r="554" spans="1:1" ht="14" thickBot="1">
      <c r="A554" s="133">
        <v>53748</v>
      </c>
    </row>
    <row r="555" spans="1:1" ht="14" thickBot="1">
      <c r="A555" s="133">
        <v>53749</v>
      </c>
    </row>
    <row r="556" spans="1:1" ht="14" thickBot="1">
      <c r="A556" s="133">
        <v>53794</v>
      </c>
    </row>
    <row r="557" spans="1:1" ht="14" thickBot="1">
      <c r="A557" s="133">
        <v>53803</v>
      </c>
    </row>
    <row r="558" spans="1:1" ht="14" thickBot="1">
      <c r="A558" s="133">
        <v>53813</v>
      </c>
    </row>
    <row r="559" spans="1:1" ht="14" thickBot="1">
      <c r="A559" s="133">
        <v>53856</v>
      </c>
    </row>
    <row r="560" spans="1:1" ht="14" thickBot="1">
      <c r="A560" s="133">
        <v>53942</v>
      </c>
    </row>
    <row r="561" spans="1:1" ht="14" thickBot="1">
      <c r="A561" s="133">
        <v>53977</v>
      </c>
    </row>
    <row r="562" spans="1:1" ht="14" thickBot="1">
      <c r="A562" s="133">
        <v>53998</v>
      </c>
    </row>
    <row r="563" spans="1:1" ht="14" thickBot="1">
      <c r="A563" s="133">
        <v>54011</v>
      </c>
    </row>
    <row r="564" spans="1:1" ht="14" thickBot="1">
      <c r="A564" s="133">
        <v>54051</v>
      </c>
    </row>
    <row r="565" spans="1:1" ht="14" thickBot="1">
      <c r="A565" s="134">
        <v>54058</v>
      </c>
    </row>
    <row r="566" spans="1:1" ht="14" thickBot="1">
      <c r="A566" s="135">
        <v>54105</v>
      </c>
    </row>
    <row r="567" spans="1:1" ht="14" thickBot="1">
      <c r="A567" s="135">
        <v>54106</v>
      </c>
    </row>
    <row r="568" spans="1:1" ht="14" thickBot="1">
      <c r="A568" s="135">
        <v>54151</v>
      </c>
    </row>
    <row r="569" spans="1:1" ht="14" thickBot="1">
      <c r="A569" s="135">
        <v>54169</v>
      </c>
    </row>
    <row r="570" spans="1:1" ht="14" thickBot="1">
      <c r="A570" s="135">
        <v>54179</v>
      </c>
    </row>
    <row r="571" spans="1:1" ht="14" thickBot="1">
      <c r="A571" s="135">
        <v>54213</v>
      </c>
    </row>
    <row r="572" spans="1:1" ht="14" thickBot="1">
      <c r="A572" s="135">
        <v>54308</v>
      </c>
    </row>
    <row r="573" spans="1:1" ht="14" thickBot="1">
      <c r="A573" s="135">
        <v>54343</v>
      </c>
    </row>
    <row r="574" spans="1:1" ht="14" thickBot="1">
      <c r="A574" s="135">
        <v>54364</v>
      </c>
    </row>
    <row r="575" spans="1:1" ht="14" thickBot="1">
      <c r="A575" s="135">
        <v>54377</v>
      </c>
    </row>
    <row r="576" spans="1:1" ht="14" thickBot="1">
      <c r="A576" s="135">
        <v>54417</v>
      </c>
    </row>
    <row r="577" spans="1:1" ht="14" thickBot="1">
      <c r="A577" s="136">
        <v>54424</v>
      </c>
    </row>
    <row r="578" spans="1:1" ht="14" thickBot="1">
      <c r="A578" s="133">
        <v>54483</v>
      </c>
    </row>
    <row r="579" spans="1:1" ht="14" thickBot="1">
      <c r="A579" s="133">
        <v>54484</v>
      </c>
    </row>
    <row r="580" spans="1:1" ht="14" thickBot="1">
      <c r="A580" s="133">
        <v>54529</v>
      </c>
    </row>
    <row r="581" spans="1:1" ht="14" thickBot="1">
      <c r="A581" s="133">
        <v>54534</v>
      </c>
    </row>
    <row r="582" spans="1:1" ht="14" thickBot="1">
      <c r="A582" s="133">
        <v>54544</v>
      </c>
    </row>
    <row r="583" spans="1:1" ht="14" thickBot="1">
      <c r="A583" s="133">
        <v>54591</v>
      </c>
    </row>
    <row r="584" spans="1:1" ht="14" thickBot="1">
      <c r="A584" s="133">
        <v>54673</v>
      </c>
    </row>
    <row r="585" spans="1:1" ht="14" thickBot="1">
      <c r="A585" s="133">
        <v>54708</v>
      </c>
    </row>
    <row r="586" spans="1:1" ht="14" thickBot="1">
      <c r="A586" s="133">
        <v>54729</v>
      </c>
    </row>
    <row r="587" spans="1:1" ht="14" thickBot="1">
      <c r="A587" s="133">
        <v>54742</v>
      </c>
    </row>
    <row r="588" spans="1:1" ht="14" thickBot="1">
      <c r="A588" s="133">
        <v>54782</v>
      </c>
    </row>
    <row r="589" spans="1:1" ht="14" thickBot="1">
      <c r="A589" s="134">
        <v>54789</v>
      </c>
    </row>
    <row r="590" spans="1:1" ht="14" thickBot="1">
      <c r="A590" s="135">
        <v>54840</v>
      </c>
    </row>
    <row r="591" spans="1:1" ht="14" thickBot="1">
      <c r="A591" s="135">
        <v>54841</v>
      </c>
    </row>
    <row r="592" spans="1:1" ht="14" thickBot="1">
      <c r="A592" s="135">
        <v>54886</v>
      </c>
    </row>
    <row r="593" spans="1:1" ht="14" thickBot="1">
      <c r="A593" s="135">
        <v>54899</v>
      </c>
    </row>
    <row r="594" spans="1:1" ht="14" thickBot="1">
      <c r="A594" s="135">
        <v>54909</v>
      </c>
    </row>
    <row r="595" spans="1:1" ht="14" thickBot="1">
      <c r="A595" s="135">
        <v>54948</v>
      </c>
    </row>
    <row r="596" spans="1:1" ht="14" thickBot="1">
      <c r="A596" s="135">
        <v>55038</v>
      </c>
    </row>
    <row r="597" spans="1:1" ht="14" thickBot="1">
      <c r="A597" s="135">
        <v>55073</v>
      </c>
    </row>
    <row r="598" spans="1:1" ht="14" thickBot="1">
      <c r="A598" s="135">
        <v>55094</v>
      </c>
    </row>
    <row r="599" spans="1:1" ht="14" thickBot="1">
      <c r="A599" s="135">
        <v>55107</v>
      </c>
    </row>
    <row r="600" spans="1:1" ht="14" thickBot="1">
      <c r="A600" s="135">
        <v>55147</v>
      </c>
    </row>
    <row r="601" spans="1:1" ht="14" thickBot="1">
      <c r="A601" s="136">
        <v>55154</v>
      </c>
    </row>
    <row r="602" spans="1:1" ht="14" thickBot="1">
      <c r="A602" s="133">
        <v>55197</v>
      </c>
    </row>
    <row r="603" spans="1:1" ht="14" thickBot="1">
      <c r="A603" s="133">
        <v>55198</v>
      </c>
    </row>
    <row r="604" spans="1:1" ht="14" thickBot="1">
      <c r="A604" s="133">
        <v>55243</v>
      </c>
    </row>
    <row r="605" spans="1:1" ht="14" thickBot="1">
      <c r="A605" s="133">
        <v>55264</v>
      </c>
    </row>
    <row r="606" spans="1:1" ht="14" thickBot="1">
      <c r="A606" s="133">
        <v>55274</v>
      </c>
    </row>
    <row r="607" spans="1:1" ht="14" thickBot="1">
      <c r="A607" s="133">
        <v>55305</v>
      </c>
    </row>
    <row r="608" spans="1:1" ht="14" thickBot="1">
      <c r="A608" s="133">
        <v>55403</v>
      </c>
    </row>
    <row r="609" spans="1:1" ht="14" thickBot="1">
      <c r="A609" s="133">
        <v>55438</v>
      </c>
    </row>
    <row r="610" spans="1:1" ht="14" thickBot="1">
      <c r="A610" s="133">
        <v>55459</v>
      </c>
    </row>
    <row r="611" spans="1:1" ht="14" thickBot="1">
      <c r="A611" s="133">
        <v>55472</v>
      </c>
    </row>
    <row r="612" spans="1:1" ht="14" thickBot="1">
      <c r="A612" s="133">
        <v>55512</v>
      </c>
    </row>
    <row r="613" spans="1:1" ht="14" thickBot="1">
      <c r="A613" s="134">
        <v>55519</v>
      </c>
    </row>
    <row r="614" spans="1:1" ht="14" thickBot="1">
      <c r="A614" s="135">
        <v>55582</v>
      </c>
    </row>
    <row r="615" spans="1:1" ht="14" thickBot="1">
      <c r="A615" s="135">
        <v>55583</v>
      </c>
    </row>
    <row r="616" spans="1:1" ht="14" thickBot="1">
      <c r="A616" s="135">
        <v>55628</v>
      </c>
    </row>
    <row r="617" spans="1:1" ht="14" thickBot="1">
      <c r="A617" s="135">
        <v>55630</v>
      </c>
    </row>
    <row r="618" spans="1:1" ht="14" thickBot="1">
      <c r="A618" s="135">
        <v>55640</v>
      </c>
    </row>
    <row r="619" spans="1:1" ht="14" thickBot="1">
      <c r="A619" s="135">
        <v>55690</v>
      </c>
    </row>
    <row r="620" spans="1:1" ht="14" thickBot="1">
      <c r="A620" s="135">
        <v>55769</v>
      </c>
    </row>
    <row r="621" spans="1:1" ht="14" thickBot="1">
      <c r="A621" s="135">
        <v>55804</v>
      </c>
    </row>
    <row r="622" spans="1:1" ht="14" thickBot="1">
      <c r="A622" s="135">
        <v>55825</v>
      </c>
    </row>
    <row r="623" spans="1:1" ht="14" thickBot="1">
      <c r="A623" s="135">
        <v>55838</v>
      </c>
    </row>
    <row r="624" spans="1:1" ht="14" thickBot="1">
      <c r="A624" s="135">
        <v>55878</v>
      </c>
    </row>
    <row r="625" spans="1:1" ht="14" thickBot="1">
      <c r="A625" s="136">
        <v>55885</v>
      </c>
    </row>
    <row r="626" spans="1:1" ht="14" thickBot="1">
      <c r="A626" s="133">
        <v>55932</v>
      </c>
    </row>
    <row r="627" spans="1:1" ht="14" thickBot="1">
      <c r="A627" s="133">
        <v>55933</v>
      </c>
    </row>
    <row r="628" spans="1:1" ht="14" thickBot="1">
      <c r="A628" s="133">
        <v>55978</v>
      </c>
    </row>
    <row r="629" spans="1:1" ht="14" thickBot="1">
      <c r="A629" s="133">
        <v>55995</v>
      </c>
    </row>
    <row r="630" spans="1:1" ht="14" thickBot="1">
      <c r="A630" s="133">
        <v>56005</v>
      </c>
    </row>
    <row r="631" spans="1:1" ht="14" thickBot="1">
      <c r="A631" s="133">
        <v>56040</v>
      </c>
    </row>
    <row r="632" spans="1:1" ht="14" thickBot="1">
      <c r="A632" s="133">
        <v>56134</v>
      </c>
    </row>
    <row r="633" spans="1:1" ht="14" thickBot="1">
      <c r="A633" s="133">
        <v>56169</v>
      </c>
    </row>
    <row r="634" spans="1:1" ht="14" thickBot="1">
      <c r="A634" s="133">
        <v>56190</v>
      </c>
    </row>
    <row r="635" spans="1:1" ht="14" thickBot="1">
      <c r="A635" s="133">
        <v>56203</v>
      </c>
    </row>
    <row r="636" spans="1:1" ht="14" thickBot="1">
      <c r="A636" s="133">
        <v>56243</v>
      </c>
    </row>
    <row r="637" spans="1:1" ht="14" thickBot="1">
      <c r="A637" s="134">
        <v>56250</v>
      </c>
    </row>
    <row r="638" spans="1:1" ht="14" thickBot="1">
      <c r="A638" s="135">
        <v>56289</v>
      </c>
    </row>
    <row r="639" spans="1:1" ht="14" thickBot="1">
      <c r="A639" s="135">
        <v>56290</v>
      </c>
    </row>
    <row r="640" spans="1:1" ht="14" thickBot="1">
      <c r="A640" s="135">
        <v>56335</v>
      </c>
    </row>
    <row r="641" spans="1:1" ht="14" thickBot="1">
      <c r="A641" s="135">
        <v>56360</v>
      </c>
    </row>
    <row r="642" spans="1:1" ht="14" thickBot="1">
      <c r="A642" s="135">
        <v>56370</v>
      </c>
    </row>
    <row r="643" spans="1:1" ht="14" thickBot="1">
      <c r="A643" s="135">
        <v>56397</v>
      </c>
    </row>
    <row r="644" spans="1:1" ht="14" thickBot="1">
      <c r="A644" s="135">
        <v>56499</v>
      </c>
    </row>
    <row r="645" spans="1:1" ht="14" thickBot="1">
      <c r="A645" s="135">
        <v>56534</v>
      </c>
    </row>
    <row r="646" spans="1:1" ht="14" thickBot="1">
      <c r="A646" s="135">
        <v>56555</v>
      </c>
    </row>
    <row r="647" spans="1:1" ht="14" thickBot="1">
      <c r="A647" s="135">
        <v>56568</v>
      </c>
    </row>
    <row r="648" spans="1:1" ht="14" thickBot="1">
      <c r="A648" s="135">
        <v>56608</v>
      </c>
    </row>
    <row r="649" spans="1:1" ht="14" thickBot="1">
      <c r="A649" s="136">
        <v>56615</v>
      </c>
    </row>
    <row r="650" spans="1:1" ht="14" thickBot="1">
      <c r="A650" s="133">
        <v>56674</v>
      </c>
    </row>
    <row r="651" spans="1:1" ht="14" thickBot="1">
      <c r="A651" s="133">
        <v>56675</v>
      </c>
    </row>
    <row r="652" spans="1:1" ht="14" thickBot="1">
      <c r="A652" s="133">
        <v>56720</v>
      </c>
    </row>
    <row r="653" spans="1:1" ht="14" thickBot="1">
      <c r="A653" s="133">
        <v>56725</v>
      </c>
    </row>
    <row r="654" spans="1:1" ht="14" thickBot="1">
      <c r="A654" s="133">
        <v>56735</v>
      </c>
    </row>
    <row r="655" spans="1:1" ht="14" thickBot="1">
      <c r="A655" s="133">
        <v>56782</v>
      </c>
    </row>
    <row r="656" spans="1:1" ht="14" thickBot="1">
      <c r="A656" s="133">
        <v>56864</v>
      </c>
    </row>
    <row r="657" spans="1:1" ht="14" thickBot="1">
      <c r="A657" s="133">
        <v>56899</v>
      </c>
    </row>
    <row r="658" spans="1:1" ht="14" thickBot="1">
      <c r="A658" s="133">
        <v>56920</v>
      </c>
    </row>
    <row r="659" spans="1:1" ht="14" thickBot="1">
      <c r="A659" s="133">
        <v>56933</v>
      </c>
    </row>
    <row r="660" spans="1:1" ht="14" thickBot="1">
      <c r="A660" s="133">
        <v>56973</v>
      </c>
    </row>
    <row r="661" spans="1:1" ht="14" thickBot="1">
      <c r="A661" s="134">
        <v>56980</v>
      </c>
    </row>
    <row r="662" spans="1:1" ht="14" thickBot="1">
      <c r="A662" s="135">
        <v>57024</v>
      </c>
    </row>
    <row r="663" spans="1:1" ht="14" thickBot="1">
      <c r="A663" s="135">
        <v>57025</v>
      </c>
    </row>
    <row r="664" spans="1:1" ht="14" thickBot="1">
      <c r="A664" s="135">
        <v>57070</v>
      </c>
    </row>
    <row r="665" spans="1:1" ht="14" thickBot="1">
      <c r="A665" s="135">
        <v>57091</v>
      </c>
    </row>
    <row r="666" spans="1:1" ht="14" thickBot="1">
      <c r="A666" s="135">
        <v>57101</v>
      </c>
    </row>
    <row r="667" spans="1:1" ht="14" thickBot="1">
      <c r="A667" s="135">
        <v>57132</v>
      </c>
    </row>
    <row r="668" spans="1:1" ht="14" thickBot="1">
      <c r="A668" s="135">
        <v>57230</v>
      </c>
    </row>
    <row r="669" spans="1:1" ht="14" thickBot="1">
      <c r="A669" s="135">
        <v>57265</v>
      </c>
    </row>
    <row r="670" spans="1:1" ht="14" thickBot="1">
      <c r="A670" s="135">
        <v>57286</v>
      </c>
    </row>
    <row r="671" spans="1:1" ht="14" thickBot="1">
      <c r="A671" s="135">
        <v>57299</v>
      </c>
    </row>
    <row r="672" spans="1:1" ht="14" thickBot="1">
      <c r="A672" s="135">
        <v>57339</v>
      </c>
    </row>
    <row r="673" spans="1:1" ht="14" thickBot="1">
      <c r="A673" s="136">
        <v>57346</v>
      </c>
    </row>
    <row r="674" spans="1:1" ht="14" thickBot="1">
      <c r="A674" s="133">
        <v>57409</v>
      </c>
    </row>
    <row r="675" spans="1:1" ht="14" thickBot="1">
      <c r="A675" s="133">
        <v>57410</v>
      </c>
    </row>
    <row r="676" spans="1:1" ht="14" thickBot="1">
      <c r="A676" s="133">
        <v>57455</v>
      </c>
    </row>
    <row r="677" spans="1:1" ht="14" thickBot="1">
      <c r="A677" s="133">
        <v>57456</v>
      </c>
    </row>
    <row r="678" spans="1:1" ht="14" thickBot="1">
      <c r="A678" s="133">
        <v>57466</v>
      </c>
    </row>
    <row r="679" spans="1:1" ht="14" thickBot="1">
      <c r="A679" s="133">
        <v>57517</v>
      </c>
    </row>
    <row r="680" spans="1:1" ht="14" thickBot="1">
      <c r="A680" s="133">
        <v>57595</v>
      </c>
    </row>
    <row r="681" spans="1:1" ht="14" thickBot="1">
      <c r="A681" s="133">
        <v>57630</v>
      </c>
    </row>
    <row r="682" spans="1:1" ht="14" thickBot="1">
      <c r="A682" s="133">
        <v>57651</v>
      </c>
    </row>
    <row r="683" spans="1:1" ht="14" thickBot="1">
      <c r="A683" s="133">
        <v>57664</v>
      </c>
    </row>
    <row r="684" spans="1:1" ht="14" thickBot="1">
      <c r="A684" s="133">
        <v>57704</v>
      </c>
    </row>
    <row r="685" spans="1:1" ht="14" thickBot="1">
      <c r="A685" s="134">
        <v>57711</v>
      </c>
    </row>
    <row r="686" spans="1:1" ht="14" thickBot="1">
      <c r="A686" s="135">
        <v>57766</v>
      </c>
    </row>
    <row r="687" spans="1:1" ht="14" thickBot="1">
      <c r="A687" s="135">
        <v>57767</v>
      </c>
    </row>
    <row r="688" spans="1:1" ht="14" thickBot="1">
      <c r="A688" s="135">
        <v>57812</v>
      </c>
    </row>
    <row r="689" spans="1:1" ht="14" thickBot="1">
      <c r="A689" s="135">
        <v>57821</v>
      </c>
    </row>
    <row r="690" spans="1:1" ht="14" thickBot="1">
      <c r="A690" s="135">
        <v>57831</v>
      </c>
    </row>
    <row r="691" spans="1:1" ht="14" thickBot="1">
      <c r="A691" s="135">
        <v>57874</v>
      </c>
    </row>
    <row r="692" spans="1:1" ht="14" thickBot="1">
      <c r="A692" s="135">
        <v>57960</v>
      </c>
    </row>
    <row r="693" spans="1:1" ht="14" thickBot="1">
      <c r="A693" s="135">
        <v>57995</v>
      </c>
    </row>
    <row r="694" spans="1:1" ht="14" thickBot="1">
      <c r="A694" s="135">
        <v>58016</v>
      </c>
    </row>
    <row r="695" spans="1:1" ht="14" thickBot="1">
      <c r="A695" s="135">
        <v>58029</v>
      </c>
    </row>
    <row r="696" spans="1:1" ht="14" thickBot="1">
      <c r="A696" s="135">
        <v>58069</v>
      </c>
    </row>
    <row r="697" spans="1:1" ht="14" thickBot="1">
      <c r="A697" s="136">
        <v>58076</v>
      </c>
    </row>
    <row r="698" spans="1:1" ht="14" thickBot="1">
      <c r="A698" s="133">
        <v>58116</v>
      </c>
    </row>
    <row r="699" spans="1:1" ht="14" thickBot="1">
      <c r="A699" s="133">
        <v>58117</v>
      </c>
    </row>
    <row r="700" spans="1:1" ht="14" thickBot="1">
      <c r="A700" s="133">
        <v>58162</v>
      </c>
    </row>
    <row r="701" spans="1:1" ht="14" thickBot="1">
      <c r="A701" s="133">
        <v>58186</v>
      </c>
    </row>
    <row r="702" spans="1:1" ht="14" thickBot="1">
      <c r="A702" s="133">
        <v>58196</v>
      </c>
    </row>
    <row r="703" spans="1:1" ht="14" thickBot="1">
      <c r="A703" s="133">
        <v>58224</v>
      </c>
    </row>
    <row r="704" spans="1:1" ht="14" thickBot="1">
      <c r="A704" s="133">
        <v>58325</v>
      </c>
    </row>
    <row r="705" spans="1:1" ht="14" thickBot="1">
      <c r="A705" s="133">
        <v>58360</v>
      </c>
    </row>
    <row r="706" spans="1:1" ht="14" thickBot="1">
      <c r="A706" s="133">
        <v>58381</v>
      </c>
    </row>
    <row r="707" spans="1:1" ht="14" thickBot="1">
      <c r="A707" s="133">
        <v>58394</v>
      </c>
    </row>
    <row r="708" spans="1:1" ht="14" thickBot="1">
      <c r="A708" s="133">
        <v>58434</v>
      </c>
    </row>
    <row r="709" spans="1:1" ht="14" thickBot="1">
      <c r="A709" s="134">
        <v>58441</v>
      </c>
    </row>
    <row r="710" spans="1:1" ht="14" thickBot="1">
      <c r="A710" s="135">
        <v>58501</v>
      </c>
    </row>
    <row r="711" spans="1:1" ht="14" thickBot="1">
      <c r="A711" s="135">
        <v>58502</v>
      </c>
    </row>
    <row r="712" spans="1:1" ht="14" thickBot="1">
      <c r="A712" s="135">
        <v>58547</v>
      </c>
    </row>
    <row r="713" spans="1:1" ht="14" thickBot="1">
      <c r="A713" s="135">
        <v>58552</v>
      </c>
    </row>
    <row r="714" spans="1:1" ht="14" thickBot="1">
      <c r="A714" s="135">
        <v>58562</v>
      </c>
    </row>
    <row r="715" spans="1:1" ht="14" thickBot="1">
      <c r="A715" s="135">
        <v>58609</v>
      </c>
    </row>
    <row r="716" spans="1:1" ht="14" thickBot="1">
      <c r="A716" s="135">
        <v>58691</v>
      </c>
    </row>
    <row r="717" spans="1:1" ht="14" thickBot="1">
      <c r="A717" s="135">
        <v>58726</v>
      </c>
    </row>
    <row r="718" spans="1:1" ht="14" thickBot="1">
      <c r="A718" s="135">
        <v>58747</v>
      </c>
    </row>
    <row r="719" spans="1:1" ht="14" thickBot="1">
      <c r="A719" s="135">
        <v>58760</v>
      </c>
    </row>
    <row r="720" spans="1:1" ht="14" thickBot="1">
      <c r="A720" s="135">
        <v>58800</v>
      </c>
    </row>
    <row r="721" spans="1:1" ht="14" thickBot="1">
      <c r="A721" s="136">
        <v>58807</v>
      </c>
    </row>
    <row r="722" spans="1:1" ht="14" thickBot="1">
      <c r="A722" s="133">
        <v>58858</v>
      </c>
    </row>
    <row r="723" spans="1:1" ht="14" thickBot="1">
      <c r="A723" s="133">
        <v>58859</v>
      </c>
    </row>
    <row r="724" spans="1:1" ht="14" thickBot="1">
      <c r="A724" s="133">
        <v>58904</v>
      </c>
    </row>
    <row r="725" spans="1:1" ht="14" thickBot="1">
      <c r="A725" s="133">
        <v>58917</v>
      </c>
    </row>
    <row r="726" spans="1:1" ht="14" thickBot="1">
      <c r="A726" s="133">
        <v>58927</v>
      </c>
    </row>
    <row r="727" spans="1:1" ht="14" thickBot="1">
      <c r="A727" s="133">
        <v>58966</v>
      </c>
    </row>
    <row r="728" spans="1:1" ht="14" thickBot="1">
      <c r="A728" s="133">
        <v>59056</v>
      </c>
    </row>
    <row r="729" spans="1:1" ht="14" thickBot="1">
      <c r="A729" s="133">
        <v>59091</v>
      </c>
    </row>
    <row r="730" spans="1:1" ht="14" thickBot="1">
      <c r="A730" s="133">
        <v>59112</v>
      </c>
    </row>
    <row r="731" spans="1:1" ht="14" thickBot="1">
      <c r="A731" s="133">
        <v>59125</v>
      </c>
    </row>
    <row r="732" spans="1:1" ht="14" thickBot="1">
      <c r="A732" s="133">
        <v>59165</v>
      </c>
    </row>
    <row r="733" spans="1:1" ht="14" thickBot="1">
      <c r="A733" s="134">
        <v>59172</v>
      </c>
    </row>
    <row r="734" spans="1:1" ht="14" thickBot="1">
      <c r="A734" s="135">
        <v>59208</v>
      </c>
    </row>
    <row r="735" spans="1:1" ht="14" thickBot="1">
      <c r="A735" s="135">
        <v>59209</v>
      </c>
    </row>
    <row r="736" spans="1:1" ht="14" thickBot="1">
      <c r="A736" s="135">
        <v>59254</v>
      </c>
    </row>
    <row r="737" spans="1:1" ht="14" thickBot="1">
      <c r="A737" s="135">
        <v>59282</v>
      </c>
    </row>
    <row r="738" spans="1:1" ht="14" thickBot="1">
      <c r="A738" s="135">
        <v>59292</v>
      </c>
    </row>
    <row r="739" spans="1:1" ht="14" thickBot="1">
      <c r="A739" s="135">
        <v>59316</v>
      </c>
    </row>
    <row r="740" spans="1:1" ht="14" thickBot="1">
      <c r="A740" s="135">
        <v>59421</v>
      </c>
    </row>
    <row r="741" spans="1:1" ht="14" thickBot="1">
      <c r="A741" s="135">
        <v>59456</v>
      </c>
    </row>
    <row r="742" spans="1:1" ht="14" thickBot="1">
      <c r="A742" s="135">
        <v>59477</v>
      </c>
    </row>
    <row r="743" spans="1:1" ht="14" thickBot="1">
      <c r="A743" s="135">
        <v>59490</v>
      </c>
    </row>
    <row r="744" spans="1:1" ht="14" thickBot="1">
      <c r="A744" s="135">
        <v>59530</v>
      </c>
    </row>
    <row r="745" spans="1:1" ht="14" thickBot="1">
      <c r="A745" s="136">
        <v>59537</v>
      </c>
    </row>
    <row r="746" spans="1:1" ht="14" thickBot="1">
      <c r="A746" s="133">
        <v>59593</v>
      </c>
    </row>
    <row r="747" spans="1:1" ht="14" thickBot="1">
      <c r="A747" s="133">
        <v>59594</v>
      </c>
    </row>
    <row r="748" spans="1:1" ht="14" thickBot="1">
      <c r="A748" s="133">
        <v>59639</v>
      </c>
    </row>
    <row r="749" spans="1:1" ht="14" thickBot="1">
      <c r="A749" s="133">
        <v>59647</v>
      </c>
    </row>
    <row r="750" spans="1:1" ht="14" thickBot="1">
      <c r="A750" s="133">
        <v>59657</v>
      </c>
    </row>
    <row r="751" spans="1:1" ht="14" thickBot="1">
      <c r="A751" s="133">
        <v>59701</v>
      </c>
    </row>
    <row r="752" spans="1:1" ht="14" thickBot="1">
      <c r="A752" s="133">
        <v>59786</v>
      </c>
    </row>
    <row r="753" spans="1:1" ht="14" thickBot="1">
      <c r="A753" s="133">
        <v>59821</v>
      </c>
    </row>
    <row r="754" spans="1:1" ht="14" thickBot="1">
      <c r="A754" s="133">
        <v>59842</v>
      </c>
    </row>
    <row r="755" spans="1:1" ht="14" thickBot="1">
      <c r="A755" s="133">
        <v>59855</v>
      </c>
    </row>
    <row r="756" spans="1:1" ht="14" thickBot="1">
      <c r="A756" s="133">
        <v>59895</v>
      </c>
    </row>
    <row r="757" spans="1:1" ht="14" thickBot="1">
      <c r="A757" s="134">
        <v>59902</v>
      </c>
    </row>
    <row r="758" spans="1:1" ht="14" thickBot="1">
      <c r="A758" s="135">
        <v>59950</v>
      </c>
    </row>
    <row r="759" spans="1:1" ht="14" thickBot="1">
      <c r="A759" s="135">
        <v>59951</v>
      </c>
    </row>
    <row r="760" spans="1:1" ht="14" thickBot="1">
      <c r="A760" s="135">
        <v>59996</v>
      </c>
    </row>
    <row r="761" spans="1:1" ht="14" thickBot="1">
      <c r="A761" s="135">
        <v>60013</v>
      </c>
    </row>
    <row r="762" spans="1:1" ht="14" thickBot="1">
      <c r="A762" s="135">
        <v>60023</v>
      </c>
    </row>
    <row r="763" spans="1:1" ht="14" thickBot="1">
      <c r="A763" s="135">
        <v>60058</v>
      </c>
    </row>
    <row r="764" spans="1:1" ht="14" thickBot="1">
      <c r="A764" s="135">
        <v>60152</v>
      </c>
    </row>
    <row r="765" spans="1:1" ht="14" thickBot="1">
      <c r="A765" s="135">
        <v>60187</v>
      </c>
    </row>
    <row r="766" spans="1:1" ht="14" thickBot="1">
      <c r="A766" s="135">
        <v>60208</v>
      </c>
    </row>
    <row r="767" spans="1:1" ht="14" thickBot="1">
      <c r="A767" s="135">
        <v>60221</v>
      </c>
    </row>
    <row r="768" spans="1:1" ht="14" thickBot="1">
      <c r="A768" s="135">
        <v>60261</v>
      </c>
    </row>
    <row r="769" spans="1:1" ht="14" thickBot="1">
      <c r="A769" s="136">
        <v>60268</v>
      </c>
    </row>
    <row r="770" spans="1:1" ht="14" thickBot="1">
      <c r="A770" s="133">
        <v>60307</v>
      </c>
    </row>
    <row r="771" spans="1:1" ht="14" thickBot="1">
      <c r="A771" s="133">
        <v>60308</v>
      </c>
    </row>
    <row r="772" spans="1:1" ht="14" thickBot="1">
      <c r="A772" s="133">
        <v>60353</v>
      </c>
    </row>
    <row r="773" spans="1:1" ht="14" thickBot="1">
      <c r="A773" s="133">
        <v>60378</v>
      </c>
    </row>
    <row r="774" spans="1:1" ht="14" thickBot="1">
      <c r="A774" s="133">
        <v>60388</v>
      </c>
    </row>
    <row r="775" spans="1:1" ht="14" thickBot="1">
      <c r="A775" s="133">
        <v>60415</v>
      </c>
    </row>
    <row r="776" spans="1:1" ht="14" thickBot="1">
      <c r="A776" s="133">
        <v>60517</v>
      </c>
    </row>
    <row r="777" spans="1:1" ht="14" thickBot="1">
      <c r="A777" s="133">
        <v>60552</v>
      </c>
    </row>
    <row r="778" spans="1:1" ht="14" thickBot="1">
      <c r="A778" s="133">
        <v>60573</v>
      </c>
    </row>
    <row r="779" spans="1:1" ht="14" thickBot="1">
      <c r="A779" s="133">
        <v>60586</v>
      </c>
    </row>
    <row r="780" spans="1:1" ht="14" thickBot="1">
      <c r="A780" s="133">
        <v>60626</v>
      </c>
    </row>
    <row r="781" spans="1:1" ht="14" thickBot="1">
      <c r="A781" s="134">
        <v>60633</v>
      </c>
    </row>
    <row r="782" spans="1:1" ht="14" thickBot="1">
      <c r="A782" s="135">
        <v>60685</v>
      </c>
    </row>
    <row r="783" spans="1:1" ht="14" thickBot="1">
      <c r="A783" s="135">
        <v>60686</v>
      </c>
    </row>
    <row r="784" spans="1:1" ht="14" thickBot="1">
      <c r="A784" s="135">
        <v>60731</v>
      </c>
    </row>
    <row r="785" spans="1:1" ht="14" thickBot="1">
      <c r="A785" s="135">
        <v>60743</v>
      </c>
    </row>
    <row r="786" spans="1:1" ht="14" thickBot="1">
      <c r="A786" s="135">
        <v>60753</v>
      </c>
    </row>
    <row r="787" spans="1:1" ht="14" thickBot="1">
      <c r="A787" s="135">
        <v>60793</v>
      </c>
    </row>
    <row r="788" spans="1:1" ht="14" thickBot="1">
      <c r="A788" s="135">
        <v>60882</v>
      </c>
    </row>
    <row r="789" spans="1:1" ht="14" thickBot="1">
      <c r="A789" s="135">
        <v>60917</v>
      </c>
    </row>
    <row r="790" spans="1:1" ht="14" thickBot="1">
      <c r="A790" s="135">
        <v>60938</v>
      </c>
    </row>
    <row r="791" spans="1:1" ht="14" thickBot="1">
      <c r="A791" s="135">
        <v>60951</v>
      </c>
    </row>
    <row r="792" spans="1:1" ht="14" thickBot="1">
      <c r="A792" s="135">
        <v>60991</v>
      </c>
    </row>
    <row r="793" spans="1:1" ht="14" thickBot="1">
      <c r="A793" s="136">
        <v>60998</v>
      </c>
    </row>
    <row r="794" spans="1:1" ht="14" thickBot="1">
      <c r="A794" s="133">
        <v>61042</v>
      </c>
    </row>
    <row r="795" spans="1:1" ht="14" thickBot="1">
      <c r="A795" s="133">
        <v>61043</v>
      </c>
    </row>
    <row r="796" spans="1:1" ht="14" thickBot="1">
      <c r="A796" s="133">
        <v>61088</v>
      </c>
    </row>
    <row r="797" spans="1:1" ht="14" thickBot="1">
      <c r="A797" s="133">
        <v>61108</v>
      </c>
    </row>
    <row r="798" spans="1:1" ht="14" thickBot="1">
      <c r="A798" s="133">
        <v>61118</v>
      </c>
    </row>
    <row r="799" spans="1:1" ht="14" thickBot="1">
      <c r="A799" s="133">
        <v>61150</v>
      </c>
    </row>
    <row r="800" spans="1:1" ht="14" thickBot="1">
      <c r="A800" s="133">
        <v>61247</v>
      </c>
    </row>
    <row r="801" spans="1:1" ht="14" thickBot="1">
      <c r="A801" s="133">
        <v>61282</v>
      </c>
    </row>
    <row r="802" spans="1:1" ht="14" thickBot="1">
      <c r="A802" s="133">
        <v>61303</v>
      </c>
    </row>
    <row r="803" spans="1:1" ht="14" thickBot="1">
      <c r="A803" s="133">
        <v>61316</v>
      </c>
    </row>
    <row r="804" spans="1:1" ht="14" thickBot="1">
      <c r="A804" s="133">
        <v>61356</v>
      </c>
    </row>
    <row r="805" spans="1:1" ht="14" thickBot="1">
      <c r="A805" s="134">
        <v>61363</v>
      </c>
    </row>
    <row r="806" spans="1:1" ht="14" thickBot="1">
      <c r="A806" s="135">
        <v>61427</v>
      </c>
    </row>
    <row r="807" spans="1:1" ht="14" thickBot="1">
      <c r="A807" s="135">
        <v>61428</v>
      </c>
    </row>
    <row r="808" spans="1:1" ht="14" thickBot="1">
      <c r="A808" s="135">
        <v>61473</v>
      </c>
    </row>
    <row r="809" spans="1:1" ht="14" thickBot="1">
      <c r="A809" s="135">
        <v>61474</v>
      </c>
    </row>
    <row r="810" spans="1:1" ht="14" thickBot="1">
      <c r="A810" s="135">
        <v>61484</v>
      </c>
    </row>
    <row r="811" spans="1:1" ht="14" thickBot="1">
      <c r="A811" s="135">
        <v>61535</v>
      </c>
    </row>
    <row r="812" spans="1:1" ht="14" thickBot="1">
      <c r="A812" s="135">
        <v>61613</v>
      </c>
    </row>
    <row r="813" spans="1:1" ht="14" thickBot="1">
      <c r="A813" s="135">
        <v>61648</v>
      </c>
    </row>
    <row r="814" spans="1:1" ht="14" thickBot="1">
      <c r="A814" s="135">
        <v>61669</v>
      </c>
    </row>
    <row r="815" spans="1:1" ht="14" thickBot="1">
      <c r="A815" s="135">
        <v>61682</v>
      </c>
    </row>
    <row r="816" spans="1:1" ht="14" thickBot="1">
      <c r="A816" s="135">
        <v>61722</v>
      </c>
    </row>
    <row r="817" spans="1:1" ht="14" thickBot="1">
      <c r="A817" s="136">
        <v>61729</v>
      </c>
    </row>
    <row r="818" spans="1:1" ht="14" thickBot="1">
      <c r="A818" s="133">
        <v>61784</v>
      </c>
    </row>
    <row r="819" spans="1:1" ht="14" thickBot="1">
      <c r="A819" s="133">
        <v>61785</v>
      </c>
    </row>
    <row r="820" spans="1:1" ht="14" thickBot="1">
      <c r="A820" s="133">
        <v>61830</v>
      </c>
    </row>
    <row r="821" spans="1:1" ht="14" thickBot="1">
      <c r="A821" s="133">
        <v>61839</v>
      </c>
    </row>
    <row r="822" spans="1:1" ht="14" thickBot="1">
      <c r="A822" s="133">
        <v>61849</v>
      </c>
    </row>
    <row r="823" spans="1:1" ht="14" thickBot="1">
      <c r="A823" s="133">
        <v>61892</v>
      </c>
    </row>
    <row r="824" spans="1:1" ht="14" thickBot="1">
      <c r="A824" s="133">
        <v>61978</v>
      </c>
    </row>
    <row r="825" spans="1:1" ht="14" thickBot="1">
      <c r="A825" s="133">
        <v>62013</v>
      </c>
    </row>
    <row r="826" spans="1:1" ht="14" thickBot="1">
      <c r="A826" s="133">
        <v>62034</v>
      </c>
    </row>
    <row r="827" spans="1:1" ht="14" thickBot="1">
      <c r="A827" s="133">
        <v>62047</v>
      </c>
    </row>
    <row r="828" spans="1:1" ht="14" thickBot="1">
      <c r="A828" s="133">
        <v>62087</v>
      </c>
    </row>
    <row r="829" spans="1:1" ht="14" thickBot="1">
      <c r="A829" s="134">
        <v>62094</v>
      </c>
    </row>
    <row r="830" spans="1:1" ht="14" thickBot="1">
      <c r="A830" s="135">
        <v>62134</v>
      </c>
    </row>
    <row r="831" spans="1:1" ht="14" thickBot="1">
      <c r="A831" s="135">
        <v>62135</v>
      </c>
    </row>
    <row r="832" spans="1:1" ht="14" thickBot="1">
      <c r="A832" s="135">
        <v>62180</v>
      </c>
    </row>
    <row r="833" spans="1:1" ht="14" thickBot="1">
      <c r="A833" s="135">
        <v>62204</v>
      </c>
    </row>
    <row r="834" spans="1:1" ht="14" thickBot="1">
      <c r="A834" s="135">
        <v>62214</v>
      </c>
    </row>
    <row r="835" spans="1:1" ht="14" thickBot="1">
      <c r="A835" s="135">
        <v>62242</v>
      </c>
    </row>
    <row r="836" spans="1:1" ht="14" thickBot="1">
      <c r="A836" s="135">
        <v>62343</v>
      </c>
    </row>
    <row r="837" spans="1:1" ht="14" thickBot="1">
      <c r="A837" s="135">
        <v>62378</v>
      </c>
    </row>
    <row r="838" spans="1:1" ht="14" thickBot="1">
      <c r="A838" s="135">
        <v>62399</v>
      </c>
    </row>
    <row r="839" spans="1:1" ht="14" thickBot="1">
      <c r="A839" s="135">
        <v>62412</v>
      </c>
    </row>
    <row r="840" spans="1:1" ht="14" thickBot="1">
      <c r="A840" s="135">
        <v>62452</v>
      </c>
    </row>
    <row r="841" spans="1:1" ht="14" thickBot="1">
      <c r="A841" s="136">
        <v>62459</v>
      </c>
    </row>
    <row r="842" spans="1:1" ht="14" thickBot="1">
      <c r="A842" s="133">
        <v>62519</v>
      </c>
    </row>
    <row r="843" spans="1:1" ht="14" thickBot="1">
      <c r="A843" s="133">
        <v>62520</v>
      </c>
    </row>
    <row r="844" spans="1:1" ht="14" thickBot="1">
      <c r="A844" s="133">
        <v>62565</v>
      </c>
    </row>
    <row r="845" spans="1:1" ht="14" thickBot="1">
      <c r="A845" s="133">
        <v>62569</v>
      </c>
    </row>
    <row r="846" spans="1:1" ht="14" thickBot="1">
      <c r="A846" s="133">
        <v>62579</v>
      </c>
    </row>
    <row r="847" spans="1:1" ht="14" thickBot="1">
      <c r="A847" s="133">
        <v>62627</v>
      </c>
    </row>
    <row r="848" spans="1:1" ht="14" thickBot="1">
      <c r="A848" s="133">
        <v>62708</v>
      </c>
    </row>
    <row r="849" spans="1:1" ht="14" thickBot="1">
      <c r="A849" s="133">
        <v>62743</v>
      </c>
    </row>
    <row r="850" spans="1:1" ht="14" thickBot="1">
      <c r="A850" s="133">
        <v>62764</v>
      </c>
    </row>
    <row r="851" spans="1:1" ht="14" thickBot="1">
      <c r="A851" s="133">
        <v>62777</v>
      </c>
    </row>
    <row r="852" spans="1:1" ht="14" thickBot="1">
      <c r="A852" s="133">
        <v>62817</v>
      </c>
    </row>
    <row r="853" spans="1:1" ht="14" thickBot="1">
      <c r="A853" s="134">
        <v>62824</v>
      </c>
    </row>
    <row r="854" spans="1:1" ht="14" thickBot="1">
      <c r="A854" s="135">
        <v>62876</v>
      </c>
    </row>
    <row r="855" spans="1:1" ht="14" thickBot="1">
      <c r="A855" s="135">
        <v>62877</v>
      </c>
    </row>
    <row r="856" spans="1:1" ht="14" thickBot="1">
      <c r="A856" s="135">
        <v>62922</v>
      </c>
    </row>
    <row r="857" spans="1:1" ht="14" thickBot="1">
      <c r="A857" s="135">
        <v>62935</v>
      </c>
    </row>
    <row r="858" spans="1:1" ht="14" thickBot="1">
      <c r="A858" s="135">
        <v>62945</v>
      </c>
    </row>
    <row r="859" spans="1:1" ht="14" thickBot="1">
      <c r="A859" s="135">
        <v>62984</v>
      </c>
    </row>
    <row r="860" spans="1:1" ht="14" thickBot="1">
      <c r="A860" s="135">
        <v>63074</v>
      </c>
    </row>
    <row r="861" spans="1:1" ht="14" thickBot="1">
      <c r="A861" s="135">
        <v>63109</v>
      </c>
    </row>
    <row r="862" spans="1:1" ht="14" thickBot="1">
      <c r="A862" s="135">
        <v>63130</v>
      </c>
    </row>
    <row r="863" spans="1:1" ht="14" thickBot="1">
      <c r="A863" s="135">
        <v>63143</v>
      </c>
    </row>
    <row r="864" spans="1:1" ht="14" thickBot="1">
      <c r="A864" s="135">
        <v>63183</v>
      </c>
    </row>
    <row r="865" spans="1:1" ht="14" thickBot="1">
      <c r="A865" s="136">
        <v>63190</v>
      </c>
    </row>
    <row r="866" spans="1:1" ht="14" thickBot="1">
      <c r="A866" s="133">
        <v>63226</v>
      </c>
    </row>
    <row r="867" spans="1:1" ht="14" thickBot="1">
      <c r="A867" s="133">
        <v>63227</v>
      </c>
    </row>
    <row r="868" spans="1:1" ht="14" thickBot="1">
      <c r="A868" s="133">
        <v>63272</v>
      </c>
    </row>
    <row r="869" spans="1:1" ht="14" thickBot="1">
      <c r="A869" s="133">
        <v>63300</v>
      </c>
    </row>
    <row r="870" spans="1:1" ht="14" thickBot="1">
      <c r="A870" s="133">
        <v>63310</v>
      </c>
    </row>
    <row r="871" spans="1:1" ht="14" thickBot="1">
      <c r="A871" s="133">
        <v>63334</v>
      </c>
    </row>
    <row r="872" spans="1:1" ht="14" thickBot="1">
      <c r="A872" s="133">
        <v>63439</v>
      </c>
    </row>
    <row r="873" spans="1:1" ht="14" thickBot="1">
      <c r="A873" s="133">
        <v>63474</v>
      </c>
    </row>
    <row r="874" spans="1:1" ht="14" thickBot="1">
      <c r="A874" s="133">
        <v>63495</v>
      </c>
    </row>
    <row r="875" spans="1:1" ht="14" thickBot="1">
      <c r="A875" s="133">
        <v>63508</v>
      </c>
    </row>
    <row r="876" spans="1:1" ht="14" thickBot="1">
      <c r="A876" s="133">
        <v>63548</v>
      </c>
    </row>
    <row r="877" spans="1:1" ht="14" thickBot="1">
      <c r="A877" s="134">
        <v>63555</v>
      </c>
    </row>
    <row r="878" spans="1:1" ht="14" thickBot="1">
      <c r="A878" s="135">
        <v>63611</v>
      </c>
    </row>
    <row r="879" spans="1:1" ht="14" thickBot="1">
      <c r="A879" s="135">
        <v>63612</v>
      </c>
    </row>
    <row r="880" spans="1:1" ht="14" thickBot="1">
      <c r="A880" s="135">
        <v>63657</v>
      </c>
    </row>
    <row r="881" spans="1:1" ht="14" thickBot="1">
      <c r="A881" s="135">
        <v>63665</v>
      </c>
    </row>
    <row r="882" spans="1:1" ht="14" thickBot="1">
      <c r="A882" s="135">
        <v>63675</v>
      </c>
    </row>
    <row r="883" spans="1:1" ht="14" thickBot="1">
      <c r="A883" s="135">
        <v>63719</v>
      </c>
    </row>
    <row r="884" spans="1:1" ht="14" thickBot="1">
      <c r="A884" s="135">
        <v>63804</v>
      </c>
    </row>
    <row r="885" spans="1:1" ht="14" thickBot="1">
      <c r="A885" s="135">
        <v>63839</v>
      </c>
    </row>
    <row r="886" spans="1:1" ht="14" thickBot="1">
      <c r="A886" s="135">
        <v>63860</v>
      </c>
    </row>
    <row r="887" spans="1:1" ht="14" thickBot="1">
      <c r="A887" s="135">
        <v>63873</v>
      </c>
    </row>
    <row r="888" spans="1:1" ht="14" thickBot="1">
      <c r="A888" s="135">
        <v>63913</v>
      </c>
    </row>
    <row r="889" spans="1:1" ht="14" thickBot="1">
      <c r="A889" s="136">
        <v>63920</v>
      </c>
    </row>
    <row r="890" spans="1:1" ht="14" thickBot="1">
      <c r="A890" s="133">
        <v>63968</v>
      </c>
    </row>
    <row r="891" spans="1:1" ht="14" thickBot="1">
      <c r="A891" s="133">
        <v>63969</v>
      </c>
    </row>
    <row r="892" spans="1:1" ht="14" thickBot="1">
      <c r="A892" s="133">
        <v>64014</v>
      </c>
    </row>
    <row r="893" spans="1:1" ht="14" thickBot="1">
      <c r="A893" s="133">
        <v>64030</v>
      </c>
    </row>
    <row r="894" spans="1:1" ht="14" thickBot="1">
      <c r="A894" s="133">
        <v>64040</v>
      </c>
    </row>
    <row r="895" spans="1:1" ht="14" thickBot="1">
      <c r="A895" s="133">
        <v>64076</v>
      </c>
    </row>
    <row r="896" spans="1:1" ht="14" thickBot="1">
      <c r="A896" s="133">
        <v>64169</v>
      </c>
    </row>
    <row r="897" spans="1:1" ht="14" thickBot="1">
      <c r="A897" s="133">
        <v>64204</v>
      </c>
    </row>
    <row r="898" spans="1:1" ht="14" thickBot="1">
      <c r="A898" s="133">
        <v>64225</v>
      </c>
    </row>
    <row r="899" spans="1:1" ht="14" thickBot="1">
      <c r="A899" s="133">
        <v>64238</v>
      </c>
    </row>
    <row r="900" spans="1:1" ht="14" thickBot="1">
      <c r="A900" s="133">
        <v>64278</v>
      </c>
    </row>
    <row r="901" spans="1:1" ht="14" thickBot="1">
      <c r="A901" s="134">
        <v>64285</v>
      </c>
    </row>
    <row r="902" spans="1:1" ht="14" thickBot="1">
      <c r="A902" s="135">
        <v>64346</v>
      </c>
    </row>
    <row r="903" spans="1:1" ht="14" thickBot="1">
      <c r="A903" s="135">
        <v>64347</v>
      </c>
    </row>
    <row r="904" spans="1:1" ht="14" thickBot="1">
      <c r="A904" s="135">
        <v>64392</v>
      </c>
    </row>
    <row r="905" spans="1:1" ht="14" thickBot="1">
      <c r="A905" s="135">
        <v>64396</v>
      </c>
    </row>
    <row r="906" spans="1:1" ht="14" thickBot="1">
      <c r="A906" s="135">
        <v>64406</v>
      </c>
    </row>
    <row r="907" spans="1:1" ht="14" thickBot="1">
      <c r="A907" s="135">
        <v>64454</v>
      </c>
    </row>
    <row r="908" spans="1:1" ht="14" thickBot="1">
      <c r="A908" s="135">
        <v>64535</v>
      </c>
    </row>
    <row r="909" spans="1:1" ht="14" thickBot="1">
      <c r="A909" s="135">
        <v>64570</v>
      </c>
    </row>
    <row r="910" spans="1:1" ht="14" thickBot="1">
      <c r="A910" s="135">
        <v>64591</v>
      </c>
    </row>
    <row r="911" spans="1:1" ht="14" thickBot="1">
      <c r="A911" s="135">
        <v>64604</v>
      </c>
    </row>
    <row r="912" spans="1:1" ht="14" thickBot="1">
      <c r="A912" s="135">
        <v>64644</v>
      </c>
    </row>
    <row r="913" spans="1:1" ht="14" thickBot="1">
      <c r="A913" s="136">
        <v>64651</v>
      </c>
    </row>
    <row r="914" spans="1:1" ht="14" thickBot="1">
      <c r="A914" s="133">
        <v>64703</v>
      </c>
    </row>
    <row r="915" spans="1:1" ht="14" thickBot="1">
      <c r="A915" s="133">
        <v>64704</v>
      </c>
    </row>
    <row r="916" spans="1:1" ht="14" thickBot="1">
      <c r="A916" s="133">
        <v>64749</v>
      </c>
    </row>
    <row r="917" spans="1:1" ht="14" thickBot="1">
      <c r="A917" s="133">
        <v>64761</v>
      </c>
    </row>
    <row r="918" spans="1:1" ht="14" thickBot="1">
      <c r="A918" s="133">
        <v>64771</v>
      </c>
    </row>
    <row r="919" spans="1:1" ht="14" thickBot="1">
      <c r="A919" s="133">
        <v>64811</v>
      </c>
    </row>
    <row r="920" spans="1:1" ht="14" thickBot="1">
      <c r="A920" s="133">
        <v>64900</v>
      </c>
    </row>
    <row r="921" spans="1:1" ht="14" thickBot="1">
      <c r="A921" s="133">
        <v>64935</v>
      </c>
    </row>
    <row r="922" spans="1:1" ht="14" thickBot="1">
      <c r="A922" s="133">
        <v>64956</v>
      </c>
    </row>
    <row r="923" spans="1:1" ht="14" thickBot="1">
      <c r="A923" s="133">
        <v>64969</v>
      </c>
    </row>
    <row r="924" spans="1:1" ht="14" thickBot="1">
      <c r="A924" s="133">
        <v>65009</v>
      </c>
    </row>
    <row r="925" spans="1:1" ht="14" thickBot="1">
      <c r="A925" s="134">
        <v>65016</v>
      </c>
    </row>
    <row r="926" spans="1:1" ht="14" thickBot="1">
      <c r="A926" s="135">
        <v>65060</v>
      </c>
    </row>
    <row r="927" spans="1:1" ht="14" thickBot="1">
      <c r="A927" s="135">
        <v>65061</v>
      </c>
    </row>
    <row r="928" spans="1:1" ht="14" thickBot="1">
      <c r="A928" s="135">
        <v>65106</v>
      </c>
    </row>
    <row r="929" spans="1:1" ht="14" thickBot="1">
      <c r="A929" s="135">
        <v>65126</v>
      </c>
    </row>
    <row r="930" spans="1:1" ht="14" thickBot="1">
      <c r="A930" s="135">
        <v>65136</v>
      </c>
    </row>
    <row r="931" spans="1:1" ht="14" thickBot="1">
      <c r="A931" s="135">
        <v>65168</v>
      </c>
    </row>
    <row r="932" spans="1:1" ht="14" thickBot="1">
      <c r="A932" s="135">
        <v>65265</v>
      </c>
    </row>
    <row r="933" spans="1:1" ht="14" thickBot="1">
      <c r="A933" s="135">
        <v>65300</v>
      </c>
    </row>
    <row r="934" spans="1:1" ht="14" thickBot="1">
      <c r="A934" s="135">
        <v>65321</v>
      </c>
    </row>
    <row r="935" spans="1:1" ht="14" thickBot="1">
      <c r="A935" s="135">
        <v>65334</v>
      </c>
    </row>
    <row r="936" spans="1:1" ht="14" thickBot="1">
      <c r="A936" s="135">
        <v>65374</v>
      </c>
    </row>
  </sheetData>
  <pageMargins left="0.511811024" right="0.511811024" top="0.78740157499999996" bottom="0.78740157499999996" header="0.31496062000000002" footer="0.31496062000000002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Anbima" ma:contentTypeID="0x010100ACFA75BD4AD0134A89FDB246C7BA24B300D6EB5CF33D5E254CABAE6AB8E1A7640A" ma:contentTypeVersion="23" ma:contentTypeDescription="" ma:contentTypeScope="" ma:versionID="14a47d45bb6d96cfe72e21136feda29b">
  <xsd:schema xmlns:xsd="http://www.w3.org/2001/XMLSchema" xmlns:xs="http://www.w3.org/2001/XMLSchema" xmlns:p="http://schemas.microsoft.com/office/2006/metadata/properties" xmlns:ns1="http://schemas.microsoft.com/sharepoint/v3" xmlns:ns2="995c89ce-cdc0-41b5-9107-2ef4c8db237c" xmlns:ns3="5d0660b3-f3c6-4e28-85d6-df654dbac82a" targetNamespace="http://schemas.microsoft.com/office/2006/metadata/properties" ma:root="true" ma:fieldsID="143a091b3e3e526f5e1266e8225a3b6e" ns1:_="" ns2:_="" ns3:_="">
    <xsd:import namespace="http://schemas.microsoft.com/sharepoint/v3"/>
    <xsd:import namespace="995c89ce-cdc0-41b5-9107-2ef4c8db237c"/>
    <xsd:import namespace="5d0660b3-f3c6-4e28-85d6-df654dbac82a"/>
    <xsd:element name="properties">
      <xsd:complexType>
        <xsd:sequence>
          <xsd:element name="documentManagement">
            <xsd:complexType>
              <xsd:all>
                <xsd:element ref="ns1:RoutingRuleDescription" minOccurs="0"/>
                <xsd:element ref="ns2:DocumentoImagemDestaque" minOccurs="0"/>
                <xsd:element ref="ns3:Categorias_x0020_do_x0020_Documento" minOccurs="0"/>
                <xsd:element ref="ns2:OrdemDocumento" minOccurs="0"/>
                <xsd:element ref="ns2:Documento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2" nillable="true" ma:displayName="Description" ma:internalName="RoutingRuleDescription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5c89ce-cdc0-41b5-9107-2ef4c8db237c" elementFormDefault="qualified">
    <xsd:import namespace="http://schemas.microsoft.com/office/2006/documentManagement/types"/>
    <xsd:import namespace="http://schemas.microsoft.com/office/infopath/2007/PartnerControls"/>
    <xsd:element name="DocumentoImagemDestaque" ma:index="3" nillable="true" ma:displayName="DocumentoImagemDestaque" ma:internalName="DocumentoImagemDestaque">
      <xsd:simpleType>
        <xsd:restriction base="dms:Unknown"/>
      </xsd:simpleType>
    </xsd:element>
    <xsd:element name="OrdemDocumento" ma:index="5" nillable="true" ma:displayName="OrdemDocumento" ma:decimals="0" ma:default="0" ma:internalName="OrdemDocumento" ma:percentage="FALSE">
      <xsd:simpleType>
        <xsd:restriction base="dms:Number"/>
      </xsd:simpleType>
    </xsd:element>
    <xsd:element name="DocumentoData" ma:index="12" nillable="true" ma:displayName="DocumentoData" ma:default="[today]" ma:format="DateOnly" ma:internalName="DocumentoData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0660b3-f3c6-4e28-85d6-df654dbac82a" elementFormDefault="qualified">
    <xsd:import namespace="http://schemas.microsoft.com/office/2006/documentManagement/types"/>
    <xsd:import namespace="http://schemas.microsoft.com/office/infopath/2007/PartnerControls"/>
    <xsd:element name="Categorias_x0020_do_x0020_Documento" ma:index="4" nillable="true" ma:displayName="Categorias do Documento" ma:list="{b180ee1b-df9f-4a33-9338-e10cc04b3e55}" ma:internalName="Categorias_x0020_do_x0020_Documento" ma:readOnly="false" ma:showField="Title" ma:web="5d0660b3-f3c6-4e28-85d6-df654dbac8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oImagemDestaque xmlns="995c89ce-cdc0-41b5-9107-2ef4c8db237c" xsi:nil="true"/>
    <Categorias_x0020_do_x0020_Documento xmlns="5d0660b3-f3c6-4e28-85d6-df654dbac82a"/>
    <DocumentoData xmlns="995c89ce-cdc0-41b5-9107-2ef4c8db237c">2016-10-07T03:00:00+00:00</DocumentoData>
    <RoutingRuleDescription xmlns="http://schemas.microsoft.com/sharepoint/v3" xsi:nil="true"/>
    <OrdemDocumento xmlns="995c89ce-cdc0-41b5-9107-2ef4c8db237c">0</OrdemDocumento>
  </documentManagement>
</p:properties>
</file>

<file path=customXml/itemProps1.xml><?xml version="1.0" encoding="utf-8"?>
<ds:datastoreItem xmlns:ds="http://schemas.openxmlformats.org/officeDocument/2006/customXml" ds:itemID="{0E59CF68-44B5-4C7D-AFD6-508BD583FBD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5c89ce-cdc0-41b5-9107-2ef4c8db237c"/>
    <ds:schemaRef ds:uri="5d0660b3-f3c6-4e28-85d6-df654dbac8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ACBA0F-F2DC-4498-9838-F8C34C37F9FC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7CFD71DC-1F39-4592-A49D-8876815D3BB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B6AE76E-8B33-41B4-9BAA-FB9BA0DAC7A7}">
  <ds:schemaRefs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5d0660b3-f3c6-4e28-85d6-df654dbac82a"/>
    <ds:schemaRef ds:uri="http://schemas.microsoft.com/office/infopath/2007/PartnerControls"/>
    <ds:schemaRef ds:uri="http://schemas.openxmlformats.org/package/2006/metadata/core-properties"/>
    <ds:schemaRef ds:uri="995c89ce-cdc0-41b5-9107-2ef4c8db237c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4</vt:i4>
      </vt:variant>
    </vt:vector>
  </HeadingPairs>
  <TitlesOfParts>
    <vt:vector size="12" baseType="lpstr">
      <vt:lpstr>Retorno e Características</vt:lpstr>
      <vt:lpstr>Turn Over e Tipos ANBIMA </vt:lpstr>
      <vt:lpstr>Pesos dos Gestores </vt:lpstr>
      <vt:lpstr>Carteira Teórica </vt:lpstr>
      <vt:lpstr>Dados</vt:lpstr>
      <vt:lpstr>Variação do Indice</vt:lpstr>
      <vt:lpstr>Base</vt:lpstr>
      <vt:lpstr>feriados</vt:lpstr>
      <vt:lpstr>'Carteira Teórica '!Area_de_impressao</vt:lpstr>
      <vt:lpstr>'Pesos dos Gestores '!Area_de_impressao</vt:lpstr>
      <vt:lpstr>'Retorno e Características'!Area_de_impressao</vt:lpstr>
      <vt:lpstr>'Turn Over e Tipos ANBIMA '!Area_de_impressao</vt:lpstr>
    </vt:vector>
  </TitlesOfParts>
  <Company>andima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ihfa</dc:title>
  <dc:creator>Marcelo Kucuruza Mehl</dc:creator>
  <cp:lastModifiedBy>William Pereira Rodrigues da Silva</cp:lastModifiedBy>
  <cp:lastPrinted>2012-09-11T13:48:11Z</cp:lastPrinted>
  <dcterms:created xsi:type="dcterms:W3CDTF">2009-10-07T17:31:23Z</dcterms:created>
  <dcterms:modified xsi:type="dcterms:W3CDTF">2024-01-11T18:19:36Z</dcterms:modified>
</cp:coreProperties>
</file>